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Systems Testing\Apportionment\2024-25 School Year Changes\"/>
    </mc:Choice>
  </mc:AlternateContent>
  <xr:revisionPtr revIDLastSave="0" documentId="8_{0AEB1D7D-324D-48D3-83B0-C8BAA3A35AE3}" xr6:coauthVersionLast="47" xr6:coauthVersionMax="47" xr10:uidLastSave="{00000000-0000-0000-0000-000000000000}"/>
  <bookViews>
    <workbookView xWindow="14370" yWindow="-18120" windowWidth="29040" windowHeight="17640" tabRatio="852" firstSheet="3" activeTab="3" xr2:uid="{00000000-000D-0000-FFFF-FFFF00000000}"/>
  </bookViews>
  <sheets>
    <sheet name="Apportionment w_reportItems" sheetId="8" state="hidden" r:id="rId1"/>
    <sheet name="Changes Log" sheetId="18" state="hidden" r:id="rId2"/>
    <sheet name="Apport ItemCodes 2024-2025" sheetId="25" state="hidden" r:id="rId3"/>
    <sheet name="ItemCodes" sheetId="22" r:id="rId4"/>
    <sheet name="AppotDataDic" sheetId="12" r:id="rId5"/>
    <sheet name="Type Definitions" sheetId="11" r:id="rId6"/>
    <sheet name="F203" sheetId="13" r:id="rId7"/>
    <sheet name="Header" sheetId="15" r:id="rId8"/>
    <sheet name="BasicEd" sheetId="16" r:id="rId9"/>
    <sheet name="Misc" sheetId="14" r:id="rId10"/>
    <sheet name="Sheet2" sheetId="20" state="hidden" r:id="rId11"/>
    <sheet name="StateConstant" sheetId="17" r:id="rId12"/>
    <sheet name="Class Size Compliance" sheetId="23" r:id="rId13"/>
    <sheet name="PSES Compliance" sheetId="24" r:id="rId14"/>
    <sheet name="ItemScript" sheetId="21" r:id="rId15"/>
  </sheets>
  <externalReferences>
    <externalReference r:id="rId16"/>
  </externalReferences>
  <definedNames>
    <definedName name="_xlnm._FilterDatabase" localSheetId="8" hidden="1">BasicEd!$A$1:$G$421</definedName>
    <definedName name="_xlnm._FilterDatabase" localSheetId="6" hidden="1">'F203'!$A$1:$G$875</definedName>
    <definedName name="_xlnm._FilterDatabase" localSheetId="7" hidden="1">Header!$A$1:$G$234</definedName>
    <definedName name="_xlnm._FilterDatabase" localSheetId="3" hidden="1">ItemCodes!$A$2:$M$1917</definedName>
    <definedName name="_xlnm.Print_Area" localSheetId="4">AppotDataDic!$A$1:$N$1520</definedName>
    <definedName name="_xlnm.Print_Area" localSheetId="1">'Changes Log'!$B:$G</definedName>
    <definedName name="_xlnm.Print_Titles" localSheetId="0">'Apportionment w_reportItems'!$1:$1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5" i="22" l="1"/>
  <c r="C404" i="22"/>
  <c r="C386" i="22"/>
  <c r="C7" i="22"/>
  <c r="H58" i="17" l="1"/>
  <c r="E1574" i="22"/>
  <c r="E1569" i="22"/>
  <c r="E1567" i="22"/>
  <c r="E1455" i="22"/>
  <c r="E1699" i="22"/>
  <c r="E1696" i="22"/>
  <c r="E1693" i="22"/>
  <c r="E1430" i="22"/>
  <c r="N11" i="22"/>
  <c r="O11" i="22" s="1"/>
  <c r="N12" i="22"/>
  <c r="O12" i="22" s="1"/>
  <c r="N13" i="22"/>
  <c r="O13" i="22" s="1"/>
  <c r="N14" i="22"/>
  <c r="O14" i="22" s="1"/>
  <c r="N15" i="22"/>
  <c r="O15" i="22" s="1"/>
  <c r="N16" i="22"/>
  <c r="O16" i="22" s="1"/>
  <c r="N17" i="22"/>
  <c r="O17" i="22" s="1"/>
  <c r="N18" i="22"/>
  <c r="O18" i="22" s="1"/>
  <c r="N19" i="22"/>
  <c r="O19" i="22" s="1"/>
  <c r="N20" i="22"/>
  <c r="O20" i="22" s="1"/>
  <c r="N21" i="22"/>
  <c r="O21" i="22" s="1"/>
  <c r="N22" i="22"/>
  <c r="O22" i="22" s="1"/>
  <c r="N23" i="22"/>
  <c r="O23" i="22" s="1"/>
  <c r="N24" i="22"/>
  <c r="O24" i="22" s="1"/>
  <c r="N25" i="22"/>
  <c r="O25" i="22" s="1"/>
  <c r="N26" i="22"/>
  <c r="O26" i="22" s="1"/>
  <c r="N27" i="22"/>
  <c r="O27" i="22" s="1"/>
  <c r="N28" i="22"/>
  <c r="O28" i="22" s="1"/>
  <c r="N29" i="22"/>
  <c r="O29" i="22" s="1"/>
  <c r="N30" i="22"/>
  <c r="O30" i="22" s="1"/>
  <c r="N31" i="22"/>
  <c r="O31" i="22" s="1"/>
  <c r="N32" i="22"/>
  <c r="O32" i="22" s="1"/>
  <c r="N33" i="22"/>
  <c r="O33" i="22" s="1"/>
  <c r="N38" i="22"/>
  <c r="O38" i="22" s="1"/>
  <c r="N39" i="22"/>
  <c r="O39" i="22" s="1"/>
  <c r="N40" i="22"/>
  <c r="O40" i="22" s="1"/>
  <c r="N41" i="22"/>
  <c r="O41" i="22" s="1"/>
  <c r="N42" i="22"/>
  <c r="O42" i="22" s="1"/>
  <c r="N4" i="22"/>
  <c r="O4" i="22" s="1"/>
  <c r="N43" i="22"/>
  <c r="O43" i="22" s="1"/>
  <c r="N44" i="22"/>
  <c r="O44" i="22" s="1"/>
  <c r="N45" i="22"/>
  <c r="O45" i="22" s="1"/>
  <c r="N46" i="22"/>
  <c r="O46" i="22" s="1"/>
  <c r="N3" i="22"/>
  <c r="O3" i="22" s="1"/>
  <c r="N47" i="22"/>
  <c r="O47" i="22" s="1"/>
  <c r="N48" i="22"/>
  <c r="O48" i="22" s="1"/>
  <c r="N49" i="22"/>
  <c r="O49" i="22" s="1"/>
  <c r="N50" i="22"/>
  <c r="O50" i="22" s="1"/>
  <c r="N51" i="22"/>
  <c r="O51" i="22" s="1"/>
  <c r="N52" i="22"/>
  <c r="O52" i="22" s="1"/>
  <c r="N53" i="22"/>
  <c r="O53" i="22" s="1"/>
  <c r="N54" i="22"/>
  <c r="O54" i="22" s="1"/>
  <c r="N55" i="22"/>
  <c r="O55" i="22" s="1"/>
  <c r="N56" i="22"/>
  <c r="O56" i="22" s="1"/>
  <c r="N57" i="22"/>
  <c r="O57" i="22" s="1"/>
  <c r="N58" i="22"/>
  <c r="O58" i="22" s="1"/>
  <c r="N59" i="22"/>
  <c r="O59" i="22" s="1"/>
  <c r="N60" i="22"/>
  <c r="O60" i="22" s="1"/>
  <c r="N61" i="22"/>
  <c r="O61" i="22" s="1"/>
  <c r="N62" i="22"/>
  <c r="O62" i="22" s="1"/>
  <c r="N63" i="22"/>
  <c r="O63" i="22" s="1"/>
  <c r="N64" i="22"/>
  <c r="O64" i="22" s="1"/>
  <c r="N65" i="22"/>
  <c r="O65" i="22" s="1"/>
  <c r="N66" i="22"/>
  <c r="O66" i="22" s="1"/>
  <c r="N67" i="22"/>
  <c r="O67" i="22" s="1"/>
  <c r="N68" i="22"/>
  <c r="O68" i="22" s="1"/>
  <c r="N69" i="22"/>
  <c r="O69" i="22" s="1"/>
  <c r="N70" i="22"/>
  <c r="O70" i="22" s="1"/>
  <c r="N71" i="22"/>
  <c r="O71" i="22" s="1"/>
  <c r="N72" i="22"/>
  <c r="O72" i="22" s="1"/>
  <c r="N73" i="22"/>
  <c r="O73" i="22" s="1"/>
  <c r="N74" i="22"/>
  <c r="O74" i="22" s="1"/>
  <c r="N75" i="22"/>
  <c r="O75" i="22" s="1"/>
  <c r="N76" i="22"/>
  <c r="O76" i="22" s="1"/>
  <c r="N77" i="22"/>
  <c r="O77" i="22" s="1"/>
  <c r="N78" i="22"/>
  <c r="O78" i="22" s="1"/>
  <c r="N79" i="22"/>
  <c r="O79" i="22" s="1"/>
  <c r="N80" i="22"/>
  <c r="O80" i="22" s="1"/>
  <c r="N81" i="22"/>
  <c r="O81" i="22" s="1"/>
  <c r="N82" i="22"/>
  <c r="O82" i="22" s="1"/>
  <c r="N83" i="22"/>
  <c r="O83" i="22" s="1"/>
  <c r="N84" i="22"/>
  <c r="O84" i="22" s="1"/>
  <c r="N85" i="22"/>
  <c r="O85" i="22" s="1"/>
  <c r="N86" i="22"/>
  <c r="O86" i="22" s="1"/>
  <c r="N87" i="22"/>
  <c r="O87" i="22" s="1"/>
  <c r="N88" i="22"/>
  <c r="O88" i="22" s="1"/>
  <c r="N89" i="22"/>
  <c r="O89" i="22" s="1"/>
  <c r="N90" i="22"/>
  <c r="O90" i="22" s="1"/>
  <c r="N91" i="22"/>
  <c r="O91" i="22" s="1"/>
  <c r="N92" i="22"/>
  <c r="O92" i="22" s="1"/>
  <c r="N93" i="22"/>
  <c r="O93" i="22" s="1"/>
  <c r="N94" i="22"/>
  <c r="O94" i="22" s="1"/>
  <c r="N95" i="22"/>
  <c r="O95" i="22" s="1"/>
  <c r="N96" i="22"/>
  <c r="O96" i="22" s="1"/>
  <c r="N97" i="22"/>
  <c r="O97" i="22" s="1"/>
  <c r="N98" i="22"/>
  <c r="O98" i="22" s="1"/>
  <c r="N99" i="22"/>
  <c r="O99" i="22" s="1"/>
  <c r="N100" i="22"/>
  <c r="O100" i="22" s="1"/>
  <c r="N101" i="22"/>
  <c r="O101" i="22" s="1"/>
  <c r="N102" i="22"/>
  <c r="O102" i="22" s="1"/>
  <c r="N103" i="22"/>
  <c r="O103" i="22" s="1"/>
  <c r="N104" i="22"/>
  <c r="O104" i="22" s="1"/>
  <c r="N105" i="22"/>
  <c r="O105" i="22" s="1"/>
  <c r="N106" i="22"/>
  <c r="O106" i="22" s="1"/>
  <c r="N107" i="22"/>
  <c r="O107" i="22" s="1"/>
  <c r="N108" i="22"/>
  <c r="O108" i="22" s="1"/>
  <c r="N109" i="22"/>
  <c r="O109" i="22" s="1"/>
  <c r="N110" i="22"/>
  <c r="O110" i="22" s="1"/>
  <c r="N111" i="22"/>
  <c r="O111" i="22" s="1"/>
  <c r="N112" i="22"/>
  <c r="O112" i="22" s="1"/>
  <c r="N113" i="22"/>
  <c r="O113" i="22" s="1"/>
  <c r="N114" i="22"/>
  <c r="O114" i="22" s="1"/>
  <c r="N115" i="22"/>
  <c r="O115" i="22" s="1"/>
  <c r="N116" i="22"/>
  <c r="O116" i="22" s="1"/>
  <c r="N117" i="22"/>
  <c r="O117" i="22" s="1"/>
  <c r="N118" i="22"/>
  <c r="O118" i="22" s="1"/>
  <c r="N119" i="22"/>
  <c r="O119" i="22" s="1"/>
  <c r="N120" i="22"/>
  <c r="O120" i="22" s="1"/>
  <c r="N121" i="22"/>
  <c r="O121" i="22" s="1"/>
  <c r="N122" i="22"/>
  <c r="O122" i="22" s="1"/>
  <c r="N123" i="22"/>
  <c r="O123" i="22" s="1"/>
  <c r="N124" i="22"/>
  <c r="O124" i="22" s="1"/>
  <c r="N125" i="22"/>
  <c r="O125" i="22" s="1"/>
  <c r="N126" i="22"/>
  <c r="O126" i="22" s="1"/>
  <c r="N127" i="22"/>
  <c r="O127" i="22" s="1"/>
  <c r="N128" i="22"/>
  <c r="O128" i="22" s="1"/>
  <c r="N129" i="22"/>
  <c r="O129" i="22" s="1"/>
  <c r="N130" i="22"/>
  <c r="O130" i="22" s="1"/>
  <c r="N131" i="22"/>
  <c r="O131" i="22" s="1"/>
  <c r="N132" i="22"/>
  <c r="O132" i="22" s="1"/>
  <c r="N133" i="22"/>
  <c r="O133" i="22" s="1"/>
  <c r="N134" i="22"/>
  <c r="O134" i="22" s="1"/>
  <c r="N135" i="22"/>
  <c r="O135" i="22" s="1"/>
  <c r="N136" i="22"/>
  <c r="O136" i="22" s="1"/>
  <c r="N137" i="22"/>
  <c r="O137" i="22" s="1"/>
  <c r="N138" i="22"/>
  <c r="O138" i="22" s="1"/>
  <c r="N139" i="22"/>
  <c r="O139" i="22" s="1"/>
  <c r="N140" i="22"/>
  <c r="O140" i="22" s="1"/>
  <c r="N141" i="22"/>
  <c r="O141" i="22" s="1"/>
  <c r="N142" i="22"/>
  <c r="O142" i="22" s="1"/>
  <c r="N143" i="22"/>
  <c r="O143" i="22" s="1"/>
  <c r="N144" i="22"/>
  <c r="O144" i="22" s="1"/>
  <c r="N145" i="22"/>
  <c r="O145" i="22" s="1"/>
  <c r="N146" i="22"/>
  <c r="O146" i="22" s="1"/>
  <c r="N147" i="22"/>
  <c r="O147" i="22" s="1"/>
  <c r="N148" i="22"/>
  <c r="O148" i="22" s="1"/>
  <c r="N149" i="22"/>
  <c r="O149" i="22" s="1"/>
  <c r="N150" i="22"/>
  <c r="O150" i="22" s="1"/>
  <c r="N151" i="22"/>
  <c r="O151" i="22" s="1"/>
  <c r="N152" i="22"/>
  <c r="O152" i="22" s="1"/>
  <c r="N153" i="22"/>
  <c r="O153" i="22" s="1"/>
  <c r="N154" i="22"/>
  <c r="O154" i="22" s="1"/>
  <c r="N155" i="22"/>
  <c r="O155" i="22" s="1"/>
  <c r="N156" i="22"/>
  <c r="O156" i="22" s="1"/>
  <c r="N157" i="22"/>
  <c r="O157" i="22" s="1"/>
  <c r="N158" i="22"/>
  <c r="O158" i="22" s="1"/>
  <c r="N159" i="22"/>
  <c r="O159" i="22" s="1"/>
  <c r="N160" i="22"/>
  <c r="O160" i="22" s="1"/>
  <c r="N161" i="22"/>
  <c r="O161" i="22" s="1"/>
  <c r="N162" i="22"/>
  <c r="O162" i="22" s="1"/>
  <c r="N163" i="22"/>
  <c r="O163" i="22" s="1"/>
  <c r="N164" i="22"/>
  <c r="O164" i="22" s="1"/>
  <c r="N165" i="22"/>
  <c r="O165" i="22" s="1"/>
  <c r="N166" i="22"/>
  <c r="O166" i="22" s="1"/>
  <c r="N167" i="22"/>
  <c r="O167" i="22" s="1"/>
  <c r="N168" i="22"/>
  <c r="O168" i="22" s="1"/>
  <c r="N169" i="22"/>
  <c r="O169" i="22" s="1"/>
  <c r="N170" i="22"/>
  <c r="O170" i="22" s="1"/>
  <c r="N171" i="22"/>
  <c r="O171" i="22" s="1"/>
  <c r="N172" i="22"/>
  <c r="O172" i="22" s="1"/>
  <c r="N173" i="22"/>
  <c r="O173" i="22" s="1"/>
  <c r="N174" i="22"/>
  <c r="O174" i="22" s="1"/>
  <c r="N175" i="22"/>
  <c r="O175" i="22" s="1"/>
  <c r="N176" i="22"/>
  <c r="O176" i="22" s="1"/>
  <c r="N177" i="22"/>
  <c r="O177" i="22" s="1"/>
  <c r="N178" i="22"/>
  <c r="O178" i="22" s="1"/>
  <c r="N179" i="22"/>
  <c r="O179" i="22" s="1"/>
  <c r="N180" i="22"/>
  <c r="O180" i="22" s="1"/>
  <c r="N181" i="22"/>
  <c r="O181" i="22" s="1"/>
  <c r="N182" i="22"/>
  <c r="O182" i="22" s="1"/>
  <c r="N183" i="22"/>
  <c r="O183" i="22" s="1"/>
  <c r="N184" i="22"/>
  <c r="O184" i="22" s="1"/>
  <c r="N185" i="22"/>
  <c r="O185" i="22" s="1"/>
  <c r="N186" i="22"/>
  <c r="O186" i="22" s="1"/>
  <c r="N187" i="22"/>
  <c r="O187" i="22" s="1"/>
  <c r="N188" i="22"/>
  <c r="O188" i="22" s="1"/>
  <c r="N189" i="22"/>
  <c r="O189" i="22" s="1"/>
  <c r="N190" i="22"/>
  <c r="O190" i="22" s="1"/>
  <c r="N191" i="22"/>
  <c r="O191" i="22" s="1"/>
  <c r="N192" i="22"/>
  <c r="O192" i="22" s="1"/>
  <c r="N193" i="22"/>
  <c r="O193" i="22" s="1"/>
  <c r="N194" i="22"/>
  <c r="O194" i="22" s="1"/>
  <c r="N195" i="22"/>
  <c r="O195" i="22" s="1"/>
  <c r="N196" i="22"/>
  <c r="O196" i="22" s="1"/>
  <c r="N197" i="22"/>
  <c r="O197" i="22" s="1"/>
  <c r="N198" i="22"/>
  <c r="O198" i="22" s="1"/>
  <c r="N199" i="22"/>
  <c r="O199" i="22" s="1"/>
  <c r="N200" i="22"/>
  <c r="O200" i="22" s="1"/>
  <c r="N201" i="22"/>
  <c r="O201" i="22" s="1"/>
  <c r="N202" i="22"/>
  <c r="O202" i="22" s="1"/>
  <c r="N203" i="22"/>
  <c r="O203" i="22" s="1"/>
  <c r="N204" i="22"/>
  <c r="O204" i="22" s="1"/>
  <c r="N205" i="22"/>
  <c r="O205" i="22" s="1"/>
  <c r="N206" i="22"/>
  <c r="O206" i="22" s="1"/>
  <c r="N207" i="22"/>
  <c r="O207" i="22" s="1"/>
  <c r="N208" i="22"/>
  <c r="O208" i="22" s="1"/>
  <c r="N209" i="22"/>
  <c r="O209" i="22" s="1"/>
  <c r="N210" i="22"/>
  <c r="O210" i="22" s="1"/>
  <c r="N211" i="22"/>
  <c r="O211" i="22" s="1"/>
  <c r="N212" i="22"/>
  <c r="O212" i="22" s="1"/>
  <c r="N213" i="22"/>
  <c r="O213" i="22" s="1"/>
  <c r="N214" i="22"/>
  <c r="O214" i="22" s="1"/>
  <c r="N215" i="22"/>
  <c r="O215" i="22" s="1"/>
  <c r="N216" i="22"/>
  <c r="O216" i="22" s="1"/>
  <c r="N217" i="22"/>
  <c r="O217" i="22" s="1"/>
  <c r="N218" i="22"/>
  <c r="O218" i="22" s="1"/>
  <c r="N219" i="22"/>
  <c r="O219" i="22" s="1"/>
  <c r="N220" i="22"/>
  <c r="O220" i="22" s="1"/>
  <c r="N221" i="22"/>
  <c r="O221" i="22" s="1"/>
  <c r="N222" i="22"/>
  <c r="O222" i="22" s="1"/>
  <c r="N223" i="22"/>
  <c r="O223" i="22" s="1"/>
  <c r="N224" i="22"/>
  <c r="O224" i="22" s="1"/>
  <c r="N225" i="22"/>
  <c r="O225" i="22" s="1"/>
  <c r="N226" i="22"/>
  <c r="O226" i="22" s="1"/>
  <c r="N227" i="22"/>
  <c r="O227" i="22" s="1"/>
  <c r="N228" i="22"/>
  <c r="O228" i="22" s="1"/>
  <c r="N229" i="22"/>
  <c r="O229" i="22" s="1"/>
  <c r="N230" i="22"/>
  <c r="O230" i="22" s="1"/>
  <c r="N231" i="22"/>
  <c r="O231" i="22" s="1"/>
  <c r="N232" i="22"/>
  <c r="O232" i="22" s="1"/>
  <c r="N233" i="22"/>
  <c r="O233" i="22" s="1"/>
  <c r="N234" i="22"/>
  <c r="O234" i="22" s="1"/>
  <c r="N235" i="22"/>
  <c r="O235" i="22" s="1"/>
  <c r="N236" i="22"/>
  <c r="O236" i="22" s="1"/>
  <c r="N237" i="22"/>
  <c r="O237" i="22" s="1"/>
  <c r="N238" i="22"/>
  <c r="O238" i="22" s="1"/>
  <c r="N239" i="22"/>
  <c r="O239" i="22" s="1"/>
  <c r="N240" i="22"/>
  <c r="O240" i="22" s="1"/>
  <c r="N241" i="22"/>
  <c r="O241" i="22" s="1"/>
  <c r="N242" i="22"/>
  <c r="O242" i="22" s="1"/>
  <c r="N243" i="22"/>
  <c r="O243" i="22" s="1"/>
  <c r="N244" i="22"/>
  <c r="O244" i="22" s="1"/>
  <c r="N245" i="22"/>
  <c r="O245" i="22" s="1"/>
  <c r="N246" i="22"/>
  <c r="O246" i="22" s="1"/>
  <c r="N247" i="22"/>
  <c r="O247" i="22" s="1"/>
  <c r="N248" i="22"/>
  <c r="O248" i="22" s="1"/>
  <c r="N249" i="22"/>
  <c r="O249" i="22" s="1"/>
  <c r="N250" i="22"/>
  <c r="O250" i="22" s="1"/>
  <c r="N251" i="22"/>
  <c r="O251" i="22" s="1"/>
  <c r="N252" i="22"/>
  <c r="O252" i="22" s="1"/>
  <c r="N253" i="22"/>
  <c r="O253" i="22" s="1"/>
  <c r="N254" i="22"/>
  <c r="O254" i="22" s="1"/>
  <c r="N255" i="22"/>
  <c r="O255" i="22" s="1"/>
  <c r="N256" i="22"/>
  <c r="O256" i="22" s="1"/>
  <c r="N257" i="22"/>
  <c r="O257" i="22" s="1"/>
  <c r="N258" i="22"/>
  <c r="O258" i="22" s="1"/>
  <c r="N259" i="22"/>
  <c r="O259" i="22" s="1"/>
  <c r="N260" i="22"/>
  <c r="O260" i="22" s="1"/>
  <c r="N261" i="22"/>
  <c r="O261" i="22" s="1"/>
  <c r="N262" i="22"/>
  <c r="O262" i="22" s="1"/>
  <c r="N263" i="22"/>
  <c r="O263" i="22" s="1"/>
  <c r="N264" i="22"/>
  <c r="O264" i="22" s="1"/>
  <c r="N265" i="22"/>
  <c r="O265" i="22" s="1"/>
  <c r="N266" i="22"/>
  <c r="O266" i="22" s="1"/>
  <c r="N267" i="22"/>
  <c r="O267" i="22" s="1"/>
  <c r="N268" i="22"/>
  <c r="O268" i="22" s="1"/>
  <c r="N269" i="22"/>
  <c r="O269" i="22" s="1"/>
  <c r="N270" i="22"/>
  <c r="O270" i="22" s="1"/>
  <c r="N271" i="22"/>
  <c r="O271" i="22" s="1"/>
  <c r="N272" i="22"/>
  <c r="O272" i="22" s="1"/>
  <c r="N273" i="22"/>
  <c r="O273" i="22" s="1"/>
  <c r="N274" i="22"/>
  <c r="O274" i="22" s="1"/>
  <c r="N275" i="22"/>
  <c r="O275" i="22" s="1"/>
  <c r="N276" i="22"/>
  <c r="O276" i="22" s="1"/>
  <c r="N277" i="22"/>
  <c r="O277" i="22" s="1"/>
  <c r="N278" i="22"/>
  <c r="O278" i="22" s="1"/>
  <c r="N279" i="22"/>
  <c r="O279" i="22" s="1"/>
  <c r="N280" i="22"/>
  <c r="O280" i="22" s="1"/>
  <c r="N281" i="22"/>
  <c r="O281" i="22" s="1"/>
  <c r="N282" i="22"/>
  <c r="O282" i="22" s="1"/>
  <c r="N283" i="22"/>
  <c r="O283" i="22" s="1"/>
  <c r="N284" i="22"/>
  <c r="O284" i="22" s="1"/>
  <c r="N285" i="22"/>
  <c r="O285" i="22" s="1"/>
  <c r="N286" i="22"/>
  <c r="O286" i="22" s="1"/>
  <c r="N287" i="22"/>
  <c r="O287" i="22" s="1"/>
  <c r="N288" i="22"/>
  <c r="O288" i="22" s="1"/>
  <c r="N289" i="22"/>
  <c r="O289" i="22" s="1"/>
  <c r="N290" i="22"/>
  <c r="O290" i="22" s="1"/>
  <c r="N291" i="22"/>
  <c r="O291" i="22" s="1"/>
  <c r="N292" i="22"/>
  <c r="O292" i="22" s="1"/>
  <c r="N293" i="22"/>
  <c r="O293" i="22" s="1"/>
  <c r="N294" i="22"/>
  <c r="O294" i="22" s="1"/>
  <c r="N295" i="22"/>
  <c r="O295" i="22" s="1"/>
  <c r="N296" i="22"/>
  <c r="O296" i="22" s="1"/>
  <c r="N297" i="22"/>
  <c r="O297" i="22" s="1"/>
  <c r="N298" i="22"/>
  <c r="O298" i="22" s="1"/>
  <c r="N299" i="22"/>
  <c r="O299" i="22" s="1"/>
  <c r="N300" i="22"/>
  <c r="O300" i="22" s="1"/>
  <c r="N301" i="22"/>
  <c r="O301" i="22" s="1"/>
  <c r="N302" i="22"/>
  <c r="O302" i="22" s="1"/>
  <c r="N303" i="22"/>
  <c r="O303" i="22" s="1"/>
  <c r="N304" i="22"/>
  <c r="O304" i="22" s="1"/>
  <c r="N305" i="22"/>
  <c r="O305" i="22" s="1"/>
  <c r="N306" i="22"/>
  <c r="O306" i="22" s="1"/>
  <c r="N307" i="22"/>
  <c r="O307" i="22" s="1"/>
  <c r="N308" i="22"/>
  <c r="O308" i="22" s="1"/>
  <c r="N309" i="22"/>
  <c r="O309" i="22" s="1"/>
  <c r="N310" i="22"/>
  <c r="O310" i="22" s="1"/>
  <c r="N311" i="22"/>
  <c r="O311" i="22" s="1"/>
  <c r="N312" i="22"/>
  <c r="O312" i="22" s="1"/>
  <c r="N313" i="22"/>
  <c r="O313" i="22" s="1"/>
  <c r="N314" i="22"/>
  <c r="O314" i="22" s="1"/>
  <c r="N315" i="22"/>
  <c r="O315" i="22" s="1"/>
  <c r="N316" i="22"/>
  <c r="O316" i="22" s="1"/>
  <c r="N317" i="22"/>
  <c r="O317" i="22" s="1"/>
  <c r="N318" i="22"/>
  <c r="O318" i="22" s="1"/>
  <c r="N319" i="22"/>
  <c r="O319" i="22" s="1"/>
  <c r="N320" i="22"/>
  <c r="O320" i="22" s="1"/>
  <c r="N321" i="22"/>
  <c r="O321" i="22" s="1"/>
  <c r="N322" i="22"/>
  <c r="O322" i="22" s="1"/>
  <c r="N323" i="22"/>
  <c r="O323" i="22" s="1"/>
  <c r="N324" i="22"/>
  <c r="O324" i="22" s="1"/>
  <c r="N325" i="22"/>
  <c r="O325" i="22" s="1"/>
  <c r="N326" i="22"/>
  <c r="O326" i="22" s="1"/>
  <c r="N327" i="22"/>
  <c r="O327" i="22" s="1"/>
  <c r="N328" i="22"/>
  <c r="O328" i="22" s="1"/>
  <c r="N329" i="22"/>
  <c r="O329" i="22" s="1"/>
  <c r="N330" i="22"/>
  <c r="O330" i="22" s="1"/>
  <c r="N331" i="22"/>
  <c r="O331" i="22" s="1"/>
  <c r="N332" i="22"/>
  <c r="O332" i="22" s="1"/>
  <c r="N333" i="22"/>
  <c r="O333" i="22" s="1"/>
  <c r="N334" i="22"/>
  <c r="O334" i="22" s="1"/>
  <c r="N335" i="22"/>
  <c r="O335" i="22" s="1"/>
  <c r="N336" i="22"/>
  <c r="O336" i="22" s="1"/>
  <c r="N337" i="22"/>
  <c r="O337" i="22" s="1"/>
  <c r="N338" i="22"/>
  <c r="O338" i="22" s="1"/>
  <c r="N339" i="22"/>
  <c r="O339" i="22" s="1"/>
  <c r="N340" i="22"/>
  <c r="O340" i="22" s="1"/>
  <c r="N341" i="22"/>
  <c r="O341" i="22" s="1"/>
  <c r="N342" i="22"/>
  <c r="O342" i="22" s="1"/>
  <c r="N343" i="22"/>
  <c r="O343" i="22" s="1"/>
  <c r="N344" i="22"/>
  <c r="O344" i="22" s="1"/>
  <c r="N345" i="22"/>
  <c r="O345" i="22" s="1"/>
  <c r="N346" i="22"/>
  <c r="O346" i="22" s="1"/>
  <c r="N347" i="22"/>
  <c r="O347" i="22" s="1"/>
  <c r="N348" i="22"/>
  <c r="O348" i="22" s="1"/>
  <c r="N349" i="22"/>
  <c r="O349" i="22" s="1"/>
  <c r="N350" i="22"/>
  <c r="O350" i="22" s="1"/>
  <c r="N351" i="22"/>
  <c r="O351" i="22" s="1"/>
  <c r="N352" i="22"/>
  <c r="O352" i="22" s="1"/>
  <c r="N353" i="22"/>
  <c r="O353" i="22" s="1"/>
  <c r="N354" i="22"/>
  <c r="O354" i="22" s="1"/>
  <c r="N355" i="22"/>
  <c r="O355" i="22" s="1"/>
  <c r="N356" i="22"/>
  <c r="O356" i="22" s="1"/>
  <c r="N357" i="22"/>
  <c r="O357" i="22" s="1"/>
  <c r="N358" i="22"/>
  <c r="O358" i="22" s="1"/>
  <c r="N359" i="22"/>
  <c r="O359" i="22" s="1"/>
  <c r="N360" i="22"/>
  <c r="O360" i="22" s="1"/>
  <c r="N361" i="22"/>
  <c r="O361" i="22" s="1"/>
  <c r="N362" i="22"/>
  <c r="O362" i="22" s="1"/>
  <c r="N363" i="22"/>
  <c r="O363" i="22" s="1"/>
  <c r="N364" i="22"/>
  <c r="O364" i="22" s="1"/>
  <c r="N365" i="22"/>
  <c r="O365" i="22" s="1"/>
  <c r="N366" i="22"/>
  <c r="O366" i="22" s="1"/>
  <c r="N367" i="22"/>
  <c r="O367" i="22" s="1"/>
  <c r="N368" i="22"/>
  <c r="O368" i="22" s="1"/>
  <c r="N369" i="22"/>
  <c r="O369" i="22" s="1"/>
  <c r="N370" i="22"/>
  <c r="O370" i="22" s="1"/>
  <c r="N371" i="22"/>
  <c r="O371" i="22" s="1"/>
  <c r="N372" i="22"/>
  <c r="O372" i="22" s="1"/>
  <c r="N373" i="22"/>
  <c r="O373" i="22" s="1"/>
  <c r="N374" i="22"/>
  <c r="O374" i="22" s="1"/>
  <c r="N375" i="22"/>
  <c r="O375" i="22" s="1"/>
  <c r="N376" i="22"/>
  <c r="O376" i="22" s="1"/>
  <c r="N377" i="22"/>
  <c r="O377" i="22" s="1"/>
  <c r="N378" i="22"/>
  <c r="O378" i="22" s="1"/>
  <c r="N379" i="22"/>
  <c r="O379" i="22" s="1"/>
  <c r="N380" i="22"/>
  <c r="O380" i="22" s="1"/>
  <c r="N381" i="22"/>
  <c r="O381" i="22" s="1"/>
  <c r="N382" i="22"/>
  <c r="O382" i="22" s="1"/>
  <c r="N383" i="22"/>
  <c r="O383" i="22" s="1"/>
  <c r="N384" i="22"/>
  <c r="O384" i="22" s="1"/>
  <c r="N385" i="22"/>
  <c r="O385" i="22" s="1"/>
  <c r="N386" i="22"/>
  <c r="O386" i="22" s="1"/>
  <c r="N387" i="22"/>
  <c r="O387" i="22" s="1"/>
  <c r="N388" i="22"/>
  <c r="O388" i="22" s="1"/>
  <c r="N389" i="22"/>
  <c r="O389" i="22" s="1"/>
  <c r="N390" i="22"/>
  <c r="O390" i="22" s="1"/>
  <c r="N391" i="22"/>
  <c r="O391" i="22" s="1"/>
  <c r="N392" i="22"/>
  <c r="O392" i="22" s="1"/>
  <c r="N393" i="22"/>
  <c r="O393" i="22" s="1"/>
  <c r="N394" i="22"/>
  <c r="O394" i="22" s="1"/>
  <c r="N395" i="22"/>
  <c r="O395" i="22" s="1"/>
  <c r="N396" i="22"/>
  <c r="O396" i="22" s="1"/>
  <c r="N397" i="22"/>
  <c r="O397" i="22" s="1"/>
  <c r="N398" i="22"/>
  <c r="O398" i="22" s="1"/>
  <c r="N399" i="22"/>
  <c r="O399" i="22" s="1"/>
  <c r="N400" i="22"/>
  <c r="O400" i="22" s="1"/>
  <c r="N401" i="22"/>
  <c r="O401" i="22" s="1"/>
  <c r="N402" i="22"/>
  <c r="O402" i="22" s="1"/>
  <c r="N403" i="22"/>
  <c r="O403" i="22" s="1"/>
  <c r="N404" i="22"/>
  <c r="O404" i="22" s="1"/>
  <c r="N405" i="22"/>
  <c r="O405" i="22" s="1"/>
  <c r="N406" i="22"/>
  <c r="O406" i="22" s="1"/>
  <c r="N407" i="22"/>
  <c r="O407" i="22" s="1"/>
  <c r="N408" i="22"/>
  <c r="O408" i="22" s="1"/>
  <c r="N409" i="22"/>
  <c r="O409" i="22" s="1"/>
  <c r="N410" i="22"/>
  <c r="O410" i="22" s="1"/>
  <c r="N411" i="22"/>
  <c r="O411" i="22" s="1"/>
  <c r="N412" i="22"/>
  <c r="O412" i="22" s="1"/>
  <c r="N6" i="22"/>
  <c r="O6" i="22" s="1"/>
  <c r="N9" i="22"/>
  <c r="O9" i="22" s="1"/>
  <c r="N413" i="22"/>
  <c r="O413" i="22" s="1"/>
  <c r="N414" i="22"/>
  <c r="O414" i="22" s="1"/>
  <c r="N415" i="22"/>
  <c r="O415" i="22" s="1"/>
  <c r="N416" i="22"/>
  <c r="O416" i="22" s="1"/>
  <c r="N417" i="22"/>
  <c r="O417" i="22" s="1"/>
  <c r="N418" i="22"/>
  <c r="O418" i="22" s="1"/>
  <c r="N419" i="22"/>
  <c r="O419" i="22" s="1"/>
  <c r="N420" i="22"/>
  <c r="O420" i="22" s="1"/>
  <c r="N421" i="22"/>
  <c r="O421" i="22" s="1"/>
  <c r="N422" i="22"/>
  <c r="O422" i="22" s="1"/>
  <c r="N423" i="22"/>
  <c r="O423" i="22" s="1"/>
  <c r="N424" i="22"/>
  <c r="O424" i="22" s="1"/>
  <c r="N425" i="22"/>
  <c r="O425" i="22" s="1"/>
  <c r="N426" i="22"/>
  <c r="O426" i="22" s="1"/>
  <c r="N427" i="22"/>
  <c r="O427" i="22" s="1"/>
  <c r="N428" i="22"/>
  <c r="O428" i="22" s="1"/>
  <c r="N429" i="22"/>
  <c r="O429" i="22" s="1"/>
  <c r="N430" i="22"/>
  <c r="O430" i="22" s="1"/>
  <c r="N431" i="22"/>
  <c r="O431" i="22" s="1"/>
  <c r="N432" i="22"/>
  <c r="O432" i="22" s="1"/>
  <c r="N433" i="22"/>
  <c r="O433" i="22" s="1"/>
  <c r="N434" i="22"/>
  <c r="O434" i="22" s="1"/>
  <c r="N435" i="22"/>
  <c r="O435" i="22" s="1"/>
  <c r="N436" i="22"/>
  <c r="O436" i="22" s="1"/>
  <c r="N437" i="22"/>
  <c r="O437" i="22" s="1"/>
  <c r="N438" i="22"/>
  <c r="O438" i="22" s="1"/>
  <c r="N439" i="22"/>
  <c r="O439" i="22" s="1"/>
  <c r="N440" i="22"/>
  <c r="O440" i="22" s="1"/>
  <c r="N441" i="22"/>
  <c r="O441" i="22" s="1"/>
  <c r="N442" i="22"/>
  <c r="O442" i="22" s="1"/>
  <c r="N443" i="22"/>
  <c r="O443" i="22" s="1"/>
  <c r="N444" i="22"/>
  <c r="O444" i="22" s="1"/>
  <c r="N445" i="22"/>
  <c r="O445" i="22" s="1"/>
  <c r="N446" i="22"/>
  <c r="O446" i="22" s="1"/>
  <c r="N447" i="22"/>
  <c r="O447" i="22" s="1"/>
  <c r="N448" i="22"/>
  <c r="O448" i="22" s="1"/>
  <c r="N449" i="22"/>
  <c r="O449" i="22" s="1"/>
  <c r="N450" i="22"/>
  <c r="O450" i="22" s="1"/>
  <c r="N451" i="22"/>
  <c r="O451" i="22" s="1"/>
  <c r="N452" i="22"/>
  <c r="O452" i="22" s="1"/>
  <c r="N453" i="22"/>
  <c r="O453" i="22" s="1"/>
  <c r="N454" i="22"/>
  <c r="O454" i="22" s="1"/>
  <c r="N455" i="22"/>
  <c r="O455" i="22" s="1"/>
  <c r="N456" i="22"/>
  <c r="O456" i="22" s="1"/>
  <c r="N457" i="22"/>
  <c r="O457" i="22" s="1"/>
  <c r="N458" i="22"/>
  <c r="O458" i="22" s="1"/>
  <c r="N459" i="22"/>
  <c r="O459" i="22" s="1"/>
  <c r="N460" i="22"/>
  <c r="O460" i="22" s="1"/>
  <c r="N461" i="22"/>
  <c r="O461" i="22" s="1"/>
  <c r="N462" i="22"/>
  <c r="O462" i="22" s="1"/>
  <c r="N463" i="22"/>
  <c r="O463" i="22" s="1"/>
  <c r="N464" i="22"/>
  <c r="O464" i="22" s="1"/>
  <c r="N465" i="22"/>
  <c r="O465" i="22" s="1"/>
  <c r="N466" i="22"/>
  <c r="O466" i="22" s="1"/>
  <c r="N467" i="22"/>
  <c r="O467" i="22" s="1"/>
  <c r="N468" i="22"/>
  <c r="O468" i="22" s="1"/>
  <c r="N469" i="22"/>
  <c r="O469" i="22" s="1"/>
  <c r="N470" i="22"/>
  <c r="O470" i="22" s="1"/>
  <c r="N471" i="22"/>
  <c r="O471" i="22" s="1"/>
  <c r="N472" i="22"/>
  <c r="O472" i="22" s="1"/>
  <c r="N473" i="22"/>
  <c r="O473" i="22" s="1"/>
  <c r="N474" i="22"/>
  <c r="O474" i="22" s="1"/>
  <c r="N475" i="22"/>
  <c r="O475" i="22" s="1"/>
  <c r="N476" i="22"/>
  <c r="O476" i="22" s="1"/>
  <c r="N477" i="22"/>
  <c r="O477" i="22" s="1"/>
  <c r="N478" i="22"/>
  <c r="O478" i="22" s="1"/>
  <c r="N479" i="22"/>
  <c r="O479" i="22" s="1"/>
  <c r="N480" i="22"/>
  <c r="O480" i="22" s="1"/>
  <c r="N481" i="22"/>
  <c r="O481" i="22" s="1"/>
  <c r="N482" i="22"/>
  <c r="O482" i="22" s="1"/>
  <c r="N483" i="22"/>
  <c r="O483" i="22" s="1"/>
  <c r="N484" i="22"/>
  <c r="O484" i="22" s="1"/>
  <c r="N485" i="22"/>
  <c r="O485" i="22" s="1"/>
  <c r="N486" i="22"/>
  <c r="O486" i="22" s="1"/>
  <c r="N487" i="22"/>
  <c r="O487" i="22" s="1"/>
  <c r="N488" i="22"/>
  <c r="O488" i="22" s="1"/>
  <c r="N489" i="22"/>
  <c r="O489" i="22" s="1"/>
  <c r="N490" i="22"/>
  <c r="O490" i="22" s="1"/>
  <c r="N491" i="22"/>
  <c r="O491" i="22" s="1"/>
  <c r="N492" i="22"/>
  <c r="O492" i="22" s="1"/>
  <c r="N493" i="22"/>
  <c r="O493" i="22" s="1"/>
  <c r="N494" i="22"/>
  <c r="O494" i="22" s="1"/>
  <c r="N495" i="22"/>
  <c r="O495" i="22" s="1"/>
  <c r="N496" i="22"/>
  <c r="O496" i="22" s="1"/>
  <c r="N497" i="22"/>
  <c r="O497" i="22" s="1"/>
  <c r="N498" i="22"/>
  <c r="O498" i="22" s="1"/>
  <c r="N499" i="22"/>
  <c r="O499" i="22" s="1"/>
  <c r="N500" i="22"/>
  <c r="O500" i="22" s="1"/>
  <c r="N501" i="22"/>
  <c r="O501" i="22" s="1"/>
  <c r="N502" i="22"/>
  <c r="O502" i="22" s="1"/>
  <c r="N503" i="22"/>
  <c r="O503" i="22" s="1"/>
  <c r="N504" i="22"/>
  <c r="O504" i="22" s="1"/>
  <c r="N505" i="22"/>
  <c r="O505" i="22" s="1"/>
  <c r="N506" i="22"/>
  <c r="O506" i="22" s="1"/>
  <c r="N507" i="22"/>
  <c r="O507" i="22" s="1"/>
  <c r="N508" i="22"/>
  <c r="O508" i="22" s="1"/>
  <c r="N509" i="22"/>
  <c r="O509" i="22" s="1"/>
  <c r="N510" i="22"/>
  <c r="O510" i="22" s="1"/>
  <c r="N511" i="22"/>
  <c r="O511" i="22" s="1"/>
  <c r="N512" i="22"/>
  <c r="O512" i="22" s="1"/>
  <c r="N513" i="22"/>
  <c r="O513" i="22" s="1"/>
  <c r="N514" i="22"/>
  <c r="O514" i="22" s="1"/>
  <c r="N515" i="22"/>
  <c r="O515" i="22" s="1"/>
  <c r="N516" i="22"/>
  <c r="O516" i="22" s="1"/>
  <c r="N517" i="22"/>
  <c r="O517" i="22" s="1"/>
  <c r="N518" i="22"/>
  <c r="O518" i="22" s="1"/>
  <c r="N519" i="22"/>
  <c r="O519" i="22" s="1"/>
  <c r="N520" i="22"/>
  <c r="O520" i="22" s="1"/>
  <c r="N521" i="22"/>
  <c r="O521" i="22" s="1"/>
  <c r="N522" i="22"/>
  <c r="O522" i="22" s="1"/>
  <c r="N523" i="22"/>
  <c r="O523" i="22" s="1"/>
  <c r="N524" i="22"/>
  <c r="O524" i="22" s="1"/>
  <c r="N525" i="22"/>
  <c r="O525" i="22" s="1"/>
  <c r="N526" i="22"/>
  <c r="O526" i="22" s="1"/>
  <c r="N527" i="22"/>
  <c r="O527" i="22" s="1"/>
  <c r="N528" i="22"/>
  <c r="O528" i="22" s="1"/>
  <c r="N529" i="22"/>
  <c r="O529" i="22" s="1"/>
  <c r="N530" i="22"/>
  <c r="O530" i="22" s="1"/>
  <c r="N531" i="22"/>
  <c r="O531" i="22" s="1"/>
  <c r="N532" i="22"/>
  <c r="O532" i="22" s="1"/>
  <c r="N533" i="22"/>
  <c r="O533" i="22" s="1"/>
  <c r="N534" i="22"/>
  <c r="O534" i="22" s="1"/>
  <c r="N535" i="22"/>
  <c r="O535" i="22" s="1"/>
  <c r="N536" i="22"/>
  <c r="O536" i="22" s="1"/>
  <c r="N537" i="22"/>
  <c r="O537" i="22" s="1"/>
  <c r="N538" i="22"/>
  <c r="O538" i="22" s="1"/>
  <c r="N539" i="22"/>
  <c r="O539" i="22" s="1"/>
  <c r="N540" i="22"/>
  <c r="O540" i="22" s="1"/>
  <c r="N541" i="22"/>
  <c r="O541" i="22" s="1"/>
  <c r="N542" i="22"/>
  <c r="O542" i="22" s="1"/>
  <c r="N543" i="22"/>
  <c r="O543" i="22" s="1"/>
  <c r="N544" i="22"/>
  <c r="O544" i="22" s="1"/>
  <c r="N545" i="22"/>
  <c r="O545" i="22" s="1"/>
  <c r="N546" i="22"/>
  <c r="O546" i="22" s="1"/>
  <c r="N547" i="22"/>
  <c r="O547" i="22" s="1"/>
  <c r="N548" i="22"/>
  <c r="O548" i="22" s="1"/>
  <c r="N549" i="22"/>
  <c r="O549" i="22" s="1"/>
  <c r="N550" i="22"/>
  <c r="O550" i="22" s="1"/>
  <c r="N551" i="22"/>
  <c r="O551" i="22" s="1"/>
  <c r="N552" i="22"/>
  <c r="O552" i="22" s="1"/>
  <c r="N553" i="22"/>
  <c r="O553" i="22" s="1"/>
  <c r="N554" i="22"/>
  <c r="O554" i="22" s="1"/>
  <c r="N555" i="22"/>
  <c r="O555" i="22" s="1"/>
  <c r="N556" i="22"/>
  <c r="O556" i="22" s="1"/>
  <c r="N557" i="22"/>
  <c r="O557" i="22" s="1"/>
  <c r="N558" i="22"/>
  <c r="O558" i="22" s="1"/>
  <c r="N559" i="22"/>
  <c r="O559" i="22" s="1"/>
  <c r="N560" i="22"/>
  <c r="O560" i="22" s="1"/>
  <c r="N561" i="22"/>
  <c r="O561" i="22" s="1"/>
  <c r="N562" i="22"/>
  <c r="O562" i="22" s="1"/>
  <c r="N563" i="22"/>
  <c r="O563" i="22" s="1"/>
  <c r="N564" i="22"/>
  <c r="O564" i="22" s="1"/>
  <c r="N565" i="22"/>
  <c r="O565" i="22" s="1"/>
  <c r="N566" i="22"/>
  <c r="O566" i="22" s="1"/>
  <c r="N567" i="22"/>
  <c r="O567" i="22" s="1"/>
  <c r="N568" i="22"/>
  <c r="O568" i="22" s="1"/>
  <c r="N569" i="22"/>
  <c r="O569" i="22" s="1"/>
  <c r="N570" i="22"/>
  <c r="O570" i="22" s="1"/>
  <c r="N571" i="22"/>
  <c r="O571" i="22" s="1"/>
  <c r="N572" i="22"/>
  <c r="O572" i="22" s="1"/>
  <c r="N573" i="22"/>
  <c r="O573" i="22" s="1"/>
  <c r="N574" i="22"/>
  <c r="O574" i="22" s="1"/>
  <c r="N575" i="22"/>
  <c r="O575" i="22" s="1"/>
  <c r="N576" i="22"/>
  <c r="O576" i="22" s="1"/>
  <c r="N577" i="22"/>
  <c r="O577" i="22" s="1"/>
  <c r="N578" i="22"/>
  <c r="O578" i="22" s="1"/>
  <c r="N579" i="22"/>
  <c r="O579" i="22" s="1"/>
  <c r="N580" i="22"/>
  <c r="O580" i="22" s="1"/>
  <c r="N581" i="22"/>
  <c r="O581" i="22" s="1"/>
  <c r="N582" i="22"/>
  <c r="O582" i="22" s="1"/>
  <c r="N583" i="22"/>
  <c r="O583" i="22" s="1"/>
  <c r="N584" i="22"/>
  <c r="O584" i="22" s="1"/>
  <c r="N585" i="22"/>
  <c r="O585" i="22" s="1"/>
  <c r="N586" i="22"/>
  <c r="O586" i="22" s="1"/>
  <c r="N587" i="22"/>
  <c r="O587" i="22" s="1"/>
  <c r="N588" i="22"/>
  <c r="O588" i="22" s="1"/>
  <c r="N589" i="22"/>
  <c r="O589" i="22" s="1"/>
  <c r="N590" i="22"/>
  <c r="O590" i="22" s="1"/>
  <c r="N591" i="22"/>
  <c r="O591" i="22" s="1"/>
  <c r="N592" i="22"/>
  <c r="O592" i="22" s="1"/>
  <c r="N593" i="22"/>
  <c r="O593" i="22" s="1"/>
  <c r="N594" i="22"/>
  <c r="O594" i="22" s="1"/>
  <c r="N595" i="22"/>
  <c r="O595" i="22" s="1"/>
  <c r="N596" i="22"/>
  <c r="O596" i="22" s="1"/>
  <c r="N597" i="22"/>
  <c r="O597" i="22" s="1"/>
  <c r="N598" i="22"/>
  <c r="O598" i="22" s="1"/>
  <c r="N599" i="22"/>
  <c r="O599" i="22" s="1"/>
  <c r="N600" i="22"/>
  <c r="O600" i="22" s="1"/>
  <c r="N601" i="22"/>
  <c r="O601" i="22" s="1"/>
  <c r="N602" i="22"/>
  <c r="O602" i="22" s="1"/>
  <c r="N603" i="22"/>
  <c r="O603" i="22" s="1"/>
  <c r="N604" i="22"/>
  <c r="O604" i="22" s="1"/>
  <c r="N605" i="22"/>
  <c r="O605" i="22" s="1"/>
  <c r="N606" i="22"/>
  <c r="O606" i="22" s="1"/>
  <c r="N607" i="22"/>
  <c r="O607" i="22" s="1"/>
  <c r="N608" i="22"/>
  <c r="O608" i="22" s="1"/>
  <c r="N609" i="22"/>
  <c r="O609" i="22" s="1"/>
  <c r="N610" i="22"/>
  <c r="O610" i="22" s="1"/>
  <c r="N611" i="22"/>
  <c r="O611" i="22" s="1"/>
  <c r="N612" i="22"/>
  <c r="O612" i="22" s="1"/>
  <c r="N613" i="22"/>
  <c r="O613" i="22" s="1"/>
  <c r="N614" i="22"/>
  <c r="O614" i="22" s="1"/>
  <c r="N615" i="22"/>
  <c r="O615" i="22" s="1"/>
  <c r="N616" i="22"/>
  <c r="O616" i="22" s="1"/>
  <c r="N617" i="22"/>
  <c r="O617" i="22" s="1"/>
  <c r="N618" i="22"/>
  <c r="O618" i="22" s="1"/>
  <c r="N619" i="22"/>
  <c r="O619" i="22" s="1"/>
  <c r="N620" i="22"/>
  <c r="O620" i="22" s="1"/>
  <c r="N621" i="22"/>
  <c r="O621" i="22" s="1"/>
  <c r="N622" i="22"/>
  <c r="O622" i="22" s="1"/>
  <c r="N623" i="22"/>
  <c r="O623" i="22" s="1"/>
  <c r="N624" i="22"/>
  <c r="O624" i="22" s="1"/>
  <c r="N625" i="22"/>
  <c r="O625" i="22" s="1"/>
  <c r="N626" i="22"/>
  <c r="O626" i="22" s="1"/>
  <c r="N627" i="22"/>
  <c r="O627" i="22" s="1"/>
  <c r="N628" i="22"/>
  <c r="O628" i="22" s="1"/>
  <c r="N629" i="22"/>
  <c r="O629" i="22" s="1"/>
  <c r="N630" i="22"/>
  <c r="O630" i="22" s="1"/>
  <c r="N631" i="22"/>
  <c r="O631" i="22" s="1"/>
  <c r="N632" i="22"/>
  <c r="O632" i="22" s="1"/>
  <c r="N633" i="22"/>
  <c r="O633" i="22" s="1"/>
  <c r="N634" i="22"/>
  <c r="O634" i="22" s="1"/>
  <c r="N635" i="22"/>
  <c r="O635" i="22" s="1"/>
  <c r="N636" i="22"/>
  <c r="O636" i="22" s="1"/>
  <c r="N637" i="22"/>
  <c r="O637" i="22" s="1"/>
  <c r="N638" i="22"/>
  <c r="O638" i="22" s="1"/>
  <c r="N639" i="22"/>
  <c r="O639" i="22" s="1"/>
  <c r="N640" i="22"/>
  <c r="O640" i="22" s="1"/>
  <c r="N641" i="22"/>
  <c r="O641" i="22" s="1"/>
  <c r="N642" i="22"/>
  <c r="O642" i="22" s="1"/>
  <c r="N643" i="22"/>
  <c r="O643" i="22" s="1"/>
  <c r="N644" i="22"/>
  <c r="O644" i="22" s="1"/>
  <c r="N645" i="22"/>
  <c r="O645" i="22" s="1"/>
  <c r="N646" i="22"/>
  <c r="O646" i="22" s="1"/>
  <c r="N647" i="22"/>
  <c r="O647" i="22" s="1"/>
  <c r="N648" i="22"/>
  <c r="O648" i="22" s="1"/>
  <c r="N649" i="22"/>
  <c r="O649" i="22" s="1"/>
  <c r="N650" i="22"/>
  <c r="O650" i="22" s="1"/>
  <c r="N651" i="22"/>
  <c r="O651" i="22" s="1"/>
  <c r="N652" i="22"/>
  <c r="O652" i="22" s="1"/>
  <c r="N653" i="22"/>
  <c r="O653" i="22" s="1"/>
  <c r="N654" i="22"/>
  <c r="O654" i="22" s="1"/>
  <c r="N655" i="22"/>
  <c r="O655" i="22" s="1"/>
  <c r="N656" i="22"/>
  <c r="O656" i="22" s="1"/>
  <c r="N657" i="22"/>
  <c r="O657" i="22" s="1"/>
  <c r="N658" i="22"/>
  <c r="O658" i="22" s="1"/>
  <c r="N659" i="22"/>
  <c r="O659" i="22" s="1"/>
  <c r="N660" i="22"/>
  <c r="O660" i="22" s="1"/>
  <c r="N661" i="22"/>
  <c r="O661" i="22" s="1"/>
  <c r="N662" i="22"/>
  <c r="O662" i="22" s="1"/>
  <c r="N663" i="22"/>
  <c r="O663" i="22" s="1"/>
  <c r="N664" i="22"/>
  <c r="O664" i="22" s="1"/>
  <c r="N665" i="22"/>
  <c r="O665" i="22" s="1"/>
  <c r="N666" i="22"/>
  <c r="O666" i="22" s="1"/>
  <c r="N667" i="22"/>
  <c r="O667" i="22" s="1"/>
  <c r="N668" i="22"/>
  <c r="O668" i="22" s="1"/>
  <c r="N669" i="22"/>
  <c r="O669" i="22" s="1"/>
  <c r="N670" i="22"/>
  <c r="O670" i="22" s="1"/>
  <c r="N671" i="22"/>
  <c r="O671" i="22" s="1"/>
  <c r="N672" i="22"/>
  <c r="O672" i="22" s="1"/>
  <c r="N673" i="22"/>
  <c r="O673" i="22" s="1"/>
  <c r="N674" i="22"/>
  <c r="O674" i="22" s="1"/>
  <c r="N675" i="22"/>
  <c r="O675" i="22" s="1"/>
  <c r="N676" i="22"/>
  <c r="O676" i="22" s="1"/>
  <c r="N677" i="22"/>
  <c r="O677" i="22" s="1"/>
  <c r="N678" i="22"/>
  <c r="O678" i="22" s="1"/>
  <c r="N679" i="22"/>
  <c r="O679" i="22" s="1"/>
  <c r="N680" i="22"/>
  <c r="O680" i="22" s="1"/>
  <c r="N681" i="22"/>
  <c r="O681" i="22" s="1"/>
  <c r="N682" i="22"/>
  <c r="O682" i="22" s="1"/>
  <c r="N683" i="22"/>
  <c r="O683" i="22" s="1"/>
  <c r="N684" i="22"/>
  <c r="O684" i="22" s="1"/>
  <c r="N685" i="22"/>
  <c r="O685" i="22" s="1"/>
  <c r="N686" i="22"/>
  <c r="O686" i="22" s="1"/>
  <c r="N687" i="22"/>
  <c r="O687" i="22" s="1"/>
  <c r="N688" i="22"/>
  <c r="O688" i="22" s="1"/>
  <c r="N689" i="22"/>
  <c r="O689" i="22" s="1"/>
  <c r="N690" i="22"/>
  <c r="O690" i="22" s="1"/>
  <c r="N691" i="22"/>
  <c r="O691" i="22" s="1"/>
  <c r="N692" i="22"/>
  <c r="O692" i="22" s="1"/>
  <c r="N693" i="22"/>
  <c r="O693" i="22" s="1"/>
  <c r="N694" i="22"/>
  <c r="O694" i="22" s="1"/>
  <c r="N695" i="22"/>
  <c r="O695" i="22" s="1"/>
  <c r="N696" i="22"/>
  <c r="O696" i="22" s="1"/>
  <c r="N697" i="22"/>
  <c r="O697" i="22" s="1"/>
  <c r="N698" i="22"/>
  <c r="O698" i="22" s="1"/>
  <c r="N699" i="22"/>
  <c r="O699" i="22" s="1"/>
  <c r="N700" i="22"/>
  <c r="O700" i="22" s="1"/>
  <c r="N701" i="22"/>
  <c r="O701" i="22" s="1"/>
  <c r="N702" i="22"/>
  <c r="O702" i="22" s="1"/>
  <c r="N703" i="22"/>
  <c r="O703" i="22" s="1"/>
  <c r="N704" i="22"/>
  <c r="O704" i="22" s="1"/>
  <c r="N705" i="22"/>
  <c r="O705" i="22" s="1"/>
  <c r="N706" i="22"/>
  <c r="O706" i="22" s="1"/>
  <c r="N707" i="22"/>
  <c r="O707" i="22" s="1"/>
  <c r="N708" i="22"/>
  <c r="O708" i="22" s="1"/>
  <c r="N7" i="22"/>
  <c r="O7" i="22" s="1"/>
  <c r="N709" i="22"/>
  <c r="O709" i="22" s="1"/>
  <c r="N710" i="22"/>
  <c r="O710" i="22" s="1"/>
  <c r="N711" i="22"/>
  <c r="O711" i="22" s="1"/>
  <c r="N712" i="22"/>
  <c r="O712" i="22" s="1"/>
  <c r="N713" i="22"/>
  <c r="O713" i="22" s="1"/>
  <c r="N714" i="22"/>
  <c r="O714" i="22" s="1"/>
  <c r="N715" i="22"/>
  <c r="O715" i="22" s="1"/>
  <c r="N716" i="22"/>
  <c r="O716" i="22" s="1"/>
  <c r="N717" i="22"/>
  <c r="O717" i="22" s="1"/>
  <c r="N718" i="22"/>
  <c r="O718" i="22" s="1"/>
  <c r="N719" i="22"/>
  <c r="O719" i="22" s="1"/>
  <c r="N720" i="22"/>
  <c r="O720" i="22" s="1"/>
  <c r="N721" i="22"/>
  <c r="O721" i="22" s="1"/>
  <c r="N722" i="22"/>
  <c r="O722" i="22" s="1"/>
  <c r="N723" i="22"/>
  <c r="O723" i="22" s="1"/>
  <c r="N724" i="22"/>
  <c r="O724" i="22" s="1"/>
  <c r="N725" i="22"/>
  <c r="O725" i="22" s="1"/>
  <c r="N8" i="22"/>
  <c r="O8" i="22" s="1"/>
  <c r="N726" i="22"/>
  <c r="O726" i="22" s="1"/>
  <c r="N727" i="22"/>
  <c r="O727" i="22" s="1"/>
  <c r="N728" i="22"/>
  <c r="O728" i="22" s="1"/>
  <c r="N729" i="22"/>
  <c r="O729" i="22" s="1"/>
  <c r="N730" i="22"/>
  <c r="O730" i="22" s="1"/>
  <c r="N731" i="22"/>
  <c r="O731" i="22" s="1"/>
  <c r="N732" i="22"/>
  <c r="O732" i="22" s="1"/>
  <c r="N733" i="22"/>
  <c r="O733" i="22" s="1"/>
  <c r="N734" i="22"/>
  <c r="O734" i="22" s="1"/>
  <c r="N735" i="22"/>
  <c r="O735" i="22" s="1"/>
  <c r="N736" i="22"/>
  <c r="O736" i="22" s="1"/>
  <c r="N737" i="22"/>
  <c r="O737" i="22" s="1"/>
  <c r="N738" i="22"/>
  <c r="O738" i="22" s="1"/>
  <c r="N739" i="22"/>
  <c r="O739" i="22" s="1"/>
  <c r="N740" i="22"/>
  <c r="O740" i="22" s="1"/>
  <c r="N741" i="22"/>
  <c r="O741" i="22" s="1"/>
  <c r="N742" i="22"/>
  <c r="O742" i="22" s="1"/>
  <c r="N743" i="22"/>
  <c r="O743" i="22" s="1"/>
  <c r="N744" i="22"/>
  <c r="O744" i="22" s="1"/>
  <c r="N745" i="22"/>
  <c r="O745" i="22" s="1"/>
  <c r="N746" i="22"/>
  <c r="O746" i="22" s="1"/>
  <c r="N747" i="22"/>
  <c r="O747" i="22" s="1"/>
  <c r="N748" i="22"/>
  <c r="O748" i="22" s="1"/>
  <c r="N749" i="22"/>
  <c r="O749" i="22" s="1"/>
  <c r="N750" i="22"/>
  <c r="O750" i="22" s="1"/>
  <c r="N751" i="22"/>
  <c r="O751" i="22" s="1"/>
  <c r="N752" i="22"/>
  <c r="O752" i="22" s="1"/>
  <c r="N753" i="22"/>
  <c r="O753" i="22" s="1"/>
  <c r="N754" i="22"/>
  <c r="O754" i="22" s="1"/>
  <c r="N755" i="22"/>
  <c r="O755" i="22" s="1"/>
  <c r="N756" i="22"/>
  <c r="O756" i="22" s="1"/>
  <c r="N757" i="22"/>
  <c r="O757" i="22" s="1"/>
  <c r="N758" i="22"/>
  <c r="O758" i="22" s="1"/>
  <c r="N759" i="22"/>
  <c r="O759" i="22" s="1"/>
  <c r="N760" i="22"/>
  <c r="O760" i="22" s="1"/>
  <c r="N761" i="22"/>
  <c r="O761" i="22" s="1"/>
  <c r="N762" i="22"/>
  <c r="O762" i="22" s="1"/>
  <c r="N763" i="22"/>
  <c r="O763" i="22" s="1"/>
  <c r="N764" i="22"/>
  <c r="O764" i="22" s="1"/>
  <c r="N765" i="22"/>
  <c r="O765" i="22" s="1"/>
  <c r="N766" i="22"/>
  <c r="O766" i="22" s="1"/>
  <c r="N767" i="22"/>
  <c r="O767" i="22" s="1"/>
  <c r="N768" i="22"/>
  <c r="O768" i="22" s="1"/>
  <c r="N769" i="22"/>
  <c r="O769" i="22" s="1"/>
  <c r="N770" i="22"/>
  <c r="O770" i="22" s="1"/>
  <c r="N771" i="22"/>
  <c r="O771" i="22" s="1"/>
  <c r="N772" i="22"/>
  <c r="O772" i="22" s="1"/>
  <c r="N773" i="22"/>
  <c r="O773" i="22" s="1"/>
  <c r="N774" i="22"/>
  <c r="O774" i="22" s="1"/>
  <c r="N775" i="22"/>
  <c r="O775" i="22" s="1"/>
  <c r="N776" i="22"/>
  <c r="O776" i="22" s="1"/>
  <c r="N777" i="22"/>
  <c r="O777" i="22" s="1"/>
  <c r="N778" i="22"/>
  <c r="O778" i="22" s="1"/>
  <c r="N779" i="22"/>
  <c r="O779" i="22" s="1"/>
  <c r="N780" i="22"/>
  <c r="O780" i="22" s="1"/>
  <c r="N781" i="22"/>
  <c r="O781" i="22" s="1"/>
  <c r="N782" i="22"/>
  <c r="O782" i="22" s="1"/>
  <c r="N783" i="22"/>
  <c r="O783" i="22" s="1"/>
  <c r="N784" i="22"/>
  <c r="O784" i="22" s="1"/>
  <c r="N785" i="22"/>
  <c r="O785" i="22" s="1"/>
  <c r="N786" i="22"/>
  <c r="O786" i="22" s="1"/>
  <c r="N787" i="22"/>
  <c r="O787" i="22" s="1"/>
  <c r="N788" i="22"/>
  <c r="O788" i="22" s="1"/>
  <c r="N5" i="22"/>
  <c r="O5" i="22" s="1"/>
  <c r="N789" i="22"/>
  <c r="O789" i="22" s="1"/>
  <c r="N790" i="22"/>
  <c r="O790" i="22" s="1"/>
  <c r="N791" i="22"/>
  <c r="O791" i="22" s="1"/>
  <c r="N792" i="22"/>
  <c r="O792" i="22" s="1"/>
  <c r="N793" i="22"/>
  <c r="O793" i="22" s="1"/>
  <c r="N794" i="22"/>
  <c r="O794" i="22" s="1"/>
  <c r="N795" i="22"/>
  <c r="O795" i="22" s="1"/>
  <c r="N796" i="22"/>
  <c r="O796" i="22" s="1"/>
  <c r="N797" i="22"/>
  <c r="O797" i="22" s="1"/>
  <c r="N798" i="22"/>
  <c r="O798" i="22" s="1"/>
  <c r="N799" i="22"/>
  <c r="O799" i="22" s="1"/>
  <c r="N800" i="22"/>
  <c r="O800" i="22" s="1"/>
  <c r="N801" i="22"/>
  <c r="O801" i="22" s="1"/>
  <c r="N802" i="22"/>
  <c r="O802" i="22" s="1"/>
  <c r="N803" i="22"/>
  <c r="O803" i="22" s="1"/>
  <c r="N804" i="22"/>
  <c r="O804" i="22" s="1"/>
  <c r="N805" i="22"/>
  <c r="O805" i="22" s="1"/>
  <c r="N806" i="22"/>
  <c r="O806" i="22" s="1"/>
  <c r="N807" i="22"/>
  <c r="O807" i="22" s="1"/>
  <c r="N808" i="22"/>
  <c r="O808" i="22" s="1"/>
  <c r="N809" i="22"/>
  <c r="O809" i="22" s="1"/>
  <c r="N810" i="22"/>
  <c r="O810" i="22" s="1"/>
  <c r="N811" i="22"/>
  <c r="O811" i="22" s="1"/>
  <c r="N812" i="22"/>
  <c r="O812" i="22" s="1"/>
  <c r="N813" i="22"/>
  <c r="O813" i="22" s="1"/>
  <c r="N814" i="22"/>
  <c r="O814" i="22" s="1"/>
  <c r="N815" i="22"/>
  <c r="O815" i="22" s="1"/>
  <c r="N816" i="22"/>
  <c r="O816" i="22" s="1"/>
  <c r="N817" i="22"/>
  <c r="O817" i="22" s="1"/>
  <c r="N818" i="22"/>
  <c r="O818" i="22" s="1"/>
  <c r="N819" i="22"/>
  <c r="O819" i="22" s="1"/>
  <c r="N820" i="22"/>
  <c r="O820" i="22" s="1"/>
  <c r="N821" i="22"/>
  <c r="O821" i="22" s="1"/>
  <c r="N822" i="22"/>
  <c r="O822" i="22" s="1"/>
  <c r="N823" i="22"/>
  <c r="O823" i="22" s="1"/>
  <c r="N824" i="22"/>
  <c r="O824" i="22" s="1"/>
  <c r="N825" i="22"/>
  <c r="O825" i="22" s="1"/>
  <c r="N826" i="22"/>
  <c r="O826" i="22" s="1"/>
  <c r="N827" i="22"/>
  <c r="O827" i="22" s="1"/>
  <c r="N828" i="22"/>
  <c r="O828" i="22" s="1"/>
  <c r="N829" i="22"/>
  <c r="O829" i="22" s="1"/>
  <c r="N830" i="22"/>
  <c r="O830" i="22" s="1"/>
  <c r="N831" i="22"/>
  <c r="O831" i="22" s="1"/>
  <c r="N832" i="22"/>
  <c r="O832" i="22" s="1"/>
  <c r="N833" i="22"/>
  <c r="O833" i="22" s="1"/>
  <c r="N834" i="22"/>
  <c r="O834" i="22" s="1"/>
  <c r="N835" i="22"/>
  <c r="O835" i="22" s="1"/>
  <c r="N836" i="22"/>
  <c r="O836" i="22" s="1"/>
  <c r="N837" i="22"/>
  <c r="O837" i="22" s="1"/>
  <c r="N838" i="22"/>
  <c r="O838" i="22" s="1"/>
  <c r="N839" i="22"/>
  <c r="O839" i="22" s="1"/>
  <c r="N840" i="22"/>
  <c r="O840" i="22" s="1"/>
  <c r="N841" i="22"/>
  <c r="O841" i="22" s="1"/>
  <c r="N842" i="22"/>
  <c r="O842" i="22" s="1"/>
  <c r="N843" i="22"/>
  <c r="O843" i="22" s="1"/>
  <c r="N844" i="22"/>
  <c r="O844" i="22" s="1"/>
  <c r="N845" i="22"/>
  <c r="O845" i="22" s="1"/>
  <c r="N846" i="22"/>
  <c r="O846" i="22" s="1"/>
  <c r="N847" i="22"/>
  <c r="O847" i="22" s="1"/>
  <c r="N848" i="22"/>
  <c r="O848" i="22" s="1"/>
  <c r="N849" i="22"/>
  <c r="O849" i="22" s="1"/>
  <c r="N850" i="22"/>
  <c r="O850" i="22" s="1"/>
  <c r="N851" i="22"/>
  <c r="O851" i="22" s="1"/>
  <c r="N852" i="22"/>
  <c r="O852" i="22" s="1"/>
  <c r="N853" i="22"/>
  <c r="O853" i="22" s="1"/>
  <c r="N854" i="22"/>
  <c r="O854" i="22" s="1"/>
  <c r="N855" i="22"/>
  <c r="O855" i="22" s="1"/>
  <c r="N856" i="22"/>
  <c r="O856" i="22" s="1"/>
  <c r="N857" i="22"/>
  <c r="O857" i="22" s="1"/>
  <c r="N858" i="22"/>
  <c r="O858" i="22" s="1"/>
  <c r="N859" i="22"/>
  <c r="O859" i="22" s="1"/>
  <c r="N860" i="22"/>
  <c r="O860" i="22" s="1"/>
  <c r="N861" i="22"/>
  <c r="O861" i="22" s="1"/>
  <c r="N862" i="22"/>
  <c r="O862" i="22" s="1"/>
  <c r="N863" i="22"/>
  <c r="O863" i="22" s="1"/>
  <c r="N864" i="22"/>
  <c r="O864" i="22" s="1"/>
  <c r="N865" i="22"/>
  <c r="O865" i="22" s="1"/>
  <c r="N866" i="22"/>
  <c r="O866" i="22" s="1"/>
  <c r="N867" i="22"/>
  <c r="O867" i="22" s="1"/>
  <c r="N868" i="22"/>
  <c r="O868" i="22" s="1"/>
  <c r="N869" i="22"/>
  <c r="O869" i="22" s="1"/>
  <c r="N870" i="22"/>
  <c r="O870" i="22" s="1"/>
  <c r="N871" i="22"/>
  <c r="O871" i="22" s="1"/>
  <c r="N872" i="22"/>
  <c r="O872" i="22" s="1"/>
  <c r="N873" i="22"/>
  <c r="O873" i="22" s="1"/>
  <c r="N874" i="22"/>
  <c r="O874" i="22" s="1"/>
  <c r="N875" i="22"/>
  <c r="O875" i="22" s="1"/>
  <c r="N876" i="22"/>
  <c r="O876" i="22" s="1"/>
  <c r="N877" i="22"/>
  <c r="O877" i="22" s="1"/>
  <c r="N878" i="22"/>
  <c r="O878" i="22" s="1"/>
  <c r="N879" i="22"/>
  <c r="O879" i="22" s="1"/>
  <c r="N880" i="22"/>
  <c r="O880" i="22" s="1"/>
  <c r="N881" i="22"/>
  <c r="O881" i="22" s="1"/>
  <c r="N882" i="22"/>
  <c r="O882" i="22" s="1"/>
  <c r="N883" i="22"/>
  <c r="O883" i="22" s="1"/>
  <c r="N884" i="22"/>
  <c r="O884" i="22" s="1"/>
  <c r="N885" i="22"/>
  <c r="O885" i="22" s="1"/>
  <c r="N886" i="22"/>
  <c r="O886" i="22" s="1"/>
  <c r="N887" i="22"/>
  <c r="O887" i="22" s="1"/>
  <c r="N888" i="22"/>
  <c r="O888" i="22" s="1"/>
  <c r="N889" i="22"/>
  <c r="O889" i="22" s="1"/>
  <c r="N890" i="22"/>
  <c r="O890" i="22" s="1"/>
  <c r="N891" i="22"/>
  <c r="O891" i="22" s="1"/>
  <c r="N892" i="22"/>
  <c r="O892" i="22" s="1"/>
  <c r="N893" i="22"/>
  <c r="O893" i="22" s="1"/>
  <c r="N894" i="22"/>
  <c r="O894" i="22" s="1"/>
  <c r="N895" i="22"/>
  <c r="O895" i="22" s="1"/>
  <c r="N896" i="22"/>
  <c r="O896" i="22" s="1"/>
  <c r="N897" i="22"/>
  <c r="O897" i="22" s="1"/>
  <c r="N898" i="22"/>
  <c r="O898" i="22" s="1"/>
  <c r="N899" i="22"/>
  <c r="O899" i="22" s="1"/>
  <c r="N900" i="22"/>
  <c r="O900" i="22" s="1"/>
  <c r="N901" i="22"/>
  <c r="O901" i="22" s="1"/>
  <c r="N902" i="22"/>
  <c r="O902" i="22" s="1"/>
  <c r="N903" i="22"/>
  <c r="O903" i="22" s="1"/>
  <c r="N904" i="22"/>
  <c r="O904" i="22" s="1"/>
  <c r="N905" i="22"/>
  <c r="O905" i="22" s="1"/>
  <c r="N906" i="22"/>
  <c r="O906" i="22" s="1"/>
  <c r="N907" i="22"/>
  <c r="O907" i="22" s="1"/>
  <c r="N908" i="22"/>
  <c r="O908" i="22" s="1"/>
  <c r="N909" i="22"/>
  <c r="O909" i="22" s="1"/>
  <c r="N910" i="22"/>
  <c r="O910" i="22" s="1"/>
  <c r="N911" i="22"/>
  <c r="O911" i="22" s="1"/>
  <c r="N912" i="22"/>
  <c r="O912" i="22" s="1"/>
  <c r="N913" i="22"/>
  <c r="O913" i="22" s="1"/>
  <c r="N914" i="22"/>
  <c r="O914" i="22" s="1"/>
  <c r="N915" i="22"/>
  <c r="O915" i="22" s="1"/>
  <c r="N916" i="22"/>
  <c r="O916" i="22" s="1"/>
  <c r="N917" i="22"/>
  <c r="O917" i="22" s="1"/>
  <c r="N918" i="22"/>
  <c r="O918" i="22" s="1"/>
  <c r="N919" i="22"/>
  <c r="O919" i="22" s="1"/>
  <c r="N920" i="22"/>
  <c r="O920" i="22" s="1"/>
  <c r="N921" i="22"/>
  <c r="O921" i="22" s="1"/>
  <c r="N922" i="22"/>
  <c r="O922" i="22" s="1"/>
  <c r="N923" i="22"/>
  <c r="O923" i="22" s="1"/>
  <c r="N924" i="22"/>
  <c r="O924" i="22" s="1"/>
  <c r="N925" i="22"/>
  <c r="O925" i="22" s="1"/>
  <c r="N926" i="22"/>
  <c r="O926" i="22" s="1"/>
  <c r="N927" i="22"/>
  <c r="O927" i="22" s="1"/>
  <c r="N928" i="22"/>
  <c r="O928" i="22" s="1"/>
  <c r="N929" i="22"/>
  <c r="O929" i="22" s="1"/>
  <c r="N930" i="22"/>
  <c r="O930" i="22" s="1"/>
  <c r="N931" i="22"/>
  <c r="O931" i="22" s="1"/>
  <c r="N932" i="22"/>
  <c r="O932" i="22" s="1"/>
  <c r="N933" i="22"/>
  <c r="O933" i="22" s="1"/>
  <c r="N934" i="22"/>
  <c r="O934" i="22" s="1"/>
  <c r="N935" i="22"/>
  <c r="O935" i="22" s="1"/>
  <c r="N936" i="22"/>
  <c r="O936" i="22" s="1"/>
  <c r="N937" i="22"/>
  <c r="O937" i="22" s="1"/>
  <c r="N938" i="22"/>
  <c r="O938" i="22" s="1"/>
  <c r="N939" i="22"/>
  <c r="O939" i="22" s="1"/>
  <c r="N940" i="22"/>
  <c r="O940" i="22" s="1"/>
  <c r="N941" i="22"/>
  <c r="O941" i="22" s="1"/>
  <c r="N942" i="22"/>
  <c r="O942" i="22" s="1"/>
  <c r="N943" i="22"/>
  <c r="O943" i="22" s="1"/>
  <c r="N944" i="22"/>
  <c r="O944" i="22" s="1"/>
  <c r="N945" i="22"/>
  <c r="O945" i="22" s="1"/>
  <c r="N946" i="22"/>
  <c r="O946" i="22" s="1"/>
  <c r="N947" i="22"/>
  <c r="O947" i="22" s="1"/>
  <c r="N948" i="22"/>
  <c r="O948" i="22" s="1"/>
  <c r="N949" i="22"/>
  <c r="O949" i="22" s="1"/>
  <c r="N950" i="22"/>
  <c r="O950" i="22" s="1"/>
  <c r="N951" i="22"/>
  <c r="O951" i="22" s="1"/>
  <c r="N952" i="22"/>
  <c r="O952" i="22" s="1"/>
  <c r="N953" i="22"/>
  <c r="O953" i="22" s="1"/>
  <c r="N954" i="22"/>
  <c r="O954" i="22" s="1"/>
  <c r="N955" i="22"/>
  <c r="O955" i="22" s="1"/>
  <c r="N956" i="22"/>
  <c r="O956" i="22" s="1"/>
  <c r="N957" i="22"/>
  <c r="O957" i="22" s="1"/>
  <c r="N958" i="22"/>
  <c r="O958" i="22" s="1"/>
  <c r="N959" i="22"/>
  <c r="O959" i="22" s="1"/>
  <c r="N960" i="22"/>
  <c r="O960" i="22" s="1"/>
  <c r="N961" i="22"/>
  <c r="O961" i="22" s="1"/>
  <c r="N962" i="22"/>
  <c r="O962" i="22" s="1"/>
  <c r="N963" i="22"/>
  <c r="O963" i="22" s="1"/>
  <c r="N964" i="22"/>
  <c r="O964" i="22" s="1"/>
  <c r="N965" i="22"/>
  <c r="O965" i="22" s="1"/>
  <c r="N966" i="22"/>
  <c r="O966" i="22" s="1"/>
  <c r="N967" i="22"/>
  <c r="O967" i="22" s="1"/>
  <c r="N968" i="22"/>
  <c r="O968" i="22" s="1"/>
  <c r="N969" i="22"/>
  <c r="O969" i="22" s="1"/>
  <c r="N970" i="22"/>
  <c r="O970" i="22" s="1"/>
  <c r="N971" i="22"/>
  <c r="O971" i="22" s="1"/>
  <c r="N972" i="22"/>
  <c r="O972" i="22" s="1"/>
  <c r="N973" i="22"/>
  <c r="O973" i="22" s="1"/>
  <c r="N974" i="22"/>
  <c r="O974" i="22" s="1"/>
  <c r="N975" i="22"/>
  <c r="O975" i="22" s="1"/>
  <c r="N976" i="22"/>
  <c r="O976" i="22" s="1"/>
  <c r="N977" i="22"/>
  <c r="O977" i="22" s="1"/>
  <c r="N978" i="22"/>
  <c r="O978" i="22" s="1"/>
  <c r="N979" i="22"/>
  <c r="O979" i="22" s="1"/>
  <c r="N980" i="22"/>
  <c r="O980" i="22" s="1"/>
  <c r="N981" i="22"/>
  <c r="O981" i="22" s="1"/>
  <c r="N982" i="22"/>
  <c r="O982" i="22" s="1"/>
  <c r="N983" i="22"/>
  <c r="O983" i="22" s="1"/>
  <c r="N984" i="22"/>
  <c r="O984" i="22" s="1"/>
  <c r="N985" i="22"/>
  <c r="O985" i="22" s="1"/>
  <c r="N986" i="22"/>
  <c r="O986" i="22" s="1"/>
  <c r="N987" i="22"/>
  <c r="O987" i="22" s="1"/>
  <c r="N988" i="22"/>
  <c r="O988" i="22" s="1"/>
  <c r="N989" i="22"/>
  <c r="O989" i="22" s="1"/>
  <c r="N990" i="22"/>
  <c r="O990" i="22" s="1"/>
  <c r="N991" i="22"/>
  <c r="O991" i="22" s="1"/>
  <c r="N992" i="22"/>
  <c r="O992" i="22" s="1"/>
  <c r="N993" i="22"/>
  <c r="O993" i="22" s="1"/>
  <c r="N994" i="22"/>
  <c r="O994" i="22" s="1"/>
  <c r="N995" i="22"/>
  <c r="O995" i="22" s="1"/>
  <c r="N996" i="22"/>
  <c r="O996" i="22" s="1"/>
  <c r="N997" i="22"/>
  <c r="O997" i="22" s="1"/>
  <c r="N998" i="22"/>
  <c r="O998" i="22" s="1"/>
  <c r="N999" i="22"/>
  <c r="O999" i="22" s="1"/>
  <c r="N1000" i="22"/>
  <c r="O1000" i="22" s="1"/>
  <c r="N1001" i="22"/>
  <c r="O1001" i="22" s="1"/>
  <c r="N1002" i="22"/>
  <c r="O1002" i="22" s="1"/>
  <c r="N1003" i="22"/>
  <c r="O1003" i="22" s="1"/>
  <c r="N1004" i="22"/>
  <c r="O1004" i="22" s="1"/>
  <c r="N1005" i="22"/>
  <c r="O1005" i="22" s="1"/>
  <c r="N1006" i="22"/>
  <c r="O1006" i="22" s="1"/>
  <c r="N1007" i="22"/>
  <c r="O1007" i="22" s="1"/>
  <c r="N1008" i="22"/>
  <c r="O1008" i="22" s="1"/>
  <c r="N1009" i="22"/>
  <c r="O1009" i="22" s="1"/>
  <c r="N1010" i="22"/>
  <c r="O1010" i="22" s="1"/>
  <c r="N1011" i="22"/>
  <c r="O1011" i="22" s="1"/>
  <c r="N1012" i="22"/>
  <c r="O1012" i="22" s="1"/>
  <c r="N1013" i="22"/>
  <c r="O1013" i="22" s="1"/>
  <c r="N1014" i="22"/>
  <c r="O1014" i="22" s="1"/>
  <c r="N1015" i="22"/>
  <c r="O1015" i="22" s="1"/>
  <c r="N1016" i="22"/>
  <c r="O1016" i="22" s="1"/>
  <c r="N1017" i="22"/>
  <c r="O1017" i="22" s="1"/>
  <c r="N1018" i="22"/>
  <c r="O1018" i="22" s="1"/>
  <c r="N1019" i="22"/>
  <c r="O1019" i="22" s="1"/>
  <c r="N1020" i="22"/>
  <c r="O1020" i="22" s="1"/>
  <c r="N1021" i="22"/>
  <c r="O1021" i="22" s="1"/>
  <c r="N1022" i="22"/>
  <c r="O1022" i="22" s="1"/>
  <c r="N1023" i="22"/>
  <c r="O1023" i="22" s="1"/>
  <c r="N1024" i="22"/>
  <c r="O1024" i="22" s="1"/>
  <c r="N1025" i="22"/>
  <c r="O1025" i="22" s="1"/>
  <c r="N1026" i="22"/>
  <c r="O1026" i="22" s="1"/>
  <c r="N1027" i="22"/>
  <c r="O1027" i="22" s="1"/>
  <c r="N1028" i="22"/>
  <c r="O1028" i="22" s="1"/>
  <c r="N1029" i="22"/>
  <c r="O1029" i="22" s="1"/>
  <c r="N1030" i="22"/>
  <c r="O1030" i="22" s="1"/>
  <c r="N1031" i="22"/>
  <c r="O1031" i="22" s="1"/>
  <c r="N1032" i="22"/>
  <c r="O1032" i="22" s="1"/>
  <c r="N1033" i="22"/>
  <c r="O1033" i="22" s="1"/>
  <c r="N1034" i="22"/>
  <c r="O1034" i="22" s="1"/>
  <c r="N1035" i="22"/>
  <c r="O1035" i="22" s="1"/>
  <c r="N1036" i="22"/>
  <c r="O1036" i="22" s="1"/>
  <c r="N1037" i="22"/>
  <c r="O1037" i="22" s="1"/>
  <c r="N1038" i="22"/>
  <c r="O1038" i="22" s="1"/>
  <c r="N1039" i="22"/>
  <c r="O1039" i="22" s="1"/>
  <c r="N1040" i="22"/>
  <c r="O1040" i="22" s="1"/>
  <c r="N1041" i="22"/>
  <c r="O1041" i="22" s="1"/>
  <c r="N1042" i="22"/>
  <c r="O1042" i="22" s="1"/>
  <c r="N1043" i="22"/>
  <c r="O1043" i="22" s="1"/>
  <c r="N1044" i="22"/>
  <c r="O1044" i="22" s="1"/>
  <c r="N1045" i="22"/>
  <c r="O1045" i="22" s="1"/>
  <c r="N1046" i="22"/>
  <c r="O1046" i="22" s="1"/>
  <c r="N1047" i="22"/>
  <c r="O1047" i="22" s="1"/>
  <c r="N1048" i="22"/>
  <c r="O1048" i="22" s="1"/>
  <c r="N1049" i="22"/>
  <c r="O1049" i="22" s="1"/>
  <c r="N1050" i="22"/>
  <c r="O1050" i="22" s="1"/>
  <c r="N1051" i="22"/>
  <c r="O1051" i="22" s="1"/>
  <c r="N1052" i="22"/>
  <c r="O1052" i="22" s="1"/>
  <c r="N1053" i="22"/>
  <c r="O1053" i="22" s="1"/>
  <c r="N1054" i="22"/>
  <c r="O1054" i="22" s="1"/>
  <c r="N1055" i="22"/>
  <c r="O1055" i="22" s="1"/>
  <c r="N1056" i="22"/>
  <c r="O1056" i="22" s="1"/>
  <c r="N1057" i="22"/>
  <c r="O1057" i="22" s="1"/>
  <c r="N1058" i="22"/>
  <c r="O1058" i="22" s="1"/>
  <c r="N1059" i="22"/>
  <c r="O1059" i="22" s="1"/>
  <c r="N1060" i="22"/>
  <c r="O1060" i="22" s="1"/>
  <c r="N1061" i="22"/>
  <c r="O1061" i="22" s="1"/>
  <c r="N1062" i="22"/>
  <c r="O1062" i="22" s="1"/>
  <c r="N1063" i="22"/>
  <c r="O1063" i="22" s="1"/>
  <c r="N1064" i="22"/>
  <c r="O1064" i="22" s="1"/>
  <c r="N1065" i="22"/>
  <c r="O1065" i="22" s="1"/>
  <c r="N1066" i="22"/>
  <c r="O1066" i="22" s="1"/>
  <c r="N1067" i="22"/>
  <c r="O1067" i="22" s="1"/>
  <c r="N1068" i="22"/>
  <c r="O1068" i="22" s="1"/>
  <c r="N1069" i="22"/>
  <c r="O1069" i="22" s="1"/>
  <c r="N1070" i="22"/>
  <c r="O1070" i="22" s="1"/>
  <c r="N1071" i="22"/>
  <c r="O1071" i="22" s="1"/>
  <c r="N1072" i="22"/>
  <c r="O1072" i="22" s="1"/>
  <c r="N1073" i="22"/>
  <c r="O1073" i="22" s="1"/>
  <c r="N1074" i="22"/>
  <c r="O1074" i="22" s="1"/>
  <c r="N1075" i="22"/>
  <c r="O1075" i="22" s="1"/>
  <c r="N1076" i="22"/>
  <c r="O1076" i="22" s="1"/>
  <c r="N1077" i="22"/>
  <c r="O1077" i="22" s="1"/>
  <c r="N1078" i="22"/>
  <c r="O1078" i="22" s="1"/>
  <c r="N1079" i="22"/>
  <c r="O1079" i="22" s="1"/>
  <c r="N1080" i="22"/>
  <c r="O1080" i="22" s="1"/>
  <c r="N1081" i="22"/>
  <c r="O1081" i="22" s="1"/>
  <c r="N1082" i="22"/>
  <c r="O1082" i="22" s="1"/>
  <c r="N1083" i="22"/>
  <c r="O1083" i="22" s="1"/>
  <c r="N1084" i="22"/>
  <c r="O1084" i="22" s="1"/>
  <c r="N1085" i="22"/>
  <c r="O1085" i="22" s="1"/>
  <c r="N1086" i="22"/>
  <c r="O1086" i="22" s="1"/>
  <c r="N1087" i="22"/>
  <c r="O1087" i="22" s="1"/>
  <c r="N1088" i="22"/>
  <c r="O1088" i="22" s="1"/>
  <c r="N1089" i="22"/>
  <c r="O1089" i="22" s="1"/>
  <c r="N1090" i="22"/>
  <c r="O1090" i="22" s="1"/>
  <c r="N1091" i="22"/>
  <c r="O1091" i="22" s="1"/>
  <c r="N1092" i="22"/>
  <c r="O1092" i="22" s="1"/>
  <c r="N1093" i="22"/>
  <c r="O1093" i="22" s="1"/>
  <c r="N1094" i="22"/>
  <c r="O1094" i="22" s="1"/>
  <c r="N1095" i="22"/>
  <c r="O1095" i="22" s="1"/>
  <c r="N1096" i="22"/>
  <c r="O1096" i="22" s="1"/>
  <c r="N1097" i="22"/>
  <c r="O1097" i="22" s="1"/>
  <c r="N1098" i="22"/>
  <c r="O1098" i="22" s="1"/>
  <c r="N1099" i="22"/>
  <c r="O1099" i="22" s="1"/>
  <c r="N1100" i="22"/>
  <c r="O1100" i="22" s="1"/>
  <c r="N1101" i="22"/>
  <c r="O1101" i="22" s="1"/>
  <c r="N1102" i="22"/>
  <c r="O1102" i="22" s="1"/>
  <c r="N1103" i="22"/>
  <c r="O1103" i="22" s="1"/>
  <c r="N1104" i="22"/>
  <c r="O1104" i="22" s="1"/>
  <c r="N1105" i="22"/>
  <c r="O1105" i="22" s="1"/>
  <c r="N1106" i="22"/>
  <c r="O1106" i="22" s="1"/>
  <c r="N1107" i="22"/>
  <c r="O1107" i="22" s="1"/>
  <c r="N1108" i="22"/>
  <c r="O1108" i="22" s="1"/>
  <c r="N1109" i="22"/>
  <c r="O1109" i="22" s="1"/>
  <c r="N1110" i="22"/>
  <c r="O1110" i="22" s="1"/>
  <c r="N1111" i="22"/>
  <c r="O1111" i="22" s="1"/>
  <c r="N1112" i="22"/>
  <c r="O1112" i="22" s="1"/>
  <c r="N1113" i="22"/>
  <c r="O1113" i="22" s="1"/>
  <c r="N1114" i="22"/>
  <c r="O1114" i="22" s="1"/>
  <c r="N1115" i="22"/>
  <c r="O1115" i="22" s="1"/>
  <c r="N1116" i="22"/>
  <c r="O1116" i="22" s="1"/>
  <c r="N1117" i="22"/>
  <c r="O1117" i="22" s="1"/>
  <c r="N1118" i="22"/>
  <c r="O1118" i="22" s="1"/>
  <c r="N1119" i="22"/>
  <c r="O1119" i="22" s="1"/>
  <c r="N1120" i="22"/>
  <c r="O1120" i="22" s="1"/>
  <c r="N1121" i="22"/>
  <c r="O1121" i="22" s="1"/>
  <c r="N1122" i="22"/>
  <c r="O1122" i="22" s="1"/>
  <c r="N1123" i="22"/>
  <c r="O1123" i="22" s="1"/>
  <c r="N1124" i="22"/>
  <c r="O1124" i="22" s="1"/>
  <c r="N1125" i="22"/>
  <c r="O1125" i="22" s="1"/>
  <c r="N1126" i="22"/>
  <c r="O1126" i="22" s="1"/>
  <c r="N1127" i="22"/>
  <c r="O1127" i="22" s="1"/>
  <c r="N1128" i="22"/>
  <c r="O1128" i="22" s="1"/>
  <c r="N1129" i="22"/>
  <c r="O1129" i="22" s="1"/>
  <c r="N1130" i="22"/>
  <c r="O1130" i="22" s="1"/>
  <c r="N1131" i="22"/>
  <c r="O1131" i="22" s="1"/>
  <c r="N1132" i="22"/>
  <c r="O1132" i="22" s="1"/>
  <c r="N1133" i="22"/>
  <c r="O1133" i="22" s="1"/>
  <c r="N1134" i="22"/>
  <c r="O1134" i="22" s="1"/>
  <c r="N1135" i="22"/>
  <c r="O1135" i="22" s="1"/>
  <c r="N1136" i="22"/>
  <c r="O1136" i="22" s="1"/>
  <c r="N1137" i="22"/>
  <c r="O1137" i="22" s="1"/>
  <c r="N1138" i="22"/>
  <c r="O1138" i="22" s="1"/>
  <c r="N1139" i="22"/>
  <c r="O1139" i="22" s="1"/>
  <c r="N1140" i="22"/>
  <c r="O1140" i="22" s="1"/>
  <c r="N1141" i="22"/>
  <c r="O1141" i="22" s="1"/>
  <c r="N1142" i="22"/>
  <c r="O1142" i="22" s="1"/>
  <c r="N1143" i="22"/>
  <c r="O1143" i="22" s="1"/>
  <c r="N1144" i="22"/>
  <c r="O1144" i="22" s="1"/>
  <c r="N1145" i="22"/>
  <c r="O1145" i="22" s="1"/>
  <c r="N1146" i="22"/>
  <c r="O1146" i="22" s="1"/>
  <c r="N1147" i="22"/>
  <c r="O1147" i="22" s="1"/>
  <c r="N1148" i="22"/>
  <c r="O1148" i="22" s="1"/>
  <c r="N1149" i="22"/>
  <c r="O1149" i="22" s="1"/>
  <c r="N1150" i="22"/>
  <c r="O1150" i="22" s="1"/>
  <c r="N1151" i="22"/>
  <c r="O1151" i="22" s="1"/>
  <c r="N1152" i="22"/>
  <c r="O1152" i="22" s="1"/>
  <c r="N1153" i="22"/>
  <c r="O1153" i="22" s="1"/>
  <c r="N1154" i="22"/>
  <c r="O1154" i="22" s="1"/>
  <c r="N1155" i="22"/>
  <c r="O1155" i="22" s="1"/>
  <c r="N1156" i="22"/>
  <c r="O1156" i="22" s="1"/>
  <c r="N1157" i="22"/>
  <c r="O1157" i="22" s="1"/>
  <c r="N1158" i="22"/>
  <c r="O1158" i="22" s="1"/>
  <c r="N1159" i="22"/>
  <c r="O1159" i="22" s="1"/>
  <c r="N1160" i="22"/>
  <c r="O1160" i="22" s="1"/>
  <c r="N1161" i="22"/>
  <c r="O1161" i="22" s="1"/>
  <c r="N1162" i="22"/>
  <c r="O1162" i="22" s="1"/>
  <c r="N1163" i="22"/>
  <c r="O1163" i="22" s="1"/>
  <c r="N1164" i="22"/>
  <c r="O1164" i="22" s="1"/>
  <c r="N1165" i="22"/>
  <c r="O1165" i="22" s="1"/>
  <c r="N1166" i="22"/>
  <c r="O1166" i="22" s="1"/>
  <c r="N1167" i="22"/>
  <c r="O1167" i="22" s="1"/>
  <c r="N1168" i="22"/>
  <c r="O1168" i="22" s="1"/>
  <c r="N1169" i="22"/>
  <c r="O1169" i="22" s="1"/>
  <c r="N1170" i="22"/>
  <c r="O1170" i="22" s="1"/>
  <c r="N1171" i="22"/>
  <c r="O1171" i="22" s="1"/>
  <c r="N1172" i="22"/>
  <c r="O1172" i="22" s="1"/>
  <c r="N1173" i="22"/>
  <c r="O1173" i="22" s="1"/>
  <c r="N1174" i="22"/>
  <c r="O1174" i="22" s="1"/>
  <c r="N1175" i="22"/>
  <c r="O1175" i="22" s="1"/>
  <c r="N1176" i="22"/>
  <c r="O1176" i="22" s="1"/>
  <c r="N1177" i="22"/>
  <c r="O1177" i="22" s="1"/>
  <c r="N1178" i="22"/>
  <c r="O1178" i="22" s="1"/>
  <c r="N1179" i="22"/>
  <c r="O1179" i="22" s="1"/>
  <c r="N1180" i="22"/>
  <c r="O1180" i="22" s="1"/>
  <c r="N1181" i="22"/>
  <c r="O1181" i="22" s="1"/>
  <c r="N1182" i="22"/>
  <c r="O1182" i="22" s="1"/>
  <c r="N1183" i="22"/>
  <c r="O1183" i="22" s="1"/>
  <c r="N1184" i="22"/>
  <c r="O1184" i="22" s="1"/>
  <c r="N1185" i="22"/>
  <c r="O1185" i="22" s="1"/>
  <c r="N1186" i="22"/>
  <c r="O1186" i="22" s="1"/>
  <c r="N1187" i="22"/>
  <c r="O1187" i="22" s="1"/>
  <c r="N1188" i="22"/>
  <c r="O1188" i="22" s="1"/>
  <c r="N1189" i="22"/>
  <c r="O1189" i="22" s="1"/>
  <c r="N1190" i="22"/>
  <c r="O1190" i="22" s="1"/>
  <c r="N1191" i="22"/>
  <c r="O1191" i="22" s="1"/>
  <c r="N1192" i="22"/>
  <c r="O1192" i="22" s="1"/>
  <c r="N1193" i="22"/>
  <c r="O1193" i="22" s="1"/>
  <c r="N1194" i="22"/>
  <c r="O1194" i="22" s="1"/>
  <c r="N1195" i="22"/>
  <c r="O1195" i="22" s="1"/>
  <c r="N1196" i="22"/>
  <c r="O1196" i="22" s="1"/>
  <c r="N1197" i="22"/>
  <c r="O1197" i="22" s="1"/>
  <c r="N1198" i="22"/>
  <c r="O1198" i="22" s="1"/>
  <c r="N1199" i="22"/>
  <c r="O1199" i="22" s="1"/>
  <c r="N1200" i="22"/>
  <c r="O1200" i="22" s="1"/>
  <c r="N1201" i="22"/>
  <c r="O1201" i="22" s="1"/>
  <c r="N1202" i="22"/>
  <c r="O1202" i="22" s="1"/>
  <c r="N1203" i="22"/>
  <c r="O1203" i="22" s="1"/>
  <c r="N1204" i="22"/>
  <c r="O1204" i="22" s="1"/>
  <c r="N1205" i="22"/>
  <c r="O1205" i="22" s="1"/>
  <c r="N1206" i="22"/>
  <c r="O1206" i="22" s="1"/>
  <c r="N1207" i="22"/>
  <c r="O1207" i="22" s="1"/>
  <c r="N1208" i="22"/>
  <c r="O1208" i="22" s="1"/>
  <c r="N1209" i="22"/>
  <c r="O1209" i="22" s="1"/>
  <c r="N1210" i="22"/>
  <c r="O1210" i="22" s="1"/>
  <c r="N1211" i="22"/>
  <c r="O1211" i="22" s="1"/>
  <c r="N1212" i="22"/>
  <c r="O1212" i="22" s="1"/>
  <c r="N1213" i="22"/>
  <c r="O1213" i="22" s="1"/>
  <c r="N1214" i="22"/>
  <c r="O1214" i="22" s="1"/>
  <c r="N1215" i="22"/>
  <c r="O1215" i="22" s="1"/>
  <c r="N1216" i="22"/>
  <c r="O1216" i="22" s="1"/>
  <c r="N1217" i="22"/>
  <c r="O1217" i="22" s="1"/>
  <c r="N1218" i="22"/>
  <c r="O1218" i="22" s="1"/>
  <c r="N1219" i="22"/>
  <c r="O1219" i="22" s="1"/>
  <c r="N1220" i="22"/>
  <c r="O1220" i="22" s="1"/>
  <c r="N1221" i="22"/>
  <c r="O1221" i="22" s="1"/>
  <c r="N1222" i="22"/>
  <c r="O1222" i="22" s="1"/>
  <c r="N1223" i="22"/>
  <c r="O1223" i="22" s="1"/>
  <c r="N1224" i="22"/>
  <c r="O1224" i="22" s="1"/>
  <c r="N1225" i="22"/>
  <c r="O1225" i="22" s="1"/>
  <c r="N1226" i="22"/>
  <c r="O1226" i="22" s="1"/>
  <c r="N1227" i="22"/>
  <c r="O1227" i="22" s="1"/>
  <c r="N1228" i="22"/>
  <c r="O1228" i="22" s="1"/>
  <c r="N1229" i="22"/>
  <c r="O1229" i="22" s="1"/>
  <c r="N1230" i="22"/>
  <c r="O1230" i="22" s="1"/>
  <c r="N1231" i="22"/>
  <c r="O1231" i="22" s="1"/>
  <c r="N1232" i="22"/>
  <c r="O1232" i="22" s="1"/>
  <c r="N1233" i="22"/>
  <c r="O1233" i="22" s="1"/>
  <c r="N1234" i="22"/>
  <c r="O1234" i="22" s="1"/>
  <c r="N1235" i="22"/>
  <c r="O1235" i="22" s="1"/>
  <c r="N1236" i="22"/>
  <c r="O1236" i="22" s="1"/>
  <c r="N1237" i="22"/>
  <c r="O1237" i="22" s="1"/>
  <c r="N1238" i="22"/>
  <c r="O1238" i="22" s="1"/>
  <c r="N1239" i="22"/>
  <c r="O1239" i="22" s="1"/>
  <c r="N1240" i="22"/>
  <c r="O1240" i="22" s="1"/>
  <c r="N1241" i="22"/>
  <c r="O1241" i="22" s="1"/>
  <c r="N1242" i="22"/>
  <c r="O1242" i="22" s="1"/>
  <c r="N1243" i="22"/>
  <c r="O1243" i="22" s="1"/>
  <c r="N1244" i="22"/>
  <c r="O1244" i="22" s="1"/>
  <c r="N1245" i="22"/>
  <c r="O1245" i="22" s="1"/>
  <c r="N1246" i="22"/>
  <c r="O1246" i="22" s="1"/>
  <c r="N1247" i="22"/>
  <c r="O1247" i="22" s="1"/>
  <c r="N1248" i="22"/>
  <c r="O1248" i="22" s="1"/>
  <c r="N1249" i="22"/>
  <c r="O1249" i="22" s="1"/>
  <c r="N1250" i="22"/>
  <c r="O1250" i="22" s="1"/>
  <c r="N1251" i="22"/>
  <c r="O1251" i="22" s="1"/>
  <c r="N1252" i="22"/>
  <c r="O1252" i="22" s="1"/>
  <c r="N1253" i="22"/>
  <c r="O1253" i="22" s="1"/>
  <c r="N1254" i="22"/>
  <c r="O1254" i="22" s="1"/>
  <c r="N1255" i="22"/>
  <c r="O1255" i="22" s="1"/>
  <c r="N1256" i="22"/>
  <c r="O1256" i="22" s="1"/>
  <c r="N1257" i="22"/>
  <c r="O1257" i="22" s="1"/>
  <c r="N1258" i="22"/>
  <c r="O1258" i="22" s="1"/>
  <c r="N1259" i="22"/>
  <c r="O1259" i="22" s="1"/>
  <c r="N1260" i="22"/>
  <c r="O1260" i="22" s="1"/>
  <c r="N1261" i="22"/>
  <c r="O1261" i="22" s="1"/>
  <c r="N1262" i="22"/>
  <c r="O1262" i="22" s="1"/>
  <c r="N1263" i="22"/>
  <c r="O1263" i="22" s="1"/>
  <c r="N1264" i="22"/>
  <c r="O1264" i="22" s="1"/>
  <c r="N1265" i="22"/>
  <c r="O1265" i="22" s="1"/>
  <c r="N1266" i="22"/>
  <c r="O1266" i="22" s="1"/>
  <c r="N1267" i="22"/>
  <c r="O1267" i="22" s="1"/>
  <c r="N1268" i="22"/>
  <c r="O1268" i="22" s="1"/>
  <c r="N1269" i="22"/>
  <c r="O1269" i="22" s="1"/>
  <c r="N1270" i="22"/>
  <c r="O1270" i="22" s="1"/>
  <c r="N1271" i="22"/>
  <c r="O1271" i="22" s="1"/>
  <c r="N1272" i="22"/>
  <c r="O1272" i="22" s="1"/>
  <c r="N1273" i="22"/>
  <c r="O1273" i="22" s="1"/>
  <c r="N1274" i="22"/>
  <c r="O1274" i="22" s="1"/>
  <c r="N1275" i="22"/>
  <c r="O1275" i="22" s="1"/>
  <c r="N1276" i="22"/>
  <c r="O1276" i="22" s="1"/>
  <c r="N1277" i="22"/>
  <c r="O1277" i="22" s="1"/>
  <c r="N1278" i="22"/>
  <c r="O1278" i="22" s="1"/>
  <c r="N1279" i="22"/>
  <c r="O1279" i="22" s="1"/>
  <c r="N1280" i="22"/>
  <c r="O1280" i="22" s="1"/>
  <c r="N1281" i="22"/>
  <c r="O1281" i="22" s="1"/>
  <c r="N1282" i="22"/>
  <c r="O1282" i="22" s="1"/>
  <c r="N1283" i="22"/>
  <c r="O1283" i="22" s="1"/>
  <c r="N1284" i="22"/>
  <c r="O1284" i="22" s="1"/>
  <c r="N1285" i="22"/>
  <c r="O1285" i="22" s="1"/>
  <c r="N1286" i="22"/>
  <c r="O1286" i="22" s="1"/>
  <c r="N1287" i="22"/>
  <c r="O1287" i="22" s="1"/>
  <c r="N1288" i="22"/>
  <c r="O1288" i="22" s="1"/>
  <c r="N1289" i="22"/>
  <c r="O1289" i="22" s="1"/>
  <c r="N1290" i="22"/>
  <c r="O1290" i="22" s="1"/>
  <c r="N1291" i="22"/>
  <c r="O1291" i="22" s="1"/>
  <c r="N1292" i="22"/>
  <c r="O1292" i="22" s="1"/>
  <c r="N1293" i="22"/>
  <c r="O1293" i="22" s="1"/>
  <c r="N1294" i="22"/>
  <c r="O1294" i="22" s="1"/>
  <c r="N1295" i="22"/>
  <c r="O1295" i="22" s="1"/>
  <c r="N1296" i="22"/>
  <c r="O1296" i="22" s="1"/>
  <c r="N1297" i="22"/>
  <c r="O1297" i="22" s="1"/>
  <c r="N1298" i="22"/>
  <c r="O1298" i="22" s="1"/>
  <c r="N1299" i="22"/>
  <c r="O1299" i="22" s="1"/>
  <c r="N1300" i="22"/>
  <c r="O1300" i="22" s="1"/>
  <c r="N1301" i="22"/>
  <c r="O1301" i="22" s="1"/>
  <c r="N1302" i="22"/>
  <c r="O1302" i="22" s="1"/>
  <c r="N1303" i="22"/>
  <c r="O1303" i="22" s="1"/>
  <c r="N1304" i="22"/>
  <c r="O1304" i="22" s="1"/>
  <c r="N1305" i="22"/>
  <c r="O1305" i="22" s="1"/>
  <c r="N1306" i="22"/>
  <c r="O1306" i="22" s="1"/>
  <c r="N1307" i="22"/>
  <c r="O1307" i="22" s="1"/>
  <c r="N1308" i="22"/>
  <c r="O1308" i="22" s="1"/>
  <c r="N1309" i="22"/>
  <c r="O1309" i="22" s="1"/>
  <c r="N1310" i="22"/>
  <c r="O1310" i="22" s="1"/>
  <c r="N1311" i="22"/>
  <c r="O1311" i="22" s="1"/>
  <c r="N1312" i="22"/>
  <c r="O1312" i="22" s="1"/>
  <c r="N1313" i="22"/>
  <c r="O1313" i="22" s="1"/>
  <c r="N1314" i="22"/>
  <c r="O1314" i="22" s="1"/>
  <c r="N1315" i="22"/>
  <c r="O1315" i="22" s="1"/>
  <c r="N1316" i="22"/>
  <c r="O1316" i="22" s="1"/>
  <c r="N1317" i="22"/>
  <c r="O1317" i="22" s="1"/>
  <c r="N1318" i="22"/>
  <c r="O1318" i="22" s="1"/>
  <c r="N1319" i="22"/>
  <c r="O1319" i="22" s="1"/>
  <c r="N1320" i="22"/>
  <c r="O1320" i="22" s="1"/>
  <c r="N1321" i="22"/>
  <c r="O1321" i="22" s="1"/>
  <c r="N1322" i="22"/>
  <c r="O1322" i="22" s="1"/>
  <c r="N1323" i="22"/>
  <c r="O1323" i="22" s="1"/>
  <c r="N1324" i="22"/>
  <c r="O1324" i="22" s="1"/>
  <c r="N1325" i="22"/>
  <c r="O1325" i="22" s="1"/>
  <c r="N1326" i="22"/>
  <c r="O1326" i="22" s="1"/>
  <c r="N1327" i="22"/>
  <c r="O1327" i="22" s="1"/>
  <c r="N1328" i="22"/>
  <c r="O1328" i="22" s="1"/>
  <c r="N1329" i="22"/>
  <c r="O1329" i="22" s="1"/>
  <c r="N1330" i="22"/>
  <c r="O1330" i="22" s="1"/>
  <c r="N1331" i="22"/>
  <c r="O1331" i="22" s="1"/>
  <c r="N1332" i="22"/>
  <c r="O1332" i="22" s="1"/>
  <c r="N1333" i="22"/>
  <c r="O1333" i="22" s="1"/>
  <c r="N1334" i="22"/>
  <c r="O1334" i="22" s="1"/>
  <c r="N1335" i="22"/>
  <c r="O1335" i="22" s="1"/>
  <c r="N1336" i="22"/>
  <c r="O1336" i="22" s="1"/>
  <c r="N1337" i="22"/>
  <c r="O1337" i="22" s="1"/>
  <c r="N1338" i="22"/>
  <c r="O1338" i="22" s="1"/>
  <c r="N1339" i="22"/>
  <c r="O1339" i="22" s="1"/>
  <c r="N1340" i="22"/>
  <c r="O1340" i="22" s="1"/>
  <c r="N1341" i="22"/>
  <c r="O1341" i="22" s="1"/>
  <c r="N1342" i="22"/>
  <c r="O1342" i="22" s="1"/>
  <c r="N1343" i="22"/>
  <c r="O1343" i="22" s="1"/>
  <c r="N1344" i="22"/>
  <c r="O1344" i="22" s="1"/>
  <c r="N1345" i="22"/>
  <c r="O1345" i="22" s="1"/>
  <c r="N1346" i="22"/>
  <c r="O1346" i="22" s="1"/>
  <c r="N1347" i="22"/>
  <c r="O1347" i="22" s="1"/>
  <c r="N1348" i="22"/>
  <c r="O1348" i="22" s="1"/>
  <c r="N1349" i="22"/>
  <c r="O1349" i="22" s="1"/>
  <c r="N1350" i="22"/>
  <c r="O1350" i="22" s="1"/>
  <c r="N1351" i="22"/>
  <c r="O1351" i="22" s="1"/>
  <c r="N1352" i="22"/>
  <c r="O1352" i="22" s="1"/>
  <c r="N1353" i="22"/>
  <c r="O1353" i="22" s="1"/>
  <c r="N1354" i="22"/>
  <c r="O1354" i="22" s="1"/>
  <c r="N1355" i="22"/>
  <c r="O1355" i="22" s="1"/>
  <c r="N1356" i="22"/>
  <c r="O1356" i="22" s="1"/>
  <c r="N1357" i="22"/>
  <c r="O1357" i="22" s="1"/>
  <c r="N1358" i="22"/>
  <c r="O1358" i="22" s="1"/>
  <c r="N1359" i="22"/>
  <c r="O1359" i="22" s="1"/>
  <c r="N1360" i="22"/>
  <c r="O1360" i="22" s="1"/>
  <c r="N1361" i="22"/>
  <c r="O1361" i="22" s="1"/>
  <c r="N1362" i="22"/>
  <c r="O1362" i="22" s="1"/>
  <c r="N1363" i="22"/>
  <c r="O1363" i="22" s="1"/>
  <c r="N1364" i="22"/>
  <c r="O1364" i="22" s="1"/>
  <c r="N1365" i="22"/>
  <c r="O1365" i="22" s="1"/>
  <c r="N1366" i="22"/>
  <c r="O1366" i="22" s="1"/>
  <c r="N1367" i="22"/>
  <c r="O1367" i="22" s="1"/>
  <c r="N1368" i="22"/>
  <c r="O1368" i="22" s="1"/>
  <c r="N1369" i="22"/>
  <c r="O1369" i="22" s="1"/>
  <c r="N1370" i="22"/>
  <c r="O1370" i="22" s="1"/>
  <c r="N1371" i="22"/>
  <c r="O1371" i="22" s="1"/>
  <c r="N1372" i="22"/>
  <c r="O1372" i="22" s="1"/>
  <c r="N1373" i="22"/>
  <c r="O1373" i="22" s="1"/>
  <c r="N1374" i="22"/>
  <c r="O1374" i="22" s="1"/>
  <c r="N1375" i="22"/>
  <c r="O1375" i="22" s="1"/>
  <c r="N1376" i="22"/>
  <c r="O1376" i="22" s="1"/>
  <c r="N1377" i="22"/>
  <c r="O1377" i="22" s="1"/>
  <c r="N1378" i="22"/>
  <c r="O1378" i="22" s="1"/>
  <c r="N1379" i="22"/>
  <c r="O1379" i="22" s="1"/>
  <c r="N1380" i="22"/>
  <c r="O1380" i="22" s="1"/>
  <c r="N1381" i="22"/>
  <c r="O1381" i="22" s="1"/>
  <c r="N1382" i="22"/>
  <c r="O1382" i="22" s="1"/>
  <c r="N1383" i="22"/>
  <c r="O1383" i="22" s="1"/>
  <c r="N1384" i="22"/>
  <c r="O1384" i="22" s="1"/>
  <c r="N1385" i="22"/>
  <c r="O1385" i="22" s="1"/>
  <c r="N1386" i="22"/>
  <c r="O1386" i="22" s="1"/>
  <c r="N1387" i="22"/>
  <c r="O1387" i="22" s="1"/>
  <c r="N1388" i="22"/>
  <c r="O1388" i="22" s="1"/>
  <c r="N1389" i="22"/>
  <c r="O1389" i="22" s="1"/>
  <c r="N1390" i="22"/>
  <c r="O1390" i="22" s="1"/>
  <c r="N1391" i="22"/>
  <c r="O1391" i="22" s="1"/>
  <c r="N1392" i="22"/>
  <c r="O1392" i="22" s="1"/>
  <c r="N1393" i="22"/>
  <c r="O1393" i="22" s="1"/>
  <c r="N1394" i="22"/>
  <c r="O1394" i="22" s="1"/>
  <c r="N1395" i="22"/>
  <c r="O1395" i="22" s="1"/>
  <c r="N1396" i="22"/>
  <c r="O1396" i="22" s="1"/>
  <c r="N1397" i="22"/>
  <c r="O1397" i="22" s="1"/>
  <c r="N1398" i="22"/>
  <c r="O1398" i="22" s="1"/>
  <c r="N1399" i="22"/>
  <c r="O1399" i="22" s="1"/>
  <c r="N1400" i="22"/>
  <c r="O1400" i="22" s="1"/>
  <c r="N1401" i="22"/>
  <c r="O1401" i="22" s="1"/>
  <c r="N1402" i="22"/>
  <c r="O1402" i="22" s="1"/>
  <c r="N1403" i="22"/>
  <c r="O1403" i="22" s="1"/>
  <c r="N1404" i="22"/>
  <c r="O1404" i="22" s="1"/>
  <c r="N1405" i="22"/>
  <c r="O1405" i="22" s="1"/>
  <c r="N1406" i="22"/>
  <c r="O1406" i="22" s="1"/>
  <c r="N1407" i="22"/>
  <c r="O1407" i="22" s="1"/>
  <c r="N1408" i="22"/>
  <c r="O1408" i="22" s="1"/>
  <c r="N1409" i="22"/>
  <c r="O1409" i="22" s="1"/>
  <c r="N1410" i="22"/>
  <c r="O1410" i="22" s="1"/>
  <c r="N1411" i="22"/>
  <c r="O1411" i="22" s="1"/>
  <c r="N1412" i="22"/>
  <c r="O1412" i="22" s="1"/>
  <c r="N1413" i="22"/>
  <c r="O1413" i="22" s="1"/>
  <c r="N1414" i="22"/>
  <c r="O1414" i="22" s="1"/>
  <c r="N1415" i="22"/>
  <c r="O1415" i="22" s="1"/>
  <c r="N1416" i="22"/>
  <c r="O1416" i="22" s="1"/>
  <c r="N1417" i="22"/>
  <c r="O1417" i="22" s="1"/>
  <c r="N1418" i="22"/>
  <c r="O1418" i="22" s="1"/>
  <c r="N1419" i="22"/>
  <c r="O1419" i="22" s="1"/>
  <c r="N1420" i="22"/>
  <c r="O1420" i="22" s="1"/>
  <c r="N1421" i="22"/>
  <c r="O1421" i="22" s="1"/>
  <c r="N1422" i="22"/>
  <c r="O1422" i="22" s="1"/>
  <c r="N1423" i="22"/>
  <c r="O1423" i="22" s="1"/>
  <c r="N1424" i="22"/>
  <c r="O1424" i="22" s="1"/>
  <c r="N1425" i="22"/>
  <c r="O1425" i="22" s="1"/>
  <c r="N1426" i="22"/>
  <c r="O1426" i="22" s="1"/>
  <c r="N1427" i="22"/>
  <c r="O1427" i="22" s="1"/>
  <c r="N1428" i="22"/>
  <c r="O1428" i="22" s="1"/>
  <c r="N1429" i="22"/>
  <c r="O1429" i="22" s="1"/>
  <c r="N1430" i="22"/>
  <c r="O1430" i="22" s="1"/>
  <c r="N1431" i="22"/>
  <c r="O1431" i="22" s="1"/>
  <c r="N1432" i="22"/>
  <c r="O1432" i="22" s="1"/>
  <c r="N1433" i="22"/>
  <c r="O1433" i="22" s="1"/>
  <c r="N1434" i="22"/>
  <c r="O1434" i="22" s="1"/>
  <c r="N1435" i="22"/>
  <c r="O1435" i="22" s="1"/>
  <c r="N1436" i="22"/>
  <c r="O1436" i="22" s="1"/>
  <c r="N1437" i="22"/>
  <c r="O1437" i="22" s="1"/>
  <c r="N1438" i="22"/>
  <c r="O1438" i="22" s="1"/>
  <c r="N1439" i="22"/>
  <c r="O1439" i="22" s="1"/>
  <c r="N1440" i="22"/>
  <c r="O1440" i="22" s="1"/>
  <c r="N1441" i="22"/>
  <c r="O1441" i="22" s="1"/>
  <c r="N1442" i="22"/>
  <c r="O1442" i="22" s="1"/>
  <c r="N1443" i="22"/>
  <c r="O1443" i="22" s="1"/>
  <c r="N1444" i="22"/>
  <c r="O1444" i="22" s="1"/>
  <c r="N1445" i="22"/>
  <c r="O1445" i="22" s="1"/>
  <c r="N1446" i="22"/>
  <c r="O1446" i="22" s="1"/>
  <c r="N1447" i="22"/>
  <c r="O1447" i="22" s="1"/>
  <c r="N1448" i="22"/>
  <c r="O1448" i="22" s="1"/>
  <c r="N1449" i="22"/>
  <c r="O1449" i="22" s="1"/>
  <c r="N1450" i="22"/>
  <c r="O1450" i="22" s="1"/>
  <c r="N1451" i="22"/>
  <c r="O1451" i="22" s="1"/>
  <c r="N1452" i="22"/>
  <c r="O1452" i="22" s="1"/>
  <c r="N1453" i="22"/>
  <c r="O1453" i="22" s="1"/>
  <c r="N1454" i="22"/>
  <c r="O1454" i="22" s="1"/>
  <c r="N1455" i="22"/>
  <c r="O1455" i="22" s="1"/>
  <c r="N1456" i="22"/>
  <c r="O1456" i="22" s="1"/>
  <c r="N1457" i="22"/>
  <c r="O1457" i="22" s="1"/>
  <c r="N1458" i="22"/>
  <c r="O1458" i="22" s="1"/>
  <c r="N1459" i="22"/>
  <c r="O1459" i="22" s="1"/>
  <c r="N1460" i="22"/>
  <c r="O1460" i="22" s="1"/>
  <c r="N1461" i="22"/>
  <c r="O1461" i="22" s="1"/>
  <c r="N1462" i="22"/>
  <c r="O1462" i="22" s="1"/>
  <c r="N1463" i="22"/>
  <c r="O1463" i="22" s="1"/>
  <c r="N1464" i="22"/>
  <c r="O1464" i="22" s="1"/>
  <c r="N1465" i="22"/>
  <c r="O1465" i="22" s="1"/>
  <c r="N1466" i="22"/>
  <c r="O1466" i="22" s="1"/>
  <c r="N1467" i="22"/>
  <c r="O1467" i="22" s="1"/>
  <c r="N1468" i="22"/>
  <c r="O1468" i="22" s="1"/>
  <c r="N1469" i="22"/>
  <c r="O1469" i="22" s="1"/>
  <c r="N1470" i="22"/>
  <c r="O1470" i="22" s="1"/>
  <c r="N1471" i="22"/>
  <c r="O1471" i="22" s="1"/>
  <c r="N1472" i="22"/>
  <c r="O1472" i="22" s="1"/>
  <c r="N1473" i="22"/>
  <c r="O1473" i="22" s="1"/>
  <c r="N1474" i="22"/>
  <c r="O1474" i="22" s="1"/>
  <c r="N1475" i="22"/>
  <c r="O1475" i="22" s="1"/>
  <c r="N1476" i="22"/>
  <c r="O1476" i="22" s="1"/>
  <c r="N1477" i="22"/>
  <c r="O1477" i="22" s="1"/>
  <c r="N1478" i="22"/>
  <c r="O1478" i="22" s="1"/>
  <c r="N1479" i="22"/>
  <c r="O1479" i="22" s="1"/>
  <c r="N1480" i="22"/>
  <c r="O1480" i="22" s="1"/>
  <c r="N1481" i="22"/>
  <c r="O1481" i="22" s="1"/>
  <c r="N1482" i="22"/>
  <c r="O1482" i="22" s="1"/>
  <c r="N1483" i="22"/>
  <c r="O1483" i="22" s="1"/>
  <c r="N1484" i="22"/>
  <c r="O1484" i="22" s="1"/>
  <c r="N1485" i="22"/>
  <c r="O1485" i="22" s="1"/>
  <c r="N1486" i="22"/>
  <c r="O1486" i="22" s="1"/>
  <c r="N1487" i="22"/>
  <c r="O1487" i="22" s="1"/>
  <c r="N1488" i="22"/>
  <c r="O1488" i="22" s="1"/>
  <c r="N1489" i="22"/>
  <c r="O1489" i="22" s="1"/>
  <c r="N1490" i="22"/>
  <c r="O1490" i="22" s="1"/>
  <c r="N1491" i="22"/>
  <c r="O1491" i="22" s="1"/>
  <c r="N1492" i="22"/>
  <c r="O1492" i="22" s="1"/>
  <c r="N1493" i="22"/>
  <c r="O1493" i="22" s="1"/>
  <c r="N1494" i="22"/>
  <c r="O1494" i="22" s="1"/>
  <c r="N1495" i="22"/>
  <c r="O1495" i="22" s="1"/>
  <c r="N1496" i="22"/>
  <c r="O1496" i="22" s="1"/>
  <c r="N1497" i="22"/>
  <c r="O1497" i="22" s="1"/>
  <c r="N1498" i="22"/>
  <c r="O1498" i="22" s="1"/>
  <c r="N1499" i="22"/>
  <c r="O1499" i="22" s="1"/>
  <c r="N1500" i="22"/>
  <c r="O1500" i="22" s="1"/>
  <c r="N1501" i="22"/>
  <c r="O1501" i="22" s="1"/>
  <c r="N1502" i="22"/>
  <c r="O1502" i="22" s="1"/>
  <c r="N1503" i="22"/>
  <c r="O1503" i="22" s="1"/>
  <c r="N1504" i="22"/>
  <c r="O1504" i="22" s="1"/>
  <c r="N1505" i="22"/>
  <c r="O1505" i="22" s="1"/>
  <c r="N1506" i="22"/>
  <c r="O1506" i="22" s="1"/>
  <c r="N1507" i="22"/>
  <c r="O1507" i="22" s="1"/>
  <c r="N1508" i="22"/>
  <c r="O1508" i="22" s="1"/>
  <c r="N1509" i="22"/>
  <c r="O1509" i="22" s="1"/>
  <c r="N1510" i="22"/>
  <c r="O1510" i="22" s="1"/>
  <c r="N1511" i="22"/>
  <c r="O1511" i="22" s="1"/>
  <c r="N1512" i="22"/>
  <c r="O1512" i="22" s="1"/>
  <c r="N1513" i="22"/>
  <c r="O1513" i="22" s="1"/>
  <c r="N1514" i="22"/>
  <c r="O1514" i="22" s="1"/>
  <c r="N1515" i="22"/>
  <c r="O1515" i="22" s="1"/>
  <c r="N1516" i="22"/>
  <c r="O1516" i="22" s="1"/>
  <c r="N1517" i="22"/>
  <c r="O1517" i="22" s="1"/>
  <c r="N1518" i="22"/>
  <c r="O1518" i="22" s="1"/>
  <c r="N1519" i="22"/>
  <c r="O1519" i="22" s="1"/>
  <c r="N1520" i="22"/>
  <c r="O1520" i="22" s="1"/>
  <c r="N1521" i="22"/>
  <c r="O1521" i="22" s="1"/>
  <c r="N1522" i="22"/>
  <c r="O1522" i="22" s="1"/>
  <c r="N1523" i="22"/>
  <c r="O1523" i="22" s="1"/>
  <c r="N1524" i="22"/>
  <c r="O1524" i="22" s="1"/>
  <c r="N1525" i="22"/>
  <c r="O1525" i="22" s="1"/>
  <c r="N1526" i="22"/>
  <c r="O1526" i="22" s="1"/>
  <c r="N1527" i="22"/>
  <c r="O1527" i="22" s="1"/>
  <c r="N1528" i="22"/>
  <c r="O1528" i="22" s="1"/>
  <c r="N1529" i="22"/>
  <c r="O1529" i="22" s="1"/>
  <c r="N1530" i="22"/>
  <c r="O1530" i="22" s="1"/>
  <c r="N1531" i="22"/>
  <c r="O1531" i="22" s="1"/>
  <c r="N1532" i="22"/>
  <c r="O1532" i="22" s="1"/>
  <c r="N1533" i="22"/>
  <c r="O1533" i="22" s="1"/>
  <c r="N1534" i="22"/>
  <c r="O1534" i="22" s="1"/>
  <c r="N1535" i="22"/>
  <c r="O1535" i="22" s="1"/>
  <c r="N1536" i="22"/>
  <c r="O1536" i="22" s="1"/>
  <c r="N1537" i="22"/>
  <c r="O1537" i="22" s="1"/>
  <c r="N1538" i="22"/>
  <c r="O1538" i="22" s="1"/>
  <c r="N1539" i="22"/>
  <c r="O1539" i="22" s="1"/>
  <c r="N1540" i="22"/>
  <c r="O1540" i="22" s="1"/>
  <c r="N1541" i="22"/>
  <c r="O1541" i="22" s="1"/>
  <c r="N1542" i="22"/>
  <c r="O1542" i="22" s="1"/>
  <c r="N1543" i="22"/>
  <c r="O1543" i="22" s="1"/>
  <c r="N1544" i="22"/>
  <c r="O1544" i="22" s="1"/>
  <c r="N1545" i="22"/>
  <c r="O1545" i="22" s="1"/>
  <c r="N1546" i="22"/>
  <c r="O1546" i="22" s="1"/>
  <c r="N1547" i="22"/>
  <c r="O1547" i="22" s="1"/>
  <c r="N1548" i="22"/>
  <c r="O1548" i="22" s="1"/>
  <c r="N1549" i="22"/>
  <c r="O1549" i="22" s="1"/>
  <c r="N1550" i="22"/>
  <c r="O1550" i="22" s="1"/>
  <c r="N1551" i="22"/>
  <c r="O1551" i="22" s="1"/>
  <c r="N1552" i="22"/>
  <c r="O1552" i="22" s="1"/>
  <c r="N1553" i="22"/>
  <c r="O1553" i="22" s="1"/>
  <c r="N1554" i="22"/>
  <c r="O1554" i="22" s="1"/>
  <c r="N1555" i="22"/>
  <c r="O1555" i="22" s="1"/>
  <c r="N1556" i="22"/>
  <c r="O1556" i="22" s="1"/>
  <c r="N1557" i="22"/>
  <c r="O1557" i="22" s="1"/>
  <c r="N1558" i="22"/>
  <c r="O1558" i="22" s="1"/>
  <c r="N1559" i="22"/>
  <c r="O1559" i="22" s="1"/>
  <c r="N1560" i="22"/>
  <c r="O1560" i="22" s="1"/>
  <c r="N1561" i="22"/>
  <c r="O1561" i="22" s="1"/>
  <c r="N1562" i="22"/>
  <c r="O1562" i="22" s="1"/>
  <c r="N1563" i="22"/>
  <c r="O1563" i="22" s="1"/>
  <c r="N1564" i="22"/>
  <c r="O1564" i="22" s="1"/>
  <c r="N1565" i="22"/>
  <c r="O1565" i="22" s="1"/>
  <c r="N1566" i="22"/>
  <c r="O1566" i="22" s="1"/>
  <c r="N1567" i="22"/>
  <c r="O1567" i="22" s="1"/>
  <c r="N1568" i="22"/>
  <c r="O1568" i="22" s="1"/>
  <c r="N1569" i="22"/>
  <c r="O1569" i="22" s="1"/>
  <c r="N1570" i="22"/>
  <c r="O1570" i="22" s="1"/>
  <c r="N1571" i="22"/>
  <c r="O1571" i="22" s="1"/>
  <c r="N1572" i="22"/>
  <c r="O1572" i="22" s="1"/>
  <c r="N1573" i="22"/>
  <c r="O1573" i="22" s="1"/>
  <c r="N1574" i="22"/>
  <c r="O1574" i="22" s="1"/>
  <c r="N1575" i="22"/>
  <c r="O1575" i="22" s="1"/>
  <c r="N1576" i="22"/>
  <c r="O1576" i="22" s="1"/>
  <c r="N1577" i="22"/>
  <c r="O1577" i="22" s="1"/>
  <c r="N1578" i="22"/>
  <c r="O1578" i="22" s="1"/>
  <c r="N1579" i="22"/>
  <c r="O1579" i="22" s="1"/>
  <c r="N1580" i="22"/>
  <c r="O1580" i="22" s="1"/>
  <c r="N1581" i="22"/>
  <c r="O1581" i="22" s="1"/>
  <c r="N1582" i="22"/>
  <c r="O1582" i="22" s="1"/>
  <c r="N1583" i="22"/>
  <c r="O1583" i="22" s="1"/>
  <c r="N1584" i="22"/>
  <c r="O1584" i="22" s="1"/>
  <c r="N1585" i="22"/>
  <c r="O1585" i="22" s="1"/>
  <c r="N1586" i="22"/>
  <c r="O1586" i="22" s="1"/>
  <c r="N1587" i="22"/>
  <c r="O1587" i="22" s="1"/>
  <c r="N1588" i="22"/>
  <c r="O1588" i="22" s="1"/>
  <c r="N1589" i="22"/>
  <c r="O1589" i="22" s="1"/>
  <c r="N1590" i="22"/>
  <c r="O1590" i="22" s="1"/>
  <c r="N1591" i="22"/>
  <c r="O1591" i="22" s="1"/>
  <c r="N1592" i="22"/>
  <c r="O1592" i="22" s="1"/>
  <c r="N1593" i="22"/>
  <c r="O1593" i="22" s="1"/>
  <c r="N1594" i="22"/>
  <c r="O1594" i="22" s="1"/>
  <c r="N1595" i="22"/>
  <c r="O1595" i="22" s="1"/>
  <c r="N1596" i="22"/>
  <c r="O1596" i="22" s="1"/>
  <c r="N1597" i="22"/>
  <c r="O1597" i="22" s="1"/>
  <c r="N1598" i="22"/>
  <c r="O1598" i="22" s="1"/>
  <c r="N1599" i="22"/>
  <c r="O1599" i="22" s="1"/>
  <c r="N1600" i="22"/>
  <c r="O1600" i="22" s="1"/>
  <c r="N1601" i="22"/>
  <c r="O1601" i="22" s="1"/>
  <c r="N1602" i="22"/>
  <c r="O1602" i="22" s="1"/>
  <c r="N1603" i="22"/>
  <c r="O1603" i="22" s="1"/>
  <c r="N1604" i="22"/>
  <c r="O1604" i="22" s="1"/>
  <c r="N1605" i="22"/>
  <c r="O1605" i="22" s="1"/>
  <c r="N1606" i="22"/>
  <c r="O1606" i="22" s="1"/>
  <c r="N1607" i="22"/>
  <c r="O1607" i="22" s="1"/>
  <c r="N1608" i="22"/>
  <c r="O1608" i="22" s="1"/>
  <c r="N1609" i="22"/>
  <c r="O1609" i="22" s="1"/>
  <c r="N1610" i="22"/>
  <c r="O1610" i="22" s="1"/>
  <c r="N1611" i="22"/>
  <c r="O1611" i="22" s="1"/>
  <c r="N1612" i="22"/>
  <c r="O1612" i="22" s="1"/>
  <c r="N1613" i="22"/>
  <c r="O1613" i="22" s="1"/>
  <c r="N1614" i="22"/>
  <c r="O1614" i="22" s="1"/>
  <c r="N1615" i="22"/>
  <c r="O1615" i="22" s="1"/>
  <c r="N1616" i="22"/>
  <c r="O1616" i="22" s="1"/>
  <c r="N1617" i="22"/>
  <c r="O1617" i="22" s="1"/>
  <c r="N1618" i="22"/>
  <c r="O1618" i="22" s="1"/>
  <c r="N1619" i="22"/>
  <c r="O1619" i="22" s="1"/>
  <c r="N1620" i="22"/>
  <c r="O1620" i="22" s="1"/>
  <c r="N1621" i="22"/>
  <c r="O1621" i="22" s="1"/>
  <c r="N1622" i="22"/>
  <c r="O1622" i="22" s="1"/>
  <c r="N1623" i="22"/>
  <c r="O1623" i="22" s="1"/>
  <c r="N1624" i="22"/>
  <c r="O1624" i="22" s="1"/>
  <c r="N1625" i="22"/>
  <c r="O1625" i="22" s="1"/>
  <c r="N1626" i="22"/>
  <c r="O1626" i="22" s="1"/>
  <c r="N1627" i="22"/>
  <c r="O1627" i="22" s="1"/>
  <c r="N1628" i="22"/>
  <c r="O1628" i="22" s="1"/>
  <c r="N1629" i="22"/>
  <c r="O1629" i="22" s="1"/>
  <c r="N1630" i="22"/>
  <c r="O1630" i="22" s="1"/>
  <c r="N1631" i="22"/>
  <c r="O1631" i="22" s="1"/>
  <c r="N1632" i="22"/>
  <c r="O1632" i="22" s="1"/>
  <c r="N1633" i="22"/>
  <c r="O1633" i="22" s="1"/>
  <c r="N1634" i="22"/>
  <c r="O1634" i="22" s="1"/>
  <c r="N1635" i="22"/>
  <c r="O1635" i="22" s="1"/>
  <c r="N1636" i="22"/>
  <c r="O1636" i="22" s="1"/>
  <c r="N1637" i="22"/>
  <c r="O1637" i="22" s="1"/>
  <c r="N1638" i="22"/>
  <c r="O1638" i="22" s="1"/>
  <c r="N1639" i="22"/>
  <c r="O1639" i="22" s="1"/>
  <c r="N1640" i="22"/>
  <c r="O1640" i="22" s="1"/>
  <c r="N1641" i="22"/>
  <c r="O1641" i="22" s="1"/>
  <c r="N1642" i="22"/>
  <c r="O1642" i="22" s="1"/>
  <c r="N1643" i="22"/>
  <c r="O1643" i="22" s="1"/>
  <c r="N1644" i="22"/>
  <c r="O1644" i="22" s="1"/>
  <c r="N1645" i="22"/>
  <c r="O1645" i="22" s="1"/>
  <c r="N1646" i="22"/>
  <c r="O1646" i="22" s="1"/>
  <c r="N1647" i="22"/>
  <c r="O1647" i="22" s="1"/>
  <c r="N1648" i="22"/>
  <c r="O1648" i="22" s="1"/>
  <c r="N1649" i="22"/>
  <c r="O1649" i="22" s="1"/>
  <c r="N1650" i="22"/>
  <c r="O1650" i="22" s="1"/>
  <c r="N1651" i="22"/>
  <c r="O1651" i="22" s="1"/>
  <c r="N1652" i="22"/>
  <c r="O1652" i="22" s="1"/>
  <c r="N1653" i="22"/>
  <c r="O1653" i="22" s="1"/>
  <c r="N1654" i="22"/>
  <c r="O1654" i="22" s="1"/>
  <c r="N1655" i="22"/>
  <c r="O1655" i="22" s="1"/>
  <c r="N1656" i="22"/>
  <c r="O1656" i="22" s="1"/>
  <c r="N1657" i="22"/>
  <c r="O1657" i="22" s="1"/>
  <c r="N1658" i="22"/>
  <c r="O1658" i="22" s="1"/>
  <c r="N1659" i="22"/>
  <c r="O1659" i="22" s="1"/>
  <c r="N1660" i="22"/>
  <c r="O1660" i="22" s="1"/>
  <c r="N1661" i="22"/>
  <c r="O1661" i="22" s="1"/>
  <c r="N1662" i="22"/>
  <c r="O1662" i="22" s="1"/>
  <c r="N1663" i="22"/>
  <c r="O1663" i="22" s="1"/>
  <c r="N1664" i="22"/>
  <c r="O1664" i="22" s="1"/>
  <c r="N1665" i="22"/>
  <c r="O1665" i="22" s="1"/>
  <c r="N1666" i="22"/>
  <c r="O1666" i="22" s="1"/>
  <c r="N1667" i="22"/>
  <c r="O1667" i="22" s="1"/>
  <c r="N1668" i="22"/>
  <c r="O1668" i="22" s="1"/>
  <c r="N1669" i="22"/>
  <c r="O1669" i="22" s="1"/>
  <c r="N1670" i="22"/>
  <c r="O1670" i="22" s="1"/>
  <c r="N1671" i="22"/>
  <c r="O1671" i="22" s="1"/>
  <c r="N1672" i="22"/>
  <c r="O1672" i="22" s="1"/>
  <c r="N1673" i="22"/>
  <c r="O1673" i="22" s="1"/>
  <c r="N1674" i="22"/>
  <c r="O1674" i="22" s="1"/>
  <c r="N1675" i="22"/>
  <c r="O1675" i="22" s="1"/>
  <c r="N1676" i="22"/>
  <c r="O1676" i="22" s="1"/>
  <c r="N1677" i="22"/>
  <c r="O1677" i="22" s="1"/>
  <c r="N1678" i="22"/>
  <c r="O1678" i="22" s="1"/>
  <c r="N1679" i="22"/>
  <c r="O1679" i="22" s="1"/>
  <c r="N1680" i="22"/>
  <c r="O1680" i="22" s="1"/>
  <c r="N1681" i="22"/>
  <c r="O1681" i="22" s="1"/>
  <c r="N1682" i="22"/>
  <c r="O1682" i="22" s="1"/>
  <c r="N1683" i="22"/>
  <c r="O1683" i="22" s="1"/>
  <c r="N1684" i="22"/>
  <c r="O1684" i="22" s="1"/>
  <c r="N1685" i="22"/>
  <c r="O1685" i="22" s="1"/>
  <c r="N1686" i="22"/>
  <c r="O1686" i="22" s="1"/>
  <c r="N1687" i="22"/>
  <c r="O1687" i="22" s="1"/>
  <c r="N1688" i="22"/>
  <c r="O1688" i="22" s="1"/>
  <c r="N1689" i="22"/>
  <c r="O1689" i="22" s="1"/>
  <c r="N1690" i="22"/>
  <c r="O1690" i="22" s="1"/>
  <c r="N1691" i="22"/>
  <c r="O1691" i="22" s="1"/>
  <c r="N1692" i="22"/>
  <c r="O1692" i="22" s="1"/>
  <c r="N1693" i="22"/>
  <c r="O1693" i="22" s="1"/>
  <c r="N1694" i="22"/>
  <c r="O1694" i="22" s="1"/>
  <c r="N1695" i="22"/>
  <c r="O1695" i="22" s="1"/>
  <c r="N1696" i="22"/>
  <c r="O1696" i="22" s="1"/>
  <c r="N1697" i="22"/>
  <c r="O1697" i="22" s="1"/>
  <c r="N1698" i="22"/>
  <c r="O1698" i="22" s="1"/>
  <c r="N1699" i="22"/>
  <c r="O1699" i="22" s="1"/>
  <c r="N1700" i="22"/>
  <c r="O1700" i="22" s="1"/>
  <c r="N1701" i="22"/>
  <c r="O1701" i="22" s="1"/>
  <c r="N1702" i="22"/>
  <c r="O1702" i="22" s="1"/>
  <c r="N1703" i="22"/>
  <c r="O1703" i="22" s="1"/>
  <c r="N1704" i="22"/>
  <c r="O1704" i="22" s="1"/>
  <c r="N1705" i="22"/>
  <c r="O1705" i="22" s="1"/>
  <c r="N1706" i="22"/>
  <c r="O1706" i="22" s="1"/>
  <c r="N1707" i="22"/>
  <c r="O1707" i="22" s="1"/>
  <c r="N1708" i="22"/>
  <c r="O1708" i="22" s="1"/>
  <c r="N1709" i="22"/>
  <c r="O1709" i="22" s="1"/>
  <c r="N1710" i="22"/>
  <c r="O1710" i="22" s="1"/>
  <c r="N1711" i="22"/>
  <c r="O1711" i="22" s="1"/>
  <c r="N1712" i="22"/>
  <c r="O1712" i="22" s="1"/>
  <c r="N1713" i="22"/>
  <c r="O1713" i="22" s="1"/>
  <c r="N1714" i="22"/>
  <c r="O1714" i="22" s="1"/>
  <c r="N1715" i="22"/>
  <c r="O1715" i="22" s="1"/>
  <c r="N1716" i="22"/>
  <c r="O1716" i="22" s="1"/>
  <c r="N1717" i="22"/>
  <c r="O1717" i="22" s="1"/>
  <c r="N1718" i="22"/>
  <c r="O1718" i="22" s="1"/>
  <c r="N1719" i="22"/>
  <c r="O1719" i="22" s="1"/>
  <c r="N1720" i="22"/>
  <c r="O1720" i="22" s="1"/>
  <c r="N1721" i="22"/>
  <c r="O1721" i="22" s="1"/>
  <c r="N1722" i="22"/>
  <c r="O1722" i="22" s="1"/>
  <c r="N1723" i="22"/>
  <c r="O1723" i="22" s="1"/>
  <c r="N1724" i="22"/>
  <c r="O1724" i="22" s="1"/>
  <c r="N1725" i="22"/>
  <c r="O1725" i="22" s="1"/>
  <c r="N1726" i="22"/>
  <c r="O1726" i="22" s="1"/>
  <c r="N1727" i="22"/>
  <c r="O1727" i="22" s="1"/>
  <c r="N1728" i="22"/>
  <c r="O1728" i="22" s="1"/>
  <c r="N1729" i="22"/>
  <c r="O1729" i="22" s="1"/>
  <c r="N1730" i="22"/>
  <c r="O1730" i="22" s="1"/>
  <c r="N1731" i="22"/>
  <c r="O1731" i="22" s="1"/>
  <c r="N1732" i="22"/>
  <c r="O1732" i="22" s="1"/>
  <c r="N1733" i="22"/>
  <c r="O1733" i="22" s="1"/>
  <c r="N1734" i="22"/>
  <c r="O1734" i="22" s="1"/>
  <c r="N1735" i="22"/>
  <c r="O1735" i="22" s="1"/>
  <c r="N1736" i="22"/>
  <c r="O1736" i="22" s="1"/>
  <c r="N1737" i="22"/>
  <c r="O1737" i="22" s="1"/>
  <c r="N1738" i="22"/>
  <c r="O1738" i="22" s="1"/>
  <c r="N1739" i="22"/>
  <c r="O1739" i="22" s="1"/>
  <c r="N1740" i="22"/>
  <c r="O1740" i="22" s="1"/>
  <c r="N1741" i="22"/>
  <c r="O1741" i="22" s="1"/>
  <c r="N1742" i="22"/>
  <c r="O1742" i="22" s="1"/>
  <c r="N1743" i="22"/>
  <c r="O1743" i="22" s="1"/>
  <c r="N1744" i="22"/>
  <c r="O1744" i="22" s="1"/>
  <c r="N1745" i="22"/>
  <c r="O1745" i="22" s="1"/>
  <c r="N1746" i="22"/>
  <c r="O1746" i="22" s="1"/>
  <c r="N1747" i="22"/>
  <c r="O1747" i="22" s="1"/>
  <c r="N1748" i="22"/>
  <c r="O1748" i="22" s="1"/>
  <c r="N1749" i="22"/>
  <c r="O1749" i="22" s="1"/>
  <c r="N1750" i="22"/>
  <c r="O1750" i="22" s="1"/>
  <c r="N1751" i="22"/>
  <c r="O1751" i="22" s="1"/>
  <c r="N1752" i="22"/>
  <c r="O1752" i="22" s="1"/>
  <c r="N1753" i="22"/>
  <c r="O1753" i="22" s="1"/>
  <c r="N1754" i="22"/>
  <c r="O1754" i="22" s="1"/>
  <c r="N1755" i="22"/>
  <c r="O1755" i="22" s="1"/>
  <c r="N1756" i="22"/>
  <c r="O1756" i="22" s="1"/>
  <c r="N1757" i="22"/>
  <c r="O1757" i="22" s="1"/>
  <c r="N1758" i="22"/>
  <c r="O1758" i="22" s="1"/>
  <c r="N1759" i="22"/>
  <c r="O1759" i="22" s="1"/>
  <c r="N1760" i="22"/>
  <c r="O1760" i="22" s="1"/>
  <c r="N1761" i="22"/>
  <c r="O1761" i="22" s="1"/>
  <c r="N1762" i="22"/>
  <c r="O1762" i="22" s="1"/>
  <c r="N1763" i="22"/>
  <c r="O1763" i="22" s="1"/>
  <c r="N1764" i="22"/>
  <c r="O1764" i="22" s="1"/>
  <c r="N1765" i="22"/>
  <c r="O1765" i="22" s="1"/>
  <c r="N1766" i="22"/>
  <c r="O1766" i="22" s="1"/>
  <c r="N1767" i="22"/>
  <c r="O1767" i="22" s="1"/>
  <c r="N1768" i="22"/>
  <c r="O1768" i="22" s="1"/>
  <c r="N1769" i="22"/>
  <c r="O1769" i="22" s="1"/>
  <c r="N1770" i="22"/>
  <c r="O1770" i="22" s="1"/>
  <c r="N1771" i="22"/>
  <c r="O1771" i="22" s="1"/>
  <c r="N1772" i="22"/>
  <c r="O1772" i="22" s="1"/>
  <c r="N1773" i="22"/>
  <c r="O1773" i="22" s="1"/>
  <c r="N1774" i="22"/>
  <c r="O1774" i="22" s="1"/>
  <c r="N1775" i="22"/>
  <c r="O1775" i="22" s="1"/>
  <c r="N1776" i="22"/>
  <c r="O1776" i="22" s="1"/>
  <c r="N1777" i="22"/>
  <c r="O1777" i="22" s="1"/>
  <c r="N1778" i="22"/>
  <c r="O1778" i="22" s="1"/>
  <c r="N1779" i="22"/>
  <c r="O1779" i="22" s="1"/>
  <c r="N1780" i="22"/>
  <c r="O1780" i="22" s="1"/>
  <c r="N1781" i="22"/>
  <c r="O1781" i="22" s="1"/>
  <c r="N1782" i="22"/>
  <c r="O1782" i="22" s="1"/>
  <c r="N1783" i="22"/>
  <c r="O1783" i="22" s="1"/>
  <c r="N1784" i="22"/>
  <c r="O1784" i="22" s="1"/>
  <c r="N1785" i="22"/>
  <c r="O1785" i="22" s="1"/>
  <c r="N1786" i="22"/>
  <c r="O1786" i="22" s="1"/>
  <c r="N1787" i="22"/>
  <c r="O1787" i="22" s="1"/>
  <c r="N1788" i="22"/>
  <c r="O1788" i="22" s="1"/>
  <c r="N1789" i="22"/>
  <c r="O1789" i="22" s="1"/>
  <c r="N1790" i="22"/>
  <c r="O1790" i="22" s="1"/>
  <c r="N1791" i="22"/>
  <c r="O1791" i="22" s="1"/>
  <c r="N1792" i="22"/>
  <c r="O1792" i="22" s="1"/>
  <c r="N1793" i="22"/>
  <c r="O1793" i="22" s="1"/>
  <c r="N1794" i="22"/>
  <c r="O1794" i="22" s="1"/>
  <c r="N1795" i="22"/>
  <c r="O1795" i="22" s="1"/>
  <c r="N1796" i="22"/>
  <c r="O1796" i="22" s="1"/>
  <c r="N1797" i="22"/>
  <c r="O1797" i="22" s="1"/>
  <c r="N1798" i="22"/>
  <c r="O1798" i="22" s="1"/>
  <c r="N1799" i="22"/>
  <c r="O1799" i="22" s="1"/>
  <c r="N1800" i="22"/>
  <c r="O1800" i="22" s="1"/>
  <c r="N1801" i="22"/>
  <c r="O1801" i="22" s="1"/>
  <c r="N1802" i="22"/>
  <c r="O1802" i="22" s="1"/>
  <c r="N1803" i="22"/>
  <c r="O1803" i="22" s="1"/>
  <c r="N1804" i="22"/>
  <c r="O1804" i="22" s="1"/>
  <c r="N1805" i="22"/>
  <c r="O1805" i="22" s="1"/>
  <c r="N1806" i="22"/>
  <c r="O1806" i="22" s="1"/>
  <c r="N1807" i="22"/>
  <c r="O1807" i="22" s="1"/>
  <c r="N1808" i="22"/>
  <c r="O1808" i="22" s="1"/>
  <c r="N1809" i="22"/>
  <c r="O1809" i="22" s="1"/>
  <c r="N1810" i="22"/>
  <c r="O1810" i="22" s="1"/>
  <c r="N1811" i="22"/>
  <c r="O1811" i="22" s="1"/>
  <c r="N1812" i="22"/>
  <c r="O1812" i="22" s="1"/>
  <c r="N1813" i="22"/>
  <c r="O1813" i="22" s="1"/>
  <c r="N1814" i="22"/>
  <c r="O1814" i="22" s="1"/>
  <c r="N1815" i="22"/>
  <c r="O1815" i="22" s="1"/>
  <c r="N1816" i="22"/>
  <c r="O1816" i="22" s="1"/>
  <c r="N1817" i="22"/>
  <c r="O1817" i="22" s="1"/>
  <c r="N1818" i="22"/>
  <c r="O1818" i="22" s="1"/>
  <c r="N1819" i="22"/>
  <c r="O1819" i="22" s="1"/>
  <c r="N1820" i="22"/>
  <c r="O1820" i="22" s="1"/>
  <c r="N1821" i="22"/>
  <c r="O1821" i="22" s="1"/>
  <c r="N1822" i="22"/>
  <c r="O1822" i="22" s="1"/>
  <c r="N1823" i="22"/>
  <c r="O1823" i="22" s="1"/>
  <c r="N1824" i="22"/>
  <c r="O1824" i="22" s="1"/>
  <c r="N1825" i="22"/>
  <c r="O1825" i="22" s="1"/>
  <c r="N1826" i="22"/>
  <c r="O1826" i="22" s="1"/>
  <c r="N1827" i="22"/>
  <c r="O1827" i="22" s="1"/>
  <c r="N1828" i="22"/>
  <c r="O1828" i="22" s="1"/>
  <c r="N1829" i="22"/>
  <c r="O1829" i="22" s="1"/>
  <c r="N1830" i="22"/>
  <c r="O1830" i="22" s="1"/>
  <c r="N1831" i="22"/>
  <c r="O1831" i="22" s="1"/>
  <c r="N1832" i="22"/>
  <c r="O1832" i="22" s="1"/>
  <c r="N1833" i="22"/>
  <c r="O1833" i="22" s="1"/>
  <c r="N1834" i="22"/>
  <c r="O1834" i="22" s="1"/>
  <c r="N1835" i="22"/>
  <c r="O1835" i="22" s="1"/>
  <c r="N1836" i="22"/>
  <c r="O1836" i="22" s="1"/>
  <c r="N1837" i="22"/>
  <c r="O1837" i="22" s="1"/>
  <c r="N1838" i="22"/>
  <c r="O1838" i="22" s="1"/>
  <c r="N1839" i="22"/>
  <c r="O1839" i="22" s="1"/>
  <c r="N1840" i="22"/>
  <c r="O1840" i="22" s="1"/>
  <c r="N1841" i="22"/>
  <c r="O1841" i="22" s="1"/>
  <c r="N1842" i="22"/>
  <c r="O1842" i="22" s="1"/>
  <c r="N1843" i="22"/>
  <c r="O1843" i="22" s="1"/>
  <c r="N1844" i="22"/>
  <c r="O1844" i="22" s="1"/>
  <c r="N1845" i="22"/>
  <c r="O1845" i="22" s="1"/>
  <c r="N1846" i="22"/>
  <c r="O1846" i="22" s="1"/>
  <c r="N1847" i="22"/>
  <c r="O1847" i="22" s="1"/>
  <c r="N1848" i="22"/>
  <c r="O1848" i="22" s="1"/>
  <c r="N1849" i="22"/>
  <c r="O1849" i="22" s="1"/>
  <c r="N1850" i="22"/>
  <c r="O1850" i="22" s="1"/>
  <c r="N1851" i="22"/>
  <c r="O1851" i="22" s="1"/>
  <c r="N1852" i="22"/>
  <c r="O1852" i="22" s="1"/>
  <c r="N1853" i="22"/>
  <c r="O1853" i="22" s="1"/>
  <c r="N1854" i="22"/>
  <c r="O1854" i="22" s="1"/>
  <c r="N1855" i="22"/>
  <c r="O1855" i="22" s="1"/>
  <c r="N1856" i="22"/>
  <c r="O1856" i="22" s="1"/>
  <c r="N1857" i="22"/>
  <c r="O1857" i="22" s="1"/>
  <c r="N1858" i="22"/>
  <c r="O1858" i="22" s="1"/>
  <c r="N1859" i="22"/>
  <c r="O1859" i="22" s="1"/>
  <c r="N1860" i="22"/>
  <c r="O1860" i="22" s="1"/>
  <c r="N1861" i="22"/>
  <c r="O1861" i="22" s="1"/>
  <c r="N1862" i="22"/>
  <c r="O1862" i="22" s="1"/>
  <c r="N1863" i="22"/>
  <c r="O1863" i="22" s="1"/>
  <c r="N1864" i="22"/>
  <c r="O1864" i="22" s="1"/>
  <c r="N1865" i="22"/>
  <c r="O1865" i="22" s="1"/>
  <c r="N1866" i="22"/>
  <c r="O1866" i="22" s="1"/>
  <c r="N1867" i="22"/>
  <c r="O1867" i="22" s="1"/>
  <c r="N1868" i="22"/>
  <c r="O1868" i="22" s="1"/>
  <c r="N1869" i="22"/>
  <c r="O1869" i="22" s="1"/>
  <c r="N1870" i="22"/>
  <c r="O1870" i="22" s="1"/>
  <c r="N1871" i="22"/>
  <c r="O1871" i="22" s="1"/>
  <c r="N1872" i="22"/>
  <c r="O1872" i="22" s="1"/>
  <c r="N1873" i="22"/>
  <c r="O1873" i="22" s="1"/>
  <c r="N1874" i="22"/>
  <c r="O1874" i="22" s="1"/>
  <c r="N1875" i="22"/>
  <c r="O1875" i="22" s="1"/>
  <c r="N1876" i="22"/>
  <c r="O1876" i="22" s="1"/>
  <c r="N1877" i="22"/>
  <c r="O1877" i="22" s="1"/>
  <c r="N1878" i="22"/>
  <c r="O1878" i="22" s="1"/>
  <c r="N1879" i="22"/>
  <c r="O1879" i="22" s="1"/>
  <c r="N1880" i="22"/>
  <c r="O1880" i="22" s="1"/>
  <c r="N1881" i="22"/>
  <c r="O1881" i="22" s="1"/>
  <c r="N1882" i="22"/>
  <c r="O1882" i="22" s="1"/>
  <c r="N1883" i="22"/>
  <c r="O1883" i="22" s="1"/>
  <c r="N1884" i="22"/>
  <c r="O1884" i="22" s="1"/>
  <c r="N1885" i="22"/>
  <c r="O1885" i="22" s="1"/>
  <c r="N1886" i="22"/>
  <c r="O1886" i="22" s="1"/>
  <c r="N1887" i="22"/>
  <c r="O1887" i="22" s="1"/>
  <c r="N1888" i="22"/>
  <c r="O1888" i="22" s="1"/>
  <c r="N1889" i="22"/>
  <c r="O1889" i="22" s="1"/>
  <c r="N1890" i="22"/>
  <c r="O1890" i="22" s="1"/>
  <c r="N1891" i="22"/>
  <c r="O1891" i="22" s="1"/>
  <c r="N1892" i="22"/>
  <c r="O1892" i="22" s="1"/>
  <c r="N1893" i="22"/>
  <c r="O1893" i="22" s="1"/>
  <c r="N1894" i="22"/>
  <c r="O1894" i="22" s="1"/>
  <c r="N1895" i="22"/>
  <c r="O1895" i="22" s="1"/>
  <c r="N1896" i="22"/>
  <c r="O1896" i="22" s="1"/>
  <c r="N1897" i="22"/>
  <c r="O1897" i="22" s="1"/>
  <c r="N1898" i="22"/>
  <c r="O1898" i="22" s="1"/>
  <c r="N1899" i="22"/>
  <c r="O1899" i="22" s="1"/>
  <c r="N1900" i="22"/>
  <c r="O1900" i="22" s="1"/>
  <c r="N1901" i="22"/>
  <c r="O1901" i="22" s="1"/>
  <c r="N1902" i="22"/>
  <c r="O1902" i="22" s="1"/>
  <c r="N1903" i="22"/>
  <c r="O1903" i="22" s="1"/>
  <c r="N1904" i="22"/>
  <c r="O1904" i="22" s="1"/>
  <c r="N1905" i="22"/>
  <c r="O1905" i="22" s="1"/>
  <c r="N1906" i="22"/>
  <c r="O1906" i="22" s="1"/>
  <c r="N1907" i="22"/>
  <c r="O1907" i="22" s="1"/>
  <c r="N1908" i="22"/>
  <c r="O1908" i="22" s="1"/>
  <c r="N1909" i="22"/>
  <c r="O1909" i="22" s="1"/>
  <c r="N1910" i="22"/>
  <c r="O1910" i="22" s="1"/>
  <c r="N1911" i="22"/>
  <c r="O1911" i="22" s="1"/>
  <c r="N1912" i="22"/>
  <c r="O1912" i="22" s="1"/>
  <c r="N1913" i="22"/>
  <c r="O1913" i="22" s="1"/>
  <c r="N1914" i="22"/>
  <c r="O1914" i="22" s="1"/>
  <c r="N1915" i="22"/>
  <c r="O1915" i="22" s="1"/>
  <c r="N1916" i="22"/>
  <c r="O1916" i="22" s="1"/>
  <c r="N1917" i="22"/>
  <c r="O1917" i="22" s="1"/>
  <c r="N10" i="22"/>
  <c r="O10" i="22" s="1"/>
  <c r="H73" i="17" l="1"/>
  <c r="H72" i="17"/>
  <c r="H71" i="17"/>
  <c r="H70" i="17"/>
  <c r="H69" i="17"/>
  <c r="H68" i="17"/>
  <c r="H67" i="17"/>
  <c r="H66" i="17"/>
  <c r="H60" i="17"/>
  <c r="H56" i="17"/>
  <c r="G56" i="17"/>
  <c r="H8" i="17"/>
  <c r="G73" i="17" l="1"/>
  <c r="G72" i="17"/>
  <c r="G71" i="17"/>
  <c r="G70" i="17"/>
  <c r="G69" i="17"/>
  <c r="G68" i="17"/>
  <c r="G67" i="17"/>
  <c r="G66" i="17"/>
  <c r="G60" i="17"/>
  <c r="G61" i="17" s="1"/>
  <c r="G58" i="17"/>
  <c r="G59" i="17" s="1"/>
  <c r="G57" i="17"/>
  <c r="G8" i="17"/>
  <c r="G7" i="17"/>
  <c r="D412" i="16" l="1"/>
  <c r="D413" i="16" s="1"/>
  <c r="D414" i="16" s="1"/>
  <c r="D415" i="16" s="1"/>
  <c r="D416" i="16" s="1"/>
  <c r="D417" i="16" s="1"/>
  <c r="D418" i="16" s="1"/>
  <c r="D419" i="16" s="1"/>
  <c r="D420" i="16" s="1"/>
  <c r="D421" i="16" s="1"/>
  <c r="C39" i="22"/>
  <c r="C37" i="22"/>
  <c r="C35" i="22"/>
  <c r="C33" i="22"/>
  <c r="C31" i="22"/>
  <c r="C38" i="22" l="1"/>
  <c r="C40" i="22"/>
  <c r="C34" i="22"/>
  <c r="C36" i="22"/>
  <c r="C32" i="22"/>
  <c r="C22" i="22"/>
  <c r="C20" i="22" l="1"/>
  <c r="C26" i="22" l="1"/>
  <c r="C27" i="22"/>
  <c r="C28" i="22"/>
  <c r="C29" i="22"/>
  <c r="C30" i="22"/>
  <c r="C25" i="22"/>
  <c r="C24" i="22"/>
  <c r="C23" i="22"/>
  <c r="C21" i="22" l="1"/>
  <c r="C1071" i="22"/>
  <c r="D1071" i="22"/>
  <c r="C1072" i="22"/>
  <c r="D1072" i="22"/>
  <c r="D129" i="17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D140" i="17" s="1"/>
  <c r="D141" i="17" s="1"/>
  <c r="D142" i="17" s="1"/>
  <c r="D143" i="17" s="1"/>
  <c r="D144" i="17" s="1"/>
  <c r="D145" i="17" s="1"/>
  <c r="D146" i="17" s="1"/>
  <c r="D147" i="17" s="1"/>
  <c r="D148" i="17" s="1"/>
  <c r="D149" i="17" s="1"/>
  <c r="D150" i="17" s="1"/>
  <c r="D151" i="17" s="1"/>
  <c r="D152" i="17" s="1"/>
  <c r="D153" i="17" s="1"/>
  <c r="D154" i="17" s="1"/>
  <c r="D155" i="17" s="1"/>
  <c r="D156" i="17" s="1"/>
  <c r="D157" i="17" s="1"/>
  <c r="D158" i="17" s="1"/>
  <c r="D159" i="17" s="1"/>
  <c r="D160" i="17" s="1"/>
  <c r="D161" i="17" s="1"/>
  <c r="D162" i="17" s="1"/>
  <c r="D163" i="17" s="1"/>
  <c r="D164" i="17" s="1"/>
  <c r="D165" i="17" s="1"/>
  <c r="D166" i="17" s="1"/>
  <c r="D167" i="17" s="1"/>
  <c r="D168" i="17" s="1"/>
  <c r="D169" i="17" s="1"/>
  <c r="D170" i="17" s="1"/>
  <c r="D171" i="17" s="1"/>
  <c r="D172" i="17" s="1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D189" i="17" s="1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D200" i="17" s="1"/>
  <c r="D201" i="17" s="1"/>
  <c r="D202" i="17" s="1"/>
  <c r="D203" i="17" s="1"/>
  <c r="D204" i="17" s="1"/>
  <c r="H7" i="17"/>
  <c r="E313" i="12" l="1"/>
  <c r="I121" i="17" l="1"/>
  <c r="F315" i="12"/>
  <c r="E315" i="12"/>
  <c r="F313" i="12"/>
  <c r="E316" i="12"/>
  <c r="F316" i="12"/>
  <c r="E317" i="12"/>
  <c r="F317" i="12"/>
  <c r="C15" i="22" l="1"/>
  <c r="C14" i="22"/>
  <c r="D704" i="22" l="1"/>
  <c r="C704" i="22"/>
  <c r="D706" i="22"/>
  <c r="C706" i="22"/>
  <c r="D703" i="22"/>
  <c r="C703" i="22"/>
  <c r="D705" i="22"/>
  <c r="C705" i="22"/>
  <c r="D702" i="22"/>
  <c r="C702" i="22"/>
  <c r="D710" i="22"/>
  <c r="C710" i="22"/>
  <c r="D712" i="22"/>
  <c r="C712" i="22"/>
  <c r="D713" i="22"/>
  <c r="C713" i="22"/>
  <c r="D709" i="22"/>
  <c r="C709" i="22"/>
  <c r="D711" i="22"/>
  <c r="C711" i="22"/>
  <c r="D708" i="22"/>
  <c r="C708" i="22"/>
  <c r="D716" i="22"/>
  <c r="C716" i="22"/>
  <c r="D696" i="22"/>
  <c r="C696" i="22"/>
  <c r="D676" i="22"/>
  <c r="C676" i="22"/>
  <c r="D656" i="22"/>
  <c r="C656" i="22"/>
  <c r="D915" i="22"/>
  <c r="C915" i="22"/>
  <c r="D895" i="22"/>
  <c r="C895" i="22"/>
  <c r="D875" i="22"/>
  <c r="C875" i="22"/>
  <c r="D855" i="22"/>
  <c r="C855" i="22"/>
  <c r="D835" i="22"/>
  <c r="C835" i="22"/>
  <c r="D815" i="22"/>
  <c r="C815" i="22"/>
  <c r="D795" i="22"/>
  <c r="C795" i="22"/>
  <c r="D775" i="22"/>
  <c r="C775" i="22"/>
  <c r="D755" i="22"/>
  <c r="C755" i="22"/>
  <c r="D735" i="22"/>
  <c r="C735" i="22"/>
  <c r="D718" i="22"/>
  <c r="C718" i="22"/>
  <c r="D700" i="22"/>
  <c r="C700" i="22"/>
  <c r="D701" i="22"/>
  <c r="C701" i="22"/>
  <c r="D697" i="22"/>
  <c r="C697" i="22"/>
  <c r="D719" i="22"/>
  <c r="C719" i="22"/>
  <c r="D715" i="22"/>
  <c r="C715" i="22"/>
  <c r="D714" i="22"/>
  <c r="C714" i="22"/>
  <c r="E428" i="12"/>
  <c r="E287" i="12"/>
  <c r="E196" i="12"/>
  <c r="E1270" i="12"/>
  <c r="E1272" i="12"/>
  <c r="E1275" i="12"/>
  <c r="E1257" i="12"/>
  <c r="E424" i="12"/>
  <c r="E425" i="12"/>
  <c r="E426" i="12"/>
  <c r="E945" i="12"/>
  <c r="E948" i="12"/>
  <c r="E950" i="12"/>
  <c r="E917" i="12"/>
  <c r="E918" i="12"/>
  <c r="E944" i="12"/>
  <c r="E912" i="12"/>
  <c r="E913" i="12"/>
  <c r="E949" i="12"/>
  <c r="E947" i="12"/>
  <c r="E916" i="12"/>
  <c r="E915" i="12"/>
  <c r="E946" i="12"/>
  <c r="E922" i="12"/>
  <c r="E923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84" i="12"/>
  <c r="E924" i="12"/>
  <c r="E925" i="12"/>
  <c r="E926" i="12"/>
  <c r="E985" i="12"/>
  <c r="E927" i="12"/>
  <c r="E928" i="12"/>
  <c r="E951" i="12"/>
  <c r="E952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1" i="12"/>
  <c r="E982" i="12"/>
  <c r="E983" i="12"/>
  <c r="E953" i="12"/>
  <c r="E980" i="12"/>
  <c r="E120" i="12"/>
  <c r="E920" i="12"/>
  <c r="E919" i="12"/>
  <c r="E567" i="12"/>
  <c r="E453" i="12"/>
  <c r="E454" i="12"/>
  <c r="E914" i="12"/>
  <c r="E921" i="12"/>
  <c r="E578" i="12"/>
  <c r="E577" i="12"/>
  <c r="E440" i="12"/>
  <c r="E186" i="12"/>
  <c r="E167" i="12"/>
  <c r="E169" i="12"/>
  <c r="E166" i="12"/>
  <c r="E168" i="12"/>
  <c r="E637" i="12"/>
  <c r="E656" i="12"/>
  <c r="E675" i="12"/>
  <c r="E694" i="12"/>
  <c r="E713" i="12"/>
  <c r="E732" i="12"/>
  <c r="E751" i="12"/>
  <c r="E770" i="12"/>
  <c r="E789" i="12"/>
  <c r="E808" i="12"/>
  <c r="E580" i="12"/>
  <c r="E599" i="12"/>
  <c r="E618" i="12"/>
  <c r="E638" i="12"/>
  <c r="E657" i="12"/>
  <c r="E676" i="12"/>
  <c r="E695" i="12"/>
  <c r="E714" i="12"/>
  <c r="E733" i="12"/>
  <c r="E752" i="12"/>
  <c r="E771" i="12"/>
  <c r="E790" i="12"/>
  <c r="E809" i="12"/>
  <c r="E581" i="12"/>
  <c r="E600" i="12"/>
  <c r="E619" i="12"/>
  <c r="E650" i="12"/>
  <c r="E669" i="12"/>
  <c r="E688" i="12"/>
  <c r="E707" i="12"/>
  <c r="E726" i="12"/>
  <c r="E745" i="12"/>
  <c r="E764" i="12"/>
  <c r="E783" i="12"/>
  <c r="E802" i="12"/>
  <c r="E821" i="12"/>
  <c r="E593" i="12"/>
  <c r="E612" i="12"/>
  <c r="E631" i="12"/>
  <c r="E644" i="12"/>
  <c r="E663" i="12"/>
  <c r="E682" i="12"/>
  <c r="E701" i="12"/>
  <c r="E720" i="12"/>
  <c r="E739" i="12"/>
  <c r="E758" i="12"/>
  <c r="E777" i="12"/>
  <c r="E796" i="12"/>
  <c r="E815" i="12"/>
  <c r="E587" i="12"/>
  <c r="E606" i="12"/>
  <c r="E625" i="12"/>
  <c r="E641" i="12"/>
  <c r="E660" i="12"/>
  <c r="E679" i="12"/>
  <c r="E698" i="12"/>
  <c r="E717" i="12"/>
  <c r="E736" i="12"/>
  <c r="E755" i="12"/>
  <c r="E774" i="12"/>
  <c r="E793" i="12"/>
  <c r="E812" i="12"/>
  <c r="E584" i="12"/>
  <c r="E603" i="12"/>
  <c r="E622" i="12"/>
  <c r="E653" i="12"/>
  <c r="E672" i="12"/>
  <c r="E691" i="12"/>
  <c r="E710" i="12"/>
  <c r="E729" i="12"/>
  <c r="E748" i="12"/>
  <c r="E767" i="12"/>
  <c r="E786" i="12"/>
  <c r="E805" i="12"/>
  <c r="E824" i="12"/>
  <c r="E596" i="12"/>
  <c r="E615" i="12"/>
  <c r="E634" i="12"/>
  <c r="E647" i="12"/>
  <c r="E666" i="12"/>
  <c r="E685" i="12"/>
  <c r="E704" i="12"/>
  <c r="E723" i="12"/>
  <c r="E742" i="12"/>
  <c r="E761" i="12"/>
  <c r="E780" i="12"/>
  <c r="E799" i="12"/>
  <c r="E818" i="12"/>
  <c r="E590" i="12"/>
  <c r="E609" i="12"/>
  <c r="E628" i="12"/>
  <c r="E639" i="12"/>
  <c r="E658" i="12"/>
  <c r="E677" i="12"/>
  <c r="E696" i="12"/>
  <c r="E715" i="12"/>
  <c r="E734" i="12"/>
  <c r="E753" i="12"/>
  <c r="E772" i="12"/>
  <c r="E791" i="12"/>
  <c r="E810" i="12"/>
  <c r="E582" i="12"/>
  <c r="E601" i="12"/>
  <c r="E620" i="12"/>
  <c r="E651" i="12"/>
  <c r="E670" i="12"/>
  <c r="E689" i="12"/>
  <c r="E708" i="12"/>
  <c r="E727" i="12"/>
  <c r="E746" i="12"/>
  <c r="E765" i="12"/>
  <c r="E784" i="12"/>
  <c r="E803" i="12"/>
  <c r="E822" i="12"/>
  <c r="E594" i="12"/>
  <c r="E613" i="12"/>
  <c r="E632" i="12"/>
  <c r="E645" i="12"/>
  <c r="E664" i="12"/>
  <c r="E683" i="12"/>
  <c r="E702" i="12"/>
  <c r="E721" i="12"/>
  <c r="E740" i="12"/>
  <c r="E759" i="12"/>
  <c r="E778" i="12"/>
  <c r="E797" i="12"/>
  <c r="E816" i="12"/>
  <c r="E588" i="12"/>
  <c r="E607" i="12"/>
  <c r="E626" i="12"/>
  <c r="E643" i="12"/>
  <c r="E662" i="12"/>
  <c r="E681" i="12"/>
  <c r="E700" i="12"/>
  <c r="E719" i="12"/>
  <c r="E738" i="12"/>
  <c r="E757" i="12"/>
  <c r="E776" i="12"/>
  <c r="E795" i="12"/>
  <c r="E814" i="12"/>
  <c r="E586" i="12"/>
  <c r="E605" i="12"/>
  <c r="E624" i="12"/>
  <c r="E655" i="12"/>
  <c r="E674" i="12"/>
  <c r="E693" i="12"/>
  <c r="E712" i="12"/>
  <c r="E731" i="12"/>
  <c r="E750" i="12"/>
  <c r="E769" i="12"/>
  <c r="E788" i="12"/>
  <c r="E807" i="12"/>
  <c r="E826" i="12"/>
  <c r="E598" i="12"/>
  <c r="E617" i="12"/>
  <c r="E636" i="12"/>
  <c r="E649" i="12"/>
  <c r="E668" i="12"/>
  <c r="E687" i="12"/>
  <c r="E706" i="12"/>
  <c r="E725" i="12"/>
  <c r="E744" i="12"/>
  <c r="E763" i="12"/>
  <c r="E782" i="12"/>
  <c r="E801" i="12"/>
  <c r="E820" i="12"/>
  <c r="E592" i="12"/>
  <c r="E611" i="12"/>
  <c r="E630" i="12"/>
  <c r="E642" i="12"/>
  <c r="E661" i="12"/>
  <c r="E680" i="12"/>
  <c r="E699" i="12"/>
  <c r="E718" i="12"/>
  <c r="E737" i="12"/>
  <c r="E756" i="12"/>
  <c r="E775" i="12"/>
  <c r="E794" i="12"/>
  <c r="E813" i="12"/>
  <c r="E585" i="12"/>
  <c r="E604" i="12"/>
  <c r="E623" i="12"/>
  <c r="E654" i="12"/>
  <c r="E673" i="12"/>
  <c r="E692" i="12"/>
  <c r="E711" i="12"/>
  <c r="E730" i="12"/>
  <c r="E749" i="12"/>
  <c r="E768" i="12"/>
  <c r="E787" i="12"/>
  <c r="E806" i="12"/>
  <c r="E825" i="12"/>
  <c r="E597" i="12"/>
  <c r="E616" i="12"/>
  <c r="E635" i="12"/>
  <c r="E648" i="12"/>
  <c r="E667" i="12"/>
  <c r="E686" i="12"/>
  <c r="E705" i="12"/>
  <c r="E724" i="12"/>
  <c r="E743" i="12"/>
  <c r="E762" i="12"/>
  <c r="E781" i="12"/>
  <c r="E800" i="12"/>
  <c r="E819" i="12"/>
  <c r="E591" i="12"/>
  <c r="E610" i="12"/>
  <c r="E629" i="12"/>
  <c r="E640" i="12"/>
  <c r="E659" i="12"/>
  <c r="E678" i="12"/>
  <c r="E697" i="12"/>
  <c r="E716" i="12"/>
  <c r="E735" i="12"/>
  <c r="E754" i="12"/>
  <c r="E773" i="12"/>
  <c r="E792" i="12"/>
  <c r="E811" i="12"/>
  <c r="E583" i="12"/>
  <c r="E602" i="12"/>
  <c r="E621" i="12"/>
  <c r="E652" i="12"/>
  <c r="E671" i="12"/>
  <c r="E690" i="12"/>
  <c r="E709" i="12"/>
  <c r="E728" i="12"/>
  <c r="E747" i="12"/>
  <c r="E766" i="12"/>
  <c r="E785" i="12"/>
  <c r="E804" i="12"/>
  <c r="E823" i="12"/>
  <c r="E595" i="12"/>
  <c r="E614" i="12"/>
  <c r="E633" i="12"/>
  <c r="E646" i="12"/>
  <c r="E665" i="12"/>
  <c r="E684" i="12"/>
  <c r="E703" i="12"/>
  <c r="E722" i="12"/>
  <c r="E741" i="12"/>
  <c r="E760" i="12"/>
  <c r="E779" i="12"/>
  <c r="E798" i="12"/>
  <c r="E817" i="12"/>
  <c r="E589" i="12"/>
  <c r="E608" i="12"/>
  <c r="E627" i="12"/>
  <c r="E53" i="12"/>
  <c r="E1034" i="12"/>
  <c r="E431" i="12"/>
  <c r="E351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7" i="12"/>
  <c r="E188" i="12"/>
  <c r="E189" i="12"/>
  <c r="E190" i="12"/>
  <c r="E191" i="12"/>
  <c r="E192" i="12"/>
  <c r="E193" i="12"/>
  <c r="E194" i="12"/>
  <c r="E195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4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5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2" i="12"/>
  <c r="E353" i="12"/>
  <c r="E354" i="12"/>
  <c r="E355" i="12"/>
  <c r="E357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41" i="12"/>
  <c r="E427" i="12"/>
  <c r="E429" i="12"/>
  <c r="E430" i="12"/>
  <c r="E432" i="12"/>
  <c r="E433" i="12"/>
  <c r="E434" i="12"/>
  <c r="E435" i="12"/>
  <c r="E436" i="12"/>
  <c r="E437" i="12"/>
  <c r="E438" i="12"/>
  <c r="E439" i="12"/>
  <c r="E442" i="12"/>
  <c r="E443" i="12"/>
  <c r="E444" i="12"/>
  <c r="E445" i="12"/>
  <c r="E446" i="12"/>
  <c r="E447" i="12"/>
  <c r="E448" i="12"/>
  <c r="E449" i="12"/>
  <c r="E450" i="12"/>
  <c r="E451" i="12"/>
  <c r="E452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8" i="12"/>
  <c r="E569" i="12"/>
  <c r="E570" i="12"/>
  <c r="E571" i="12"/>
  <c r="E572" i="12"/>
  <c r="E573" i="12"/>
  <c r="E574" i="12"/>
  <c r="E575" i="12"/>
  <c r="E576" i="12"/>
  <c r="E579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300" i="12"/>
  <c r="E12" i="22"/>
  <c r="C12" i="22"/>
  <c r="H991" i="17"/>
  <c r="H990" i="17"/>
  <c r="H989" i="17"/>
  <c r="H988" i="17"/>
  <c r="H987" i="17"/>
  <c r="H986" i="17"/>
  <c r="H985" i="17"/>
  <c r="H984" i="17"/>
  <c r="H983" i="17"/>
  <c r="H982" i="17"/>
  <c r="H981" i="17"/>
  <c r="H980" i="17"/>
  <c r="H979" i="17"/>
  <c r="H978" i="17"/>
  <c r="H977" i="17"/>
  <c r="H976" i="17"/>
  <c r="H975" i="17"/>
  <c r="H974" i="17"/>
  <c r="H973" i="17"/>
  <c r="H972" i="17"/>
  <c r="H971" i="17"/>
  <c r="H970" i="17"/>
  <c r="H969" i="17"/>
  <c r="H968" i="17"/>
  <c r="H967" i="17"/>
  <c r="H966" i="17"/>
  <c r="H965" i="17"/>
  <c r="H964" i="17"/>
  <c r="H963" i="17"/>
  <c r="H962" i="17"/>
  <c r="H961" i="17"/>
  <c r="H960" i="17"/>
  <c r="H959" i="17"/>
  <c r="H958" i="17"/>
  <c r="H957" i="17"/>
  <c r="H956" i="17"/>
  <c r="H955" i="17"/>
  <c r="H954" i="17"/>
  <c r="H953" i="17"/>
  <c r="H952" i="17"/>
  <c r="H951" i="17"/>
  <c r="H950" i="17"/>
  <c r="H949" i="17"/>
  <c r="H948" i="17"/>
  <c r="H947" i="17"/>
  <c r="H946" i="17"/>
  <c r="H945" i="17"/>
  <c r="H944" i="17"/>
  <c r="H943" i="17"/>
  <c r="H942" i="17"/>
  <c r="H941" i="17"/>
  <c r="H940" i="17"/>
  <c r="H939" i="17"/>
  <c r="H938" i="17"/>
  <c r="H937" i="17"/>
  <c r="H936" i="17"/>
  <c r="H935" i="17"/>
  <c r="H934" i="17"/>
  <c r="H933" i="17"/>
  <c r="H932" i="17"/>
  <c r="H931" i="17"/>
  <c r="H930" i="17"/>
  <c r="H929" i="17"/>
  <c r="H928" i="17"/>
  <c r="H927" i="17"/>
  <c r="H926" i="17"/>
  <c r="H925" i="17"/>
  <c r="H924" i="17"/>
  <c r="H923" i="17"/>
  <c r="H922" i="17"/>
  <c r="H921" i="17"/>
  <c r="H920" i="17"/>
  <c r="H919" i="17"/>
  <c r="H918" i="17"/>
  <c r="H917" i="17"/>
  <c r="H916" i="17"/>
  <c r="H915" i="17"/>
  <c r="H914" i="17"/>
  <c r="H913" i="17"/>
  <c r="H912" i="17"/>
  <c r="H911" i="17"/>
  <c r="H910" i="17"/>
  <c r="H909" i="17"/>
  <c r="H908" i="17"/>
  <c r="H907" i="17"/>
  <c r="H906" i="17"/>
  <c r="H905" i="17"/>
  <c r="H904" i="17"/>
  <c r="H903" i="17"/>
  <c r="H902" i="17"/>
  <c r="H901" i="17"/>
  <c r="H900" i="17"/>
  <c r="H899" i="17"/>
  <c r="H898" i="17"/>
  <c r="H897" i="17"/>
  <c r="H896" i="17"/>
  <c r="H895" i="17"/>
  <c r="H894" i="17"/>
  <c r="H893" i="17"/>
  <c r="H892" i="17"/>
  <c r="H891" i="17"/>
  <c r="H890" i="17"/>
  <c r="H889" i="17"/>
  <c r="H888" i="17"/>
  <c r="H887" i="17"/>
  <c r="H886" i="17"/>
  <c r="H885" i="17"/>
  <c r="H884" i="17"/>
  <c r="H883" i="17"/>
  <c r="H882" i="17"/>
  <c r="H881" i="17"/>
  <c r="H880" i="17"/>
  <c r="H879" i="17"/>
  <c r="H878" i="17"/>
  <c r="H877" i="17"/>
  <c r="H876" i="17"/>
  <c r="H875" i="17"/>
  <c r="H874" i="17"/>
  <c r="H873" i="17"/>
  <c r="H872" i="17"/>
  <c r="H871" i="17"/>
  <c r="H870" i="17"/>
  <c r="H869" i="17"/>
  <c r="H868" i="17"/>
  <c r="H867" i="17"/>
  <c r="H866" i="17"/>
  <c r="H865" i="17"/>
  <c r="H864" i="17"/>
  <c r="H863" i="17"/>
  <c r="H862" i="17"/>
  <c r="H861" i="17"/>
  <c r="H860" i="17"/>
  <c r="H859" i="17"/>
  <c r="H858" i="17"/>
  <c r="H857" i="17"/>
  <c r="H856" i="17"/>
  <c r="H855" i="17"/>
  <c r="H854" i="17"/>
  <c r="H853" i="17"/>
  <c r="H852" i="17"/>
  <c r="H851" i="17"/>
  <c r="H850" i="17"/>
  <c r="H849" i="17"/>
  <c r="H848" i="17"/>
  <c r="H847" i="17"/>
  <c r="H846" i="17"/>
  <c r="H845" i="17"/>
  <c r="H844" i="17"/>
  <c r="H843" i="17"/>
  <c r="H842" i="17"/>
  <c r="H841" i="17"/>
  <c r="H840" i="17"/>
  <c r="H839" i="17"/>
  <c r="H838" i="17"/>
  <c r="H837" i="17"/>
  <c r="H836" i="17"/>
  <c r="H835" i="17"/>
  <c r="H834" i="17"/>
  <c r="H833" i="17"/>
  <c r="H832" i="17"/>
  <c r="H831" i="17"/>
  <c r="H830" i="17"/>
  <c r="H829" i="17"/>
  <c r="H828" i="17"/>
  <c r="H827" i="17"/>
  <c r="H826" i="17"/>
  <c r="H825" i="17"/>
  <c r="H824" i="17"/>
  <c r="H823" i="17"/>
  <c r="H822" i="17"/>
  <c r="H821" i="17"/>
  <c r="H820" i="17"/>
  <c r="H819" i="17"/>
  <c r="H818" i="17"/>
  <c r="H817" i="17"/>
  <c r="H816" i="17"/>
  <c r="H815" i="17"/>
  <c r="H814" i="17"/>
  <c r="H813" i="17"/>
  <c r="H812" i="17"/>
  <c r="H811" i="17"/>
  <c r="H810" i="17"/>
  <c r="H809" i="17"/>
  <c r="H808" i="17"/>
  <c r="H807" i="17"/>
  <c r="H806" i="17"/>
  <c r="H805" i="17"/>
  <c r="H804" i="17"/>
  <c r="H803" i="17"/>
  <c r="H802" i="17"/>
  <c r="H801" i="17"/>
  <c r="H800" i="17"/>
  <c r="H799" i="17"/>
  <c r="H798" i="17"/>
  <c r="H797" i="17"/>
  <c r="H796" i="17"/>
  <c r="H795" i="17"/>
  <c r="H794" i="17"/>
  <c r="H793" i="17"/>
  <c r="H792" i="17"/>
  <c r="H791" i="17"/>
  <c r="H790" i="17"/>
  <c r="H789" i="17"/>
  <c r="H788" i="17"/>
  <c r="H787" i="17"/>
  <c r="H786" i="17"/>
  <c r="H785" i="17"/>
  <c r="H784" i="17"/>
  <c r="H783" i="17"/>
  <c r="H782" i="17"/>
  <c r="H781" i="17"/>
  <c r="H780" i="17"/>
  <c r="H779" i="17"/>
  <c r="H778" i="17"/>
  <c r="H777" i="17"/>
  <c r="H776" i="17"/>
  <c r="H775" i="17"/>
  <c r="H774" i="17"/>
  <c r="H773" i="17"/>
  <c r="H772" i="17"/>
  <c r="H771" i="17"/>
  <c r="H770" i="17"/>
  <c r="H769" i="17"/>
  <c r="H768" i="17"/>
  <c r="H767" i="17"/>
  <c r="H766" i="17"/>
  <c r="H765" i="17"/>
  <c r="H764" i="17"/>
  <c r="H763" i="17"/>
  <c r="H762" i="17"/>
  <c r="H761" i="17"/>
  <c r="H760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5" i="17"/>
  <c r="H744" i="17"/>
  <c r="H743" i="17"/>
  <c r="H742" i="17"/>
  <c r="H741" i="17"/>
  <c r="H740" i="17"/>
  <c r="H739" i="17"/>
  <c r="H738" i="17"/>
  <c r="H737" i="17"/>
  <c r="H736" i="17"/>
  <c r="H735" i="17"/>
  <c r="H734" i="17"/>
  <c r="H733" i="17"/>
  <c r="H732" i="17"/>
  <c r="H731" i="17"/>
  <c r="H730" i="17"/>
  <c r="H729" i="17"/>
  <c r="H728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10" i="17"/>
  <c r="H709" i="17"/>
  <c r="H708" i="17"/>
  <c r="H707" i="17"/>
  <c r="H706" i="17"/>
  <c r="H705" i="17"/>
  <c r="H704" i="17"/>
  <c r="H703" i="17"/>
  <c r="H702" i="17"/>
  <c r="H701" i="17"/>
  <c r="H700" i="17"/>
  <c r="H699" i="17"/>
  <c r="H698" i="17"/>
  <c r="H697" i="17"/>
  <c r="H696" i="17"/>
  <c r="H695" i="17"/>
  <c r="H694" i="17"/>
  <c r="H693" i="17"/>
  <c r="H692" i="17"/>
  <c r="H691" i="17"/>
  <c r="H690" i="17"/>
  <c r="H689" i="17"/>
  <c r="H688" i="17"/>
  <c r="H687" i="17"/>
  <c r="H686" i="17"/>
  <c r="H685" i="17"/>
  <c r="H684" i="17"/>
  <c r="H683" i="17"/>
  <c r="H682" i="17"/>
  <c r="H681" i="17"/>
  <c r="H680" i="17"/>
  <c r="H679" i="17"/>
  <c r="H678" i="17"/>
  <c r="H677" i="17"/>
  <c r="H676" i="17"/>
  <c r="H675" i="17"/>
  <c r="H674" i="17"/>
  <c r="H673" i="17"/>
  <c r="H672" i="17"/>
  <c r="H671" i="17"/>
  <c r="H670" i="17"/>
  <c r="H669" i="17"/>
  <c r="H668" i="17"/>
  <c r="H667" i="17"/>
  <c r="H666" i="17"/>
  <c r="H665" i="17"/>
  <c r="H664" i="17"/>
  <c r="H663" i="17"/>
  <c r="H662" i="17"/>
  <c r="H661" i="17"/>
  <c r="H660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4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8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2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6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80" i="17"/>
  <c r="H579" i="17"/>
  <c r="H578" i="17"/>
  <c r="H577" i="17"/>
  <c r="H576" i="17"/>
  <c r="H575" i="17"/>
  <c r="H574" i="17"/>
  <c r="H573" i="17"/>
  <c r="H572" i="17"/>
  <c r="H571" i="17"/>
  <c r="H570" i="17"/>
  <c r="H569" i="17"/>
  <c r="H568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1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4" i="17"/>
  <c r="H533" i="17"/>
  <c r="H532" i="17"/>
  <c r="H531" i="17"/>
  <c r="H530" i="17"/>
  <c r="H529" i="17"/>
  <c r="H528" i="17"/>
  <c r="H527" i="17"/>
  <c r="H526" i="17"/>
  <c r="H525" i="17"/>
  <c r="H524" i="17"/>
  <c r="H523" i="17"/>
  <c r="H522" i="17"/>
  <c r="H521" i="17"/>
  <c r="H520" i="17"/>
  <c r="H519" i="17"/>
  <c r="H518" i="17"/>
  <c r="H517" i="17"/>
  <c r="H516" i="17"/>
  <c r="H515" i="17"/>
  <c r="H514" i="17"/>
  <c r="H513" i="17"/>
  <c r="H512" i="17"/>
  <c r="H511" i="17"/>
  <c r="H510" i="17"/>
  <c r="H509" i="17"/>
  <c r="H508" i="17"/>
  <c r="H507" i="17"/>
  <c r="H506" i="17"/>
  <c r="H505" i="17"/>
  <c r="H504" i="17"/>
  <c r="H503" i="17"/>
  <c r="H502" i="17"/>
  <c r="H501" i="17"/>
  <c r="H500" i="17"/>
  <c r="H499" i="17"/>
  <c r="H498" i="17"/>
  <c r="H497" i="17"/>
  <c r="H496" i="17"/>
  <c r="H495" i="17"/>
  <c r="H494" i="17"/>
  <c r="H493" i="17"/>
  <c r="H492" i="17"/>
  <c r="H491" i="17"/>
  <c r="H490" i="17"/>
  <c r="H489" i="17"/>
  <c r="H488" i="17"/>
  <c r="H487" i="17"/>
  <c r="H486" i="17"/>
  <c r="H485" i="17"/>
  <c r="H484" i="17"/>
  <c r="H483" i="17"/>
  <c r="H482" i="17"/>
  <c r="H481" i="17"/>
  <c r="H480" i="17"/>
  <c r="H479" i="17"/>
  <c r="H478" i="17"/>
  <c r="H477" i="17"/>
  <c r="H476" i="17"/>
  <c r="H475" i="17"/>
  <c r="H474" i="17"/>
  <c r="H473" i="17"/>
  <c r="H472" i="17"/>
  <c r="H471" i="17"/>
  <c r="H470" i="17"/>
  <c r="H469" i="17"/>
  <c r="H468" i="17"/>
  <c r="H467" i="17"/>
  <c r="H466" i="17"/>
  <c r="H465" i="17"/>
  <c r="H464" i="17"/>
  <c r="H463" i="17"/>
  <c r="H462" i="17"/>
  <c r="H461" i="17"/>
  <c r="H460" i="17"/>
  <c r="H459" i="17"/>
  <c r="H458" i="17"/>
  <c r="H457" i="17"/>
  <c r="H456" i="17"/>
  <c r="H455" i="17"/>
  <c r="H454" i="17"/>
  <c r="H453" i="17"/>
  <c r="H452" i="17"/>
  <c r="H451" i="17"/>
  <c r="H450" i="17"/>
  <c r="H449" i="17"/>
  <c r="H448" i="17"/>
  <c r="H447" i="17"/>
  <c r="H446" i="17"/>
  <c r="H445" i="17"/>
  <c r="H444" i="17"/>
  <c r="H443" i="17"/>
  <c r="H442" i="17"/>
  <c r="H441" i="17"/>
  <c r="H440" i="17"/>
  <c r="H439" i="17"/>
  <c r="H438" i="17"/>
  <c r="H437" i="17"/>
  <c r="H436" i="17"/>
  <c r="H435" i="17"/>
  <c r="H434" i="17"/>
  <c r="H433" i="17"/>
  <c r="H432" i="17"/>
  <c r="H431" i="17"/>
  <c r="H430" i="17"/>
  <c r="H429" i="17"/>
  <c r="H428" i="17"/>
  <c r="H427" i="17"/>
  <c r="H426" i="17"/>
  <c r="H425" i="17"/>
  <c r="H424" i="17"/>
  <c r="H423" i="17"/>
  <c r="H422" i="17"/>
  <c r="H421" i="17"/>
  <c r="H420" i="17"/>
  <c r="H419" i="17"/>
  <c r="H418" i="17"/>
  <c r="H417" i="17"/>
  <c r="H416" i="17"/>
  <c r="H415" i="17"/>
  <c r="H414" i="17"/>
  <c r="H413" i="17"/>
  <c r="H412" i="17"/>
  <c r="H411" i="17"/>
  <c r="H410" i="17"/>
  <c r="H409" i="17"/>
  <c r="H408" i="17"/>
  <c r="H407" i="17"/>
  <c r="H406" i="17"/>
  <c r="H405" i="17"/>
  <c r="H404" i="17"/>
  <c r="H403" i="17"/>
  <c r="H402" i="17"/>
  <c r="H401" i="17"/>
  <c r="H400" i="17"/>
  <c r="H399" i="17"/>
  <c r="H398" i="17"/>
  <c r="H397" i="17"/>
  <c r="H396" i="17"/>
  <c r="H395" i="17"/>
  <c r="H394" i="17"/>
  <c r="H393" i="17"/>
  <c r="H392" i="17"/>
  <c r="H391" i="17"/>
  <c r="H390" i="17"/>
  <c r="H389" i="17"/>
  <c r="H388" i="17"/>
  <c r="H387" i="17"/>
  <c r="H386" i="17"/>
  <c r="H385" i="17"/>
  <c r="H384" i="17"/>
  <c r="H383" i="17"/>
  <c r="H382" i="17"/>
  <c r="H381" i="17"/>
  <c r="H380" i="17"/>
  <c r="H379" i="17"/>
  <c r="H378" i="17"/>
  <c r="H377" i="17"/>
  <c r="H376" i="17"/>
  <c r="H375" i="17"/>
  <c r="H374" i="17"/>
  <c r="H373" i="17"/>
  <c r="H372" i="17"/>
  <c r="H371" i="17"/>
  <c r="H370" i="17"/>
  <c r="H369" i="17"/>
  <c r="H368" i="17"/>
  <c r="H367" i="17"/>
  <c r="H366" i="17"/>
  <c r="H365" i="17"/>
  <c r="H364" i="17"/>
  <c r="H363" i="17"/>
  <c r="H362" i="17"/>
  <c r="H361" i="17"/>
  <c r="H360" i="17"/>
  <c r="H359" i="17"/>
  <c r="H358" i="17"/>
  <c r="H357" i="17"/>
  <c r="H356" i="17"/>
  <c r="H355" i="17"/>
  <c r="H354" i="17"/>
  <c r="H353" i="17"/>
  <c r="H352" i="17"/>
  <c r="H351" i="17"/>
  <c r="H350" i="17"/>
  <c r="H349" i="17"/>
  <c r="H348" i="17"/>
  <c r="H347" i="17"/>
  <c r="H346" i="17"/>
  <c r="H345" i="17"/>
  <c r="H344" i="17"/>
  <c r="H343" i="17"/>
  <c r="H342" i="17"/>
  <c r="H341" i="17"/>
  <c r="H340" i="17"/>
  <c r="H339" i="17"/>
  <c r="H338" i="17"/>
  <c r="H337" i="17"/>
  <c r="H336" i="17"/>
  <c r="H335" i="17"/>
  <c r="H334" i="17"/>
  <c r="H333" i="17"/>
  <c r="H332" i="17"/>
  <c r="H331" i="17"/>
  <c r="H330" i="17"/>
  <c r="H329" i="17"/>
  <c r="H328" i="17"/>
  <c r="H327" i="17"/>
  <c r="H326" i="17"/>
  <c r="H325" i="17"/>
  <c r="H324" i="17"/>
  <c r="H323" i="17"/>
  <c r="H322" i="17"/>
  <c r="H321" i="17"/>
  <c r="H320" i="17"/>
  <c r="H319" i="17"/>
  <c r="H318" i="17"/>
  <c r="H317" i="17"/>
  <c r="H316" i="17"/>
  <c r="H315" i="17"/>
  <c r="H314" i="17"/>
  <c r="H313" i="17"/>
  <c r="H312" i="17"/>
  <c r="H311" i="17"/>
  <c r="H310" i="17"/>
  <c r="H309" i="17"/>
  <c r="H308" i="17"/>
  <c r="H307" i="17"/>
  <c r="H306" i="17"/>
  <c r="H305" i="17"/>
  <c r="H304" i="17"/>
  <c r="H303" i="17"/>
  <c r="H302" i="17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61" i="17"/>
  <c r="H59" i="17"/>
  <c r="H57" i="17"/>
  <c r="D3" i="17"/>
  <c r="D4" i="17" s="1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D49" i="17" s="1"/>
  <c r="D50" i="17" s="1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D63" i="17" s="1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D88" i="17" s="1"/>
  <c r="D89" i="17" s="1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D101" i="17" s="1"/>
  <c r="D102" i="17" s="1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D114" i="17" s="1"/>
  <c r="D115" i="17" s="1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D127" i="17" s="1"/>
  <c r="D695" i="22"/>
  <c r="C695" i="22"/>
  <c r="D675" i="22"/>
  <c r="C675" i="22"/>
  <c r="D655" i="22"/>
  <c r="C655" i="22"/>
  <c r="D914" i="22"/>
  <c r="C914" i="22"/>
  <c r="D894" i="22"/>
  <c r="C894" i="22"/>
  <c r="D874" i="22"/>
  <c r="C874" i="22"/>
  <c r="D854" i="22"/>
  <c r="C854" i="22"/>
  <c r="D834" i="22"/>
  <c r="C834" i="22"/>
  <c r="D814" i="22"/>
  <c r="C814" i="22"/>
  <c r="D794" i="22"/>
  <c r="C794" i="22"/>
  <c r="D774" i="22"/>
  <c r="C774" i="22"/>
  <c r="D754" i="22"/>
  <c r="C754" i="22"/>
  <c r="D734" i="22"/>
  <c r="C734" i="22"/>
  <c r="D1061" i="22" l="1"/>
  <c r="E1061" i="22" s="1"/>
  <c r="C1061" i="22"/>
  <c r="D1063" i="22"/>
  <c r="E1063" i="22" s="1"/>
  <c r="C1063" i="22"/>
  <c r="D1031" i="22"/>
  <c r="E1031" i="22" s="1"/>
  <c r="C1031" i="22"/>
  <c r="D1032" i="22"/>
  <c r="E1032" i="22" s="1"/>
  <c r="C1032" i="22"/>
  <c r="D1027" i="22"/>
  <c r="C1027" i="22"/>
  <c r="D1026" i="22"/>
  <c r="E1026" i="22" s="1"/>
  <c r="C1026" i="22"/>
  <c r="D1058" i="22"/>
  <c r="E1058" i="22" s="1"/>
  <c r="C1058" i="22"/>
  <c r="D1060" i="22"/>
  <c r="C1060" i="22"/>
  <c r="D1062" i="22"/>
  <c r="C1062" i="22"/>
  <c r="I122" i="17" l="1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3" i="17"/>
  <c r="I164" i="17"/>
  <c r="I165" i="17"/>
  <c r="I166" i="17"/>
  <c r="I167" i="17"/>
  <c r="I162" i="17"/>
  <c r="I168" i="17"/>
  <c r="I169" i="17"/>
  <c r="I171" i="17"/>
  <c r="I172" i="17"/>
  <c r="I173" i="17"/>
  <c r="I175" i="17"/>
  <c r="I170" i="17"/>
  <c r="I174" i="17"/>
  <c r="I176" i="17"/>
  <c r="I177" i="17"/>
  <c r="I179" i="17"/>
  <c r="I180" i="17"/>
  <c r="I181" i="17"/>
  <c r="I183" i="17"/>
  <c r="I178" i="17"/>
  <c r="I182" i="17"/>
  <c r="I184" i="17"/>
  <c r="I185" i="17"/>
  <c r="I186" i="17"/>
  <c r="I187" i="17"/>
  <c r="I188" i="17"/>
  <c r="I189" i="17"/>
  <c r="I191" i="17"/>
  <c r="I190" i="17"/>
  <c r="I192" i="17"/>
  <c r="I193" i="17"/>
  <c r="I194" i="17"/>
  <c r="I195" i="17"/>
  <c r="I196" i="17"/>
  <c r="I197" i="17"/>
  <c r="I198" i="17"/>
  <c r="D225" i="22" l="1"/>
  <c r="C225" i="22"/>
  <c r="D488" i="22"/>
  <c r="C488" i="22"/>
  <c r="D651" i="22"/>
  <c r="D652" i="22"/>
  <c r="C651" i="22"/>
  <c r="C652" i="22"/>
  <c r="D1035" i="22"/>
  <c r="C1035" i="22"/>
  <c r="D1028" i="22"/>
  <c r="C1028" i="22"/>
  <c r="D502" i="22"/>
  <c r="C502" i="22"/>
  <c r="D1030" i="22"/>
  <c r="D1029" i="22"/>
  <c r="C1029" i="22"/>
  <c r="C1030" i="22"/>
  <c r="D501" i="22"/>
  <c r="C501" i="22"/>
  <c r="D641" i="22"/>
  <c r="C641" i="22"/>
  <c r="D1033" i="22"/>
  <c r="C1033" i="22"/>
  <c r="D1034" i="22"/>
  <c r="C1034" i="22"/>
  <c r="D159" i="22"/>
  <c r="C159" i="22"/>
  <c r="D1092" i="22"/>
  <c r="D1093" i="22"/>
  <c r="D1094" i="22"/>
  <c r="D1095" i="22"/>
  <c r="D1096" i="22"/>
  <c r="D1091" i="22"/>
  <c r="C1096" i="22"/>
  <c r="C1095" i="22"/>
  <c r="C1094" i="22"/>
  <c r="C1093" i="22"/>
  <c r="C1092" i="22"/>
  <c r="C1091" i="22"/>
  <c r="D1083" i="22"/>
  <c r="D1084" i="22"/>
  <c r="D1085" i="22"/>
  <c r="D1086" i="22"/>
  <c r="D1087" i="22"/>
  <c r="D1088" i="22"/>
  <c r="D1089" i="22"/>
  <c r="D1090" i="22"/>
  <c r="D1082" i="22"/>
  <c r="C1090" i="22"/>
  <c r="C1089" i="22"/>
  <c r="C1088" i="22"/>
  <c r="C1087" i="22"/>
  <c r="C1086" i="22"/>
  <c r="C1085" i="22"/>
  <c r="C1084" i="22"/>
  <c r="C1083" i="22"/>
  <c r="C1082" i="22"/>
  <c r="D1077" i="22"/>
  <c r="D1078" i="22"/>
  <c r="D1079" i="22"/>
  <c r="D1080" i="22"/>
  <c r="D1081" i="22"/>
  <c r="D1076" i="22"/>
  <c r="C1081" i="22"/>
  <c r="C1080" i="22"/>
  <c r="C1079" i="22"/>
  <c r="C1078" i="22"/>
  <c r="C1077" i="22"/>
  <c r="C1076" i="22"/>
  <c r="D1070" i="22"/>
  <c r="D1073" i="22"/>
  <c r="D1074" i="22"/>
  <c r="D1075" i="22"/>
  <c r="D1069" i="22"/>
  <c r="C1075" i="22"/>
  <c r="C1074" i="22"/>
  <c r="C1073" i="22"/>
  <c r="C1070" i="22"/>
  <c r="C1069" i="22"/>
  <c r="D1066" i="22"/>
  <c r="D1067" i="22"/>
  <c r="D1068" i="22"/>
  <c r="D1064" i="22"/>
  <c r="D1065" i="22"/>
  <c r="C1068" i="22"/>
  <c r="C1067" i="22"/>
  <c r="C1066" i="22"/>
  <c r="C1065" i="22"/>
  <c r="C1064" i="22"/>
  <c r="D1042" i="22"/>
  <c r="D1041" i="22"/>
  <c r="C1042" i="22"/>
  <c r="C1041" i="22"/>
  <c r="D1098" i="22"/>
  <c r="C1098" i="22"/>
  <c r="D1097" i="22"/>
  <c r="C1097" i="22"/>
  <c r="D1043" i="22"/>
  <c r="E1043" i="22" s="1"/>
  <c r="D1044" i="22"/>
  <c r="E1044" i="22" s="1"/>
  <c r="C1044" i="22"/>
  <c r="C1043" i="22"/>
  <c r="D1037" i="22"/>
  <c r="E1037" i="22" s="1"/>
  <c r="C1037" i="22"/>
  <c r="D1036" i="22"/>
  <c r="E1036" i="22" s="1"/>
  <c r="C1036" i="22"/>
  <c r="D1059" i="22"/>
  <c r="E1059" i="22" s="1"/>
  <c r="C1059" i="22"/>
  <c r="D1040" i="22" l="1"/>
  <c r="C1040" i="22"/>
  <c r="D1039" i="22"/>
  <c r="C1039" i="22"/>
  <c r="D1038" i="22"/>
  <c r="C103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D724" i="22" l="1"/>
  <c r="C724" i="22"/>
  <c r="D684" i="22"/>
  <c r="C684" i="22"/>
  <c r="D664" i="22"/>
  <c r="C664" i="22"/>
  <c r="D923" i="22"/>
  <c r="C923" i="22"/>
  <c r="D903" i="22"/>
  <c r="C903" i="22"/>
  <c r="D883" i="22"/>
  <c r="C883" i="22"/>
  <c r="D863" i="22"/>
  <c r="C863" i="22"/>
  <c r="D843" i="22"/>
  <c r="C843" i="22"/>
  <c r="D823" i="22"/>
  <c r="C823" i="22"/>
  <c r="D803" i="22"/>
  <c r="C803" i="22"/>
  <c r="D783" i="22"/>
  <c r="C783" i="22"/>
  <c r="D763" i="22"/>
  <c r="C763" i="22"/>
  <c r="D743" i="22"/>
  <c r="C743" i="22"/>
  <c r="D729" i="22"/>
  <c r="C729" i="22"/>
  <c r="D690" i="22"/>
  <c r="C690" i="22"/>
  <c r="D670" i="22"/>
  <c r="C670" i="22"/>
  <c r="D929" i="22"/>
  <c r="C929" i="22"/>
  <c r="D909" i="22"/>
  <c r="C909" i="22"/>
  <c r="D889" i="22"/>
  <c r="C889" i="22"/>
  <c r="D869" i="22"/>
  <c r="C869" i="22"/>
  <c r="D849" i="22"/>
  <c r="C849" i="22"/>
  <c r="D829" i="22"/>
  <c r="C829" i="22"/>
  <c r="D809" i="22"/>
  <c r="C809" i="22"/>
  <c r="D789" i="22"/>
  <c r="C789" i="22"/>
  <c r="D769" i="22"/>
  <c r="C769" i="22"/>
  <c r="D749" i="22"/>
  <c r="C749" i="22"/>
  <c r="D698" i="22"/>
  <c r="C698" i="22"/>
  <c r="D678" i="22"/>
  <c r="C678" i="22"/>
  <c r="D658" i="22"/>
  <c r="C658" i="22"/>
  <c r="D917" i="22"/>
  <c r="C917" i="22"/>
  <c r="D897" i="22"/>
  <c r="C897" i="22"/>
  <c r="D877" i="22"/>
  <c r="C877" i="22"/>
  <c r="D857" i="22"/>
  <c r="C857" i="22"/>
  <c r="D837" i="22"/>
  <c r="C837" i="22"/>
  <c r="D817" i="22"/>
  <c r="C817" i="22"/>
  <c r="D797" i="22"/>
  <c r="C797" i="22"/>
  <c r="D777" i="22"/>
  <c r="C777" i="22"/>
  <c r="D757" i="22"/>
  <c r="C757" i="22"/>
  <c r="D737" i="22"/>
  <c r="C737" i="22"/>
  <c r="D726" i="22"/>
  <c r="C726" i="22"/>
  <c r="D686" i="22"/>
  <c r="C686" i="22"/>
  <c r="D666" i="22"/>
  <c r="C666" i="22"/>
  <c r="D925" i="22"/>
  <c r="C925" i="22"/>
  <c r="D905" i="22"/>
  <c r="C905" i="22"/>
  <c r="D885" i="22"/>
  <c r="C885" i="22"/>
  <c r="D865" i="22"/>
  <c r="C865" i="22"/>
  <c r="D845" i="22"/>
  <c r="C845" i="22"/>
  <c r="D825" i="22"/>
  <c r="C825" i="22"/>
  <c r="D805" i="22"/>
  <c r="C805" i="22"/>
  <c r="D785" i="22"/>
  <c r="C785" i="22"/>
  <c r="D765" i="22"/>
  <c r="C765" i="22"/>
  <c r="D745" i="22"/>
  <c r="C745" i="22"/>
  <c r="D731" i="22"/>
  <c r="C731" i="22"/>
  <c r="D692" i="22"/>
  <c r="C692" i="22"/>
  <c r="D672" i="22"/>
  <c r="C672" i="22"/>
  <c r="D931" i="22"/>
  <c r="C931" i="22"/>
  <c r="D911" i="22"/>
  <c r="C911" i="22"/>
  <c r="D891" i="22"/>
  <c r="C891" i="22"/>
  <c r="D871" i="22"/>
  <c r="C871" i="22"/>
  <c r="D851" i="22"/>
  <c r="C851" i="22"/>
  <c r="D831" i="22"/>
  <c r="C831" i="22"/>
  <c r="D811" i="22"/>
  <c r="C811" i="22"/>
  <c r="D791" i="22"/>
  <c r="C791" i="22"/>
  <c r="D771" i="22"/>
  <c r="C771" i="22"/>
  <c r="D751" i="22"/>
  <c r="C751" i="22"/>
  <c r="D720" i="22"/>
  <c r="C720" i="22"/>
  <c r="D680" i="22"/>
  <c r="C680" i="22"/>
  <c r="D660" i="22"/>
  <c r="C660" i="22"/>
  <c r="D919" i="22"/>
  <c r="C919" i="22"/>
  <c r="D899" i="22"/>
  <c r="C899" i="22"/>
  <c r="D879" i="22"/>
  <c r="C879" i="22"/>
  <c r="D859" i="22"/>
  <c r="C859" i="22"/>
  <c r="D839" i="22"/>
  <c r="C839" i="22"/>
  <c r="D819" i="22"/>
  <c r="C819" i="22"/>
  <c r="D799" i="22"/>
  <c r="C799" i="22"/>
  <c r="D779" i="22"/>
  <c r="C779" i="22"/>
  <c r="D759" i="22"/>
  <c r="C759" i="22"/>
  <c r="D739" i="22"/>
  <c r="C739" i="22"/>
  <c r="D707" i="22"/>
  <c r="C707" i="22"/>
  <c r="D687" i="22"/>
  <c r="C687" i="22"/>
  <c r="D667" i="22"/>
  <c r="C667" i="22"/>
  <c r="D926" i="22"/>
  <c r="C926" i="22"/>
  <c r="D906" i="22"/>
  <c r="C906" i="22"/>
  <c r="D886" i="22"/>
  <c r="C886" i="22"/>
  <c r="D866" i="22"/>
  <c r="C866" i="22"/>
  <c r="D846" i="22"/>
  <c r="C846" i="22"/>
  <c r="D826" i="22"/>
  <c r="C826" i="22"/>
  <c r="D806" i="22"/>
  <c r="C806" i="22"/>
  <c r="D786" i="22"/>
  <c r="C786" i="22"/>
  <c r="D766" i="22"/>
  <c r="C766" i="22"/>
  <c r="D746" i="22"/>
  <c r="C746" i="22"/>
  <c r="D732" i="22"/>
  <c r="C732" i="22"/>
  <c r="D693" i="22"/>
  <c r="C693" i="22"/>
  <c r="D673" i="22"/>
  <c r="C673" i="22"/>
  <c r="D932" i="22"/>
  <c r="C932" i="22"/>
  <c r="D912" i="22"/>
  <c r="C912" i="22"/>
  <c r="D892" i="22"/>
  <c r="C892" i="22"/>
  <c r="D872" i="22"/>
  <c r="C872" i="22"/>
  <c r="D852" i="22"/>
  <c r="C852" i="22"/>
  <c r="D832" i="22"/>
  <c r="C832" i="22"/>
  <c r="D812" i="22"/>
  <c r="C812" i="22"/>
  <c r="D792" i="22"/>
  <c r="C792" i="22"/>
  <c r="D772" i="22"/>
  <c r="C772" i="22"/>
  <c r="D752" i="22"/>
  <c r="C752" i="22"/>
  <c r="D721" i="22"/>
  <c r="C721" i="22"/>
  <c r="D681" i="22"/>
  <c r="C681" i="22"/>
  <c r="D661" i="22"/>
  <c r="C661" i="22"/>
  <c r="D920" i="22"/>
  <c r="C920" i="22"/>
  <c r="D900" i="22"/>
  <c r="C900" i="22"/>
  <c r="D880" i="22"/>
  <c r="C880" i="22"/>
  <c r="D860" i="22"/>
  <c r="C860" i="22"/>
  <c r="D840" i="22"/>
  <c r="C840" i="22"/>
  <c r="D820" i="22"/>
  <c r="C820" i="22"/>
  <c r="D800" i="22"/>
  <c r="C800" i="22"/>
  <c r="D780" i="22"/>
  <c r="C780" i="22"/>
  <c r="D760" i="22"/>
  <c r="C760" i="22"/>
  <c r="D740" i="22"/>
  <c r="C740" i="22"/>
  <c r="D208" i="22" l="1"/>
  <c r="C208" i="22"/>
  <c r="D206" i="22"/>
  <c r="C206" i="22"/>
  <c r="D205" i="22" l="1"/>
  <c r="D207" i="22"/>
  <c r="C205" i="22"/>
  <c r="C207" i="22"/>
  <c r="D753" i="22"/>
  <c r="D773" i="22"/>
  <c r="D793" i="22"/>
  <c r="D813" i="22"/>
  <c r="D833" i="22"/>
  <c r="D853" i="22"/>
  <c r="D873" i="22"/>
  <c r="D893" i="22"/>
  <c r="D913" i="22"/>
  <c r="D654" i="22"/>
  <c r="D674" i="22"/>
  <c r="D694" i="22"/>
  <c r="D747" i="22"/>
  <c r="D767" i="22"/>
  <c r="D787" i="22"/>
  <c r="D807" i="22"/>
  <c r="D827" i="22"/>
  <c r="D847" i="22"/>
  <c r="D867" i="22"/>
  <c r="D887" i="22"/>
  <c r="D907" i="22"/>
  <c r="D927" i="22"/>
  <c r="D668" i="22"/>
  <c r="D688" i="22"/>
  <c r="D727" i="22"/>
  <c r="D741" i="22"/>
  <c r="D761" i="22"/>
  <c r="D781" i="22"/>
  <c r="D801" i="22"/>
  <c r="D821" i="22"/>
  <c r="D841" i="22"/>
  <c r="D861" i="22"/>
  <c r="D881" i="22"/>
  <c r="D901" i="22"/>
  <c r="D921" i="22"/>
  <c r="D662" i="22"/>
  <c r="D682" i="22"/>
  <c r="D722" i="22"/>
  <c r="D738" i="22"/>
  <c r="D758" i="22"/>
  <c r="D778" i="22"/>
  <c r="D798" i="22"/>
  <c r="D818" i="22"/>
  <c r="D838" i="22"/>
  <c r="D858" i="22"/>
  <c r="D878" i="22"/>
  <c r="D898" i="22"/>
  <c r="D918" i="22"/>
  <c r="D659" i="22"/>
  <c r="D679" i="22"/>
  <c r="D699" i="22"/>
  <c r="D750" i="22"/>
  <c r="D770" i="22"/>
  <c r="D790" i="22"/>
  <c r="D810" i="22"/>
  <c r="D830" i="22"/>
  <c r="D850" i="22"/>
  <c r="D870" i="22"/>
  <c r="D890" i="22"/>
  <c r="D910" i="22"/>
  <c r="D930" i="22"/>
  <c r="D671" i="22"/>
  <c r="D691" i="22"/>
  <c r="D730" i="22"/>
  <c r="D744" i="22"/>
  <c r="D764" i="22"/>
  <c r="D784" i="22"/>
  <c r="D804" i="22"/>
  <c r="D824" i="22"/>
  <c r="D844" i="22"/>
  <c r="D864" i="22"/>
  <c r="D884" i="22"/>
  <c r="D904" i="22"/>
  <c r="D924" i="22"/>
  <c r="D665" i="22"/>
  <c r="D685" i="22"/>
  <c r="D725" i="22"/>
  <c r="D736" i="22"/>
  <c r="D756" i="22"/>
  <c r="D776" i="22"/>
  <c r="D796" i="22"/>
  <c r="D816" i="22"/>
  <c r="D836" i="22"/>
  <c r="D856" i="22"/>
  <c r="D876" i="22"/>
  <c r="D896" i="22"/>
  <c r="D916" i="22"/>
  <c r="D657" i="22"/>
  <c r="D677" i="22"/>
  <c r="D717" i="22"/>
  <c r="D748" i="22"/>
  <c r="D768" i="22"/>
  <c r="D788" i="22"/>
  <c r="D808" i="22"/>
  <c r="D828" i="22"/>
  <c r="D848" i="22"/>
  <c r="D868" i="22"/>
  <c r="D888" i="22"/>
  <c r="D908" i="22"/>
  <c r="D928" i="22"/>
  <c r="D669" i="22"/>
  <c r="D689" i="22"/>
  <c r="D728" i="22"/>
  <c r="D742" i="22"/>
  <c r="D762" i="22"/>
  <c r="D782" i="22"/>
  <c r="D802" i="22"/>
  <c r="D822" i="22"/>
  <c r="D842" i="22"/>
  <c r="D862" i="22"/>
  <c r="D882" i="22"/>
  <c r="D902" i="22"/>
  <c r="D922" i="22"/>
  <c r="D663" i="22"/>
  <c r="D683" i="22"/>
  <c r="D723" i="22"/>
  <c r="D733" i="22"/>
  <c r="C753" i="22"/>
  <c r="C773" i="22"/>
  <c r="C793" i="22"/>
  <c r="C813" i="22"/>
  <c r="C833" i="22"/>
  <c r="C853" i="22"/>
  <c r="C873" i="22"/>
  <c r="C893" i="22"/>
  <c r="C913" i="22"/>
  <c r="C654" i="22"/>
  <c r="C674" i="22"/>
  <c r="C694" i="22"/>
  <c r="C747" i="22"/>
  <c r="C767" i="22"/>
  <c r="C787" i="22"/>
  <c r="C807" i="22"/>
  <c r="C827" i="22"/>
  <c r="C847" i="22"/>
  <c r="C867" i="22"/>
  <c r="C887" i="22"/>
  <c r="C907" i="22"/>
  <c r="C927" i="22"/>
  <c r="C668" i="22"/>
  <c r="C688" i="22"/>
  <c r="C727" i="22"/>
  <c r="C741" i="22"/>
  <c r="C761" i="22"/>
  <c r="C781" i="22"/>
  <c r="C801" i="22"/>
  <c r="C821" i="22"/>
  <c r="C841" i="22"/>
  <c r="C861" i="22"/>
  <c r="C881" i="22"/>
  <c r="C901" i="22"/>
  <c r="C921" i="22"/>
  <c r="C662" i="22"/>
  <c r="C682" i="22"/>
  <c r="C722" i="22"/>
  <c r="C738" i="22"/>
  <c r="C758" i="22"/>
  <c r="C778" i="22"/>
  <c r="C798" i="22"/>
  <c r="C818" i="22"/>
  <c r="C838" i="22"/>
  <c r="C858" i="22"/>
  <c r="C878" i="22"/>
  <c r="C898" i="22"/>
  <c r="C918" i="22"/>
  <c r="C659" i="22"/>
  <c r="C679" i="22"/>
  <c r="C699" i="22"/>
  <c r="C750" i="22"/>
  <c r="C770" i="22"/>
  <c r="C790" i="22"/>
  <c r="C810" i="22"/>
  <c r="C830" i="22"/>
  <c r="C850" i="22"/>
  <c r="C870" i="22"/>
  <c r="C890" i="22"/>
  <c r="C910" i="22"/>
  <c r="C930" i="22"/>
  <c r="C671" i="22"/>
  <c r="C691" i="22"/>
  <c r="C730" i="22"/>
  <c r="C744" i="22"/>
  <c r="C764" i="22"/>
  <c r="C784" i="22"/>
  <c r="C804" i="22"/>
  <c r="C824" i="22"/>
  <c r="C844" i="22"/>
  <c r="C864" i="22"/>
  <c r="C884" i="22"/>
  <c r="C904" i="22"/>
  <c r="C924" i="22"/>
  <c r="C665" i="22"/>
  <c r="C685" i="22"/>
  <c r="C725" i="22"/>
  <c r="C736" i="22"/>
  <c r="C756" i="22"/>
  <c r="C776" i="22"/>
  <c r="C796" i="22"/>
  <c r="C816" i="22"/>
  <c r="C836" i="22"/>
  <c r="C856" i="22"/>
  <c r="C876" i="22"/>
  <c r="C896" i="22"/>
  <c r="C916" i="22"/>
  <c r="C657" i="22"/>
  <c r="C677" i="22"/>
  <c r="C717" i="22"/>
  <c r="C748" i="22"/>
  <c r="C768" i="22"/>
  <c r="C788" i="22"/>
  <c r="C808" i="22"/>
  <c r="C828" i="22"/>
  <c r="C848" i="22"/>
  <c r="C868" i="22"/>
  <c r="C888" i="22"/>
  <c r="C908" i="22"/>
  <c r="C928" i="22"/>
  <c r="C669" i="22"/>
  <c r="C689" i="22"/>
  <c r="C728" i="22"/>
  <c r="C742" i="22"/>
  <c r="C762" i="22"/>
  <c r="C782" i="22"/>
  <c r="C802" i="22"/>
  <c r="C822" i="22"/>
  <c r="C842" i="22"/>
  <c r="C862" i="22"/>
  <c r="C882" i="22"/>
  <c r="C902" i="22"/>
  <c r="C922" i="22"/>
  <c r="C663" i="22"/>
  <c r="C683" i="22"/>
  <c r="C723" i="22"/>
  <c r="C733" i="22"/>
  <c r="C92" i="22" l="1"/>
  <c r="D3" i="15" l="1"/>
  <c r="D4" i="15" s="1"/>
  <c r="D5" i="15" s="1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E11" i="22"/>
  <c r="C11" i="22"/>
  <c r="C1174" i="22"/>
  <c r="D107" i="15" l="1"/>
  <c r="C8" i="22"/>
  <c r="D108" i="15" l="1"/>
  <c r="C1428" i="22"/>
  <c r="D109" i="15" l="1"/>
  <c r="D110" i="15" s="1"/>
  <c r="D111" i="15" s="1"/>
  <c r="C519" i="22"/>
  <c r="D112" i="15" l="1"/>
  <c r="D113" i="15" l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C535" i="22"/>
  <c r="C137" i="22" l="1"/>
  <c r="C138" i="22"/>
  <c r="C115" i="22" l="1"/>
  <c r="C133" i="22"/>
  <c r="C118" i="22"/>
  <c r="C114" i="22"/>
  <c r="C132" i="22"/>
  <c r="C117" i="22"/>
  <c r="D254" i="22" l="1"/>
  <c r="C254" i="22"/>
  <c r="C243" i="22" l="1"/>
  <c r="C242" i="22"/>
  <c r="C244" i="22"/>
  <c r="C239" i="22"/>
  <c r="D1421" i="22" l="1"/>
  <c r="C642" i="22" l="1"/>
  <c r="C1439" i="22"/>
  <c r="C1426" i="22"/>
  <c r="C1434" i="22"/>
  <c r="C1432" i="22"/>
  <c r="C1436" i="22"/>
  <c r="D505" i="22" l="1"/>
  <c r="D503" i="22"/>
  <c r="C505" i="22"/>
  <c r="C503" i="22"/>
  <c r="C943" i="22"/>
  <c r="C508" i="22"/>
  <c r="C507" i="22" l="1"/>
  <c r="C1420" i="22" l="1"/>
  <c r="C1433" i="22"/>
  <c r="C222" i="22" l="1"/>
  <c r="C223" i="22"/>
  <c r="C1435" i="22" l="1"/>
  <c r="C504" i="22"/>
  <c r="C1022" i="22" l="1"/>
  <c r="C1004" i="22"/>
  <c r="C969" i="22"/>
  <c r="C962" i="22"/>
  <c r="C1020" i="22"/>
  <c r="C959" i="22"/>
  <c r="C951" i="22" l="1"/>
  <c r="C956" i="22"/>
  <c r="C647" i="22" l="1"/>
  <c r="C1441" i="22"/>
  <c r="C645" i="22"/>
  <c r="C1430" i="22"/>
  <c r="C1419" i="22"/>
  <c r="C1417" i="22"/>
  <c r="C942" i="22"/>
  <c r="C499" i="22"/>
  <c r="C516" i="22"/>
  <c r="C1407" i="22"/>
  <c r="C1424" i="22"/>
  <c r="C1425" i="22"/>
  <c r="C1422" i="22"/>
  <c r="C946" i="22" l="1"/>
  <c r="C966" i="22"/>
  <c r="C965" i="22"/>
  <c r="C1443" i="22" l="1"/>
  <c r="C347" i="22"/>
  <c r="C6" i="22" l="1"/>
  <c r="E9" i="22"/>
  <c r="C9" i="22"/>
  <c r="C1159" i="22"/>
  <c r="E5" i="22"/>
  <c r="C5" i="22"/>
  <c r="C1146" i="22"/>
  <c r="E13" i="22"/>
  <c r="C13" i="22"/>
  <c r="C121" i="22" l="1"/>
  <c r="C124" i="22"/>
  <c r="C135" i="22"/>
  <c r="C203" i="22" l="1"/>
  <c r="C354" i="22"/>
  <c r="C475" i="22" l="1"/>
  <c r="C474" i="22"/>
  <c r="C10" i="22" l="1"/>
  <c r="C468" i="22"/>
  <c r="C466" i="22"/>
  <c r="C469" i="22"/>
  <c r="C125" i="22"/>
  <c r="C1196" i="22"/>
  <c r="C941" i="22"/>
  <c r="C940" i="22"/>
  <c r="C316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1863" i="22"/>
  <c r="C1851" i="22"/>
  <c r="C68" i="22"/>
  <c r="C1681" i="22"/>
  <c r="C1683" i="22"/>
  <c r="C262" i="22"/>
  <c r="C261" i="22"/>
  <c r="C157" i="22"/>
  <c r="C155" i="22"/>
  <c r="C154" i="22"/>
  <c r="C153" i="22"/>
  <c r="C156" i="22"/>
  <c r="C152" i="22"/>
  <c r="C150" i="22"/>
  <c r="C149" i="22"/>
  <c r="C148" i="22"/>
  <c r="C151" i="22"/>
  <c r="C460" i="22"/>
  <c r="C459" i="22"/>
  <c r="C458" i="22"/>
  <c r="C479" i="22"/>
  <c r="C449" i="22"/>
  <c r="C478" i="22"/>
  <c r="C496" i="22"/>
  <c r="C1729" i="22"/>
  <c r="C1411" i="22"/>
  <c r="C1447" i="22"/>
  <c r="C1414" i="22"/>
  <c r="C481" i="22"/>
  <c r="C1446" i="22"/>
  <c r="C1412" i="22"/>
  <c r="C357" i="22"/>
  <c r="C257" i="22"/>
  <c r="C260" i="22"/>
  <c r="C259" i="22"/>
  <c r="C258" i="22"/>
  <c r="C542" i="22"/>
  <c r="C240" i="22"/>
  <c r="C252" i="22"/>
  <c r="C248" i="22"/>
  <c r="C241" i="22"/>
  <c r="C256" i="22"/>
  <c r="C245" i="22"/>
  <c r="C255" i="22"/>
  <c r="C249" i="22"/>
  <c r="C246" i="22"/>
  <c r="C253" i="22"/>
  <c r="C541" i="22"/>
  <c r="C238" i="22"/>
  <c r="C98" i="22"/>
  <c r="C112" i="22"/>
  <c r="C110" i="22"/>
  <c r="C99" i="22"/>
  <c r="C104" i="22"/>
  <c r="C111" i="22"/>
  <c r="C221" i="22"/>
  <c r="C97" i="22"/>
  <c r="C939" i="22"/>
  <c r="C210" i="22"/>
  <c r="C233" i="22"/>
  <c r="C230" i="22"/>
  <c r="C212" i="22"/>
  <c r="C218" i="22"/>
  <c r="C232" i="22"/>
  <c r="C96" i="22"/>
  <c r="C1216" i="22"/>
  <c r="C1215" i="22"/>
  <c r="C1213" i="22"/>
  <c r="C1212" i="22"/>
  <c r="C494" i="22"/>
  <c r="C1796" i="22"/>
  <c r="C482" i="22"/>
  <c r="C938" i="22"/>
  <c r="C113" i="22"/>
  <c r="C136" i="22"/>
  <c r="C131" i="22"/>
  <c r="C116" i="22"/>
  <c r="C127" i="22"/>
  <c r="C937" i="22"/>
  <c r="C174" i="22"/>
  <c r="C201" i="22"/>
  <c r="C196" i="22"/>
  <c r="C192" i="22"/>
  <c r="C178" i="22"/>
  <c r="C184" i="22"/>
  <c r="C190" i="22"/>
  <c r="C186" i="22"/>
  <c r="C198" i="22"/>
  <c r="C188" i="22"/>
  <c r="C93" i="22"/>
  <c r="C147" i="22"/>
  <c r="C173" i="22"/>
  <c r="C200" i="22"/>
  <c r="C195" i="22"/>
  <c r="C191" i="22"/>
  <c r="C177" i="22"/>
  <c r="C183" i="22"/>
  <c r="C189" i="22"/>
  <c r="C185" i="22"/>
  <c r="C197" i="22"/>
  <c r="C45" i="22"/>
  <c r="C146" i="22"/>
  <c r="C1406" i="22"/>
  <c r="C1405" i="22"/>
  <c r="C1404" i="22"/>
  <c r="C1403" i="22"/>
  <c r="C1402" i="22"/>
  <c r="C1401" i="22"/>
  <c r="C1399" i="22"/>
  <c r="C1398" i="22"/>
  <c r="C1397" i="22"/>
  <c r="C1396" i="22"/>
  <c r="C1395" i="22"/>
  <c r="C1394" i="22"/>
  <c r="C1393" i="22"/>
  <c r="C1392" i="22"/>
  <c r="C1391" i="22"/>
  <c r="C1390" i="22"/>
  <c r="C1389" i="22"/>
  <c r="C1388" i="22"/>
  <c r="C1387" i="22"/>
  <c r="C1386" i="22"/>
  <c r="C1384" i="22"/>
  <c r="C1383" i="22"/>
  <c r="C434" i="22"/>
  <c r="C329" i="22"/>
  <c r="C328" i="22"/>
  <c r="C327" i="22"/>
  <c r="C326" i="22"/>
  <c r="C325" i="22"/>
  <c r="C433" i="22"/>
  <c r="C324" i="22"/>
  <c r="C323" i="22"/>
  <c r="C322" i="22"/>
  <c r="C321" i="22"/>
  <c r="C320" i="22"/>
  <c r="C1382" i="22"/>
  <c r="C1381" i="22"/>
  <c r="C1380" i="22"/>
  <c r="C1379" i="22"/>
  <c r="C1378" i="22"/>
  <c r="C1377" i="22"/>
  <c r="C47" i="22"/>
  <c r="C51" i="22"/>
  <c r="C50" i="22"/>
  <c r="C48" i="22"/>
  <c r="C49" i="22"/>
  <c r="C540" i="22"/>
  <c r="C139" i="22"/>
  <c r="C143" i="22"/>
  <c r="C142" i="22"/>
  <c r="C140" i="22"/>
  <c r="C141" i="22"/>
  <c r="C539" i="22"/>
  <c r="C630" i="22"/>
  <c r="C620" i="22"/>
  <c r="C619" i="22"/>
  <c r="C618" i="22"/>
  <c r="C615" i="22"/>
  <c r="C613" i="22"/>
  <c r="C612" i="22"/>
  <c r="C611" i="22"/>
  <c r="C629" i="22"/>
  <c r="C608" i="22"/>
  <c r="C607" i="22"/>
  <c r="C606" i="22"/>
  <c r="C603" i="22"/>
  <c r="C602" i="22"/>
  <c r="C601" i="22"/>
  <c r="C1731" i="22"/>
  <c r="C628" i="22"/>
  <c r="C595" i="22"/>
  <c r="C594" i="22"/>
  <c r="C593" i="22"/>
  <c r="C590" i="22"/>
  <c r="C589" i="22"/>
  <c r="C588" i="22"/>
  <c r="C587" i="22"/>
  <c r="C1234" i="22"/>
  <c r="C1376" i="22"/>
  <c r="C1375" i="22"/>
  <c r="C1374" i="22"/>
  <c r="C1371" i="22"/>
  <c r="C1370" i="22"/>
  <c r="C1369" i="22"/>
  <c r="C1368" i="22"/>
  <c r="C1221" i="22"/>
  <c r="C609" i="22"/>
  <c r="C1366" i="22"/>
  <c r="C1364" i="22"/>
  <c r="C1362" i="22"/>
  <c r="C1356" i="22"/>
  <c r="C1354" i="22"/>
  <c r="C1352" i="22"/>
  <c r="C1350" i="22"/>
  <c r="C1189" i="22"/>
  <c r="C596" i="22"/>
  <c r="C1349" i="22"/>
  <c r="C1348" i="22"/>
  <c r="C1347" i="22"/>
  <c r="C1344" i="22"/>
  <c r="C1343" i="22"/>
  <c r="C1342" i="22"/>
  <c r="C1341" i="22"/>
  <c r="C627" i="22"/>
  <c r="C584" i="22"/>
  <c r="C583" i="22"/>
  <c r="C582" i="22"/>
  <c r="C579" i="22"/>
  <c r="C578" i="22"/>
  <c r="C577" i="22"/>
  <c r="C576" i="22"/>
  <c r="C626" i="22"/>
  <c r="C574" i="22"/>
  <c r="C573" i="22"/>
  <c r="C571" i="22"/>
  <c r="C568" i="22"/>
  <c r="C567" i="22"/>
  <c r="C566" i="22"/>
  <c r="C565" i="22"/>
  <c r="C625" i="22"/>
  <c r="C563" i="22"/>
  <c r="C562" i="22"/>
  <c r="C561" i="22"/>
  <c r="C558" i="22"/>
  <c r="C556" i="22"/>
  <c r="C555" i="22"/>
  <c r="C554" i="22"/>
  <c r="C624" i="22"/>
  <c r="C551" i="22"/>
  <c r="C550" i="22"/>
  <c r="C549" i="22"/>
  <c r="C546" i="22"/>
  <c r="C545" i="22"/>
  <c r="C544" i="22"/>
  <c r="C634" i="22"/>
  <c r="C623" i="22"/>
  <c r="C621" i="22"/>
  <c r="C614" i="22"/>
  <c r="C600" i="22"/>
  <c r="C585" i="22"/>
  <c r="C572" i="22"/>
  <c r="C557" i="22"/>
  <c r="C543" i="22"/>
  <c r="C586" i="22"/>
  <c r="C1340" i="22"/>
  <c r="C1339" i="22"/>
  <c r="C1338" i="22"/>
  <c r="C1335" i="22"/>
  <c r="C1334" i="22"/>
  <c r="C1333" i="22"/>
  <c r="C1332" i="22"/>
  <c r="C537" i="22"/>
  <c r="C575" i="22"/>
  <c r="C1331" i="22"/>
  <c r="C1330" i="22"/>
  <c r="C1329" i="22"/>
  <c r="C1326" i="22"/>
  <c r="C1325" i="22"/>
  <c r="C1324" i="22"/>
  <c r="C1323" i="22"/>
  <c r="C536" i="22"/>
  <c r="C564" i="22"/>
  <c r="C1322" i="22"/>
  <c r="C1321" i="22"/>
  <c r="C1320" i="22"/>
  <c r="C1317" i="22"/>
  <c r="C1316" i="22"/>
  <c r="C1315" i="22"/>
  <c r="C1314" i="22"/>
  <c r="C534" i="22"/>
  <c r="C1313" i="22"/>
  <c r="C1312" i="22"/>
  <c r="C1311" i="22"/>
  <c r="C1310" i="22"/>
  <c r="C1307" i="22"/>
  <c r="C1306" i="22"/>
  <c r="C1305" i="22"/>
  <c r="C1304" i="22"/>
  <c r="C533" i="22"/>
  <c r="C552" i="22"/>
  <c r="C1303" i="22"/>
  <c r="C1302" i="22"/>
  <c r="C1301" i="22"/>
  <c r="C1298" i="22"/>
  <c r="C1297" i="22"/>
  <c r="C1296" i="22"/>
  <c r="C1295" i="22"/>
  <c r="C1294" i="22"/>
  <c r="C622" i="22"/>
  <c r="C1293" i="22"/>
  <c r="C1292" i="22"/>
  <c r="C1291" i="22"/>
  <c r="C1288" i="22"/>
  <c r="C1287" i="22"/>
  <c r="C1286" i="22"/>
  <c r="C1285" i="22"/>
  <c r="C1284" i="22"/>
  <c r="C1143" i="22"/>
  <c r="C1142" i="22"/>
  <c r="C1141" i="22"/>
  <c r="C1140" i="22"/>
  <c r="C1138" i="22"/>
  <c r="C1137" i="22"/>
  <c r="C1108" i="22"/>
  <c r="C1133" i="22"/>
  <c r="C1129" i="22"/>
  <c r="C1125" i="22"/>
  <c r="C1121" i="22"/>
  <c r="C1120" i="22"/>
  <c r="C1116" i="22"/>
  <c r="C1112" i="22"/>
  <c r="C1105" i="22"/>
  <c r="C1102" i="22"/>
  <c r="C1099" i="22"/>
  <c r="C1715" i="22"/>
  <c r="C1711" i="22"/>
  <c r="C1483" i="22"/>
  <c r="C1481" i="22"/>
  <c r="C1487" i="22"/>
  <c r="C1485" i="22"/>
  <c r="C1708" i="22"/>
  <c r="C1705" i="22"/>
  <c r="C1451" i="22"/>
  <c r="C1702" i="22"/>
  <c r="C1699" i="22"/>
  <c r="C1448" i="22"/>
  <c r="C1696" i="22"/>
  <c r="C1693" i="22"/>
  <c r="C1466" i="22"/>
  <c r="C1690" i="22"/>
  <c r="C1687" i="22"/>
  <c r="C1463" i="22"/>
  <c r="C1457" i="22"/>
  <c r="C1454" i="22"/>
  <c r="C1472" i="22"/>
  <c r="C1469" i="22"/>
  <c r="C1684" i="22"/>
  <c r="C1460" i="22"/>
  <c r="C1478" i="22"/>
  <c r="C1475" i="22"/>
  <c r="C1676" i="22"/>
  <c r="C1672" i="22"/>
  <c r="C1671" i="22"/>
  <c r="C1670" i="22"/>
  <c r="C1669" i="22"/>
  <c r="C1668" i="22"/>
  <c r="C1667" i="22"/>
  <c r="C1666" i="22"/>
  <c r="C1665" i="22"/>
  <c r="C1664" i="22"/>
  <c r="C1663" i="22"/>
  <c r="C1662" i="22"/>
  <c r="C1661" i="22"/>
  <c r="C1660" i="22"/>
  <c r="C529" i="22"/>
  <c r="C234" i="22"/>
  <c r="C528" i="22"/>
  <c r="C187" i="22"/>
  <c r="C439" i="22"/>
  <c r="C204" i="22"/>
  <c r="C448" i="22"/>
  <c r="C491" i="22"/>
  <c r="C490" i="22"/>
  <c r="C1730" i="22"/>
  <c r="C1413" i="22"/>
  <c r="C1728" i="22"/>
  <c r="C454" i="22"/>
  <c r="C457" i="22"/>
  <c r="C456" i="22"/>
  <c r="C455" i="22"/>
  <c r="C452" i="22"/>
  <c r="C453" i="22"/>
  <c r="C480" i="22"/>
  <c r="C90" i="22"/>
  <c r="C91" i="22"/>
  <c r="C88" i="22"/>
  <c r="C89" i="22"/>
  <c r="C86" i="22"/>
  <c r="C87" i="22"/>
  <c r="C84" i="22"/>
  <c r="C85" i="22"/>
  <c r="C82" i="22"/>
  <c r="C83" i="22"/>
  <c r="C1415" i="22"/>
  <c r="C4" i="22"/>
  <c r="C342" i="22"/>
  <c r="C341" i="22"/>
  <c r="C46" i="22"/>
  <c r="C44" i="22"/>
  <c r="C465" i="22"/>
  <c r="C473" i="22"/>
  <c r="C250" i="22"/>
  <c r="C100" i="22"/>
  <c r="C103" i="22"/>
  <c r="C1235" i="22"/>
  <c r="C1232" i="22"/>
  <c r="C1231" i="22"/>
  <c r="C1230" i="22"/>
  <c r="C1229" i="22"/>
  <c r="C1227" i="22"/>
  <c r="C1223" i="22"/>
  <c r="C1222" i="22"/>
  <c r="C215" i="22"/>
  <c r="C216" i="22"/>
  <c r="C224" i="22"/>
  <c r="C219" i="22"/>
  <c r="C1220" i="22"/>
  <c r="C1218" i="22"/>
  <c r="C1217" i="22"/>
  <c r="C119" i="22"/>
  <c r="C122" i="22"/>
  <c r="C1204" i="22"/>
  <c r="C1202" i="22"/>
  <c r="C1200" i="22"/>
  <c r="C1198" i="22"/>
  <c r="C1194" i="22"/>
  <c r="C1192" i="22"/>
  <c r="C1190" i="22"/>
  <c r="C109" i="22"/>
  <c r="C351" i="22"/>
  <c r="C1233" i="22"/>
  <c r="C1228" i="22"/>
  <c r="C228" i="22"/>
  <c r="C350" i="22"/>
  <c r="C1219" i="22"/>
  <c r="C1214" i="22"/>
  <c r="C130" i="22"/>
  <c r="C348" i="22"/>
  <c r="C1206" i="22"/>
  <c r="C349" i="22"/>
  <c r="C1207" i="22"/>
  <c r="C1197" i="22"/>
  <c r="C176" i="22"/>
  <c r="C175" i="22"/>
  <c r="C144" i="22"/>
  <c r="C512" i="22"/>
  <c r="C511" i="22"/>
  <c r="C640" i="22"/>
  <c r="C194" i="22"/>
  <c r="C193" i="22"/>
  <c r="C145" i="22"/>
  <c r="C648" i="22"/>
  <c r="C646" i="22"/>
  <c r="C1442" i="22"/>
  <c r="C180" i="22"/>
  <c r="C181" i="22"/>
  <c r="C1440" i="22"/>
  <c r="C514" i="22"/>
  <c r="C1438" i="22"/>
  <c r="C1437" i="22"/>
  <c r="C506" i="22"/>
  <c r="C644" i="22"/>
  <c r="C643" i="22"/>
  <c r="C1431" i="22"/>
  <c r="C1429" i="22"/>
  <c r="C1427" i="22"/>
  <c r="C1423" i="22"/>
  <c r="C1421" i="22"/>
  <c r="C1418" i="22"/>
  <c r="C1416" i="22"/>
  <c r="C500" i="22"/>
  <c r="C497" i="22"/>
  <c r="C515" i="22"/>
  <c r="C346" i="22"/>
  <c r="C1400" i="22"/>
  <c r="C1385" i="22"/>
  <c r="C617" i="22"/>
  <c r="C616" i="22"/>
  <c r="C605" i="22"/>
  <c r="C604" i="22"/>
  <c r="C592" i="22"/>
  <c r="C591" i="22"/>
  <c r="C1373" i="22"/>
  <c r="C1372" i="22"/>
  <c r="C610" i="22"/>
  <c r="C1367" i="22"/>
  <c r="C1365" i="22"/>
  <c r="C1363" i="22"/>
  <c r="C1360" i="22"/>
  <c r="C1358" i="22"/>
  <c r="C1355" i="22"/>
  <c r="C1353" i="22"/>
  <c r="C1351" i="22"/>
  <c r="C1208" i="22"/>
  <c r="C1361" i="22"/>
  <c r="C1359" i="22"/>
  <c r="C1346" i="22"/>
  <c r="C1345" i="22"/>
  <c r="C581" i="22"/>
  <c r="C580" i="22"/>
  <c r="C570" i="22"/>
  <c r="C569" i="22"/>
  <c r="C560" i="22"/>
  <c r="C559" i="22"/>
  <c r="C548" i="22"/>
  <c r="C547" i="22"/>
  <c r="C599" i="22"/>
  <c r="C598" i="22"/>
  <c r="C1337" i="22"/>
  <c r="C1336" i="22"/>
  <c r="C1328" i="22"/>
  <c r="C1327" i="22"/>
  <c r="C1319" i="22"/>
  <c r="C1318" i="22"/>
  <c r="C1309" i="22"/>
  <c r="C1308" i="22"/>
  <c r="C1300" i="22"/>
  <c r="C1299" i="22"/>
  <c r="C1290" i="22"/>
  <c r="C1289" i="22"/>
  <c r="C1250" i="22"/>
  <c r="C1249" i="22"/>
  <c r="C1248" i="22"/>
  <c r="C166" i="22"/>
  <c r="C167" i="22"/>
  <c r="C169" i="22"/>
  <c r="C168" i="22"/>
  <c r="C1246" i="22"/>
  <c r="C1245" i="22"/>
  <c r="C1244" i="22"/>
  <c r="C1243" i="22"/>
  <c r="C172" i="22"/>
  <c r="C170" i="22"/>
  <c r="C171" i="22"/>
  <c r="C1242" i="22"/>
  <c r="C1241" i="22"/>
  <c r="C1240" i="22"/>
  <c r="C1239" i="22"/>
  <c r="C1237" i="22"/>
  <c r="C1236" i="22"/>
  <c r="C163" i="22"/>
  <c r="C162" i="22"/>
  <c r="C165" i="22"/>
  <c r="C160" i="22"/>
  <c r="C161" i="22"/>
  <c r="C164" i="22"/>
  <c r="C1682" i="22"/>
  <c r="C1188" i="22"/>
  <c r="C1187" i="22"/>
  <c r="C339" i="22"/>
  <c r="C1247" i="22"/>
  <c r="C1238" i="22"/>
  <c r="C291" i="22"/>
  <c r="C1266" i="22"/>
  <c r="C1265" i="22"/>
  <c r="C1264" i="22"/>
  <c r="C56" i="22"/>
  <c r="C59" i="22"/>
  <c r="C58" i="22"/>
  <c r="C1261" i="22"/>
  <c r="C1260" i="22"/>
  <c r="C1259" i="22"/>
  <c r="C62" i="22"/>
  <c r="C60" i="22"/>
  <c r="C1258" i="22"/>
  <c r="C1256" i="22"/>
  <c r="C1253" i="22"/>
  <c r="C1252" i="22"/>
  <c r="C57" i="22"/>
  <c r="C54" i="22"/>
  <c r="C52" i="22"/>
  <c r="C53" i="22"/>
  <c r="C1680" i="22"/>
  <c r="C1169" i="22"/>
  <c r="C336" i="22"/>
  <c r="C1263" i="22"/>
  <c r="C1254" i="22"/>
  <c r="C55" i="22"/>
  <c r="C1262" i="22"/>
  <c r="C61" i="22"/>
  <c r="C1257" i="22"/>
  <c r="C1255" i="22"/>
  <c r="C64" i="22"/>
  <c r="C63" i="22"/>
  <c r="C1168" i="22"/>
  <c r="C80" i="22"/>
  <c r="C1410" i="22"/>
  <c r="C1408" i="22"/>
  <c r="C1281" i="22"/>
  <c r="C237" i="22"/>
  <c r="C1280" i="22"/>
  <c r="C70" i="22"/>
  <c r="C74" i="22"/>
  <c r="C73" i="22"/>
  <c r="C1278" i="22"/>
  <c r="C1276" i="22"/>
  <c r="C1275" i="22"/>
  <c r="C77" i="22"/>
  <c r="C75" i="22"/>
  <c r="C76" i="22"/>
  <c r="C1274" i="22"/>
  <c r="C1273" i="22"/>
  <c r="C1271" i="22"/>
  <c r="C1268" i="22"/>
  <c r="C72" i="22"/>
  <c r="C67" i="22"/>
  <c r="C65" i="22"/>
  <c r="C78" i="22"/>
  <c r="C1186" i="22"/>
  <c r="C1184" i="22"/>
  <c r="C1183" i="22"/>
  <c r="C1409" i="22"/>
  <c r="C1282" i="22"/>
  <c r="C333" i="22"/>
  <c r="C1279" i="22"/>
  <c r="C1270" i="22"/>
  <c r="C71" i="22"/>
  <c r="C1277" i="22"/>
  <c r="C1272" i="22"/>
  <c r="C1269" i="22"/>
  <c r="C79" i="22"/>
  <c r="C66" i="22"/>
  <c r="C69" i="22"/>
  <c r="C1185" i="22"/>
  <c r="C1182" i="22"/>
  <c r="C1181" i="22"/>
  <c r="C1180" i="22"/>
  <c r="C1179" i="22"/>
  <c r="C1178" i="22"/>
  <c r="C1177" i="22"/>
  <c r="C1176" i="22"/>
  <c r="C1175" i="22"/>
  <c r="C1173" i="22"/>
  <c r="C1172" i="22"/>
  <c r="C1171" i="22"/>
  <c r="C1170" i="22"/>
  <c r="C1167" i="22"/>
  <c r="C1166" i="22"/>
  <c r="C1165" i="22"/>
  <c r="C1164" i="22"/>
  <c r="C1163" i="22"/>
  <c r="C1162" i="22"/>
  <c r="C1161" i="22"/>
  <c r="C1160" i="22"/>
  <c r="C1158" i="22"/>
  <c r="C1157" i="22"/>
  <c r="C1156" i="22"/>
  <c r="C1155" i="22"/>
  <c r="C1154" i="22"/>
  <c r="C1153" i="22"/>
  <c r="C1152" i="22"/>
  <c r="C1151" i="22"/>
  <c r="C1150" i="22"/>
  <c r="C1149" i="22"/>
  <c r="C1148" i="22"/>
  <c r="C1147" i="22"/>
  <c r="C1145" i="22"/>
  <c r="C1144" i="22"/>
  <c r="C1139" i="22"/>
  <c r="C3" i="22"/>
  <c r="C41" i="22"/>
  <c r="C1719" i="22"/>
  <c r="C81" i="22"/>
  <c r="C464" i="22"/>
  <c r="C476" i="22"/>
  <c r="C1444" i="22"/>
  <c r="C462" i="22"/>
  <c r="C461" i="22"/>
  <c r="C1720" i="22"/>
  <c r="C597" i="22"/>
  <c r="C235" i="22"/>
  <c r="C1656" i="22"/>
  <c r="C636" i="22"/>
  <c r="C1655" i="22"/>
  <c r="C1654" i="22"/>
  <c r="C1653" i="22"/>
  <c r="C340" i="22"/>
  <c r="C1640" i="22"/>
  <c r="C1649" i="22"/>
  <c r="C1645" i="22"/>
  <c r="C1641" i="22"/>
  <c r="C1636" i="22"/>
  <c r="C1632" i="22"/>
  <c r="C1628" i="22"/>
  <c r="C1624" i="22"/>
  <c r="C1620" i="22"/>
  <c r="C1616" i="22"/>
  <c r="C1612" i="22"/>
  <c r="C1608" i="22"/>
  <c r="C1604" i="22"/>
  <c r="C1600" i="22"/>
  <c r="C1596" i="22"/>
  <c r="C1499" i="22"/>
  <c r="C1495" i="22"/>
  <c r="C1592" i="22"/>
  <c r="C1588" i="22"/>
  <c r="C1584" i="22"/>
  <c r="C1580" i="22"/>
  <c r="C1576" i="22"/>
  <c r="C1572" i="22"/>
  <c r="C1568" i="22"/>
  <c r="C1564" i="22"/>
  <c r="C1560" i="22"/>
  <c r="C1556" i="22"/>
  <c r="C1552" i="22"/>
  <c r="C1548" i="22"/>
  <c r="C1544" i="22"/>
  <c r="C1540" i="22"/>
  <c r="C1532" i="22"/>
  <c r="C1524" i="22"/>
  <c r="C1520" i="22"/>
  <c r="C1516" i="22"/>
  <c r="C1512" i="22"/>
  <c r="C1508" i="22"/>
  <c r="C1504" i="22"/>
  <c r="C472" i="22"/>
  <c r="C43" i="22"/>
  <c r="C158" i="22"/>
  <c r="C42" i="22"/>
  <c r="C236" i="22"/>
  <c r="C463" i="22"/>
  <c r="C1494" i="22"/>
  <c r="C1503" i="22"/>
  <c r="C1536" i="22"/>
  <c r="C1735" i="22"/>
  <c r="C1528" i="22"/>
  <c r="C126" i="22"/>
  <c r="C95" i="22"/>
  <c r="C129" i="22"/>
  <c r="C1019" i="22"/>
  <c r="C1018" i="22"/>
  <c r="C128" i="22"/>
  <c r="C120" i="22"/>
  <c r="C123" i="22"/>
  <c r="C134" i="22"/>
  <c r="C94" i="22"/>
  <c r="C470" i="22"/>
  <c r="C467" i="22"/>
  <c r="C338" i="22"/>
  <c r="C1752" i="22"/>
  <c r="C1742" i="22"/>
  <c r="C337" i="22"/>
  <c r="C1869" i="22"/>
  <c r="C1806" i="22"/>
  <c r="C335" i="22"/>
  <c r="C1774" i="22"/>
  <c r="C1764" i="22"/>
  <c r="C334" i="22"/>
  <c r="C1835" i="22"/>
  <c r="C1825" i="22"/>
  <c r="D3" i="14"/>
  <c r="D4" i="14" s="1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D78" i="14" s="1"/>
  <c r="D79" i="14" s="1"/>
  <c r="D80" i="14" s="1"/>
  <c r="D81" i="14" s="1"/>
  <c r="D82" i="14" s="1"/>
  <c r="D83" i="14" s="1"/>
  <c r="D84" i="14" s="1"/>
  <c r="D85" i="14" s="1"/>
  <c r="D86" i="14" s="1"/>
  <c r="D87" i="14" s="1"/>
  <c r="D88" i="14" s="1"/>
  <c r="D89" i="14" s="1"/>
  <c r="D90" i="14" s="1"/>
  <c r="D91" i="14" s="1"/>
  <c r="D92" i="14" s="1"/>
  <c r="D93" i="14" s="1"/>
  <c r="D94" i="14" s="1"/>
  <c r="D95" i="14" s="1"/>
  <c r="D96" i="14" s="1"/>
  <c r="D97" i="14" s="1"/>
  <c r="D98" i="14" s="1"/>
  <c r="D99" i="14" s="1"/>
  <c r="D100" i="14" s="1"/>
  <c r="D101" i="14" s="1"/>
  <c r="D102" i="14" s="1"/>
  <c r="D103" i="14" s="1"/>
  <c r="D104" i="14" s="1"/>
  <c r="D105" i="14" s="1"/>
  <c r="D106" i="14" s="1"/>
  <c r="D107" i="14" s="1"/>
  <c r="D108" i="14" s="1"/>
  <c r="D109" i="14" s="1"/>
  <c r="D110" i="14" s="1"/>
  <c r="D111" i="14" s="1"/>
  <c r="D112" i="14" s="1"/>
  <c r="D113" i="14" s="1"/>
  <c r="D114" i="14" s="1"/>
  <c r="D115" i="14" s="1"/>
  <c r="D116" i="14" s="1"/>
  <c r="D117" i="14" s="1"/>
  <c r="D118" i="14" s="1"/>
  <c r="D119" i="14" s="1"/>
  <c r="D120" i="14" s="1"/>
  <c r="D121" i="14" s="1"/>
  <c r="D122" i="14" s="1"/>
  <c r="D123" i="14" s="1"/>
  <c r="D124" i="14" s="1"/>
  <c r="D125" i="14" s="1"/>
  <c r="D126" i="14" s="1"/>
  <c r="D127" i="14" s="1"/>
  <c r="D128" i="14" s="1"/>
  <c r="D129" i="14" s="1"/>
  <c r="D130" i="14" s="1"/>
  <c r="D131" i="14" s="1"/>
  <c r="D132" i="14" s="1"/>
  <c r="D133" i="14" s="1"/>
  <c r="D134" i="14" s="1"/>
  <c r="D135" i="14" s="1"/>
  <c r="D136" i="14" s="1"/>
  <c r="D137" i="14" s="1"/>
  <c r="D138" i="14" s="1"/>
  <c r="D139" i="14" s="1"/>
  <c r="D140" i="14" s="1"/>
  <c r="D141" i="14" s="1"/>
  <c r="D142" i="14" s="1"/>
  <c r="D143" i="14" s="1"/>
  <c r="D144" i="14" s="1"/>
  <c r="D145" i="14" s="1"/>
  <c r="D146" i="14" s="1"/>
  <c r="D147" i="14" s="1"/>
  <c r="D148" i="14" s="1"/>
  <c r="D149" i="14" s="1"/>
  <c r="D150" i="14" s="1"/>
  <c r="D151" i="14" s="1"/>
  <c r="D152" i="14" s="1"/>
  <c r="D153" i="14" s="1"/>
  <c r="D154" i="14" s="1"/>
  <c r="D155" i="14" s="1"/>
  <c r="D156" i="14" s="1"/>
  <c r="D157" i="14" s="1"/>
  <c r="D158" i="14" s="1"/>
  <c r="D159" i="14" s="1"/>
  <c r="D160" i="14" s="1"/>
  <c r="D161" i="14" s="1"/>
  <c r="D162" i="14" s="1"/>
  <c r="D163" i="14" s="1"/>
  <c r="D164" i="14" s="1"/>
  <c r="D165" i="14" s="1"/>
  <c r="D166" i="14" s="1"/>
  <c r="D167" i="14" s="1"/>
  <c r="D168" i="14" s="1"/>
  <c r="D169" i="14" s="1"/>
  <c r="D170" i="14" s="1"/>
  <c r="D171" i="14" s="1"/>
  <c r="D172" i="14" s="1"/>
  <c r="D173" i="14" s="1"/>
  <c r="D174" i="14" s="1"/>
  <c r="D175" i="14" s="1"/>
  <c r="D176" i="14" s="1"/>
  <c r="D177" i="14" s="1"/>
  <c r="D178" i="14" s="1"/>
  <c r="D179" i="14" s="1"/>
  <c r="D180" i="14" s="1"/>
  <c r="D181" i="14" s="1"/>
  <c r="D182" i="14" s="1"/>
  <c r="D183" i="14" s="1"/>
  <c r="D184" i="14" s="1"/>
  <c r="D185" i="14" s="1"/>
  <c r="D186" i="14" s="1"/>
  <c r="D187" i="14" s="1"/>
  <c r="D188" i="14" s="1"/>
  <c r="D189" i="14" s="1"/>
  <c r="D190" i="14" s="1"/>
  <c r="D191" i="14" s="1"/>
  <c r="D192" i="14" s="1"/>
  <c r="D193" i="14" s="1"/>
  <c r="D194" i="14" s="1"/>
  <c r="D195" i="14" s="1"/>
  <c r="D196" i="14" s="1"/>
  <c r="D197" i="14" s="1"/>
  <c r="D198" i="14" s="1"/>
  <c r="D199" i="14" s="1"/>
  <c r="D200" i="14" s="1"/>
  <c r="D201" i="14" s="1"/>
  <c r="D202" i="14" s="1"/>
  <c r="D203" i="14" s="1"/>
  <c r="D204" i="14" s="1"/>
  <c r="D205" i="14" s="1"/>
  <c r="D206" i="14" s="1"/>
  <c r="D207" i="14" s="1"/>
  <c r="D208" i="14" s="1"/>
  <c r="D209" i="14" s="1"/>
  <c r="D210" i="14" s="1"/>
  <c r="D211" i="14" s="1"/>
  <c r="D212" i="14" s="1"/>
  <c r="D213" i="14" s="1"/>
  <c r="D214" i="14" s="1"/>
  <c r="D215" i="14" s="1"/>
  <c r="D216" i="14" s="1"/>
  <c r="D217" i="14" s="1"/>
  <c r="D218" i="14" s="1"/>
  <c r="D219" i="14" s="1"/>
  <c r="D220" i="14" s="1"/>
  <c r="D221" i="14" s="1"/>
  <c r="D222" i="14" s="1"/>
  <c r="D223" i="14" s="1"/>
  <c r="D224" i="14" s="1"/>
  <c r="D225" i="14" s="1"/>
  <c r="D226" i="14" s="1"/>
  <c r="D227" i="14" s="1"/>
  <c r="D228" i="14" s="1"/>
  <c r="D229" i="14" s="1"/>
  <c r="D230" i="14" s="1"/>
  <c r="D231" i="14" s="1"/>
  <c r="D232" i="14" s="1"/>
  <c r="D233" i="14" s="1"/>
  <c r="D234" i="14" s="1"/>
  <c r="D235" i="14" s="1"/>
  <c r="D236" i="14" s="1"/>
  <c r="D237" i="14" s="1"/>
  <c r="D238" i="14" s="1"/>
  <c r="D239" i="14" s="1"/>
  <c r="D240" i="14" s="1"/>
  <c r="D241" i="14" s="1"/>
  <c r="D242" i="14" s="1"/>
  <c r="D243" i="14" s="1"/>
  <c r="D244" i="14" s="1"/>
  <c r="D245" i="14" s="1"/>
  <c r="D246" i="14" s="1"/>
  <c r="D247" i="14" s="1"/>
  <c r="D248" i="14" s="1"/>
  <c r="D249" i="14" s="1"/>
  <c r="D250" i="14" s="1"/>
  <c r="D251" i="14" s="1"/>
  <c r="D252" i="14" s="1"/>
  <c r="D253" i="14" s="1"/>
  <c r="D254" i="14" s="1"/>
  <c r="D255" i="14" s="1"/>
  <c r="D256" i="14" s="1"/>
  <c r="D257" i="14" s="1"/>
  <c r="D258" i="14" s="1"/>
  <c r="D259" i="14" s="1"/>
  <c r="C979" i="22"/>
  <c r="C981" i="22"/>
  <c r="C999" i="22"/>
  <c r="C1001" i="22"/>
  <c r="C948" i="22"/>
  <c r="C950" i="22"/>
  <c r="C997" i="22"/>
  <c r="C994" i="22"/>
  <c r="C977" i="22"/>
  <c r="C975" i="22"/>
  <c r="C955" i="22"/>
  <c r="C953" i="22"/>
  <c r="C1017" i="22"/>
  <c r="C964" i="22"/>
  <c r="C436" i="22"/>
  <c r="C438" i="22"/>
  <c r="C538" i="22"/>
  <c r="C359" i="22"/>
  <c r="C1739" i="22"/>
  <c r="C498" i="22"/>
  <c r="C510" i="22"/>
  <c r="C509" i="22"/>
  <c r="C220" i="22"/>
  <c r="C513" i="22"/>
  <c r="C345" i="22"/>
  <c r="C1357" i="22"/>
  <c r="C437" i="22"/>
  <c r="C356" i="22"/>
  <c r="C477" i="22"/>
  <c r="C518" i="22"/>
  <c r="C247" i="22"/>
  <c r="C650" i="22"/>
  <c r="C1191" i="22"/>
  <c r="C1193" i="22"/>
  <c r="C1195" i="22"/>
  <c r="C1199" i="22"/>
  <c r="C1201" i="22"/>
  <c r="C1203" i="22"/>
  <c r="C1205" i="22"/>
  <c r="C483" i="22"/>
  <c r="C487" i="22"/>
  <c r="C485" i="22"/>
  <c r="C486" i="22"/>
  <c r="C227" i="22"/>
  <c r="C1210" i="22"/>
  <c r="C1211" i="22"/>
  <c r="C226" i="22"/>
  <c r="C1209" i="22"/>
  <c r="C484" i="22"/>
  <c r="C649" i="22"/>
  <c r="C1740" i="22"/>
  <c r="C101" i="22"/>
  <c r="C102" i="22"/>
  <c r="C105" i="22"/>
  <c r="C106" i="22"/>
  <c r="C107" i="22"/>
  <c r="C108" i="22"/>
  <c r="C179" i="22"/>
  <c r="C182" i="22"/>
  <c r="C199" i="22"/>
  <c r="C202" i="22"/>
  <c r="C209" i="22"/>
  <c r="C211" i="22"/>
  <c r="C213" i="22"/>
  <c r="C214" i="22"/>
  <c r="C217" i="22"/>
  <c r="C229" i="22"/>
  <c r="C231" i="22"/>
  <c r="C251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315" i="22"/>
  <c r="C317" i="22"/>
  <c r="C318" i="22"/>
  <c r="C319" i="22"/>
  <c r="C330" i="22"/>
  <c r="C331" i="22"/>
  <c r="C332" i="22"/>
  <c r="C343" i="22"/>
  <c r="C344" i="22"/>
  <c r="C352" i="22"/>
  <c r="C353" i="22"/>
  <c r="C355" i="22"/>
  <c r="C358" i="22"/>
  <c r="C360" i="22"/>
  <c r="C361" i="22"/>
  <c r="C362" i="22"/>
  <c r="C363" i="22"/>
  <c r="C364" i="22"/>
  <c r="C365" i="22"/>
  <c r="C366" i="22"/>
  <c r="C367" i="22"/>
  <c r="C368" i="22"/>
  <c r="C369" i="22"/>
  <c r="C370" i="22"/>
  <c r="C371" i="22"/>
  <c r="C372" i="22"/>
  <c r="C373" i="22"/>
  <c r="C374" i="22"/>
  <c r="C375" i="22"/>
  <c r="C376" i="22"/>
  <c r="C377" i="22"/>
  <c r="C378" i="22"/>
  <c r="C379" i="22"/>
  <c r="C380" i="22"/>
  <c r="C381" i="22"/>
  <c r="C382" i="22"/>
  <c r="C383" i="22"/>
  <c r="C384" i="22"/>
  <c r="C385" i="22"/>
  <c r="C16" i="22"/>
  <c r="C17" i="22"/>
  <c r="C387" i="22"/>
  <c r="C388" i="22"/>
  <c r="C389" i="22"/>
  <c r="C390" i="22"/>
  <c r="C391" i="22"/>
  <c r="C392" i="22"/>
  <c r="C393" i="22"/>
  <c r="C394" i="22"/>
  <c r="C395" i="22"/>
  <c r="C396" i="22"/>
  <c r="C397" i="22"/>
  <c r="C398" i="22"/>
  <c r="C399" i="22"/>
  <c r="C400" i="22"/>
  <c r="C401" i="22"/>
  <c r="C402" i="22"/>
  <c r="C403" i="22"/>
  <c r="C18" i="22"/>
  <c r="C19" i="22"/>
  <c r="C406" i="22"/>
  <c r="C407" i="22"/>
  <c r="C408" i="22"/>
  <c r="C409" i="22"/>
  <c r="C410" i="22"/>
  <c r="C411" i="22"/>
  <c r="C412" i="22"/>
  <c r="C413" i="22"/>
  <c r="C414" i="22"/>
  <c r="C415" i="22"/>
  <c r="C416" i="22"/>
  <c r="C417" i="22"/>
  <c r="C418" i="22"/>
  <c r="C419" i="22"/>
  <c r="C420" i="22"/>
  <c r="C421" i="22"/>
  <c r="C422" i="22"/>
  <c r="C423" i="22"/>
  <c r="C424" i="22"/>
  <c r="C425" i="22"/>
  <c r="C426" i="22"/>
  <c r="C427" i="22"/>
  <c r="C428" i="22"/>
  <c r="C429" i="22"/>
  <c r="C430" i="22"/>
  <c r="C431" i="22"/>
  <c r="C432" i="22"/>
  <c r="C435" i="22"/>
  <c r="C440" i="22"/>
  <c r="C441" i="22"/>
  <c r="C442" i="22"/>
  <c r="C443" i="22"/>
  <c r="C444" i="22"/>
  <c r="C445" i="22"/>
  <c r="C446" i="22"/>
  <c r="C447" i="22"/>
  <c r="C450" i="22"/>
  <c r="C451" i="22"/>
  <c r="C471" i="22"/>
  <c r="C489" i="22"/>
  <c r="C492" i="22"/>
  <c r="C493" i="22"/>
  <c r="C495" i="22"/>
  <c r="C517" i="22"/>
  <c r="C520" i="22"/>
  <c r="C524" i="22"/>
  <c r="C530" i="22"/>
  <c r="C531" i="22"/>
  <c r="C532" i="22"/>
  <c r="C635" i="22"/>
  <c r="C653" i="22"/>
  <c r="C933" i="22"/>
  <c r="C934" i="22"/>
  <c r="C935" i="22"/>
  <c r="C936" i="22"/>
  <c r="C944" i="22"/>
  <c r="C945" i="22"/>
  <c r="C947" i="22"/>
  <c r="C949" i="22"/>
  <c r="C952" i="22"/>
  <c r="C954" i="22"/>
  <c r="C957" i="22"/>
  <c r="C958" i="22"/>
  <c r="C960" i="22"/>
  <c r="C961" i="22"/>
  <c r="C963" i="22"/>
  <c r="C967" i="22"/>
  <c r="C968" i="22"/>
  <c r="C970" i="22"/>
  <c r="C971" i="22"/>
  <c r="C972" i="22"/>
  <c r="C973" i="22"/>
  <c r="C974" i="22"/>
  <c r="C976" i="22"/>
  <c r="C978" i="22"/>
  <c r="C980" i="22"/>
  <c r="C982" i="22"/>
  <c r="C983" i="22"/>
  <c r="C984" i="22"/>
  <c r="C985" i="22"/>
  <c r="C986" i="22"/>
  <c r="C987" i="22"/>
  <c r="C988" i="22"/>
  <c r="C989" i="22"/>
  <c r="C990" i="22"/>
  <c r="C991" i="22"/>
  <c r="C992" i="22"/>
  <c r="C993" i="22"/>
  <c r="C995" i="22"/>
  <c r="C996" i="22"/>
  <c r="C998" i="22"/>
  <c r="C1000" i="22"/>
  <c r="C1002" i="22"/>
  <c r="C1003" i="22"/>
  <c r="C1005" i="22"/>
  <c r="C1006" i="22"/>
  <c r="C1007" i="22"/>
  <c r="C1008" i="22"/>
  <c r="C1009" i="22"/>
  <c r="C1010" i="22"/>
  <c r="C1011" i="22"/>
  <c r="C1012" i="22"/>
  <c r="C1013" i="22"/>
  <c r="C1014" i="22"/>
  <c r="C1015" i="22"/>
  <c r="C1016" i="22"/>
  <c r="C1021" i="22"/>
  <c r="C1023" i="22"/>
  <c r="C1024" i="22"/>
  <c r="C1025" i="22"/>
  <c r="C1445" i="22"/>
  <c r="C1489" i="22"/>
  <c r="C1490" i="22"/>
  <c r="C1491" i="22"/>
  <c r="C1492" i="22"/>
  <c r="C1493" i="22"/>
  <c r="C1732" i="22"/>
  <c r="C1733" i="22"/>
  <c r="C1734" i="22"/>
  <c r="C1741" i="22"/>
  <c r="C1743" i="22"/>
  <c r="C1744" i="22"/>
  <c r="C1745" i="22"/>
  <c r="C1746" i="22"/>
  <c r="C1747" i="22"/>
  <c r="C1748" i="22"/>
  <c r="C1749" i="22"/>
  <c r="C1750" i="22"/>
  <c r="C1751" i="22"/>
  <c r="C1753" i="22"/>
  <c r="C1754" i="22"/>
  <c r="C1755" i="22"/>
  <c r="C1756" i="22"/>
  <c r="C1757" i="22"/>
  <c r="C1758" i="22"/>
  <c r="C1759" i="22"/>
  <c r="C1760" i="22"/>
  <c r="C1761" i="22"/>
  <c r="C1762" i="22"/>
  <c r="C1763" i="22"/>
  <c r="C1765" i="22"/>
  <c r="C1766" i="22"/>
  <c r="C1767" i="22"/>
  <c r="C1768" i="22"/>
  <c r="C1769" i="22"/>
  <c r="C1770" i="22"/>
  <c r="C1771" i="22"/>
  <c r="C1772" i="22"/>
  <c r="C1773" i="22"/>
  <c r="C1775" i="22"/>
  <c r="C1776" i="22"/>
  <c r="C1777" i="22"/>
  <c r="C1778" i="22"/>
  <c r="C1779" i="22"/>
  <c r="C1780" i="22"/>
  <c r="C1781" i="22"/>
  <c r="C1782" i="22"/>
  <c r="C1783" i="22"/>
  <c r="C1784" i="22"/>
  <c r="C1785" i="22"/>
  <c r="C1786" i="22"/>
  <c r="C1787" i="22"/>
  <c r="C1788" i="22"/>
  <c r="C1789" i="22"/>
  <c r="C1790" i="22"/>
  <c r="C1791" i="22"/>
  <c r="C1792" i="22"/>
  <c r="C1793" i="22"/>
  <c r="C1794" i="22"/>
  <c r="C1795" i="22"/>
  <c r="C1797" i="22"/>
  <c r="C1798" i="22"/>
  <c r="C1799" i="22"/>
  <c r="C1800" i="22"/>
  <c r="C1801" i="22"/>
  <c r="C1802" i="22"/>
  <c r="C1803" i="22"/>
  <c r="C1804" i="22"/>
  <c r="C1805" i="22"/>
  <c r="C1807" i="22"/>
  <c r="C1808" i="22"/>
  <c r="C1809" i="22"/>
  <c r="C1810" i="22"/>
  <c r="C1811" i="22"/>
  <c r="C1812" i="22"/>
  <c r="C1813" i="22"/>
  <c r="C1814" i="22"/>
  <c r="C1815" i="22"/>
  <c r="C1816" i="22"/>
  <c r="C1817" i="22"/>
  <c r="C1818" i="22"/>
  <c r="C1819" i="22"/>
  <c r="C1820" i="22"/>
  <c r="C1821" i="22"/>
  <c r="C1822" i="22"/>
  <c r="C1823" i="22"/>
  <c r="C1824" i="22"/>
  <c r="C1826" i="22"/>
  <c r="C1827" i="22"/>
  <c r="C1828" i="22"/>
  <c r="C1829" i="22"/>
  <c r="C1830" i="22"/>
  <c r="C1831" i="22"/>
  <c r="C1832" i="22"/>
  <c r="C1833" i="22"/>
  <c r="C1834" i="22"/>
  <c r="C1836" i="22"/>
  <c r="C1837" i="22"/>
  <c r="C1838" i="22"/>
  <c r="C1839" i="22"/>
  <c r="C1840" i="22"/>
  <c r="C1841" i="22"/>
  <c r="C1842" i="22"/>
  <c r="C1843" i="22"/>
  <c r="C1844" i="22"/>
  <c r="C1845" i="22"/>
  <c r="C1846" i="22"/>
  <c r="C1847" i="22"/>
  <c r="C1848" i="22"/>
  <c r="C1849" i="22"/>
  <c r="C1850" i="22"/>
  <c r="C1852" i="22"/>
  <c r="C1853" i="22"/>
  <c r="C1854" i="22"/>
  <c r="C1855" i="22"/>
  <c r="C1856" i="22"/>
  <c r="C1857" i="22"/>
  <c r="C1858" i="22"/>
  <c r="C1859" i="22"/>
  <c r="C1860" i="22"/>
  <c r="C1861" i="22"/>
  <c r="C1862" i="22"/>
  <c r="C1864" i="22"/>
  <c r="C1865" i="22"/>
  <c r="C1866" i="22"/>
  <c r="C1867" i="22"/>
  <c r="C1868" i="22"/>
  <c r="C1870" i="22"/>
  <c r="C1871" i="22"/>
  <c r="C1872" i="22"/>
  <c r="C1873" i="22"/>
  <c r="C1874" i="22"/>
  <c r="C1875" i="22"/>
  <c r="C1876" i="22"/>
  <c r="C1878" i="22"/>
  <c r="C1880" i="22"/>
  <c r="C1882" i="22"/>
  <c r="C1884" i="22"/>
  <c r="C1886" i="22"/>
  <c r="C1888" i="22"/>
  <c r="C1890" i="22"/>
  <c r="C1892" i="22"/>
  <c r="C1894" i="22"/>
  <c r="C1896" i="22"/>
  <c r="C1898" i="22"/>
  <c r="C1900" i="22"/>
  <c r="C1902" i="22"/>
  <c r="C1904" i="22"/>
  <c r="C1906" i="22"/>
  <c r="C1908" i="22"/>
  <c r="C1910" i="22"/>
  <c r="C1912" i="22"/>
  <c r="C1913" i="22"/>
  <c r="C1914" i="22"/>
  <c r="C1915" i="22"/>
  <c r="C1916" i="22"/>
  <c r="C1917" i="22"/>
  <c r="C1877" i="22"/>
  <c r="C1879" i="22"/>
  <c r="C1881" i="22"/>
  <c r="C1883" i="22"/>
  <c r="C1885" i="22"/>
  <c r="C1887" i="22"/>
  <c r="C1889" i="22"/>
  <c r="C1891" i="22"/>
  <c r="C1893" i="22"/>
  <c r="C1895" i="22"/>
  <c r="C1897" i="22"/>
  <c r="C1899" i="22"/>
  <c r="C1901" i="22"/>
  <c r="C1903" i="22"/>
  <c r="C1905" i="22"/>
  <c r="C1907" i="22"/>
  <c r="C1909" i="22"/>
  <c r="C1911" i="22"/>
  <c r="C1113" i="22"/>
  <c r="C1267" i="22"/>
  <c r="C1283" i="22"/>
  <c r="C1251" i="22"/>
  <c r="C1673" i="22"/>
  <c r="C1224" i="22"/>
  <c r="C1122" i="22"/>
  <c r="C1126" i="22"/>
  <c r="C1677" i="22"/>
  <c r="C1130" i="22"/>
  <c r="C1134" i="22"/>
  <c r="C1476" i="22"/>
  <c r="C1479" i="22"/>
  <c r="C1461" i="22"/>
  <c r="C1685" i="22"/>
  <c r="C1470" i="22"/>
  <c r="C1473" i="22"/>
  <c r="C1455" i="22"/>
  <c r="C1458" i="22"/>
  <c r="C1464" i="22"/>
  <c r="C1688" i="22"/>
  <c r="C1691" i="22"/>
  <c r="C1467" i="22"/>
  <c r="C1694" i="22"/>
  <c r="C1697" i="22"/>
  <c r="C1449" i="22"/>
  <c r="C1700" i="22"/>
  <c r="C1703" i="22"/>
  <c r="C1452" i="22"/>
  <c r="C1706" i="22"/>
  <c r="C1709" i="22"/>
  <c r="C521" i="22"/>
  <c r="C525" i="22"/>
  <c r="C1712" i="22"/>
  <c r="C1716" i="22"/>
  <c r="C1100" i="22"/>
  <c r="C1103" i="22"/>
  <c r="C1106" i="22"/>
  <c r="C1109" i="22"/>
  <c r="C1117" i="22"/>
  <c r="C1496" i="22"/>
  <c r="C1500" i="22"/>
  <c r="C1505" i="22"/>
  <c r="C1509" i="22"/>
  <c r="C1513" i="22"/>
  <c r="C1517" i="22"/>
  <c r="C1521" i="22"/>
  <c r="C1525" i="22"/>
  <c r="C1529" i="22"/>
  <c r="C1533" i="22"/>
  <c r="C1736" i="22"/>
  <c r="C1537" i="22"/>
  <c r="C1541" i="22"/>
  <c r="C1545" i="22"/>
  <c r="C1549" i="22"/>
  <c r="C1553" i="22"/>
  <c r="C1557" i="22"/>
  <c r="C1561" i="22"/>
  <c r="C1565" i="22"/>
  <c r="C1569" i="22"/>
  <c r="C1573" i="22"/>
  <c r="C1577" i="22"/>
  <c r="C1581" i="22"/>
  <c r="C1585" i="22"/>
  <c r="C1589" i="22"/>
  <c r="C1593" i="22"/>
  <c r="C1597" i="22"/>
  <c r="C1601" i="22"/>
  <c r="C1605" i="22"/>
  <c r="C1609" i="22"/>
  <c r="C1613" i="22"/>
  <c r="C1617" i="22"/>
  <c r="C1621" i="22"/>
  <c r="C1625" i="22"/>
  <c r="C1629" i="22"/>
  <c r="C1633" i="22"/>
  <c r="C1637" i="22"/>
  <c r="C1642" i="22"/>
  <c r="C1646" i="22"/>
  <c r="C1650" i="22"/>
  <c r="C631" i="22"/>
  <c r="C637" i="22"/>
  <c r="C1657" i="22"/>
  <c r="C1721" i="22"/>
  <c r="C1675" i="22"/>
  <c r="C1226" i="22"/>
  <c r="C1124" i="22"/>
  <c r="C1128" i="22"/>
  <c r="C1679" i="22"/>
  <c r="C1132" i="22"/>
  <c r="C1136" i="22"/>
  <c r="C1477" i="22"/>
  <c r="C1480" i="22"/>
  <c r="C1462" i="22"/>
  <c r="C1686" i="22"/>
  <c r="C1471" i="22"/>
  <c r="C1474" i="22"/>
  <c r="C1456" i="22"/>
  <c r="C1459" i="22"/>
  <c r="C1465" i="22"/>
  <c r="C1689" i="22"/>
  <c r="C1692" i="22"/>
  <c r="C1468" i="22"/>
  <c r="C1695" i="22"/>
  <c r="C1698" i="22"/>
  <c r="C1450" i="22"/>
  <c r="C1701" i="22"/>
  <c r="C1704" i="22"/>
  <c r="C1453" i="22"/>
  <c r="C1707" i="22"/>
  <c r="C1710" i="22"/>
  <c r="C1486" i="22"/>
  <c r="C1488" i="22"/>
  <c r="C523" i="22"/>
  <c r="C527" i="22"/>
  <c r="C1714" i="22"/>
  <c r="C1718" i="22"/>
  <c r="C1101" i="22"/>
  <c r="C1104" i="22"/>
  <c r="C1107" i="22"/>
  <c r="C1111" i="22"/>
  <c r="C1115" i="22"/>
  <c r="C1119" i="22"/>
  <c r="C1507" i="22"/>
  <c r="C1511" i="22"/>
  <c r="C1515" i="22"/>
  <c r="C1519" i="22"/>
  <c r="C1523" i="22"/>
  <c r="C1527" i="22"/>
  <c r="C1531" i="22"/>
  <c r="C1535" i="22"/>
  <c r="C1738" i="22"/>
  <c r="C1539" i="22"/>
  <c r="C1543" i="22"/>
  <c r="C1547" i="22"/>
  <c r="C1551" i="22"/>
  <c r="C1555" i="22"/>
  <c r="C1559" i="22"/>
  <c r="C1563" i="22"/>
  <c r="C1567" i="22"/>
  <c r="C1571" i="22"/>
  <c r="C1575" i="22"/>
  <c r="C1579" i="22"/>
  <c r="C1583" i="22"/>
  <c r="C1587" i="22"/>
  <c r="C1591" i="22"/>
  <c r="C1595" i="22"/>
  <c r="C1498" i="22"/>
  <c r="C1502" i="22"/>
  <c r="C1599" i="22"/>
  <c r="C1603" i="22"/>
  <c r="C1607" i="22"/>
  <c r="C1611" i="22"/>
  <c r="C1615" i="22"/>
  <c r="C1619" i="22"/>
  <c r="C1623" i="22"/>
  <c r="C1627" i="22"/>
  <c r="C1631" i="22"/>
  <c r="C1635" i="22"/>
  <c r="C1639" i="22"/>
  <c r="C1644" i="22"/>
  <c r="C1648" i="22"/>
  <c r="C1652" i="22"/>
  <c r="C633" i="22"/>
  <c r="C639" i="22"/>
  <c r="C1659" i="22"/>
  <c r="C1724" i="22"/>
  <c r="C1674" i="22"/>
  <c r="C1225" i="22"/>
  <c r="C1123" i="22"/>
  <c r="C1127" i="22"/>
  <c r="C1678" i="22"/>
  <c r="C1131" i="22"/>
  <c r="C1135" i="22"/>
  <c r="C1482" i="22"/>
  <c r="C1484" i="22"/>
  <c r="C522" i="22"/>
  <c r="C526" i="22"/>
  <c r="C1713" i="22"/>
  <c r="C1717" i="22"/>
  <c r="C1110" i="22"/>
  <c r="C1114" i="22"/>
  <c r="C1118" i="22"/>
  <c r="C1506" i="22"/>
  <c r="C1510" i="22"/>
  <c r="C1514" i="22"/>
  <c r="C1518" i="22"/>
  <c r="C1522" i="22"/>
  <c r="C1526" i="22"/>
  <c r="C1530" i="22"/>
  <c r="C1534" i="22"/>
  <c r="C1737" i="22"/>
  <c r="C1538" i="22"/>
  <c r="C1542" i="22"/>
  <c r="C1546" i="22"/>
  <c r="C1550" i="22"/>
  <c r="C1554" i="22"/>
  <c r="C1558" i="22"/>
  <c r="C1562" i="22"/>
  <c r="C1566" i="22"/>
  <c r="C1570" i="22"/>
  <c r="C1574" i="22"/>
  <c r="C1578" i="22"/>
  <c r="C1582" i="22"/>
  <c r="C1586" i="22"/>
  <c r="C1590" i="22"/>
  <c r="C1594" i="22"/>
  <c r="C1497" i="22"/>
  <c r="C1501" i="22"/>
  <c r="C1598" i="22"/>
  <c r="C1602" i="22"/>
  <c r="C1606" i="22"/>
  <c r="C1610" i="22"/>
  <c r="C1614" i="22"/>
  <c r="C1618" i="22"/>
  <c r="C1622" i="22"/>
  <c r="C1626" i="22"/>
  <c r="C1630" i="22"/>
  <c r="C1634" i="22"/>
  <c r="C1638" i="22"/>
  <c r="C1643" i="22"/>
  <c r="C1647" i="22"/>
  <c r="C1651" i="22"/>
  <c r="C632" i="22"/>
  <c r="C553" i="22"/>
  <c r="C638" i="22"/>
  <c r="C1658" i="22"/>
  <c r="C1722" i="22"/>
  <c r="C1723" i="22"/>
  <c r="C1727" i="22"/>
  <c r="C1725" i="22"/>
  <c r="C1726" i="22"/>
  <c r="A1" i="20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G136" i="13"/>
  <c r="G137" i="13"/>
  <c r="G139" i="13"/>
  <c r="G140" i="13"/>
  <c r="G142" i="13"/>
  <c r="G143" i="13"/>
  <c r="G145" i="13"/>
  <c r="G146" i="13"/>
  <c r="G148" i="13"/>
  <c r="G149" i="13"/>
  <c r="G151" i="13"/>
  <c r="G152" i="13"/>
  <c r="G154" i="13"/>
  <c r="G155" i="13"/>
  <c r="G159" i="13"/>
  <c r="G160" i="13"/>
  <c r="G162" i="13"/>
  <c r="G163" i="13"/>
  <c r="G165" i="13"/>
  <c r="G166" i="13"/>
  <c r="G169" i="13"/>
  <c r="G170" i="13"/>
  <c r="G171" i="13"/>
  <c r="G172" i="13"/>
  <c r="G176" i="13"/>
  <c r="G177" i="13"/>
  <c r="G180" i="13"/>
  <c r="G181" i="13"/>
  <c r="G183" i="13"/>
  <c r="G184" i="13"/>
  <c r="G186" i="13"/>
  <c r="G187" i="13"/>
  <c r="G189" i="13"/>
  <c r="G190" i="13"/>
  <c r="G192" i="13"/>
  <c r="G193" i="13"/>
  <c r="G195" i="13"/>
  <c r="G196" i="13"/>
  <c r="G198" i="13"/>
  <c r="G199" i="13"/>
  <c r="G201" i="13"/>
  <c r="G202" i="13"/>
  <c r="G204" i="13"/>
  <c r="G205" i="13"/>
  <c r="G207" i="13"/>
  <c r="G208" i="13"/>
  <c r="G210" i="13"/>
  <c r="G211" i="13"/>
  <c r="G219" i="13"/>
  <c r="G220" i="13"/>
  <c r="G222" i="13"/>
  <c r="G223" i="13"/>
  <c r="G231" i="13"/>
  <c r="G232" i="13"/>
  <c r="G234" i="13"/>
  <c r="G235" i="13"/>
  <c r="F300" i="12"/>
  <c r="F428" i="12"/>
  <c r="F287" i="12"/>
  <c r="F196" i="12"/>
  <c r="F1270" i="12"/>
  <c r="F1272" i="12"/>
  <c r="F1275" i="12"/>
  <c r="F1257" i="12"/>
  <c r="F424" i="12"/>
  <c r="F425" i="12"/>
  <c r="F426" i="12"/>
  <c r="F945" i="12"/>
  <c r="F948" i="12"/>
  <c r="F950" i="12"/>
  <c r="F917" i="12"/>
  <c r="F918" i="12"/>
  <c r="F944" i="12"/>
  <c r="F912" i="12"/>
  <c r="F913" i="12"/>
  <c r="F949" i="12"/>
  <c r="F947" i="12"/>
  <c r="F916" i="12"/>
  <c r="F915" i="12"/>
  <c r="F946" i="12"/>
  <c r="F922" i="12"/>
  <c r="F923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84" i="12"/>
  <c r="F924" i="12"/>
  <c r="F925" i="12"/>
  <c r="F926" i="12"/>
  <c r="F985" i="12"/>
  <c r="F927" i="12"/>
  <c r="F928" i="12"/>
  <c r="F951" i="12"/>
  <c r="F952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1" i="12"/>
  <c r="F982" i="12"/>
  <c r="F983" i="12"/>
  <c r="F953" i="12"/>
  <c r="F980" i="12"/>
  <c r="F120" i="12"/>
  <c r="F920" i="12"/>
  <c r="F919" i="12"/>
  <c r="F567" i="12"/>
  <c r="F453" i="12"/>
  <c r="F454" i="12"/>
  <c r="F914" i="12"/>
  <c r="F921" i="12"/>
  <c r="F578" i="12"/>
  <c r="F577" i="12"/>
  <c r="F440" i="12"/>
  <c r="F186" i="12"/>
  <c r="F167" i="12"/>
  <c r="F169" i="12"/>
  <c r="F166" i="12"/>
  <c r="F168" i="12"/>
  <c r="F637" i="12"/>
  <c r="F656" i="12"/>
  <c r="F675" i="12"/>
  <c r="F694" i="12"/>
  <c r="F713" i="12"/>
  <c r="F732" i="12"/>
  <c r="F751" i="12"/>
  <c r="F770" i="12"/>
  <c r="F789" i="12"/>
  <c r="F808" i="12"/>
  <c r="F580" i="12"/>
  <c r="F599" i="12"/>
  <c r="F618" i="12"/>
  <c r="F638" i="12"/>
  <c r="F657" i="12"/>
  <c r="F676" i="12"/>
  <c r="F695" i="12"/>
  <c r="F714" i="12"/>
  <c r="F733" i="12"/>
  <c r="F752" i="12"/>
  <c r="F771" i="12"/>
  <c r="F790" i="12"/>
  <c r="F809" i="12"/>
  <c r="F581" i="12"/>
  <c r="F600" i="12"/>
  <c r="F619" i="12"/>
  <c r="F650" i="12"/>
  <c r="F669" i="12"/>
  <c r="F688" i="12"/>
  <c r="F707" i="12"/>
  <c r="F726" i="12"/>
  <c r="F745" i="12"/>
  <c r="F764" i="12"/>
  <c r="F783" i="12"/>
  <c r="F802" i="12"/>
  <c r="F821" i="12"/>
  <c r="F593" i="12"/>
  <c r="F612" i="12"/>
  <c r="F631" i="12"/>
  <c r="F644" i="12"/>
  <c r="F663" i="12"/>
  <c r="F682" i="12"/>
  <c r="F701" i="12"/>
  <c r="F720" i="12"/>
  <c r="F739" i="12"/>
  <c r="F758" i="12"/>
  <c r="F777" i="12"/>
  <c r="F796" i="12"/>
  <c r="F815" i="12"/>
  <c r="F587" i="12"/>
  <c r="F606" i="12"/>
  <c r="F625" i="12"/>
  <c r="F641" i="12"/>
  <c r="F660" i="12"/>
  <c r="F679" i="12"/>
  <c r="F698" i="12"/>
  <c r="F717" i="12"/>
  <c r="F736" i="12"/>
  <c r="F755" i="12"/>
  <c r="F774" i="12"/>
  <c r="F793" i="12"/>
  <c r="F812" i="12"/>
  <c r="F584" i="12"/>
  <c r="F603" i="12"/>
  <c r="F622" i="12"/>
  <c r="F653" i="12"/>
  <c r="F672" i="12"/>
  <c r="F691" i="12"/>
  <c r="F710" i="12"/>
  <c r="F729" i="12"/>
  <c r="F748" i="12"/>
  <c r="F767" i="12"/>
  <c r="F786" i="12"/>
  <c r="F805" i="12"/>
  <c r="F824" i="12"/>
  <c r="F596" i="12"/>
  <c r="F615" i="12"/>
  <c r="F634" i="12"/>
  <c r="F647" i="12"/>
  <c r="F666" i="12"/>
  <c r="F685" i="12"/>
  <c r="F704" i="12"/>
  <c r="F723" i="12"/>
  <c r="F742" i="12"/>
  <c r="F761" i="12"/>
  <c r="F780" i="12"/>
  <c r="F799" i="12"/>
  <c r="F818" i="12"/>
  <c r="F590" i="12"/>
  <c r="F609" i="12"/>
  <c r="F628" i="12"/>
  <c r="F639" i="12"/>
  <c r="F658" i="12"/>
  <c r="F677" i="12"/>
  <c r="F696" i="12"/>
  <c r="F715" i="12"/>
  <c r="F734" i="12"/>
  <c r="F753" i="12"/>
  <c r="F772" i="12"/>
  <c r="F791" i="12"/>
  <c r="F810" i="12"/>
  <c r="F582" i="12"/>
  <c r="F601" i="12"/>
  <c r="F620" i="12"/>
  <c r="F651" i="12"/>
  <c r="F670" i="12"/>
  <c r="F689" i="12"/>
  <c r="F708" i="12"/>
  <c r="F727" i="12"/>
  <c r="F746" i="12"/>
  <c r="F765" i="12"/>
  <c r="F784" i="12"/>
  <c r="F803" i="12"/>
  <c r="F822" i="12"/>
  <c r="F594" i="12"/>
  <c r="F613" i="12"/>
  <c r="F632" i="12"/>
  <c r="F645" i="12"/>
  <c r="F664" i="12"/>
  <c r="F683" i="12"/>
  <c r="F702" i="12"/>
  <c r="F721" i="12"/>
  <c r="F740" i="12"/>
  <c r="F759" i="12"/>
  <c r="F778" i="12"/>
  <c r="F797" i="12"/>
  <c r="F816" i="12"/>
  <c r="F588" i="12"/>
  <c r="F607" i="12"/>
  <c r="F626" i="12"/>
  <c r="F643" i="12"/>
  <c r="F662" i="12"/>
  <c r="F681" i="12"/>
  <c r="F700" i="12"/>
  <c r="F719" i="12"/>
  <c r="F738" i="12"/>
  <c r="F757" i="12"/>
  <c r="F776" i="12"/>
  <c r="F795" i="12"/>
  <c r="F814" i="12"/>
  <c r="F586" i="12"/>
  <c r="F605" i="12"/>
  <c r="F624" i="12"/>
  <c r="F655" i="12"/>
  <c r="F674" i="12"/>
  <c r="F693" i="12"/>
  <c r="F712" i="12"/>
  <c r="F731" i="12"/>
  <c r="F750" i="12"/>
  <c r="F769" i="12"/>
  <c r="F788" i="12"/>
  <c r="F807" i="12"/>
  <c r="F826" i="12"/>
  <c r="F598" i="12"/>
  <c r="F617" i="12"/>
  <c r="F636" i="12"/>
  <c r="F649" i="12"/>
  <c r="F668" i="12"/>
  <c r="F687" i="12"/>
  <c r="F706" i="12"/>
  <c r="F725" i="12"/>
  <c r="F744" i="12"/>
  <c r="F763" i="12"/>
  <c r="F782" i="12"/>
  <c r="F801" i="12"/>
  <c r="F820" i="12"/>
  <c r="F592" i="12"/>
  <c r="F611" i="12"/>
  <c r="F630" i="12"/>
  <c r="F642" i="12"/>
  <c r="F661" i="12"/>
  <c r="F680" i="12"/>
  <c r="F699" i="12"/>
  <c r="F718" i="12"/>
  <c r="F737" i="12"/>
  <c r="F756" i="12"/>
  <c r="F775" i="12"/>
  <c r="F794" i="12"/>
  <c r="F813" i="12"/>
  <c r="F585" i="12"/>
  <c r="F604" i="12"/>
  <c r="F623" i="12"/>
  <c r="F654" i="12"/>
  <c r="F673" i="12"/>
  <c r="F692" i="12"/>
  <c r="F711" i="12"/>
  <c r="F730" i="12"/>
  <c r="F749" i="12"/>
  <c r="F768" i="12"/>
  <c r="F787" i="12"/>
  <c r="F806" i="12"/>
  <c r="F825" i="12"/>
  <c r="F597" i="12"/>
  <c r="F616" i="12"/>
  <c r="F635" i="12"/>
  <c r="F648" i="12"/>
  <c r="F667" i="12"/>
  <c r="F686" i="12"/>
  <c r="F705" i="12"/>
  <c r="F724" i="12"/>
  <c r="F743" i="12"/>
  <c r="F762" i="12"/>
  <c r="F781" i="12"/>
  <c r="F800" i="12"/>
  <c r="F819" i="12"/>
  <c r="F591" i="12"/>
  <c r="F610" i="12"/>
  <c r="F629" i="12"/>
  <c r="F640" i="12"/>
  <c r="F659" i="12"/>
  <c r="F678" i="12"/>
  <c r="F697" i="12"/>
  <c r="F716" i="12"/>
  <c r="F735" i="12"/>
  <c r="F754" i="12"/>
  <c r="F773" i="12"/>
  <c r="F792" i="12"/>
  <c r="F811" i="12"/>
  <c r="F583" i="12"/>
  <c r="F602" i="12"/>
  <c r="F621" i="12"/>
  <c r="F652" i="12"/>
  <c r="F671" i="12"/>
  <c r="F690" i="12"/>
  <c r="F709" i="12"/>
  <c r="F728" i="12"/>
  <c r="F747" i="12"/>
  <c r="F766" i="12"/>
  <c r="F785" i="12"/>
  <c r="F804" i="12"/>
  <c r="F823" i="12"/>
  <c r="F595" i="12"/>
  <c r="F614" i="12"/>
  <c r="F633" i="12"/>
  <c r="F646" i="12"/>
  <c r="F665" i="12"/>
  <c r="F684" i="12"/>
  <c r="F703" i="12"/>
  <c r="F722" i="12"/>
  <c r="F741" i="12"/>
  <c r="F760" i="12"/>
  <c r="F779" i="12"/>
  <c r="F798" i="12"/>
  <c r="F817" i="12"/>
  <c r="F589" i="12"/>
  <c r="F608" i="12"/>
  <c r="F627" i="12"/>
  <c r="F53" i="12"/>
  <c r="F1034" i="12"/>
  <c r="F431" i="12"/>
  <c r="F351" i="12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7" i="12"/>
  <c r="F188" i="12"/>
  <c r="F189" i="12"/>
  <c r="F190" i="12"/>
  <c r="F191" i="12"/>
  <c r="F192" i="12"/>
  <c r="F193" i="12"/>
  <c r="F194" i="12"/>
  <c r="F195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4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5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2" i="12"/>
  <c r="F353" i="12"/>
  <c r="F354" i="12"/>
  <c r="F355" i="12"/>
  <c r="F357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41" i="12"/>
  <c r="F427" i="12"/>
  <c r="F429" i="12"/>
  <c r="F430" i="12"/>
  <c r="F432" i="12"/>
  <c r="F433" i="12"/>
  <c r="F434" i="12"/>
  <c r="F435" i="12"/>
  <c r="F436" i="12"/>
  <c r="F437" i="12"/>
  <c r="F438" i="12"/>
  <c r="F439" i="12"/>
  <c r="F442" i="12"/>
  <c r="F443" i="12"/>
  <c r="F444" i="12"/>
  <c r="F445" i="12"/>
  <c r="F446" i="12"/>
  <c r="F447" i="12"/>
  <c r="F448" i="12"/>
  <c r="F449" i="12"/>
  <c r="F450" i="12"/>
  <c r="F451" i="12"/>
  <c r="F452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8" i="12"/>
  <c r="F569" i="12"/>
  <c r="F570" i="12"/>
  <c r="F571" i="12"/>
  <c r="F572" i="12"/>
  <c r="F573" i="12"/>
  <c r="F574" i="12"/>
  <c r="F575" i="12"/>
  <c r="F576" i="12"/>
  <c r="F579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D3" i="16" l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D205" i="16" s="1"/>
  <c r="D206" i="16" s="1"/>
  <c r="D207" i="16" s="1"/>
  <c r="D208" i="16" s="1"/>
  <c r="D209" i="16" s="1"/>
  <c r="D210" i="16" s="1"/>
  <c r="D211" i="16" s="1"/>
  <c r="D212" i="16" s="1"/>
  <c r="D213" i="16" s="1"/>
  <c r="D214" i="16" s="1"/>
  <c r="D215" i="16" s="1"/>
  <c r="D216" i="16" s="1"/>
  <c r="D217" i="16" s="1"/>
  <c r="D218" i="16" s="1"/>
  <c r="D219" i="16" s="1"/>
  <c r="D220" i="16" s="1"/>
  <c r="D221" i="16" s="1"/>
  <c r="D222" i="16" s="1"/>
  <c r="D223" i="16" s="1"/>
  <c r="D224" i="16" s="1"/>
  <c r="D225" i="16" s="1"/>
  <c r="D226" i="16" s="1"/>
  <c r="D227" i="16" s="1"/>
  <c r="D228" i="16" s="1"/>
  <c r="D229" i="16" s="1"/>
  <c r="D230" i="16" s="1"/>
  <c r="D231" i="16" s="1"/>
  <c r="D232" i="16" s="1"/>
  <c r="D233" i="16" s="1"/>
  <c r="D234" i="16" s="1"/>
  <c r="D235" i="16" s="1"/>
  <c r="D236" i="16" s="1"/>
  <c r="D237" i="16" s="1"/>
  <c r="D238" i="16" s="1"/>
  <c r="D239" i="16" s="1"/>
  <c r="D240" i="16" s="1"/>
  <c r="D241" i="16" s="1"/>
  <c r="D242" i="16" s="1"/>
  <c r="D243" i="16" s="1"/>
  <c r="D244" i="16" s="1"/>
  <c r="D245" i="16" s="1"/>
  <c r="D246" i="16" s="1"/>
  <c r="D247" i="16" s="1"/>
  <c r="D248" i="16" s="1"/>
  <c r="D249" i="16" s="1"/>
  <c r="D250" i="16" s="1"/>
  <c r="D251" i="16" s="1"/>
  <c r="D252" i="16" s="1"/>
  <c r="D253" i="16" s="1"/>
  <c r="D254" i="16" s="1"/>
  <c r="D255" i="16" s="1"/>
  <c r="D256" i="16" s="1"/>
  <c r="D257" i="16" s="1"/>
  <c r="D258" i="16" s="1"/>
  <c r="D259" i="16" s="1"/>
  <c r="D260" i="16" s="1"/>
  <c r="D261" i="16" s="1"/>
  <c r="D262" i="16" s="1"/>
  <c r="D263" i="16" s="1"/>
  <c r="D264" i="16" s="1"/>
  <c r="D265" i="16" s="1"/>
  <c r="D266" i="16" s="1"/>
  <c r="D267" i="16" s="1"/>
  <c r="D268" i="16" s="1"/>
  <c r="D269" i="16" s="1"/>
  <c r="D270" i="16" s="1"/>
  <c r="D271" i="16" s="1"/>
  <c r="D272" i="16" s="1"/>
  <c r="D273" i="16" s="1"/>
  <c r="D274" i="16" s="1"/>
  <c r="D275" i="16" s="1"/>
  <c r="D276" i="16" s="1"/>
  <c r="D277" i="16" s="1"/>
  <c r="D278" i="16" s="1"/>
  <c r="D279" i="16" s="1"/>
  <c r="D280" i="16" s="1"/>
  <c r="D281" i="16" s="1"/>
  <c r="D282" i="16" s="1"/>
  <c r="D283" i="16" s="1"/>
  <c r="D284" i="16" s="1"/>
  <c r="D285" i="16" s="1"/>
  <c r="D286" i="16" s="1"/>
  <c r="D287" i="16" s="1"/>
  <c r="D288" i="16" s="1"/>
  <c r="D289" i="16" s="1"/>
  <c r="D290" i="16" s="1"/>
  <c r="D291" i="16" s="1"/>
  <c r="D292" i="16" s="1"/>
  <c r="D293" i="16" s="1"/>
  <c r="D294" i="16" s="1"/>
  <c r="D295" i="16" s="1"/>
  <c r="D296" i="16" s="1"/>
  <c r="D297" i="16" s="1"/>
  <c r="D298" i="16" s="1"/>
  <c r="D299" i="16" s="1"/>
  <c r="D300" i="16" s="1"/>
  <c r="D301" i="16" s="1"/>
  <c r="D302" i="16" s="1"/>
  <c r="D303" i="16" s="1"/>
  <c r="D304" i="16" s="1"/>
  <c r="D305" i="16" s="1"/>
  <c r="D306" i="16" s="1"/>
  <c r="D307" i="16" s="1"/>
  <c r="D308" i="16" s="1"/>
  <c r="D309" i="16" s="1"/>
  <c r="D310" i="16" s="1"/>
  <c r="D311" i="16" s="1"/>
  <c r="D312" i="16" s="1"/>
  <c r="D313" i="16" s="1"/>
  <c r="D314" i="16" s="1"/>
  <c r="D315" i="16" s="1"/>
  <c r="D316" i="16" s="1"/>
  <c r="D317" i="16" s="1"/>
  <c r="D318" i="16" s="1"/>
  <c r="D319" i="16" s="1"/>
  <c r="D320" i="16" s="1"/>
  <c r="D321" i="16" s="1"/>
  <c r="D322" i="16" s="1"/>
  <c r="D323" i="16" s="1"/>
  <c r="D324" i="16" s="1"/>
  <c r="D325" i="16" s="1"/>
  <c r="D326" i="16" s="1"/>
  <c r="D327" i="16" s="1"/>
  <c r="D328" i="16" s="1"/>
  <c r="D329" i="16" s="1"/>
  <c r="D330" i="16" s="1"/>
  <c r="D331" i="16" s="1"/>
  <c r="D332" i="16" s="1"/>
  <c r="D333" i="16" s="1"/>
  <c r="D334" i="16" s="1"/>
  <c r="D335" i="16" s="1"/>
  <c r="D336" i="16" s="1"/>
  <c r="D337" i="16" s="1"/>
  <c r="D338" i="16" s="1"/>
  <c r="D339" i="16" s="1"/>
  <c r="D340" i="16" s="1"/>
  <c r="D341" i="16" s="1"/>
  <c r="D342" i="16" s="1"/>
  <c r="D343" i="16" s="1"/>
  <c r="D344" i="16" s="1"/>
  <c r="D345" i="16" s="1"/>
  <c r="D346" i="16" s="1"/>
  <c r="D347" i="16" s="1"/>
  <c r="D348" i="16" s="1"/>
  <c r="D349" i="16" s="1"/>
  <c r="D350" i="16" s="1"/>
  <c r="D351" i="16" s="1"/>
  <c r="D352" i="16" s="1"/>
  <c r="D353" i="16" s="1"/>
  <c r="D354" i="16" s="1"/>
  <c r="D355" i="16" s="1"/>
  <c r="D356" i="16" s="1"/>
  <c r="D357" i="16" s="1"/>
  <c r="D358" i="16" s="1"/>
  <c r="D359" i="16" s="1"/>
  <c r="D360" i="16" s="1"/>
  <c r="D361" i="16" s="1"/>
  <c r="D362" i="16" s="1"/>
  <c r="D363" i="16" s="1"/>
  <c r="D364" i="16" s="1"/>
  <c r="D365" i="16" s="1"/>
  <c r="D366" i="16" s="1"/>
  <c r="D367" i="16" s="1"/>
  <c r="D368" i="16" s="1"/>
  <c r="D369" i="16" s="1"/>
  <c r="D370" i="16" s="1"/>
  <c r="D371" i="16" s="1"/>
  <c r="D372" i="16" s="1"/>
  <c r="D373" i="16" s="1"/>
  <c r="D374" i="16" s="1"/>
  <c r="D375" i="16" s="1"/>
  <c r="D376" i="16" s="1"/>
  <c r="D377" i="16" s="1"/>
  <c r="D378" i="16" s="1"/>
  <c r="D379" i="16" s="1"/>
  <c r="D380" i="16" s="1"/>
  <c r="D381" i="16" s="1"/>
  <c r="D382" i="16" s="1"/>
  <c r="D383" i="16" s="1"/>
  <c r="D384" i="16" s="1"/>
  <c r="D385" i="16" s="1"/>
  <c r="D386" i="16" s="1"/>
  <c r="D387" i="16" s="1"/>
  <c r="D388" i="16" s="1"/>
  <c r="D389" i="16" s="1"/>
  <c r="D390" i="16" s="1"/>
  <c r="D391" i="16" s="1"/>
  <c r="D392" i="16" s="1"/>
  <c r="D393" i="16" s="1"/>
  <c r="D394" i="16" s="1"/>
  <c r="D395" i="16" s="1"/>
  <c r="D396" i="16" s="1"/>
  <c r="D397" i="16" s="1"/>
  <c r="D398" i="16" s="1"/>
  <c r="D399" i="16" s="1"/>
  <c r="D400" i="16" s="1"/>
  <c r="D401" i="16" s="1"/>
  <c r="D402" i="16" s="1"/>
  <c r="D403" i="16" s="1"/>
  <c r="D404" i="16" s="1"/>
  <c r="D405" i="16" s="1"/>
  <c r="D406" i="16" s="1"/>
  <c r="D407" i="16" s="1"/>
  <c r="D408" i="16" s="1"/>
  <c r="D409" i="16" s="1"/>
  <c r="D410" i="16" s="1"/>
  <c r="D411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Kate.Davis</author>
  </authors>
  <commentList>
    <comment ref="N1" authorId="0" shapeId="0" xr:uid="{00000000-0006-0000-0300-000001000000}">
      <text>
        <r>
          <rPr>
            <sz val="9"/>
            <color indexed="81"/>
            <rFont val="Tahoma"/>
            <family val="2"/>
          </rPr>
          <t>Decimal start from the right (based on old field)</t>
        </r>
      </text>
    </comment>
  </commentList>
</comments>
</file>

<file path=xl/sharedStrings.xml><?xml version="1.0" encoding="utf-8"?>
<sst xmlns="http://schemas.openxmlformats.org/spreadsheetml/2006/main" count="56784" uniqueCount="7636">
  <si>
    <t>Item 
Code</t>
  </si>
  <si>
    <t>Abbreviation</t>
  </si>
  <si>
    <t>Full Label</t>
  </si>
  <si>
    <t>UI Page</t>
  </si>
  <si>
    <t>UI Page Sub Section</t>
  </si>
  <si>
    <t>Display Order</t>
  </si>
  <si>
    <t>Data Type</t>
  </si>
  <si>
    <t>Decimal</t>
  </si>
  <si>
    <t>Item Type</t>
  </si>
  <si>
    <t>State Summary Type</t>
  </si>
  <si>
    <t>NEW</t>
  </si>
  <si>
    <t>Reimbursement Rate per Lunch</t>
  </si>
  <si>
    <t>j</t>
  </si>
  <si>
    <t>State Constants</t>
  </si>
  <si>
    <t>Reimbursement Rate per Breakfast</t>
  </si>
  <si>
    <t>Lunch Allotment</t>
  </si>
  <si>
    <t>Allotment for 2011-12</t>
  </si>
  <si>
    <t>Currency (Decimal)</t>
  </si>
  <si>
    <t>Calculated</t>
  </si>
  <si>
    <t>Lunch Adjustment PY</t>
  </si>
  <si>
    <t>Adjustment for 2010-09</t>
  </si>
  <si>
    <t>Lunch Total Due</t>
  </si>
  <si>
    <t>Total Amount Due 2011-12</t>
  </si>
  <si>
    <t>Lunch Total Paid</t>
  </si>
  <si>
    <t>Total Amount Paid in 2011-12</t>
  </si>
  <si>
    <t>Lunch Adjustment CY</t>
  </si>
  <si>
    <t>Adjustment for 2011-12</t>
  </si>
  <si>
    <t>Breakfast Allotment</t>
  </si>
  <si>
    <t>Breakfast Adjustment PY</t>
  </si>
  <si>
    <t>Breakfast Total Due</t>
  </si>
  <si>
    <t>Breakfast Total Paid</t>
  </si>
  <si>
    <t>Breakfast Adjustment CY</t>
  </si>
  <si>
    <t>Prog 21 Calc</t>
  </si>
  <si>
    <t>Calculated Allotment</t>
  </si>
  <si>
    <t>Prog 21 PY Carry Forward</t>
  </si>
  <si>
    <t>Prior Year Carry Forward</t>
  </si>
  <si>
    <t>Import</t>
  </si>
  <si>
    <t>F196 Prog 21 Expend</t>
  </si>
  <si>
    <t>F-196, Prog 21 Direct Expenditures</t>
  </si>
  <si>
    <t>SpEd State Recovery Rate</t>
  </si>
  <si>
    <t>State Recovery Rate</t>
  </si>
  <si>
    <t>SpEd Total Expenditures</t>
  </si>
  <si>
    <t>Total Expenditures</t>
  </si>
  <si>
    <t>SpEd Pymt from district</t>
  </si>
  <si>
    <t>Payments from other districts</t>
  </si>
  <si>
    <t>SpEd Subtotal Calc Allot</t>
  </si>
  <si>
    <t>Total</t>
  </si>
  <si>
    <t>SpEd Lesser Calc Allot/Expend</t>
  </si>
  <si>
    <t>Lesser of Calculated Allotment or Expenditures</t>
  </si>
  <si>
    <t>SpEd Carry Forward</t>
  </si>
  <si>
    <t>Carry Forward</t>
  </si>
  <si>
    <t>SpEd Total Calc Allot</t>
  </si>
  <si>
    <t xml:space="preserve">Total </t>
  </si>
  <si>
    <t>SpEd Adjust PY</t>
  </si>
  <si>
    <t>Adjustment for Prior Year</t>
  </si>
  <si>
    <t>SpEd Total Due</t>
  </si>
  <si>
    <t xml:space="preserve">Total Amount Due </t>
  </si>
  <si>
    <t>SpEd Total Paid</t>
  </si>
  <si>
    <t xml:space="preserve">Total Amount Paid </t>
  </si>
  <si>
    <t>SpEd Adjust CY</t>
  </si>
  <si>
    <t>Adjustment for Current Year</t>
  </si>
  <si>
    <t>LAP Current Adjust</t>
  </si>
  <si>
    <t>Current Year Adjustment</t>
  </si>
  <si>
    <t>LAP Calc</t>
  </si>
  <si>
    <t>LAP PY Carry Forward</t>
  </si>
  <si>
    <t>F196 Prog 55 Expend</t>
  </si>
  <si>
    <t>F-196 Direct Expenditures</t>
  </si>
  <si>
    <t>LAP State Recovery Rate</t>
  </si>
  <si>
    <t>LAP Total Expenditures</t>
  </si>
  <si>
    <t>LAP Lesser Calc Allot/Expend</t>
  </si>
  <si>
    <t>LAP Carry Forward</t>
  </si>
  <si>
    <t>LAP Total Calc Allot</t>
  </si>
  <si>
    <t>LAP Adjust PY</t>
  </si>
  <si>
    <t>LAP Total Due</t>
  </si>
  <si>
    <t>LAP Total Paid</t>
  </si>
  <si>
    <t>LAP Adjust CY</t>
  </si>
  <si>
    <t>TBIP Current Adjust</t>
  </si>
  <si>
    <t>TBIP Calc</t>
  </si>
  <si>
    <t>TBIP PY Carry Forward</t>
  </si>
  <si>
    <t>F196 Prog 65 Expend</t>
  </si>
  <si>
    <t>TBIP State Recovery Rate</t>
  </si>
  <si>
    <t>TBIP Total Expenditures</t>
  </si>
  <si>
    <t>TBIP Lesser Calc Allot/Expend</t>
  </si>
  <si>
    <t>TBIP Carry Forward</t>
  </si>
  <si>
    <t>TBIP Total Calc Allot</t>
  </si>
  <si>
    <t>TBIP Adjust PY</t>
  </si>
  <si>
    <t>TBIP Total Due</t>
  </si>
  <si>
    <t>TBIP Total Paid</t>
  </si>
  <si>
    <t>TBIP Adjust CY</t>
  </si>
  <si>
    <t>HiCap Current Adjust</t>
  </si>
  <si>
    <t>HiCap Calc</t>
  </si>
  <si>
    <t>HiCap PY Carry Forward</t>
  </si>
  <si>
    <t>HiCap State Recovery Rate</t>
  </si>
  <si>
    <t>HiCap Total Expenditures</t>
  </si>
  <si>
    <t>HiCap Lesser Calc Allot/Expend</t>
  </si>
  <si>
    <t>HiCap Carry Forward</t>
  </si>
  <si>
    <t>HiCap Total Calc Allot</t>
  </si>
  <si>
    <t>HiCap Adjust PY</t>
  </si>
  <si>
    <t>HiCap Total Due</t>
  </si>
  <si>
    <t>HiCap Total Paid</t>
  </si>
  <si>
    <t>HiCap Adjust CY</t>
  </si>
  <si>
    <t>TRN Allot 1026-A</t>
  </si>
  <si>
    <t>1. Transportation Allot From 1026-A Total</t>
  </si>
  <si>
    <t>In-Lieu-Of Depr Contract Dist</t>
  </si>
  <si>
    <t xml:space="preserve">2. In-Lieu-Of Depreciation For Contracting Districts </t>
  </si>
  <si>
    <t>TRN Calc Allot</t>
  </si>
  <si>
    <t xml:space="preserve">3.  A. Calculated Allotment (A.1+A.2) </t>
  </si>
  <si>
    <t>F196 Prog 99 Expend</t>
  </si>
  <si>
    <t xml:space="preserve">B.  I.   F-196, Prog 99 Direct Expenditures </t>
  </si>
  <si>
    <t>TRN State Recovery Rate</t>
  </si>
  <si>
    <t xml:space="preserve">Ii.  State Recovery Rate </t>
  </si>
  <si>
    <t>TRN Total Expenditures</t>
  </si>
  <si>
    <t>Iii. Total Expenditures</t>
  </si>
  <si>
    <t>TRN Pymt from district</t>
  </si>
  <si>
    <t xml:space="preserve">Iv.   Payments From Other Districts </t>
  </si>
  <si>
    <t>TRN Total Calc Allot</t>
  </si>
  <si>
    <t xml:space="preserve">V.   Total (Iii. - Iv.) </t>
  </si>
  <si>
    <t>TRN Lesser Calc Allot/Expend</t>
  </si>
  <si>
    <t xml:space="preserve">C. Lesser Of A.3A, A.3Bv </t>
  </si>
  <si>
    <t>TRN Adjust PY</t>
  </si>
  <si>
    <t xml:space="preserve">4. Adjustment For 2009-2010 </t>
  </si>
  <si>
    <t>TRN Total Due</t>
  </si>
  <si>
    <t>5. Total Amount Due For 2010-2011 (A.3.C + A.4)</t>
  </si>
  <si>
    <t>TRN Total Paid</t>
  </si>
  <si>
    <t xml:space="preserve">6. Total Amount Paid In 2010-2011 </t>
  </si>
  <si>
    <t>TRN Adjust CY</t>
  </si>
  <si>
    <t>7. Adjustment For 2010-2011 (A5-A6)</t>
  </si>
  <si>
    <t>TRN Depr Allow</t>
  </si>
  <si>
    <t xml:space="preserve">1. School Bus Depreciation Allowance Total Depreciation Allowance </t>
  </si>
  <si>
    <t>TRN Depr Adjust PY</t>
  </si>
  <si>
    <t xml:space="preserve">2. Adjustment For 2009-2010 </t>
  </si>
  <si>
    <t>TRN Depr Total Due</t>
  </si>
  <si>
    <t>3. Total Amount Due 2010-2011 (B1+B2)</t>
  </si>
  <si>
    <t>TRN Depr Total Paid</t>
  </si>
  <si>
    <t>4. Total Amount Paid In 2010-2011</t>
  </si>
  <si>
    <t>TRN Depr Adjust CY</t>
  </si>
  <si>
    <t>5. Adjustment For 2010-2011(B3-B4)</t>
  </si>
  <si>
    <t>LAP Carry Fwd %</t>
  </si>
  <si>
    <t>TBIP Carry Fwd %</t>
  </si>
  <si>
    <t>HiCap Carry Fwd %</t>
  </si>
  <si>
    <t>SpEd Carry Fwd %</t>
  </si>
  <si>
    <t>A33</t>
  </si>
  <si>
    <t>CIS Mix</t>
  </si>
  <si>
    <t xml:space="preserve">District-Wide Staff Mix </t>
  </si>
  <si>
    <t>Z344</t>
  </si>
  <si>
    <t>School CIS Salary Maint Total</t>
  </si>
  <si>
    <t>School CIS Salary Maintenance Total</t>
  </si>
  <si>
    <t>Z345</t>
  </si>
  <si>
    <t>School CIS Salary Inc Total</t>
  </si>
  <si>
    <t>CIS School Salary Increase</t>
  </si>
  <si>
    <t>Z346</t>
  </si>
  <si>
    <t>School CIS Salary Total</t>
  </si>
  <si>
    <t>Subtotal School Generated CIS Salary</t>
  </si>
  <si>
    <t>Z347</t>
  </si>
  <si>
    <t>School CAS Salary Maint Total</t>
  </si>
  <si>
    <t>School CAS Salary Maintenance Total</t>
  </si>
  <si>
    <t>Z348</t>
  </si>
  <si>
    <t>School CAS Salary Inc Total</t>
  </si>
  <si>
    <t>CAS Salary Increase</t>
  </si>
  <si>
    <t>Z349</t>
  </si>
  <si>
    <t>School CAS Salary Total</t>
  </si>
  <si>
    <t>Subtotal School Generated CAS Salary</t>
  </si>
  <si>
    <t>Z350</t>
  </si>
  <si>
    <t>School CLS Salary Maint Total</t>
  </si>
  <si>
    <t>CLS Salary Maintenance Level</t>
  </si>
  <si>
    <t>Z351</t>
  </si>
  <si>
    <t>School CLS Salary Inc Total</t>
  </si>
  <si>
    <t>CLS Salary Increase</t>
  </si>
  <si>
    <t>Z352</t>
  </si>
  <si>
    <t>School CLS Salary Total</t>
  </si>
  <si>
    <t>Subtotal School Generated CLS Salary</t>
  </si>
  <si>
    <t>Z353</t>
  </si>
  <si>
    <t>Substitutes</t>
  </si>
  <si>
    <t>Z354</t>
  </si>
  <si>
    <t>Facilities Salary Maint Total</t>
  </si>
  <si>
    <t>Z355</t>
  </si>
  <si>
    <t>Facilities Salary Inc Total</t>
  </si>
  <si>
    <t>Z356</t>
  </si>
  <si>
    <t>Facilities Salary Total</t>
  </si>
  <si>
    <t xml:space="preserve"> Subtotal Facilities, Maintenance, Grounds Salary</t>
  </si>
  <si>
    <t>Z357</t>
  </si>
  <si>
    <t>Warehouse Salary Maint Total</t>
  </si>
  <si>
    <t>Z358</t>
  </si>
  <si>
    <t>Warehouse Salary Inc Total</t>
  </si>
  <si>
    <t>Z359</t>
  </si>
  <si>
    <t>Warehouse Salary Total</t>
  </si>
  <si>
    <t xml:space="preserve"> Subtotal Warehouse, Laborers, Mechanics Salary</t>
  </si>
  <si>
    <t>Z360</t>
  </si>
  <si>
    <t>Technology Salary Maint Total</t>
  </si>
  <si>
    <t>Z361</t>
  </si>
  <si>
    <t>Technology Salary Inc Total</t>
  </si>
  <si>
    <t>Z362</t>
  </si>
  <si>
    <t>Technology Salary Total</t>
  </si>
  <si>
    <t>Subtotal Technology Salary</t>
  </si>
  <si>
    <t>Z363</t>
  </si>
  <si>
    <t>Central Admin CLS Salary Maint Total</t>
  </si>
  <si>
    <t>Z364</t>
  </si>
  <si>
    <t>Central Admin CLS Salary Inc Total</t>
  </si>
  <si>
    <t>Z365</t>
  </si>
  <si>
    <t>Central Admin CLS Salary Total</t>
  </si>
  <si>
    <t>Subtotal Central Admin Classified Salary</t>
  </si>
  <si>
    <t>Z366</t>
  </si>
  <si>
    <t>Central Admin CAS Salary Maint Total</t>
  </si>
  <si>
    <t>Z367</t>
  </si>
  <si>
    <t>Central Admin CAS Salary Inc Total</t>
  </si>
  <si>
    <t>Z368</t>
  </si>
  <si>
    <t>Central Admin CAS Salary Total</t>
  </si>
  <si>
    <t>Subtotal Certificated Administrators Salary</t>
  </si>
  <si>
    <t>Total Certificated Instructional Staff Salaries – Maintenance Level</t>
  </si>
  <si>
    <t>Total Certificated Instructional Staff Salaries – Increase</t>
  </si>
  <si>
    <t>Z371</t>
  </si>
  <si>
    <t>Total CAS Salary Maint</t>
  </si>
  <si>
    <t>Total Certificated Administrative Staff Salaries – Maintenance Level</t>
  </si>
  <si>
    <t>Z372</t>
  </si>
  <si>
    <t>Total CAS Salary Inc</t>
  </si>
  <si>
    <t>Total Certificated Administrative Staff Salaries – Increase</t>
  </si>
  <si>
    <t>Z373</t>
  </si>
  <si>
    <t>Total CLS Salary Maint</t>
  </si>
  <si>
    <t>Total Classified Staff Salaries – Maintenance Level</t>
  </si>
  <si>
    <t>Z374</t>
  </si>
  <si>
    <t>Total CLS Salary Inc</t>
  </si>
  <si>
    <t>Total Classified Staff Salaries – Increase</t>
  </si>
  <si>
    <t>Z375</t>
  </si>
  <si>
    <t>TOTAL Salaries</t>
  </si>
  <si>
    <t>Z376</t>
  </si>
  <si>
    <t>CIS/CAS Insurance Maint Total</t>
  </si>
  <si>
    <t>Certificated Insurance Benefits</t>
  </si>
  <si>
    <t>Z377</t>
  </si>
  <si>
    <t>CIS/CAS Insurance Inc Total</t>
  </si>
  <si>
    <t>Certificated Insurance Benefits — Increase</t>
  </si>
  <si>
    <t>Z378</t>
  </si>
  <si>
    <t>CLS Insurance Maint Total</t>
  </si>
  <si>
    <t>Classified Insurance Benefits</t>
  </si>
  <si>
    <t>Z379</t>
  </si>
  <si>
    <t>CLS Insurance Inc Total</t>
  </si>
  <si>
    <t>Classified Insurance Benefits — Increase</t>
  </si>
  <si>
    <t>Z380</t>
  </si>
  <si>
    <t>CIS/CAS Benefits Maint Total</t>
  </si>
  <si>
    <t>Certificated — Payroll Tax and Benefits</t>
  </si>
  <si>
    <t>Z381</t>
  </si>
  <si>
    <t>CIS/CAS Benefits Inc Total</t>
  </si>
  <si>
    <t>Certificated — Payroll Tax and Benefits – Increase</t>
  </si>
  <si>
    <t>Z382</t>
  </si>
  <si>
    <t>CLS Benefits Maint Total</t>
  </si>
  <si>
    <t>Classified – Payroll Tax and Benefits</t>
  </si>
  <si>
    <t>Z383</t>
  </si>
  <si>
    <t>CLS Benefits Inc Total</t>
  </si>
  <si>
    <t>Classified — Payroll Tax and Benefits – Increase</t>
  </si>
  <si>
    <t>Z384</t>
  </si>
  <si>
    <t>TOTAL Benefits</t>
  </si>
  <si>
    <t>Total Insurance Payroll Taxes and Benefits</t>
  </si>
  <si>
    <t>Z385</t>
  </si>
  <si>
    <t>Run Start-Reg</t>
  </si>
  <si>
    <t>Non CTE</t>
  </si>
  <si>
    <t>Z386</t>
  </si>
  <si>
    <t>Run Start-CTE</t>
  </si>
  <si>
    <t>CTE</t>
  </si>
  <si>
    <t>Z387</t>
  </si>
  <si>
    <t>Total Run Start</t>
  </si>
  <si>
    <t>Total Running Start</t>
  </si>
  <si>
    <t>M8</t>
  </si>
  <si>
    <t>Total MSOC -Reg</t>
  </si>
  <si>
    <t>Regular Instruction</t>
  </si>
  <si>
    <t>M16</t>
  </si>
  <si>
    <t>Total MSOC -LabSci</t>
  </si>
  <si>
    <t>Lab Science</t>
  </si>
  <si>
    <t>M91</t>
  </si>
  <si>
    <t>Total MSOC -SS RN</t>
  </si>
  <si>
    <t>Small School District and Remote &amp; Necessary MSOC enhancement</t>
  </si>
  <si>
    <t>Z390</t>
  </si>
  <si>
    <t>Total GenEd MSOC</t>
  </si>
  <si>
    <t>Total General Education MSOC</t>
  </si>
  <si>
    <t>Z123</t>
  </si>
  <si>
    <t>CTE 7-8 Total</t>
  </si>
  <si>
    <t xml:space="preserve">Grades 7-8 Career &amp; Technical Education – Total </t>
  </si>
  <si>
    <t>Z137</t>
  </si>
  <si>
    <t>CTE 9-12 Total</t>
  </si>
  <si>
    <t>Grades 9 - 12 Career &amp; Technical Education – Total</t>
  </si>
  <si>
    <t>Z109</t>
  </si>
  <si>
    <t>Skills Center Total</t>
  </si>
  <si>
    <t>Skills Center – Total</t>
  </si>
  <si>
    <t>Total CTE/Skills</t>
  </si>
  <si>
    <t>Total Career and Technical Education and Skills Centers</t>
  </si>
  <si>
    <t>M49</t>
  </si>
  <si>
    <t>Total Guaranteed Entitlement</t>
  </si>
  <si>
    <t>Z457</t>
  </si>
  <si>
    <t>Guar Entlmnt per Student</t>
  </si>
  <si>
    <t>Basic Education Allocation Per FTE Student Rate</t>
  </si>
  <si>
    <t>Z246</t>
  </si>
  <si>
    <t>SpEd BEA Rate</t>
  </si>
  <si>
    <t>BEA Rate for Special Education</t>
  </si>
  <si>
    <t>Z266</t>
  </si>
  <si>
    <t>CTE Min</t>
  </si>
  <si>
    <t>CTE Minimum Expend</t>
  </si>
  <si>
    <t>CTE prior year carry forward</t>
  </si>
  <si>
    <t>Reminder: CTE prior year carry forward</t>
  </si>
  <si>
    <t>Z292</t>
  </si>
  <si>
    <t>Local Deductible Revenue Sources</t>
  </si>
  <si>
    <t>1400 Local In-Lieu-Of Taxes</t>
  </si>
  <si>
    <t>1600 County Administered Forests</t>
  </si>
  <si>
    <t>3600 State Forests</t>
  </si>
  <si>
    <t>5400 Federal In-Lieu-Of Taxes</t>
  </si>
  <si>
    <t>Total Deductible Revenue</t>
  </si>
  <si>
    <t>BEA Reduce/Delay</t>
  </si>
  <si>
    <t>Skills Center Summer Program</t>
  </si>
  <si>
    <t>SpEd general apport 3121</t>
  </si>
  <si>
    <t>General Apportionment Allocation for Special Ed Account 3121</t>
  </si>
  <si>
    <t>Total Due on Apportionment Schedule</t>
  </si>
  <si>
    <t>5500 Federal Forests</t>
  </si>
  <si>
    <t>Federal Forest Account 5500 Deduction</t>
  </si>
  <si>
    <t>Emergency</t>
  </si>
  <si>
    <t>Emergency Payment</t>
  </si>
  <si>
    <t>Fire District Payment</t>
  </si>
  <si>
    <t>3100 Adjustment PY</t>
  </si>
  <si>
    <t>Adjustment for prior year</t>
  </si>
  <si>
    <t>M70</t>
  </si>
  <si>
    <t>Total Amount to be Paid Account 3100</t>
  </si>
  <si>
    <t>Total Amount to be Paid Sept. 2010 - Aug. 2011 in Account 3100</t>
  </si>
  <si>
    <t>3100 Current Month Payment</t>
  </si>
  <si>
    <t>Current Month Payment</t>
  </si>
  <si>
    <t>3100 Total Paid Previously</t>
  </si>
  <si>
    <t>Total Allotment (3100) Paid Previously</t>
  </si>
  <si>
    <t>Remaining Balance</t>
  </si>
  <si>
    <t>Advance</t>
  </si>
  <si>
    <t>Advance Payment This Year</t>
  </si>
  <si>
    <t>3100 Overpayment</t>
  </si>
  <si>
    <t>Over-Payments</t>
  </si>
  <si>
    <t>Z016</t>
  </si>
  <si>
    <t>Principals</t>
  </si>
  <si>
    <t>Principal Elem FTE</t>
  </si>
  <si>
    <t>Z017</t>
  </si>
  <si>
    <t>Classroom Teachers</t>
  </si>
  <si>
    <t>Teachers Elem FTE</t>
  </si>
  <si>
    <t>Z018</t>
  </si>
  <si>
    <t>Grades K-3</t>
  </si>
  <si>
    <t>Teachers K-3</t>
  </si>
  <si>
    <t>Z019</t>
  </si>
  <si>
    <t>Grade 4</t>
  </si>
  <si>
    <t>Teachers 4</t>
  </si>
  <si>
    <t>Z020</t>
  </si>
  <si>
    <t>Grades 5-6</t>
  </si>
  <si>
    <t>Teachers 5-6</t>
  </si>
  <si>
    <t>Z021</t>
  </si>
  <si>
    <t>Teacher Librarians</t>
  </si>
  <si>
    <t>Librarian Elem FTE</t>
  </si>
  <si>
    <t>Z022</t>
  </si>
  <si>
    <t>Guidance Counselors</t>
  </si>
  <si>
    <t>Counselor Elem FTE</t>
  </si>
  <si>
    <t/>
  </si>
  <si>
    <t>Health And Social Services</t>
  </si>
  <si>
    <t>Z023</t>
  </si>
  <si>
    <t>School Nurses</t>
  </si>
  <si>
    <t>Nurses Elem FTE</t>
  </si>
  <si>
    <t>Z024</t>
  </si>
  <si>
    <t>Social Workers</t>
  </si>
  <si>
    <t>Social Workers Elem FTE</t>
  </si>
  <si>
    <t>Z025</t>
  </si>
  <si>
    <t>Psychologists</t>
  </si>
  <si>
    <t>Psychologists Elem FTE</t>
  </si>
  <si>
    <t>Z026</t>
  </si>
  <si>
    <t>Teaching Assistance</t>
  </si>
  <si>
    <t>Teach Assist Elem FTE</t>
  </si>
  <si>
    <t>Z027</t>
  </si>
  <si>
    <t>Office Support</t>
  </si>
  <si>
    <t>School Office Elem FTE</t>
  </si>
  <si>
    <t>Z028</t>
  </si>
  <si>
    <t>Custodians</t>
  </si>
  <si>
    <t>Custodians Elem FTE</t>
  </si>
  <si>
    <t>Z029</t>
  </si>
  <si>
    <t>Student &amp; Staff Safety</t>
  </si>
  <si>
    <t>Security Elem FTE</t>
  </si>
  <si>
    <t>Z030</t>
  </si>
  <si>
    <t>Parent Involvement Coordinators</t>
  </si>
  <si>
    <t>Parent Involve Elem FTE</t>
  </si>
  <si>
    <t>Z271</t>
  </si>
  <si>
    <t>Kindergarten</t>
  </si>
  <si>
    <t>Enroll K</t>
  </si>
  <si>
    <t>Z459</t>
  </si>
  <si>
    <t>Grades 1-3</t>
  </si>
  <si>
    <t>Enroll 1-3</t>
  </si>
  <si>
    <t>A7a</t>
  </si>
  <si>
    <t>Enroll 4</t>
  </si>
  <si>
    <t>A40</t>
  </si>
  <si>
    <t>Enroll 5-6</t>
  </si>
  <si>
    <t>A12</t>
  </si>
  <si>
    <t>Grades 7-8</t>
  </si>
  <si>
    <t>Enroll 7-8</t>
  </si>
  <si>
    <t>A41</t>
  </si>
  <si>
    <t>Grades 9-12 (includes CTE)</t>
  </si>
  <si>
    <t>Enroll 9-12</t>
  </si>
  <si>
    <t>A42</t>
  </si>
  <si>
    <t>Total K-12 less Running Start</t>
  </si>
  <si>
    <t>Enroll Total</t>
  </si>
  <si>
    <t>A16</t>
  </si>
  <si>
    <t>Enroll Run Start</t>
  </si>
  <si>
    <t>A15</t>
  </si>
  <si>
    <t>Enroll Run Start CTE</t>
  </si>
  <si>
    <t>A17</t>
  </si>
  <si>
    <t>Total K-12 including Running Start</t>
  </si>
  <si>
    <t>Enroll Total w/ Run Start</t>
  </si>
  <si>
    <t>E54</t>
  </si>
  <si>
    <t>Grades 7-8 CTE Exploratory</t>
  </si>
  <si>
    <t>Enroll 7-8 CTE</t>
  </si>
  <si>
    <t>E55</t>
  </si>
  <si>
    <t>Grades 9-12 CTE Exploratory</t>
  </si>
  <si>
    <t>Enroll 9-12 CTE Exp</t>
  </si>
  <si>
    <t>E56</t>
  </si>
  <si>
    <t>Grades 9-12 CTE Preparatory</t>
  </si>
  <si>
    <t>Enroll 9-12 CTE Prep</t>
  </si>
  <si>
    <t>E57</t>
  </si>
  <si>
    <t>Grades 9-12 Skills Centers</t>
  </si>
  <si>
    <t>Enroll Skills 9-12</t>
  </si>
  <si>
    <t>Z458</t>
  </si>
  <si>
    <t xml:space="preserve">Total CTE </t>
  </si>
  <si>
    <t>Enroll CTE Total</t>
  </si>
  <si>
    <t>E50</t>
  </si>
  <si>
    <t>Grades 7-8 Lab Science</t>
  </si>
  <si>
    <t>Enroll LabSci 7-8</t>
  </si>
  <si>
    <t>E51</t>
  </si>
  <si>
    <t>Grades 9-12 Lab Science</t>
  </si>
  <si>
    <t>Enroll LabSci 9-12</t>
  </si>
  <si>
    <t>E52</t>
  </si>
  <si>
    <t>Grades 9-12 Advanced Placement</t>
  </si>
  <si>
    <t>Enroll AP</t>
  </si>
  <si>
    <t>E53</t>
  </si>
  <si>
    <t>Grades 9-12 International Baccalaureate</t>
  </si>
  <si>
    <t>Enroll IB</t>
  </si>
  <si>
    <t>Z269</t>
  </si>
  <si>
    <t>Enroll R&amp;N K</t>
  </si>
  <si>
    <t>Z460</t>
  </si>
  <si>
    <t>Enroll R&amp;N 1-3</t>
  </si>
  <si>
    <t>A5B</t>
  </si>
  <si>
    <t>Enroll R&amp;N 4</t>
  </si>
  <si>
    <t>A5C</t>
  </si>
  <si>
    <t>Enroll R&amp;N 5-6</t>
  </si>
  <si>
    <t>A10</t>
  </si>
  <si>
    <t>Enroll R&amp;N 7-8</t>
  </si>
  <si>
    <t>Z299</t>
  </si>
  <si>
    <t>Enroll R&amp;N K-8</t>
  </si>
  <si>
    <t>613x</t>
  </si>
  <si>
    <t>Learning Improvement Days (LID) pursuant to WAC 392-140-961</t>
  </si>
  <si>
    <t>LID District</t>
  </si>
  <si>
    <t>118x</t>
  </si>
  <si>
    <t>LEAP 2 Base Salary (Previous Year)</t>
  </si>
  <si>
    <t>CIS LEAP Base Sal PY</t>
  </si>
  <si>
    <t>D62</t>
  </si>
  <si>
    <t>Allocated CIS Base Salary (Previous Year)</t>
  </si>
  <si>
    <t>CIS - Salary Maint</t>
  </si>
  <si>
    <t>142x</t>
  </si>
  <si>
    <t>LEAP 2 Base Salary (Current Year)</t>
  </si>
  <si>
    <t>CIS LEAP Base Sal</t>
  </si>
  <si>
    <t>D63</t>
  </si>
  <si>
    <t>Allocated CIS Base Salary (Current Year)</t>
  </si>
  <si>
    <t>CIS - Salary Inc</t>
  </si>
  <si>
    <t>Z391</t>
  </si>
  <si>
    <t>Principal FTE</t>
  </si>
  <si>
    <t>Z392</t>
  </si>
  <si>
    <t>Teachers FTE</t>
  </si>
  <si>
    <t>Z393</t>
  </si>
  <si>
    <t>Librarian FTE</t>
  </si>
  <si>
    <t>Z394</t>
  </si>
  <si>
    <t>Counselor FTE</t>
  </si>
  <si>
    <t>Z395</t>
  </si>
  <si>
    <t>Nurses FTE</t>
  </si>
  <si>
    <t>Z396</t>
  </si>
  <si>
    <t>Social Workers FTE</t>
  </si>
  <si>
    <t>Z397</t>
  </si>
  <si>
    <t>Psychologist FTE</t>
  </si>
  <si>
    <t>Z398</t>
  </si>
  <si>
    <t>Teaching Assist FTE</t>
  </si>
  <si>
    <t>Z399</t>
  </si>
  <si>
    <t>School Office FTE</t>
  </si>
  <si>
    <t>Z400</t>
  </si>
  <si>
    <t>Custodians FTE</t>
  </si>
  <si>
    <t>Z401</t>
  </si>
  <si>
    <t>Security FTE</t>
  </si>
  <si>
    <t>Z402</t>
  </si>
  <si>
    <t>Parent Involve FTE</t>
  </si>
  <si>
    <t>Z403</t>
  </si>
  <si>
    <t>Total School Generated Staffing Units</t>
  </si>
  <si>
    <t>School Generated FTE</t>
  </si>
  <si>
    <t>Z008</t>
  </si>
  <si>
    <t>Technology</t>
  </si>
  <si>
    <t>Technology FTE</t>
  </si>
  <si>
    <t>Z009</t>
  </si>
  <si>
    <t>Facilities, Maintenance, Grounds</t>
  </si>
  <si>
    <t>Facilities FTE</t>
  </si>
  <si>
    <t>Z010</t>
  </si>
  <si>
    <t>Warehouse, Laborers,  Mechanics</t>
  </si>
  <si>
    <t>Warehouse FTE</t>
  </si>
  <si>
    <t>Z407</t>
  </si>
  <si>
    <t xml:space="preserve">Central Administration Total </t>
  </si>
  <si>
    <t>Central Admin Total FTE</t>
  </si>
  <si>
    <t>Z011</t>
  </si>
  <si>
    <t>Certificated Administrators</t>
  </si>
  <si>
    <t>Central Admin CAS FTE</t>
  </si>
  <si>
    <t>Z012</t>
  </si>
  <si>
    <t>Classified Staff</t>
  </si>
  <si>
    <t>Central Admin CLS FTE</t>
  </si>
  <si>
    <t>Z043</t>
  </si>
  <si>
    <t>Certificated Administration</t>
  </si>
  <si>
    <t>CTE 7-8 Admin FTE</t>
  </si>
  <si>
    <t>Z044</t>
  </si>
  <si>
    <t>CTE 7-8 Teacher FTE</t>
  </si>
  <si>
    <t>Z045</t>
  </si>
  <si>
    <t>Other Certificated Staff</t>
  </si>
  <si>
    <t>CTE 7-8 Other Cert FTE</t>
  </si>
  <si>
    <t>Z413</t>
  </si>
  <si>
    <t>CIS Staff</t>
  </si>
  <si>
    <t>CTE 7-8 CIS FTE</t>
  </si>
  <si>
    <t>Z414</t>
  </si>
  <si>
    <t>CIS and CAS Staff</t>
  </si>
  <si>
    <t>CTE 7-8 CIS CAS FTE</t>
  </si>
  <si>
    <t>Z330</t>
  </si>
  <si>
    <t>CTE 9-12 Total Admin FTE</t>
  </si>
  <si>
    <t>Z416</t>
  </si>
  <si>
    <t>CTE 9-12 Total Teacher FTE</t>
  </si>
  <si>
    <t>Z417</t>
  </si>
  <si>
    <t>CTE 9-12 Total Other Cert FTE</t>
  </si>
  <si>
    <t>Z329</t>
  </si>
  <si>
    <t>CTE 9-12 Total CIS FTE</t>
  </si>
  <si>
    <t>Z331</t>
  </si>
  <si>
    <t>CTE 9-12 Total CIS CAS FTE</t>
  </si>
  <si>
    <t>Z064</t>
  </si>
  <si>
    <t>Skills Center Admin FTE</t>
  </si>
  <si>
    <t>Z065</t>
  </si>
  <si>
    <t>Skills Center Teacher FTE</t>
  </si>
  <si>
    <t>Z066</t>
  </si>
  <si>
    <t>Skills Center Other Cert FTE</t>
  </si>
  <si>
    <t>Z423</t>
  </si>
  <si>
    <t>Skills Center CIS FTE</t>
  </si>
  <si>
    <t>Z424</t>
  </si>
  <si>
    <t>Skills Center CIS CAS FTE</t>
  </si>
  <si>
    <t>Z309</t>
  </si>
  <si>
    <t>SS K-8 &lt;5 CAS</t>
  </si>
  <si>
    <t>Z310</t>
  </si>
  <si>
    <t xml:space="preserve">Certificated Instructional </t>
  </si>
  <si>
    <t>SS K-8 &lt;5 CIS</t>
  </si>
  <si>
    <t>Z304</t>
  </si>
  <si>
    <t>RN K-8 &lt;5 CAS</t>
  </si>
  <si>
    <t>Z428</t>
  </si>
  <si>
    <t>RN K-8 &lt;5 CIS</t>
  </si>
  <si>
    <t>Z307</t>
  </si>
  <si>
    <t>SS 5 &lt; K-8 &lt;25 CAS</t>
  </si>
  <si>
    <t>Z308</t>
  </si>
  <si>
    <t>SS 5 &lt; K-8 &lt;25 CIS</t>
  </si>
  <si>
    <t>Z302</t>
  </si>
  <si>
    <t>RN 5 &lt; K-8 &lt;25 CAS</t>
  </si>
  <si>
    <t>Z303</t>
  </si>
  <si>
    <t>RN 5 &lt; K-8 &lt;25 CIS</t>
  </si>
  <si>
    <t>Z305</t>
  </si>
  <si>
    <t>SS 25 &lt; K-8 &lt;100 CAS</t>
  </si>
  <si>
    <t>Z434</t>
  </si>
  <si>
    <t>SS K-6 &lt;60 CAS step 1</t>
  </si>
  <si>
    <t>Z435</t>
  </si>
  <si>
    <t>SS 7-8 &gt;20 CAS step 2</t>
  </si>
  <si>
    <t>Z306</t>
  </si>
  <si>
    <t>SS 25 &lt; K-8 &lt;100 CIS</t>
  </si>
  <si>
    <t>Z437</t>
  </si>
  <si>
    <t>SS K-6 &lt;60 CIS step 1</t>
  </si>
  <si>
    <t>Z438</t>
  </si>
  <si>
    <t>SS 7-8 &gt;20 CIS step 2</t>
  </si>
  <si>
    <t>Z300</t>
  </si>
  <si>
    <t>RN 25 &lt; K-8 &lt;100 CAS</t>
  </si>
  <si>
    <t>Z440</t>
  </si>
  <si>
    <t>RN K-6 &lt;60 CAS step 1</t>
  </si>
  <si>
    <t>Z441</t>
  </si>
  <si>
    <t>RN 7-8 &gt;20 CAS step 2</t>
  </si>
  <si>
    <t>Z301</t>
  </si>
  <si>
    <t>RN 25 &lt; K-8 &lt;100 CIS</t>
  </si>
  <si>
    <t>Z443</t>
  </si>
  <si>
    <t>RN K-6 &lt;60 CIS step 1</t>
  </si>
  <si>
    <t>Z444</t>
  </si>
  <si>
    <t>RN 7-8 &gt;20 CIS step 2</t>
  </si>
  <si>
    <t>Z313</t>
  </si>
  <si>
    <t>SS Small High CAS</t>
  </si>
  <si>
    <t>Z314</t>
  </si>
  <si>
    <t>SS Small High CIS</t>
  </si>
  <si>
    <t>Z311</t>
  </si>
  <si>
    <t>K-6 Certificated Instructional</t>
  </si>
  <si>
    <t>SS Non-High K-6</t>
  </si>
  <si>
    <t>Z312</t>
  </si>
  <si>
    <t xml:space="preserve">K-8  Certificated Instructional </t>
  </si>
  <si>
    <t>SS Non-High K-8</t>
  </si>
  <si>
    <t>D57</t>
  </si>
  <si>
    <t>Add BEA CIS</t>
  </si>
  <si>
    <t>D58</t>
  </si>
  <si>
    <t>Add BEA CAS</t>
  </si>
  <si>
    <t>Z449</t>
  </si>
  <si>
    <t>Small Districts</t>
  </si>
  <si>
    <t>SS CLS Small Districts</t>
  </si>
  <si>
    <t>Z450</t>
  </si>
  <si>
    <t xml:space="preserve">Non-High Districts </t>
  </si>
  <si>
    <t>SS CLS Non-High</t>
  </si>
  <si>
    <t>Z451</t>
  </si>
  <si>
    <t>Small Schools Bonus Unite Adj -- K-3 Enh. For CLS Units</t>
  </si>
  <si>
    <t>SS CLS BUA</t>
  </si>
  <si>
    <t>Z001</t>
  </si>
  <si>
    <t>Remote &amp; Necessary Bonus Unite Adj -- K-3 Enh. For CLS Units</t>
  </si>
  <si>
    <t>RN CLS BUA</t>
  </si>
  <si>
    <t>Z002</t>
  </si>
  <si>
    <t>Certificated Instructional Staff (CIS)</t>
  </si>
  <si>
    <t>SS RN CIS FTE</t>
  </si>
  <si>
    <t>Z003</t>
  </si>
  <si>
    <t>Certificated Administrative Staff (CAS)</t>
  </si>
  <si>
    <t>SS RN CAS FTE</t>
  </si>
  <si>
    <t>Z004</t>
  </si>
  <si>
    <t>Classified (CLS)</t>
  </si>
  <si>
    <t>SS RN CLS FTE</t>
  </si>
  <si>
    <t>Z005</t>
  </si>
  <si>
    <t>School Generated CIS FTE</t>
  </si>
  <si>
    <t>Z006</t>
  </si>
  <si>
    <t>School Generated CAS FTE</t>
  </si>
  <si>
    <t>Z007</t>
  </si>
  <si>
    <t>School Generated CLS FTE</t>
  </si>
  <si>
    <t>Technology (CLS)</t>
  </si>
  <si>
    <t>Facilities, Maintenance, Grounds (CLS)</t>
  </si>
  <si>
    <t>Warehouse, Laborers, Mechanics (CLS)</t>
  </si>
  <si>
    <t>Classified – Central Administration (CLS)</t>
  </si>
  <si>
    <t>Administrators – Central Administration (CAS)</t>
  </si>
  <si>
    <t>Z014</t>
  </si>
  <si>
    <t>District Total CAS FTE</t>
  </si>
  <si>
    <t>Z015</t>
  </si>
  <si>
    <t>District Total CLS FTE</t>
  </si>
  <si>
    <t>Z031</t>
  </si>
  <si>
    <t>Principal Middle FTE</t>
  </si>
  <si>
    <t>Z032</t>
  </si>
  <si>
    <t>Teachers Middle FTE</t>
  </si>
  <si>
    <t>Z033</t>
  </si>
  <si>
    <t>Librarian Middle FTE</t>
  </si>
  <si>
    <t>Z034</t>
  </si>
  <si>
    <t>Counselor Middle FTE</t>
  </si>
  <si>
    <t>Z035</t>
  </si>
  <si>
    <t>Nurses Middle FTE</t>
  </si>
  <si>
    <t>Z036</t>
  </si>
  <si>
    <t>Social Workers Middle FTE</t>
  </si>
  <si>
    <t>Z037</t>
  </si>
  <si>
    <t>Psychologists Middle FTE</t>
  </si>
  <si>
    <t>Z038</t>
  </si>
  <si>
    <t>Teach Assist Middle FTE</t>
  </si>
  <si>
    <t>Z039</t>
  </si>
  <si>
    <t>School Office Middle FTE</t>
  </si>
  <si>
    <t>Z040</t>
  </si>
  <si>
    <t>Custodians Middle FTE</t>
  </si>
  <si>
    <t>Z041</t>
  </si>
  <si>
    <t>Security Middle FTE</t>
  </si>
  <si>
    <t>Z042</t>
  </si>
  <si>
    <t>Parent Involve Middle FTE</t>
  </si>
  <si>
    <t>Z046</t>
  </si>
  <si>
    <t>Principal High FTE</t>
  </si>
  <si>
    <t>Z047</t>
  </si>
  <si>
    <t>Teachers High FTE</t>
  </si>
  <si>
    <t>Z048</t>
  </si>
  <si>
    <t>Librarian High FTE</t>
  </si>
  <si>
    <t>Z049</t>
  </si>
  <si>
    <t>Counselor High FTE</t>
  </si>
  <si>
    <t>Z050</t>
  </si>
  <si>
    <t>Nurses High FTE</t>
  </si>
  <si>
    <t>Z051</t>
  </si>
  <si>
    <t>Social Workers High FTE</t>
  </si>
  <si>
    <t>Z052</t>
  </si>
  <si>
    <t>Psychologists High FTE</t>
  </si>
  <si>
    <t>Z053</t>
  </si>
  <si>
    <t>Teach Assist High FTE</t>
  </si>
  <si>
    <t>Z054</t>
  </si>
  <si>
    <t>School Office High FTE</t>
  </si>
  <si>
    <t>Z055</t>
  </si>
  <si>
    <t>Custodians High FTE</t>
  </si>
  <si>
    <t>Z056</t>
  </si>
  <si>
    <t>Security High FTE</t>
  </si>
  <si>
    <t>Z057</t>
  </si>
  <si>
    <t>Parent Involve High FTE</t>
  </si>
  <si>
    <t>Z058</t>
  </si>
  <si>
    <t>CTE 9-12 expl Admin FTE</t>
  </si>
  <si>
    <t>Z059</t>
  </si>
  <si>
    <t>CTE 9-12 expl Teacher FTE</t>
  </si>
  <si>
    <t>Z060</t>
  </si>
  <si>
    <t>CTE 9-12 expl Other Cert FTE</t>
  </si>
  <si>
    <t>Z061</t>
  </si>
  <si>
    <t>CTE 9-12 prep Admin FTE</t>
  </si>
  <si>
    <t>Z062</t>
  </si>
  <si>
    <t>CTE 9-12 prep Teacher FTE</t>
  </si>
  <si>
    <t>Z063</t>
  </si>
  <si>
    <t>CTE 9-12 prep Other Cert FTE</t>
  </si>
  <si>
    <t>Z067</t>
  </si>
  <si>
    <t>Eligible Students</t>
  </si>
  <si>
    <t>LAP Students</t>
  </si>
  <si>
    <t>Z068</t>
  </si>
  <si>
    <t>Formulated Staffing Units</t>
  </si>
  <si>
    <t>LAP CIS FTE</t>
  </si>
  <si>
    <t>Z069</t>
  </si>
  <si>
    <t>LAP CIS Salary Maint</t>
  </si>
  <si>
    <t>Z070</t>
  </si>
  <si>
    <t>CIS Salary Increase</t>
  </si>
  <si>
    <t>LAP CIS Salary Inc</t>
  </si>
  <si>
    <t>Z071</t>
  </si>
  <si>
    <t>CIS Insurance Benefits</t>
  </si>
  <si>
    <t>LAP CIS Insurance</t>
  </si>
  <si>
    <t>Z072</t>
  </si>
  <si>
    <t>CIS Insurance Benefits Increase</t>
  </si>
  <si>
    <t>LAP CIS Insurance Inc</t>
  </si>
  <si>
    <t>Z073</t>
  </si>
  <si>
    <t>CIS Payroll Tax and Benefits</t>
  </si>
  <si>
    <t>LAP CIS Benefits Maint</t>
  </si>
  <si>
    <t>Z074</t>
  </si>
  <si>
    <t>CIS  Payroll Tax and Benefits – Increase</t>
  </si>
  <si>
    <t>LAP CIS Benefits Inc</t>
  </si>
  <si>
    <t>M56</t>
  </si>
  <si>
    <t xml:space="preserve">LAP MSOC </t>
  </si>
  <si>
    <t>Total MSOC -LAP</t>
  </si>
  <si>
    <t>O7</t>
  </si>
  <si>
    <t>Total Learning Assistance Program</t>
  </si>
  <si>
    <t>LAP TOTAL</t>
  </si>
  <si>
    <t>A53</t>
  </si>
  <si>
    <t>Enroll TBIP K-12</t>
  </si>
  <si>
    <t>Z077</t>
  </si>
  <si>
    <t>TBIP CIS FTE</t>
  </si>
  <si>
    <t>Z078</t>
  </si>
  <si>
    <t>TBIP CIS Salary Maint</t>
  </si>
  <si>
    <t>Z079</t>
  </si>
  <si>
    <t>TBIP CIS Salary Inc</t>
  </si>
  <si>
    <t>Z080</t>
  </si>
  <si>
    <t>TBIP CIS Insurance</t>
  </si>
  <si>
    <t>Z081</t>
  </si>
  <si>
    <t>TBIP CIS Insurance Inc</t>
  </si>
  <si>
    <t>Z082</t>
  </si>
  <si>
    <t>TBIP CIS Benefits Maint</t>
  </si>
  <si>
    <t>Z083</t>
  </si>
  <si>
    <t>TBIP CIS Benefits Inc</t>
  </si>
  <si>
    <t>M48</t>
  </si>
  <si>
    <t xml:space="preserve">TBIP MSOC </t>
  </si>
  <si>
    <t>Total MSOC -TBIP</t>
  </si>
  <si>
    <t>Z085</t>
  </si>
  <si>
    <t>Total Transitional Bilingual Program</t>
  </si>
  <si>
    <t>TBIP TOTAL</t>
  </si>
  <si>
    <t>Z086</t>
  </si>
  <si>
    <t>HiCap Students</t>
  </si>
  <si>
    <t>Z087</t>
  </si>
  <si>
    <t>HiCap CIS FTE</t>
  </si>
  <si>
    <t>Z088</t>
  </si>
  <si>
    <t>HiCap CIS Salary Maint</t>
  </si>
  <si>
    <t>Z089</t>
  </si>
  <si>
    <t>HiCap CIS Salary Inc</t>
  </si>
  <si>
    <t>Z090</t>
  </si>
  <si>
    <t>HiCap CIS Insurance</t>
  </si>
  <si>
    <t>Z091</t>
  </si>
  <si>
    <t>CIS Insurance Benefits: Increase</t>
  </si>
  <si>
    <t>HiCap CIS Insurance Inc</t>
  </si>
  <si>
    <t>Z092</t>
  </si>
  <si>
    <t>HiCap CIS Benefits Maint</t>
  </si>
  <si>
    <t>Z093</t>
  </si>
  <si>
    <t>HiCap CIS Benefits Inc</t>
  </si>
  <si>
    <t>Z094</t>
  </si>
  <si>
    <t>HiCap MSOC</t>
  </si>
  <si>
    <t>Total MSOC -HiCap</t>
  </si>
  <si>
    <t>Z095</t>
  </si>
  <si>
    <t>Total Highly Capable Program</t>
  </si>
  <si>
    <t>HiCap TOTAL</t>
  </si>
  <si>
    <t>Z096</t>
  </si>
  <si>
    <t>CIS Salary Maintenance Total</t>
  </si>
  <si>
    <t>Skills CIS Salary Maint</t>
  </si>
  <si>
    <t>Z097</t>
  </si>
  <si>
    <t>Skills CIS Salary Inc</t>
  </si>
  <si>
    <t>Z098</t>
  </si>
  <si>
    <t>Subtotal CTE CIS Salary</t>
  </si>
  <si>
    <t>Skills CIS Salary Total</t>
  </si>
  <si>
    <t>Z099</t>
  </si>
  <si>
    <t>CAS Salary Maintenance Total</t>
  </si>
  <si>
    <t>Skills CAS Salary Maint</t>
  </si>
  <si>
    <t>Z100</t>
  </si>
  <si>
    <t>Skills CAS Salary Inc</t>
  </si>
  <si>
    <t>Z101</t>
  </si>
  <si>
    <t>Subtotal CTE CAS Salary</t>
  </si>
  <si>
    <t>Skills CAS Salary Total</t>
  </si>
  <si>
    <t>Z102</t>
  </si>
  <si>
    <t>Skills Cert Insurance</t>
  </si>
  <si>
    <t>Z103</t>
  </si>
  <si>
    <t>Skills Cert Insurance Inc</t>
  </si>
  <si>
    <t>Z104</t>
  </si>
  <si>
    <t>Skills Cert Benefits Maint</t>
  </si>
  <si>
    <t>Z105</t>
  </si>
  <si>
    <t>Skills Cert Benefits Inc</t>
  </si>
  <si>
    <t>Z106</t>
  </si>
  <si>
    <t>Skills insurance/Benefits Total</t>
  </si>
  <si>
    <t>M40</t>
  </si>
  <si>
    <t>Maintenance, Supplies, and Operating Costs (MSOC) - Total</t>
  </si>
  <si>
    <t>Total MSOC -Skills</t>
  </si>
  <si>
    <t>Z108</t>
  </si>
  <si>
    <t>Skills Center Substitutes</t>
  </si>
  <si>
    <t>Z110</t>
  </si>
  <si>
    <t>CIS Salary Maintenance</t>
  </si>
  <si>
    <t>CTE 7-8 CIS Salary Maint</t>
  </si>
  <si>
    <t>Z111</t>
  </si>
  <si>
    <t>CTE 7-8 CIS Salary Inc</t>
  </si>
  <si>
    <t>Z112</t>
  </si>
  <si>
    <t>CTE 7-8 CIS Salary Total</t>
  </si>
  <si>
    <t>Z113</t>
  </si>
  <si>
    <t>CAS Salary Maintenance</t>
  </si>
  <si>
    <t>CTE 7-8 CAS Salary Maint</t>
  </si>
  <si>
    <t>Z114</t>
  </si>
  <si>
    <t>CTE 7-8 CAS Salary Inc</t>
  </si>
  <si>
    <t>Z115</t>
  </si>
  <si>
    <t>CTE 7-8 CAS Salary Total</t>
  </si>
  <si>
    <t>Z116</t>
  </si>
  <si>
    <t>CTE 7-8 Cert Insurance</t>
  </si>
  <si>
    <t>Z117</t>
  </si>
  <si>
    <t>CTE 7-8 Cert Insurance Inc</t>
  </si>
  <si>
    <t>Z118</t>
  </si>
  <si>
    <t>CTE 7-8 Cert Benefits Maint</t>
  </si>
  <si>
    <t>Z119</t>
  </si>
  <si>
    <t>CTE 7-8 Cert Benefits Inc</t>
  </si>
  <si>
    <t>Z120</t>
  </si>
  <si>
    <t>CTE 7-8 insurance/Benefits Total</t>
  </si>
  <si>
    <t>Z164</t>
  </si>
  <si>
    <t>Total MSOC CTE 7-8</t>
  </si>
  <si>
    <t>Z122</t>
  </si>
  <si>
    <t>CTE 7-8 Substitutes</t>
  </si>
  <si>
    <t xml:space="preserve">Grades 7-8 Exploratory Career &amp; Technical Education – Total </t>
  </si>
  <si>
    <t>Z124</t>
  </si>
  <si>
    <t>CTE 9-12 CIS Salary Maint</t>
  </si>
  <si>
    <t>Z125</t>
  </si>
  <si>
    <t>CTE 9-12 CIS Salary Inc</t>
  </si>
  <si>
    <t>Z126</t>
  </si>
  <si>
    <t>CTE 9-12 CIS Salary Total</t>
  </si>
  <si>
    <t>Z127</t>
  </si>
  <si>
    <t>CTE 9-12 CAS Salary Maint</t>
  </si>
  <si>
    <t>Z128</t>
  </si>
  <si>
    <t>CTE 9-12 CAS Salary Inc</t>
  </si>
  <si>
    <t>Z129</t>
  </si>
  <si>
    <t>CTE 9-12 CAS Salary Total</t>
  </si>
  <si>
    <t>Z130</t>
  </si>
  <si>
    <t>CTE 9-12 Cert Insurance</t>
  </si>
  <si>
    <t>Z131</t>
  </si>
  <si>
    <t>CTE 9-12 Cert Insurance Inc</t>
  </si>
  <si>
    <t>Z132</t>
  </si>
  <si>
    <t>CTE 9-12 Cert Benefits Maint</t>
  </si>
  <si>
    <t>Z133</t>
  </si>
  <si>
    <t>CTE 9-12 Cert Benefits Inc</t>
  </si>
  <si>
    <t>Z134</t>
  </si>
  <si>
    <t>CTE 9-12 insurance/Benefits Total</t>
  </si>
  <si>
    <t>Z135</t>
  </si>
  <si>
    <t>CTE 9-12 MSOC</t>
  </si>
  <si>
    <t>Z136</t>
  </si>
  <si>
    <t>CTE 9-12 Substitutes</t>
  </si>
  <si>
    <t>Z138</t>
  </si>
  <si>
    <t>Student Units</t>
  </si>
  <si>
    <t>Regular Students</t>
  </si>
  <si>
    <t>Z139</t>
  </si>
  <si>
    <t>Total MSOC Technology-Reg</t>
  </si>
  <si>
    <t>Z140</t>
  </si>
  <si>
    <t>Utilities/Insurance</t>
  </si>
  <si>
    <t>Total MSOC Utilities-Reg</t>
  </si>
  <si>
    <t>Z141</t>
  </si>
  <si>
    <t>Curriculum</t>
  </si>
  <si>
    <t>Total MSOC Curriciulum-Reg</t>
  </si>
  <si>
    <t>Z142</t>
  </si>
  <si>
    <t>Library and Other Supplies</t>
  </si>
  <si>
    <t>Total MSOC Library/Supplies-Reg</t>
  </si>
  <si>
    <t>Z143</t>
  </si>
  <si>
    <t>Professional Development</t>
  </si>
  <si>
    <t>Total MSOC Prof Dvlp-Reg</t>
  </si>
  <si>
    <t>Z144</t>
  </si>
  <si>
    <t>Facilities Maintenance</t>
  </si>
  <si>
    <t>Total MSOC Facilities-Reg</t>
  </si>
  <si>
    <t>Z145</t>
  </si>
  <si>
    <t>Central District Wide Support</t>
  </si>
  <si>
    <t>Total MSOC Districtwide-Reg</t>
  </si>
  <si>
    <t>Total Allocated MSOC</t>
  </si>
  <si>
    <t>Z147</t>
  </si>
  <si>
    <t>LabSci Students</t>
  </si>
  <si>
    <t>Z148</t>
  </si>
  <si>
    <t>Total MSOC Technology-LabSci</t>
  </si>
  <si>
    <t>Z149</t>
  </si>
  <si>
    <t>Total MSOC Utilities-LabSci</t>
  </si>
  <si>
    <t>Z150</t>
  </si>
  <si>
    <t>Total MSOC Curriciulum-LabSci</t>
  </si>
  <si>
    <t>Z151</t>
  </si>
  <si>
    <t>Total MSOC Library/Supplies-LabSci</t>
  </si>
  <si>
    <t>Z152</t>
  </si>
  <si>
    <t>Total MSOC Prof Dvlp-LabSci</t>
  </si>
  <si>
    <t>Z153</t>
  </si>
  <si>
    <t>Total MSOC Facilities-LabSci</t>
  </si>
  <si>
    <t>Z154</t>
  </si>
  <si>
    <t>Total MSOC Districtwide-LabSci</t>
  </si>
  <si>
    <t>Z157</t>
  </si>
  <si>
    <t>Total MSOC Technology-CTE 7-8</t>
  </si>
  <si>
    <t>Z158</t>
  </si>
  <si>
    <t>Total MSOC Utilities-CTE 7-8</t>
  </si>
  <si>
    <t>Z159</t>
  </si>
  <si>
    <t>Total MSOC Curriciulum-CTE 7-8</t>
  </si>
  <si>
    <t>Z160</t>
  </si>
  <si>
    <t>Total MSOC Library/Supplies-CTE 7-8</t>
  </si>
  <si>
    <t>Z161</t>
  </si>
  <si>
    <t>Total MSOC Prof Dvlp-CTE 7-8</t>
  </si>
  <si>
    <t>Z162</t>
  </si>
  <si>
    <t>Total MSOC Facilities-CTE 7-8</t>
  </si>
  <si>
    <t>Z163</t>
  </si>
  <si>
    <t>Total MSOC Districtwide-CTE 7-8</t>
  </si>
  <si>
    <t>Z166</t>
  </si>
  <si>
    <t>Total MSOC Technology-CTE 9-12expl</t>
  </si>
  <si>
    <t>Z167</t>
  </si>
  <si>
    <t>Total MSOC Utilities-CTE 9-12expl</t>
  </si>
  <si>
    <t>Z168</t>
  </si>
  <si>
    <t>Total MSOC Curriciulum-CTE 9-12expl</t>
  </si>
  <si>
    <t>Z169</t>
  </si>
  <si>
    <t>Total MSOC Library/Supplies-CTE 9-12expl</t>
  </si>
  <si>
    <t>Z170</t>
  </si>
  <si>
    <t>Total MSOC Prof Dvlp-CTE 9-12expl</t>
  </si>
  <si>
    <t>Z171</t>
  </si>
  <si>
    <t>Total MSOC Facilities-CTE 9-12expl</t>
  </si>
  <si>
    <t>Z172</t>
  </si>
  <si>
    <t>Total MSOC Districtwide-CTE 9-12expl</t>
  </si>
  <si>
    <t>M24</t>
  </si>
  <si>
    <t>Total MSOC -CTE 9-12expl</t>
  </si>
  <si>
    <t>Z175</t>
  </si>
  <si>
    <t>Total MSOC Technology-CTE 9-12prep</t>
  </si>
  <si>
    <t>Z176</t>
  </si>
  <si>
    <t>Total MSOC Utilities-CTE 9-12prep</t>
  </si>
  <si>
    <t>Z177</t>
  </si>
  <si>
    <t>Total MSOC Curriciulum-CTE 9-12prep</t>
  </si>
  <si>
    <t>Z178</t>
  </si>
  <si>
    <t>Total MSOC Library/Supplies-CTE 9-12prep</t>
  </si>
  <si>
    <t>Z179</t>
  </si>
  <si>
    <t>Total MSOC Prof Dvlp-CTE 9-12prep</t>
  </si>
  <si>
    <t>Z180</t>
  </si>
  <si>
    <t>Total MSOC Facilities-CTE 9-12prep</t>
  </si>
  <si>
    <t>Z181</t>
  </si>
  <si>
    <t>Total MSOC Districtwide-CTE 9-12prep</t>
  </si>
  <si>
    <t>M32</t>
  </si>
  <si>
    <t>Total MSOC -CTE 9-12prep</t>
  </si>
  <si>
    <t>Z184</t>
  </si>
  <si>
    <t>Total MSOC Technology-Skills</t>
  </si>
  <si>
    <t>Z185</t>
  </si>
  <si>
    <t>Total MSOC Utilities-Skills</t>
  </si>
  <si>
    <t>Z186</t>
  </si>
  <si>
    <t>Total MSOC Curriciulum-Skills</t>
  </si>
  <si>
    <t>Z187</t>
  </si>
  <si>
    <t>Total MSOC Library/Supplies-Skills</t>
  </si>
  <si>
    <t>Z188</t>
  </si>
  <si>
    <t>Total MSOC Prof Dvlp-Skills</t>
  </si>
  <si>
    <t>Z189</t>
  </si>
  <si>
    <t>Total MSOC Facilities-Skills</t>
  </si>
  <si>
    <t>Z190</t>
  </si>
  <si>
    <t>Total MSOC Districtwide-Skills</t>
  </si>
  <si>
    <t>M1</t>
  </si>
  <si>
    <t>MSOC Technology-Reg</t>
  </si>
  <si>
    <t>M2</t>
  </si>
  <si>
    <t>MSOC Utilities-Reg</t>
  </si>
  <si>
    <t>M3</t>
  </si>
  <si>
    <t>MSOC Curriciulum-Reg</t>
  </si>
  <si>
    <t>M4</t>
  </si>
  <si>
    <t>MSOC Library/Supplies-Reg</t>
  </si>
  <si>
    <t>M5</t>
  </si>
  <si>
    <t>MSOC Prof Dvlp-Reg</t>
  </si>
  <si>
    <t>M6</t>
  </si>
  <si>
    <t>MSOC Facilities-Reg</t>
  </si>
  <si>
    <t>M7</t>
  </si>
  <si>
    <t>MSOC Districtwide-Reg</t>
  </si>
  <si>
    <t>M80</t>
  </si>
  <si>
    <t>Total MSOC per Student</t>
  </si>
  <si>
    <t>MSOC-Reg</t>
  </si>
  <si>
    <t>M9</t>
  </si>
  <si>
    <t>MSOC Technology-LabSci</t>
  </si>
  <si>
    <t>M10</t>
  </si>
  <si>
    <t>MSOC Utilities-LabSci</t>
  </si>
  <si>
    <t>M11</t>
  </si>
  <si>
    <t>MSOC Curriciulum-LabSci</t>
  </si>
  <si>
    <t>M12</t>
  </si>
  <si>
    <t>MSOC Library/Supplies-LabSci</t>
  </si>
  <si>
    <t>M13</t>
  </si>
  <si>
    <t>MSOC Prof Dvlp-LabSci</t>
  </si>
  <si>
    <t>M14</t>
  </si>
  <si>
    <t>MSOC Facilities-LabSci</t>
  </si>
  <si>
    <t>M15</t>
  </si>
  <si>
    <t>MSOC Districtwide-LabSci</t>
  </si>
  <si>
    <t>M81</t>
  </si>
  <si>
    <t>MSOC-LabSci</t>
  </si>
  <si>
    <t>M17</t>
  </si>
  <si>
    <t>MSOC Technology-CTEexpl</t>
  </si>
  <si>
    <t>M18</t>
  </si>
  <si>
    <t>MSOC Utilities-CTEexpl</t>
  </si>
  <si>
    <t>M19</t>
  </si>
  <si>
    <t>MSOC Curriciulum-CTEexpl</t>
  </si>
  <si>
    <t>M20</t>
  </si>
  <si>
    <t>MSOC Library/Supplies-CTEexpl</t>
  </si>
  <si>
    <t>M21</t>
  </si>
  <si>
    <t>MSOC Prof Dvlp-CTEexpl</t>
  </si>
  <si>
    <t>M22</t>
  </si>
  <si>
    <t>MSOC Facilities-CTEexpl</t>
  </si>
  <si>
    <t>M23</t>
  </si>
  <si>
    <t>MSOC Districtwide-CTEexpl</t>
  </si>
  <si>
    <t>M82</t>
  </si>
  <si>
    <t>MSOC-CTEexpl</t>
  </si>
  <si>
    <t>M25</t>
  </si>
  <si>
    <t>MSOC Technology-CTEprep</t>
  </si>
  <si>
    <t>M26</t>
  </si>
  <si>
    <t>MSOC Utilities-CTEprep</t>
  </si>
  <si>
    <t>M27</t>
  </si>
  <si>
    <t>MSOC Curriciulum-CTEprep</t>
  </si>
  <si>
    <t>M28</t>
  </si>
  <si>
    <t>MSOC Library/Supplies-CTEprep</t>
  </si>
  <si>
    <t>M29</t>
  </si>
  <si>
    <t>MSOC Prof Dvlp-CTEprep</t>
  </si>
  <si>
    <t>M30</t>
  </si>
  <si>
    <t>MSOC Facilities-CTEprep</t>
  </si>
  <si>
    <t>M31</t>
  </si>
  <si>
    <t>MSOC Districtwide-CTEprep</t>
  </si>
  <si>
    <t>M84</t>
  </si>
  <si>
    <t>MSOC-CTE 9-12prep</t>
  </si>
  <si>
    <t>M33</t>
  </si>
  <si>
    <t>MSOC Technology-Skills</t>
  </si>
  <si>
    <t>M34</t>
  </si>
  <si>
    <t>MSOC Utilities-Skills</t>
  </si>
  <si>
    <t>M35</t>
  </si>
  <si>
    <t>MSOC Curriciulum-Skills</t>
  </si>
  <si>
    <t>M36</t>
  </si>
  <si>
    <t>MSOC Library/Supplies-Skills</t>
  </si>
  <si>
    <t>M37</t>
  </si>
  <si>
    <t>MSOC Prof Dvlp-Skills</t>
  </si>
  <si>
    <t>M38</t>
  </si>
  <si>
    <t>MSOC Facilities-Skills</t>
  </si>
  <si>
    <t>M39</t>
  </si>
  <si>
    <t>MSOC Districtwide-Skills</t>
  </si>
  <si>
    <t>M85</t>
  </si>
  <si>
    <t>MSOC-Skills</t>
  </si>
  <si>
    <t>Z193</t>
  </si>
  <si>
    <t>Total MSOC Technology-TBIP</t>
  </si>
  <si>
    <t>Z194</t>
  </si>
  <si>
    <t>Total MSOC Utilities-TBIP</t>
  </si>
  <si>
    <t>Z195</t>
  </si>
  <si>
    <t>Total MSOC Curriciulum-TBIP</t>
  </si>
  <si>
    <t>Z196</t>
  </si>
  <si>
    <t>Total MSOC Library/Supplies-TBIP</t>
  </si>
  <si>
    <t>Z197</t>
  </si>
  <si>
    <t>Total MSOC Prof Dvlp-TBIP</t>
  </si>
  <si>
    <t>Z198</t>
  </si>
  <si>
    <t>Total MSOC Facilities-TBIP</t>
  </si>
  <si>
    <t>Z199</t>
  </si>
  <si>
    <t>Total MSOC Districtwide-TBIP</t>
  </si>
  <si>
    <t>Z202</t>
  </si>
  <si>
    <t>Total MSOC Technology-LAP</t>
  </si>
  <si>
    <t>Z203</t>
  </si>
  <si>
    <t>Total MSOC Utilities-LAP</t>
  </si>
  <si>
    <t>Z204</t>
  </si>
  <si>
    <t>Total MSOC Curriciulum-LAP</t>
  </si>
  <si>
    <t>Z205</t>
  </si>
  <si>
    <t>Total MSOC Library/Supplies-LAP</t>
  </si>
  <si>
    <t>Z206</t>
  </si>
  <si>
    <t>Total MSOC Prof Dvlp-LAP</t>
  </si>
  <si>
    <t>Z207</t>
  </si>
  <si>
    <t>Total MSOC Facilities-LAP</t>
  </si>
  <si>
    <t>Z208</t>
  </si>
  <si>
    <t>Total MSOC Districtwide-LAP</t>
  </si>
  <si>
    <t>Z211</t>
  </si>
  <si>
    <t>Total MSOC Technology-HiCap</t>
  </si>
  <si>
    <t>Z212</t>
  </si>
  <si>
    <t>Total MSOC Utilities-HiCap</t>
  </si>
  <si>
    <t>Z213</t>
  </si>
  <si>
    <t>Total MSOC Curriciulum-HiCap</t>
  </si>
  <si>
    <t>Z214</t>
  </si>
  <si>
    <t>Total MSOC Library/Supplies-HiCap</t>
  </si>
  <si>
    <t>Z215</t>
  </si>
  <si>
    <t>Total MSOC Prof Dvlp-HiCap</t>
  </si>
  <si>
    <t>Z216</t>
  </si>
  <si>
    <t>Total MSOC Facilities-HiCap</t>
  </si>
  <si>
    <t>Z217</t>
  </si>
  <si>
    <t>Total MSOC Districtwide-HiCap</t>
  </si>
  <si>
    <t>M41</t>
  </si>
  <si>
    <t>MSOC Technology-TBIP</t>
  </si>
  <si>
    <t>M42</t>
  </si>
  <si>
    <t>MSOC Utilities-TBIP</t>
  </si>
  <si>
    <t>M43</t>
  </si>
  <si>
    <t>MSOC Curriciulum-TBIP</t>
  </si>
  <si>
    <t>M44</t>
  </si>
  <si>
    <t>MSOC Library/Supplies-TBIP</t>
  </si>
  <si>
    <t>M45</t>
  </si>
  <si>
    <t>MSOC Prof Dvlp-TBIP</t>
  </si>
  <si>
    <t>M46</t>
  </si>
  <si>
    <t>MSOC Facilities-TBIP</t>
  </si>
  <si>
    <t>M47</t>
  </si>
  <si>
    <t>MSOC Districtwide-TBIP</t>
  </si>
  <si>
    <t>M86</t>
  </si>
  <si>
    <t>MSOC-TBIP</t>
  </si>
  <si>
    <t>Z462</t>
  </si>
  <si>
    <t>MSOC Technology-LAP</t>
  </si>
  <si>
    <t>M50</t>
  </si>
  <si>
    <t>MSOC Utilities-LAP</t>
  </si>
  <si>
    <t>M51</t>
  </si>
  <si>
    <t>MSOC Curriciulum-LAP</t>
  </si>
  <si>
    <t>M52</t>
  </si>
  <si>
    <t>MSOC Library/Supplies-LAP</t>
  </si>
  <si>
    <t>M53</t>
  </si>
  <si>
    <t>MSOC Prof Dvlp-LAP</t>
  </si>
  <si>
    <t>M54</t>
  </si>
  <si>
    <t>MSOC Facilities-LAP</t>
  </si>
  <si>
    <t>M55</t>
  </si>
  <si>
    <t>MSOC Districtwide-LAP</t>
  </si>
  <si>
    <t>M87</t>
  </si>
  <si>
    <t>MSOC-LAP</t>
  </si>
  <si>
    <t>M57</t>
  </si>
  <si>
    <t>MSOC Technology-HiCap</t>
  </si>
  <si>
    <t>M58</t>
  </si>
  <si>
    <t>MSOC Utilities-HiCap</t>
  </si>
  <si>
    <t>M59</t>
  </si>
  <si>
    <t>MSOC Curriciulum-HiCap</t>
  </si>
  <si>
    <t>M60</t>
  </si>
  <si>
    <t>MSOC Library/Supplies-HiCap</t>
  </si>
  <si>
    <t>M61</t>
  </si>
  <si>
    <t>MSOC Prof Dvlp-HiCap</t>
  </si>
  <si>
    <t>M62</t>
  </si>
  <si>
    <t>MSOC Facilities-HiCap</t>
  </si>
  <si>
    <t>M63</t>
  </si>
  <si>
    <t>MSOC Districtwide-HiCap</t>
  </si>
  <si>
    <t>M88</t>
  </si>
  <si>
    <t>MSOC-HiCap</t>
  </si>
  <si>
    <t>H1</t>
  </si>
  <si>
    <t>Projected number of meals served in 2011-12</t>
  </si>
  <si>
    <t>Est Reimursable Stdnt Lunches Srvd</t>
  </si>
  <si>
    <t>Adjustment for 2010-11</t>
  </si>
  <si>
    <t>H2</t>
  </si>
  <si>
    <t>Est FRPB</t>
  </si>
  <si>
    <t>N7</t>
  </si>
  <si>
    <t>Special Education Allotment Without  Insurance Benefit Increase (See Report 1220)</t>
  </si>
  <si>
    <t>Total 4121</t>
  </si>
  <si>
    <t>B5</t>
  </si>
  <si>
    <t>Home and Hospital Allotment</t>
  </si>
  <si>
    <t>Home/Hosp Ed Alloc</t>
  </si>
  <si>
    <t>B6</t>
  </si>
  <si>
    <t>Foster Home Allotment</t>
  </si>
  <si>
    <t>Foster Care Alloc</t>
  </si>
  <si>
    <t>Z231</t>
  </si>
  <si>
    <t>CLS Salary Maint Total</t>
  </si>
  <si>
    <t>CLS BEA Salary Maint Total</t>
  </si>
  <si>
    <t>Z232</t>
  </si>
  <si>
    <t>CLS Salary Inc Total</t>
  </si>
  <si>
    <t>CLS BEA Salary Inc Total</t>
  </si>
  <si>
    <t>Z233</t>
  </si>
  <si>
    <t>CLS Salary Total</t>
  </si>
  <si>
    <t>CLS BEA Salary Total</t>
  </si>
  <si>
    <t>Z234</t>
  </si>
  <si>
    <t>Total Salary</t>
  </si>
  <si>
    <t>TOTAL Salary BEA</t>
  </si>
  <si>
    <t>Z235</t>
  </si>
  <si>
    <t>CIS/CAS BEA Insurance Maint Total</t>
  </si>
  <si>
    <t>Z236</t>
  </si>
  <si>
    <t>CIS/CAS BEA Insurance Inc Total</t>
  </si>
  <si>
    <t>Z237</t>
  </si>
  <si>
    <t>CLS BEA Insurance Maint Total</t>
  </si>
  <si>
    <t>Z238</t>
  </si>
  <si>
    <t>CLS BEA Insurance Inc Total</t>
  </si>
  <si>
    <t>Z239</t>
  </si>
  <si>
    <t>CIS/CAS BEA Benefits Maint Total</t>
  </si>
  <si>
    <t>Z240</t>
  </si>
  <si>
    <t>CIS/CAS BEA Benefits Inc Total</t>
  </si>
  <si>
    <t>Z241</t>
  </si>
  <si>
    <t>CLS BEA Benefits Maint Total</t>
  </si>
  <si>
    <t>Z242</t>
  </si>
  <si>
    <t>CLS BEA Benefits Inc Total</t>
  </si>
  <si>
    <t>Z243</t>
  </si>
  <si>
    <t>TOTAL Benefits BEA</t>
  </si>
  <si>
    <t>Z244</t>
  </si>
  <si>
    <t>Substitutes BEA</t>
  </si>
  <si>
    <t xml:space="preserve">Maintenance, Supplies, and Operating Costs (MSOC) </t>
  </si>
  <si>
    <t>Z247</t>
  </si>
  <si>
    <t>CIS Salary Maint Total</t>
  </si>
  <si>
    <t>CTE Min CIS Salary Maint</t>
  </si>
  <si>
    <t>Z248</t>
  </si>
  <si>
    <t>CIS Salary Inc Total</t>
  </si>
  <si>
    <t>CTE Min CIS Salary Inc</t>
  </si>
  <si>
    <t>Z249</t>
  </si>
  <si>
    <t>CIS Salary Total</t>
  </si>
  <si>
    <t>CTE Min CIS Salary Total</t>
  </si>
  <si>
    <t>Z250</t>
  </si>
  <si>
    <t>CTE Min CAS Salary Maint</t>
  </si>
  <si>
    <t>Z252</t>
  </si>
  <si>
    <t>CAS Salary Total</t>
  </si>
  <si>
    <t>CTE Min CAS Salary Total</t>
  </si>
  <si>
    <t>Z253</t>
  </si>
  <si>
    <t>Total Salary Maintenance</t>
  </si>
  <si>
    <t>CTE Min Total Salary Maint</t>
  </si>
  <si>
    <t>Z254</t>
  </si>
  <si>
    <t>Total Salary Increase</t>
  </si>
  <si>
    <t>CTE Min Total Salary Inc</t>
  </si>
  <si>
    <t>Z255</t>
  </si>
  <si>
    <t>CTE Min TOTAL Salary</t>
  </si>
  <si>
    <t>Z258</t>
  </si>
  <si>
    <t>CTE Min Cert Benefits Maint</t>
  </si>
  <si>
    <t>Z259</t>
  </si>
  <si>
    <t>CTE Min Cert Benefits Inc</t>
  </si>
  <si>
    <t>Z260</t>
  </si>
  <si>
    <t>CTE Min Insurance/Benefits Total</t>
  </si>
  <si>
    <t>Substitutes CTE Min</t>
  </si>
  <si>
    <t>Maintenance, Supplies, and Operating Costs (MSOC)</t>
  </si>
  <si>
    <t>Z263</t>
  </si>
  <si>
    <t>Subtotal</t>
  </si>
  <si>
    <t>CTE Min Subtotal</t>
  </si>
  <si>
    <t>Z264</t>
  </si>
  <si>
    <t>Less Indirects</t>
  </si>
  <si>
    <t>CTE Min Less Indirects</t>
  </si>
  <si>
    <t>Z265</t>
  </si>
  <si>
    <t>Add Running Start less indirects</t>
  </si>
  <si>
    <t>CTE Min Running Start less indirects</t>
  </si>
  <si>
    <t>502x</t>
  </si>
  <si>
    <t>Class Size K-3</t>
  </si>
  <si>
    <t>503x</t>
  </si>
  <si>
    <t>Class Size 4</t>
  </si>
  <si>
    <t>F4</t>
  </si>
  <si>
    <t>Percent of Students Qualifying for Free- and Reduced-Price Lunch (F4)</t>
  </si>
  <si>
    <t>% FRPL Bldg</t>
  </si>
  <si>
    <t>T6</t>
  </si>
  <si>
    <t>Percent of Students Qualifying for Free- and Reduced-Price Lunch (T6)</t>
  </si>
  <si>
    <t>% FRPL Dist Total</t>
  </si>
  <si>
    <t>Grades 5 - 6 Subtotal</t>
  </si>
  <si>
    <t>Grades 7 - 8 Subtotal</t>
  </si>
  <si>
    <t>Grades 9 - 12 Subtotal</t>
  </si>
  <si>
    <t>F5</t>
  </si>
  <si>
    <t>2009-2010 Enrollment Headcount (F5)</t>
  </si>
  <si>
    <t>Enroll Dist HC PY</t>
  </si>
  <si>
    <t>A39</t>
  </si>
  <si>
    <t>Enroll K-3</t>
  </si>
  <si>
    <t>Z298</t>
  </si>
  <si>
    <t>Enroll K-8 (Z298)</t>
  </si>
  <si>
    <t>Enroll K-8</t>
  </si>
  <si>
    <t>A46</t>
  </si>
  <si>
    <t>Enroll R&amp;N K-3</t>
  </si>
  <si>
    <t>A52</t>
  </si>
  <si>
    <t>Enroll SpEd Total</t>
  </si>
  <si>
    <t>Kindergarten - Grade 12 Subtotal (A42)</t>
  </si>
  <si>
    <t>Z464</t>
  </si>
  <si>
    <t>Students Qualifying for Free- and Reduced Price Meals (Z464)</t>
  </si>
  <si>
    <t>Frpl Dist HC PY</t>
  </si>
  <si>
    <t>F-196, Program 21 Direct Expenditures</t>
  </si>
  <si>
    <t>Account 3121 Allotment</t>
  </si>
  <si>
    <t>Log of Changes Made To Data Dictionary</t>
  </si>
  <si>
    <t>Date</t>
  </si>
  <si>
    <t>Edited By</t>
  </si>
  <si>
    <t>Item Code</t>
  </si>
  <si>
    <t>Change Notes</t>
  </si>
  <si>
    <t>CR</t>
  </si>
  <si>
    <t>Kate</t>
  </si>
  <si>
    <t>064A</t>
  </si>
  <si>
    <t>Deleted from Formulas and Data Dictionary</t>
  </si>
  <si>
    <t>062A</t>
  </si>
  <si>
    <t>059A</t>
  </si>
  <si>
    <t>131A</t>
  </si>
  <si>
    <t>138A</t>
  </si>
  <si>
    <t>135A</t>
  </si>
  <si>
    <t>581x</t>
  </si>
  <si>
    <t>Teacher %</t>
  </si>
  <si>
    <t>Changed from 'Teachers %' to 'Teacher %'</t>
  </si>
  <si>
    <t>StateSum…</t>
  </si>
  <si>
    <t>Added State Summary items</t>
  </si>
  <si>
    <t>Created Formula as a State Summary Type</t>
  </si>
  <si>
    <t>97F</t>
  </si>
  <si>
    <t>RevAllotCurrentMonthAdjustment</t>
  </si>
  <si>
    <t>Added new item</t>
  </si>
  <si>
    <t>S008</t>
  </si>
  <si>
    <t>Switch Master Payment</t>
  </si>
  <si>
    <t>Abbreviation change to distinguish as Master Payment</t>
  </si>
  <si>
    <t>S009</t>
  </si>
  <si>
    <t>Switch Rev Payment</t>
  </si>
  <si>
    <t>Janette</t>
  </si>
  <si>
    <t xml:space="preserve">Add Revenue to 'Page' Type Definition </t>
  </si>
  <si>
    <t>97pct</t>
  </si>
  <si>
    <t>Rev % Due</t>
  </si>
  <si>
    <t>Changed Page from 'AppRev' to 'Revenue'</t>
  </si>
  <si>
    <t>Kate/Steve</t>
  </si>
  <si>
    <t>Several</t>
  </si>
  <si>
    <t>Deleted F203 items that are not in apportionment.</t>
  </si>
  <si>
    <t>All</t>
  </si>
  <si>
    <t>Reassigned sort order, page, and page sections</t>
  </si>
  <si>
    <t>Steve</t>
  </si>
  <si>
    <t>changed from calculated to import</t>
  </si>
  <si>
    <t>A32</t>
  </si>
  <si>
    <t>Ratio Actual K-3 CIS</t>
  </si>
  <si>
    <t>added item from F203</t>
  </si>
  <si>
    <t>A54</t>
  </si>
  <si>
    <t>Ratio Actual 4 CIS</t>
  </si>
  <si>
    <t>Puneet</t>
  </si>
  <si>
    <t>Added 3 new columns ( Type, Field, &amp; Decimal start from right) for item code crosswalk</t>
  </si>
  <si>
    <t>Updated Decimal start column for several item codes</t>
  </si>
  <si>
    <t>Changed Column Name from Abbreviation to Name</t>
  </si>
  <si>
    <t>310A</t>
  </si>
  <si>
    <t>3100 Recovery</t>
  </si>
  <si>
    <t>added item</t>
  </si>
  <si>
    <t>311A</t>
  </si>
  <si>
    <t>3100 Other Deductions</t>
  </si>
  <si>
    <t>312A</t>
  </si>
  <si>
    <t>3100 Adjustment CY</t>
  </si>
  <si>
    <t>310A/311A</t>
  </si>
  <si>
    <t>3100 Recovery/3100 Other Deductions</t>
  </si>
  <si>
    <t>Added ( Type, Field, &amp; Decimal start from right) info for item code crosswalk.</t>
  </si>
  <si>
    <t>changed section name on R&amp;N/ SS input items</t>
  </si>
  <si>
    <t>StateConstant</t>
  </si>
  <si>
    <t>Added values to the State Constant column</t>
  </si>
  <si>
    <t>136A</t>
  </si>
  <si>
    <t>moved to Misc page, changed to import item rather than state constant</t>
  </si>
  <si>
    <t>076A</t>
  </si>
  <si>
    <t>LAP Recovery Rate</t>
  </si>
  <si>
    <t>97A</t>
  </si>
  <si>
    <t>RevAnnualAllot</t>
  </si>
  <si>
    <t>97B</t>
  </si>
  <si>
    <t>RevPYAdjust</t>
  </si>
  <si>
    <t>97C</t>
  </si>
  <si>
    <t>RevAllotDue</t>
  </si>
  <si>
    <t>97ps</t>
  </si>
  <si>
    <t>Rev % Due Monthly</t>
  </si>
  <si>
    <t xml:space="preserve">added new item. </t>
  </si>
  <si>
    <t>055A</t>
  </si>
  <si>
    <t>F196 Prog 74 Expend</t>
  </si>
  <si>
    <t>Changed decimal precision from `0' to `2'</t>
  </si>
  <si>
    <t>Kate/Will</t>
  </si>
  <si>
    <t>ALL</t>
  </si>
  <si>
    <r>
      <t>Updated State Summary Type column as follows:
  -</t>
    </r>
    <r>
      <rPr>
        <strike/>
        <sz val="10"/>
        <color indexed="63"/>
        <rFont val="Calibri"/>
        <family val="2"/>
      </rPr>
      <t xml:space="preserve">None </t>
    </r>
    <r>
      <rPr>
        <sz val="10"/>
        <color indexed="63"/>
        <rFont val="Calibri"/>
        <family val="2"/>
      </rPr>
      <t xml:space="preserve">(removed)     
  -No State Sum Value
  -Sum All Districts
  -State Summary
  -Formula
  -State Constant
</t>
    </r>
  </si>
  <si>
    <t>SS49</t>
  </si>
  <si>
    <t>StateSum: Class Size K-3</t>
  </si>
  <si>
    <t>Added new item; Item Type = Calculated , State Summary Type = State Sum</t>
  </si>
  <si>
    <t>SS50</t>
  </si>
  <si>
    <t>StateSum: Class Size 4</t>
  </si>
  <si>
    <t>SS51</t>
  </si>
  <si>
    <t>State Sum: Guar Entlmnt per Student</t>
  </si>
  <si>
    <t>SS52</t>
  </si>
  <si>
    <t>State Sum: SpEd State Recovery Rate</t>
  </si>
  <si>
    <t>SS53</t>
  </si>
  <si>
    <t>State Sum: TRN 4199 State Rcvry</t>
  </si>
  <si>
    <t>SS54</t>
  </si>
  <si>
    <t>State Sum: LAP Recovery Rate</t>
  </si>
  <si>
    <t>SS55</t>
  </si>
  <si>
    <t>State Sum: State Recovery Rate</t>
  </si>
  <si>
    <t>067A</t>
  </si>
  <si>
    <t>Changed Item Type value to calculated</t>
  </si>
  <si>
    <t>Removed the import crosswalk info.</t>
  </si>
  <si>
    <t>116A</t>
  </si>
  <si>
    <t>Changed the Type &amp; Field.</t>
  </si>
  <si>
    <t>156A</t>
  </si>
  <si>
    <t>TRN 4199 Total Amount Paid</t>
  </si>
  <si>
    <t>Changed Item Type from 'Import' to 'Calculated</t>
  </si>
  <si>
    <t xml:space="preserve">TRN 4199 Total Amount Paid </t>
  </si>
  <si>
    <t>Changed Page Section from Transportation to Calculated: Transportation</t>
  </si>
  <si>
    <t>163A</t>
  </si>
  <si>
    <t>TRN 4499 Total Amount Paid</t>
  </si>
  <si>
    <t>075A</t>
  </si>
  <si>
    <t>Changed the cell formatting from text to number to fix the import problem.</t>
  </si>
  <si>
    <t>Changed the type &amp; Field based on discussion with Dev &amp; Steve.</t>
  </si>
  <si>
    <t>Added the Crosswalk again to resolve the import issues.</t>
  </si>
  <si>
    <t>Added back the decimal starts at 4 digit for import crosswalk</t>
  </si>
  <si>
    <t>057A</t>
  </si>
  <si>
    <t>CR  58</t>
  </si>
  <si>
    <t>068A</t>
  </si>
  <si>
    <t>070A</t>
  </si>
  <si>
    <t>114A</t>
  </si>
  <si>
    <t>SpED Adjust PY</t>
  </si>
  <si>
    <t>128A</t>
  </si>
  <si>
    <t>152A</t>
  </si>
  <si>
    <t>TRN 4199 PY Adjust</t>
  </si>
  <si>
    <t>161A</t>
  </si>
  <si>
    <t>TRN 4499 PY Adjust</t>
  </si>
  <si>
    <t>A53i</t>
  </si>
  <si>
    <t>Enroll TBIP K-12 Import</t>
  </si>
  <si>
    <t>added new item</t>
  </si>
  <si>
    <t>CR57</t>
  </si>
  <si>
    <t>changed item type to calculated, changed sort order</t>
  </si>
  <si>
    <t>CR 57</t>
  </si>
  <si>
    <t>205A</t>
  </si>
  <si>
    <t>Pupil K-3 CAS</t>
  </si>
  <si>
    <t>changed decimal precision from `3' to `6'</t>
  </si>
  <si>
    <t>CR63</t>
  </si>
  <si>
    <t>204A</t>
  </si>
  <si>
    <t>Pupil K-3 CIS</t>
  </si>
  <si>
    <t>206A</t>
  </si>
  <si>
    <t>Pupil K-3 CLS</t>
  </si>
  <si>
    <t>208A</t>
  </si>
  <si>
    <t>Pupil 4 CAS</t>
  </si>
  <si>
    <t>207A</t>
  </si>
  <si>
    <t>Pupil 4 CIS</t>
  </si>
  <si>
    <t>209A</t>
  </si>
  <si>
    <t>Pupil 4 CLS</t>
  </si>
  <si>
    <t>211A</t>
  </si>
  <si>
    <t>Pupil 5-6 CAS</t>
  </si>
  <si>
    <t>210A</t>
  </si>
  <si>
    <t>Pupil 5-6 CIS</t>
  </si>
  <si>
    <t>212A</t>
  </si>
  <si>
    <t>Pupil 5-6 CLS</t>
  </si>
  <si>
    <t>214A</t>
  </si>
  <si>
    <t>Pupil 7-8 CAS</t>
  </si>
  <si>
    <t>213A</t>
  </si>
  <si>
    <t>Pupil 7-8 CIS</t>
  </si>
  <si>
    <t>215A</t>
  </si>
  <si>
    <t>Pupil 7-8 CLS</t>
  </si>
  <si>
    <t>217A</t>
  </si>
  <si>
    <t>Pupil 9-12 CAS</t>
  </si>
  <si>
    <t>216A</t>
  </si>
  <si>
    <t>Pupil 9-12 CIS</t>
  </si>
  <si>
    <t>218A</t>
  </si>
  <si>
    <t>Pupil 9-12 CLS</t>
  </si>
  <si>
    <t>201A</t>
  </si>
  <si>
    <t>Pupil Elem ESA</t>
  </si>
  <si>
    <t>202A</t>
  </si>
  <si>
    <t>Pupil Elem Principal</t>
  </si>
  <si>
    <t>203A</t>
  </si>
  <si>
    <t>Pupil Elem School CLS</t>
  </si>
  <si>
    <t>089A</t>
  </si>
  <si>
    <t>Pupil High All Staff</t>
  </si>
  <si>
    <t>090A</t>
  </si>
  <si>
    <t>Pupil High Central Admin</t>
  </si>
  <si>
    <t>091A</t>
  </si>
  <si>
    <t>Pupil High Central CLS</t>
  </si>
  <si>
    <t>092A</t>
  </si>
  <si>
    <t>Pupil High Principal</t>
  </si>
  <si>
    <t>093A</t>
  </si>
  <si>
    <t>Pupil High School CLS</t>
  </si>
  <si>
    <t>094A</t>
  </si>
  <si>
    <t>Pupil Middle All Staff</t>
  </si>
  <si>
    <t>095A</t>
  </si>
  <si>
    <t>Pupil Middle Central Admin</t>
  </si>
  <si>
    <t>096A</t>
  </si>
  <si>
    <t>Pupil Middle Central CLS</t>
  </si>
  <si>
    <t>097A</t>
  </si>
  <si>
    <t>Pupil Middle Principal</t>
  </si>
  <si>
    <t>098A</t>
  </si>
  <si>
    <t>Pupil Middle School CLS</t>
  </si>
  <si>
    <t>220A</t>
  </si>
  <si>
    <t>Pupil NoEnh K-3 CAS</t>
  </si>
  <si>
    <t>219A</t>
  </si>
  <si>
    <t>Pupil NoEnh K-3 CIS</t>
  </si>
  <si>
    <t>221A</t>
  </si>
  <si>
    <t>Pupil NoEnh K-3 CLS</t>
  </si>
  <si>
    <t>223A</t>
  </si>
  <si>
    <t>Pupil NoEnh 4 CAS</t>
  </si>
  <si>
    <t>222A</t>
  </si>
  <si>
    <t>Pupil NoEnh 4 CIS</t>
  </si>
  <si>
    <t>224A</t>
  </si>
  <si>
    <t>Pupil NoEnh 4 CLS</t>
  </si>
  <si>
    <t>560x</t>
  </si>
  <si>
    <t>Proto Enroll CTE 7-8</t>
  </si>
  <si>
    <t>changed state constant value</t>
  </si>
  <si>
    <t>CR65</t>
  </si>
  <si>
    <t>568x</t>
  </si>
  <si>
    <t>Proto Enroll 9-12 CTE Prep</t>
  </si>
  <si>
    <t>564x</t>
  </si>
  <si>
    <t>Proto Enroll CTE 9-12 Exp</t>
  </si>
  <si>
    <t>612X</t>
  </si>
  <si>
    <t>Proto Enroll Skills 9-12</t>
  </si>
  <si>
    <t>119A</t>
  </si>
  <si>
    <t>Change the decimal precision from 2 to 3</t>
  </si>
  <si>
    <t>CR 74</t>
  </si>
  <si>
    <t>Will</t>
  </si>
  <si>
    <t>N/A</t>
  </si>
  <si>
    <t>THIS IS THE VERSION USED FOR PRODUCTION ROLL-OUT</t>
  </si>
  <si>
    <t>E58</t>
  </si>
  <si>
    <t>Enroll K-3 HighPov</t>
  </si>
  <si>
    <t>Changed display order</t>
  </si>
  <si>
    <t>Z500</t>
  </si>
  <si>
    <t>Teachers K-3 HighPov</t>
  </si>
  <si>
    <t>A36</t>
  </si>
  <si>
    <t>ALE Program Revenue Reduction</t>
  </si>
  <si>
    <t>A37</t>
  </si>
  <si>
    <t>Aggregate Hold Harmless Amount</t>
  </si>
  <si>
    <t>TBIP Withhold Amount</t>
  </si>
  <si>
    <t>139x</t>
  </si>
  <si>
    <t>TBIP Withhold Factor</t>
  </si>
  <si>
    <t>R2</t>
  </si>
  <si>
    <t>LAP ALLOC 2010-2011</t>
  </si>
  <si>
    <t>Deleted</t>
  </si>
  <si>
    <t>O8</t>
  </si>
  <si>
    <t>LAP HH Added funds</t>
  </si>
  <si>
    <t>129A</t>
  </si>
  <si>
    <t>TBIP ALLOC 2010-2011</t>
  </si>
  <si>
    <t>133A</t>
  </si>
  <si>
    <t>TBIP HH Added funds</t>
  </si>
  <si>
    <t>O9</t>
  </si>
  <si>
    <t>LAP TOTAL Allocation</t>
  </si>
  <si>
    <t>TJ</t>
  </si>
  <si>
    <t>190A-197A</t>
  </si>
  <si>
    <t>Items to Address CTE Min Expend</t>
  </si>
  <si>
    <t>Added several new items</t>
  </si>
  <si>
    <t>198A</t>
  </si>
  <si>
    <t>CTE 7-8 prior year carry forward</t>
  </si>
  <si>
    <t>Added items to the BasicEd page and assigned sort order.</t>
  </si>
  <si>
    <t>199A &amp; 238A</t>
  </si>
  <si>
    <t>Certificated Benefits for CTE Minimum Expenditures</t>
  </si>
  <si>
    <t>239A</t>
  </si>
  <si>
    <t>CTE 7-8 ALE Reduction for Min Expend</t>
  </si>
  <si>
    <t>Imported item to accurately depict Minimum Expend</t>
  </si>
  <si>
    <t>240A</t>
  </si>
  <si>
    <t>CTE 9-12 ALE Reduction for Min Expend</t>
  </si>
  <si>
    <t>A13</t>
  </si>
  <si>
    <t>Enroll Reengage</t>
  </si>
  <si>
    <t>Added enrollment for Dropout Reengagement Program</t>
  </si>
  <si>
    <t>A14</t>
  </si>
  <si>
    <t>Enroll Reengage - CTE</t>
  </si>
  <si>
    <t>Added CTE enrollment for Dropout Reengagement Program.</t>
  </si>
  <si>
    <t>Enroll Total w/ Running Start</t>
  </si>
  <si>
    <t>Added item codes A13 and A14 to calculation.</t>
  </si>
  <si>
    <t>Z463</t>
  </si>
  <si>
    <t>Reengage - Reg</t>
  </si>
  <si>
    <t>Added calculation for Reg Dropout Reengagement Allocation</t>
  </si>
  <si>
    <t>Z465</t>
  </si>
  <si>
    <t>Reengage - CTE</t>
  </si>
  <si>
    <t>Added calculation for CTE Dropout Reengagement Allocation</t>
  </si>
  <si>
    <t>Z467</t>
  </si>
  <si>
    <t>Total Dropout Reengagement</t>
  </si>
  <si>
    <t>Added calculation for total Dropout Reengagement.</t>
  </si>
  <si>
    <t>Z501-Z631</t>
  </si>
  <si>
    <t>CTE Enhancement</t>
  </si>
  <si>
    <t>Added elements to make CTE Enhancement visible.</t>
  </si>
  <si>
    <t>A35</t>
  </si>
  <si>
    <t>Enroll K-1 HighPov</t>
  </si>
  <si>
    <t>Changed K-3 to K-1</t>
  </si>
  <si>
    <t>Teachers K-1 HighPov</t>
  </si>
  <si>
    <t>505x</t>
  </si>
  <si>
    <t>Poverty Class Size K-1</t>
  </si>
  <si>
    <t>Z343</t>
  </si>
  <si>
    <t>Total ALE</t>
  </si>
  <si>
    <t>Added</t>
  </si>
  <si>
    <t>E59</t>
  </si>
  <si>
    <t>Enroll 2-3 HighPov</t>
  </si>
  <si>
    <t>A18</t>
  </si>
  <si>
    <t>Enroll ALE K-6</t>
  </si>
  <si>
    <t>A19</t>
  </si>
  <si>
    <t>Enroll ALE 7-8</t>
  </si>
  <si>
    <t>A20</t>
  </si>
  <si>
    <t>Enroll ALE 9-12</t>
  </si>
  <si>
    <t>Z501</t>
  </si>
  <si>
    <t>Teachers 2-3 HighPov</t>
  </si>
  <si>
    <t>499x</t>
  </si>
  <si>
    <t>Poverty Class Size 2-3</t>
  </si>
  <si>
    <t>A65</t>
  </si>
  <si>
    <t xml:space="preserve">Enroll TBIP Exited </t>
  </si>
  <si>
    <t>A65i</t>
  </si>
  <si>
    <t>Enroll TBIP Exited Import</t>
  </si>
  <si>
    <t>Z554</t>
  </si>
  <si>
    <t>TBIP CIS FTE Exited</t>
  </si>
  <si>
    <t>A66</t>
  </si>
  <si>
    <t>Total TBIP CIS FTE</t>
  </si>
  <si>
    <t>A70</t>
  </si>
  <si>
    <t>TBIP Hr/Stdnt Exited</t>
  </si>
  <si>
    <t>A21</t>
  </si>
  <si>
    <t>Enroll K-6 Total</t>
  </si>
  <si>
    <t>A22</t>
  </si>
  <si>
    <t>Enroll 7-8 Total</t>
  </si>
  <si>
    <t>A23</t>
  </si>
  <si>
    <t>Enroll 9-12 Total</t>
  </si>
  <si>
    <t>052B</t>
  </si>
  <si>
    <t>F196 Prog 22 Expend</t>
  </si>
  <si>
    <t>088B</t>
  </si>
  <si>
    <t>Prog 22 PY Carry Forward</t>
  </si>
  <si>
    <t>124B</t>
  </si>
  <si>
    <t>SpEd Infants Total Expenditures</t>
  </si>
  <si>
    <t>120B</t>
  </si>
  <si>
    <t>SpEd Infants Subtotal Calc Allot</t>
  </si>
  <si>
    <t>117B</t>
  </si>
  <si>
    <t>SpEd Infants Lesser Calc Allot/Expend</t>
  </si>
  <si>
    <t>115B</t>
  </si>
  <si>
    <t>SpEd Infants Carry Forward</t>
  </si>
  <si>
    <t>121B</t>
  </si>
  <si>
    <t>SpEd Infants Total Calc Allot</t>
  </si>
  <si>
    <t>122B</t>
  </si>
  <si>
    <t>SpEd Infants Total Due</t>
  </si>
  <si>
    <t>123B</t>
  </si>
  <si>
    <t>SpEd Infants Total Due Final</t>
  </si>
  <si>
    <t>125B</t>
  </si>
  <si>
    <t>SpEd Infants Total Paid</t>
  </si>
  <si>
    <t>113B</t>
  </si>
  <si>
    <t>SpEd Infants Adjust CY</t>
  </si>
  <si>
    <t>114B</t>
  </si>
  <si>
    <t>SpEd Infants Adjust PY</t>
  </si>
  <si>
    <t>118B</t>
  </si>
  <si>
    <t>SpEd Infants Pymt from district</t>
  </si>
  <si>
    <t>Z632/Z633</t>
  </si>
  <si>
    <t>Changed Duplicated Item Codes</t>
  </si>
  <si>
    <t>Steve/Melissa</t>
  </si>
  <si>
    <t>Total MSOC -9-12 Add</t>
  </si>
  <si>
    <t>Name Changed from Total MSOC -LabSci</t>
  </si>
  <si>
    <t>505X</t>
  </si>
  <si>
    <t>Added new import field to Header Sheet</t>
  </si>
  <si>
    <t>B9</t>
  </si>
  <si>
    <t>Birth - Age 2</t>
  </si>
  <si>
    <t>Added into system sometime earlier just no note made</t>
  </si>
  <si>
    <t>Melissa</t>
  </si>
  <si>
    <t>239A &amp; 240A</t>
  </si>
  <si>
    <t>CTE 7-8 &amp; CTE 9-12</t>
  </si>
  <si>
    <t>Repurpose item codes instead of deleting</t>
  </si>
  <si>
    <t>126A</t>
  </si>
  <si>
    <t>Staff Unit Reduction</t>
  </si>
  <si>
    <t>change characters to right of decimal from 3 to 5 (same as staff units and extract)</t>
  </si>
  <si>
    <t>DataDictionary</t>
  </si>
  <si>
    <t>Apportionment</t>
  </si>
  <si>
    <t>ItemCode</t>
  </si>
  <si>
    <t>Long Name</t>
  </si>
  <si>
    <t>Description</t>
  </si>
  <si>
    <t>Total Characters</t>
  </si>
  <si>
    <t>Characters to the Right</t>
  </si>
  <si>
    <t>IsCalculated</t>
  </si>
  <si>
    <t>UsedInFormula(s)</t>
  </si>
  <si>
    <t>UsedOnPage(s)</t>
  </si>
  <si>
    <t>Z049e</t>
  </si>
  <si>
    <t>Counselor Enh High FTE</t>
  </si>
  <si>
    <t>Counselor Enhancement High FTE</t>
  </si>
  <si>
    <t>a.  Guidance Counselors Enhancements</t>
  </si>
  <si>
    <t xml:space="preserve"> Z049, Z394</t>
  </si>
  <si>
    <t xml:space="preserve"> Header</t>
  </si>
  <si>
    <t>Sum All Districts</t>
  </si>
  <si>
    <t>A41e</t>
  </si>
  <si>
    <t>Counselor Enh High Enroll</t>
  </si>
  <si>
    <t>Counselor Enhhancement High Enroll</t>
  </si>
  <si>
    <t xml:space="preserve"> 231A, 237A, A23, A41, A42, Z046, Z047, Z048, Z049, Z050, Z051, Z052, Z053, Z054, Z055, Z056, Z057, Z147, Z223, Z245, Z296, Z311, Z312, Z314, Z450</t>
  </si>
  <si>
    <t>544Xe</t>
  </si>
  <si>
    <t>Counselor Enh High</t>
  </si>
  <si>
    <t>Counselor Enhancement - High</t>
  </si>
  <si>
    <t>Counselor Enhancement - High School</t>
  </si>
  <si>
    <t xml:space="preserve"> 089A, 169A, 216A, Z049</t>
  </si>
  <si>
    <t xml:space="preserve"> StateConstant</t>
  </si>
  <si>
    <t>H.       Greater of Actual or Minimum Allocated  4 CIS Ratio</t>
  </si>
  <si>
    <t xml:space="preserve"> 503X</t>
  </si>
  <si>
    <t>No State Sum Value</t>
  </si>
  <si>
    <t xml:space="preserve"> 312A</t>
  </si>
  <si>
    <t xml:space="preserve"> BasicEd</t>
  </si>
  <si>
    <t>143A</t>
  </si>
  <si>
    <t>Total Amount to be Paid 3100</t>
  </si>
  <si>
    <t xml:space="preserve"> 003A, 099A, 143A, 312A</t>
  </si>
  <si>
    <t>001A</t>
  </si>
  <si>
    <t>11.  Adjustment for prior year</t>
  </si>
  <si>
    <t xml:space="preserve"> 143A</t>
  </si>
  <si>
    <t>002A</t>
  </si>
  <si>
    <t>a.  Current Month Payment</t>
  </si>
  <si>
    <t xml:space="preserve"> 002A, 099A</t>
  </si>
  <si>
    <t>003A</t>
  </si>
  <si>
    <t>e.  Over-Payments</t>
  </si>
  <si>
    <t xml:space="preserve"> 003A</t>
  </si>
  <si>
    <t>004A</t>
  </si>
  <si>
    <t>b.  Total Allotment (3100) Paid Previously</t>
  </si>
  <si>
    <t xml:space="preserve"> 003A, 004A, 099A, 312A</t>
  </si>
  <si>
    <t>005A</t>
  </si>
  <si>
    <t>3121 Allotment</t>
  </si>
  <si>
    <t xml:space="preserve">b. Account 3121 Allotment 
Z. Total General Apport for Special Ed Allocation </t>
  </si>
  <si>
    <t xml:space="preserve"> 124A</t>
  </si>
  <si>
    <t xml:space="preserve"> Misc</t>
  </si>
  <si>
    <t>006A</t>
  </si>
  <si>
    <t>d.  Advance Payment This Year</t>
  </si>
  <si>
    <t>007A</t>
  </si>
  <si>
    <r>
      <t xml:space="preserve">F. Adjustment for </t>
    </r>
    <r>
      <rPr>
        <sz val="11"/>
        <rFont val="Calibri"/>
        <family val="2"/>
      </rPr>
      <t>Current School Year</t>
    </r>
  </si>
  <si>
    <t xml:space="preserve"> 007A</t>
  </si>
  <si>
    <t>008A</t>
  </si>
  <si>
    <r>
      <t xml:space="preserve">C. Adjustment for </t>
    </r>
    <r>
      <rPr>
        <sz val="11"/>
        <rFont val="Calibri"/>
        <family val="2"/>
      </rPr>
      <t>Prior School Year</t>
    </r>
  </si>
  <si>
    <t xml:space="preserve"> 008A, 010A</t>
  </si>
  <si>
    <t>009A</t>
  </si>
  <si>
    <r>
      <t>B. Allotment</t>
    </r>
    <r>
      <rPr>
        <strike/>
        <sz val="11"/>
        <color rgb="FFFF0000"/>
        <rFont val="Calibri"/>
        <family val="2"/>
        <scheme val="minor"/>
      </rPr>
      <t/>
    </r>
  </si>
  <si>
    <t xml:space="preserve"> 009A, 010A</t>
  </si>
  <si>
    <t>010A</t>
  </si>
  <si>
    <t>D. Total Amount Due</t>
  </si>
  <si>
    <t xml:space="preserve"> 007A, 010A</t>
  </si>
  <si>
    <t>011A</t>
  </si>
  <si>
    <r>
      <t xml:space="preserve">E. Total Amount Paid in </t>
    </r>
    <r>
      <rPr>
        <sz val="11"/>
        <rFont val="Calibri"/>
        <family val="2"/>
      </rPr>
      <t>Current School Year</t>
    </r>
  </si>
  <si>
    <t xml:space="preserve"> 007A, 011A</t>
  </si>
  <si>
    <t>012A</t>
  </si>
  <si>
    <t>CTE 7-8 CAS FTE</t>
  </si>
  <si>
    <t>c.  Subtotal CAS</t>
  </si>
  <si>
    <t xml:space="preserve"> 012A, Z113, Z114, Z414, Z546</t>
  </si>
  <si>
    <t>013A</t>
  </si>
  <si>
    <t>CTE 7-8 Central Admin FTE</t>
  </si>
  <si>
    <t>b.  Central Office Administration</t>
  </si>
  <si>
    <t xml:space="preserve"> 012A, 013A, Z545</t>
  </si>
  <si>
    <t>014A</t>
  </si>
  <si>
    <t>CTE 7-8 Central CLS FTE</t>
  </si>
  <si>
    <t>b.  Central Office Classified</t>
  </si>
  <si>
    <t xml:space="preserve"> 014A, 017A, Z549</t>
  </si>
  <si>
    <t>015A</t>
  </si>
  <si>
    <t>CTE 7-8 CLS Benefits Inc</t>
  </si>
  <si>
    <t>8.        Classified — Payroll Tax and Benefits – Increase</t>
  </si>
  <si>
    <t xml:space="preserve"> 015A, Z120, Z515</t>
  </si>
  <si>
    <t>016A</t>
  </si>
  <si>
    <t>CTE 7-8 CLS Benefits Maint</t>
  </si>
  <si>
    <t>7.        Classified — Payroll Tax and Benefits</t>
  </si>
  <si>
    <t xml:space="preserve"> 016A, Z120, Z514</t>
  </si>
  <si>
    <t>017A</t>
  </si>
  <si>
    <t>CTE 7-8 CLS FTE</t>
  </si>
  <si>
    <t>c.  Subtotal CLS</t>
  </si>
  <si>
    <t xml:space="preserve"> 017A, 018A, 019A, 020A, 021A, Z550</t>
  </si>
  <si>
    <t>018A</t>
  </si>
  <si>
    <t>CTE 7-8 CLS Insurance</t>
  </si>
  <si>
    <t>5.        Classified Insurance Benefits</t>
  </si>
  <si>
    <t xml:space="preserve"> 018A, Z120, Z516</t>
  </si>
  <si>
    <t>019A</t>
  </si>
  <si>
    <t>CTE 7-8 CLS Insurance Inc</t>
  </si>
  <si>
    <t>6.        Classified Insurance Benefits — Increase</t>
  </si>
  <si>
    <t xml:space="preserve"> 019A, Z120, Z517</t>
  </si>
  <si>
    <t>020A</t>
  </si>
  <si>
    <t>CTE 7-8 CLS Salary Inc</t>
  </si>
  <si>
    <t>2.  CLS Salary Increase</t>
  </si>
  <si>
    <t xml:space="preserve"> 015A, 020A, 022A, Z508</t>
  </si>
  <si>
    <t>021A</t>
  </si>
  <si>
    <t>CTE 7-8 CLS Salary Maint</t>
  </si>
  <si>
    <t>1.  CLS Salary Maintenance Total</t>
  </si>
  <si>
    <t xml:space="preserve"> 016A, 020A, 021A, 022A, Z507, Z571</t>
  </si>
  <si>
    <t>022A</t>
  </si>
  <si>
    <t>CTE 7-8 CLS Salary Total</t>
  </si>
  <si>
    <t>3.  Subtotal CTE CLS Salary</t>
  </si>
  <si>
    <t xml:space="preserve"> 022A, 193A, Z123, Z509</t>
  </si>
  <si>
    <t>023A</t>
  </si>
  <si>
    <t>CTE 7-8 Schl Admin FTE</t>
  </si>
  <si>
    <t>a.  School Level Administration</t>
  </si>
  <si>
    <t xml:space="preserve"> 012A, 023A, Z544</t>
  </si>
  <si>
    <t>024A</t>
  </si>
  <si>
    <t>CTE 7-8 Schl CLS FTE</t>
  </si>
  <si>
    <t>a.  School Level Classified</t>
  </si>
  <si>
    <t xml:space="preserve"> 017A, 024A, Z548</t>
  </si>
  <si>
    <t>025A</t>
  </si>
  <si>
    <t>CTE 9-12 CAS FTE</t>
  </si>
  <si>
    <t xml:space="preserve"> 025A, 028A, Z127, Z128, Z558</t>
  </si>
  <si>
    <t>026A</t>
  </si>
  <si>
    <t>CTE 9-12 Central Admin FTE</t>
  </si>
  <si>
    <t xml:space="preserve"> 025A, 026A, Z557</t>
  </si>
  <si>
    <t>027A</t>
  </si>
  <si>
    <t>CTE 9-12 Central CLS FTE</t>
  </si>
  <si>
    <t xml:space="preserve"> 027A, 032A, Z561</t>
  </si>
  <si>
    <t>028A</t>
  </si>
  <si>
    <t>CTE 9-12 CIS CAS FTE</t>
  </si>
  <si>
    <t>CTE 9-12 CIS and CAS Staff</t>
  </si>
  <si>
    <t xml:space="preserve"> 028A, Z130, Z131</t>
  </si>
  <si>
    <t>029A</t>
  </si>
  <si>
    <t>CTE 9-12 CIS FTE</t>
  </si>
  <si>
    <t>c.  Subtotal CIS</t>
  </si>
  <si>
    <t xml:space="preserve"> 028A, 029A, 194A, 195A, 196A, Z124, Z125, Z555</t>
  </si>
  <si>
    <t>030A</t>
  </si>
  <si>
    <t>CTE 9-12 CLS Benefits Inc</t>
  </si>
  <si>
    <t xml:space="preserve"> 030A, Z134, Z535</t>
  </si>
  <si>
    <t>031A</t>
  </si>
  <si>
    <t>CTE 9-12 CLS Benefits Maint</t>
  </si>
  <si>
    <t xml:space="preserve"> 031A, Z134, Z534</t>
  </si>
  <si>
    <t>032A</t>
  </si>
  <si>
    <t>CTE 9-12 CLS FTE</t>
  </si>
  <si>
    <t xml:space="preserve"> 032A, 033A, 034A, 035A, 036A, Z562</t>
  </si>
  <si>
    <t>033A</t>
  </si>
  <si>
    <t>CTE 9-12 CLS Insurance</t>
  </si>
  <si>
    <t xml:space="preserve"> 033A, Z134, Z536</t>
  </si>
  <si>
    <t>034A</t>
  </si>
  <si>
    <t>CTE 9-12 CLS Insurance Inc</t>
  </si>
  <si>
    <t xml:space="preserve"> 034A, Z134, Z537</t>
  </si>
  <si>
    <t>035A</t>
  </si>
  <si>
    <t>CTE 9-12 CLS Salary Inc</t>
  </si>
  <si>
    <t xml:space="preserve"> 030A, 035A, 037A, Z528</t>
  </si>
  <si>
    <t>036A</t>
  </si>
  <si>
    <t>CTE 9-12 CLS Salary Maint</t>
  </si>
  <si>
    <t xml:space="preserve"> 031A, 035A, 036A, 037A, Z527, Z591</t>
  </si>
  <si>
    <t>037A</t>
  </si>
  <si>
    <t>CTE 9-12 CLS Salary Total</t>
  </si>
  <si>
    <t xml:space="preserve"> 037A, 197A, Z137, Z529</t>
  </si>
  <si>
    <t>038A</t>
  </si>
  <si>
    <t>CTE 9-12 Schl Admin FTE</t>
  </si>
  <si>
    <t xml:space="preserve"> 025A, 038A, Z556</t>
  </si>
  <si>
    <t>039A</t>
  </si>
  <si>
    <t>CTE 9-12 Schl CLS FTE</t>
  </si>
  <si>
    <t xml:space="preserve"> 032A, 039A, Z560</t>
  </si>
  <si>
    <t>040A</t>
  </si>
  <si>
    <t>B. CTE Prior Year Carry Forward</t>
  </si>
  <si>
    <t>041A</t>
  </si>
  <si>
    <t>9. Emergency Payment</t>
  </si>
  <si>
    <t>042A</t>
  </si>
  <si>
    <t>Enroll 1-3pvt</t>
  </si>
  <si>
    <t>Additional School Annual Class FTE</t>
  </si>
  <si>
    <t xml:space="preserve"> Z459</t>
  </si>
  <si>
    <t>043A</t>
  </si>
  <si>
    <t>Enroll 1-3reg</t>
  </si>
  <si>
    <t>2.  Grades 1-3</t>
  </si>
  <si>
    <t>044A</t>
  </si>
  <si>
    <t>Enroll 4pvt</t>
  </si>
  <si>
    <t xml:space="preserve"> A7A</t>
  </si>
  <si>
    <t>045A</t>
  </si>
  <si>
    <t>Enroll 4reg</t>
  </si>
  <si>
    <t>3.  Grade 4</t>
  </si>
  <si>
    <t>046A</t>
  </si>
  <si>
    <t>Enroll 5-6pvt</t>
  </si>
  <si>
    <t xml:space="preserve"> A40</t>
  </si>
  <si>
    <t>047A</t>
  </si>
  <si>
    <t>Enroll 5-6reg</t>
  </si>
  <si>
    <t>4.  Grades 5-6</t>
  </si>
  <si>
    <t>048A</t>
  </si>
  <si>
    <t>Enroll 7-8pvt</t>
  </si>
  <si>
    <t xml:space="preserve"> A12</t>
  </si>
  <si>
    <t>049A</t>
  </si>
  <si>
    <t>Enroll 7-8reg</t>
  </si>
  <si>
    <t>5.  Grades 7-8</t>
  </si>
  <si>
    <t>050A</t>
  </si>
  <si>
    <t>Enroll 9-12pvt</t>
  </si>
  <si>
    <t xml:space="preserve"> A41</t>
  </si>
  <si>
    <t>051A</t>
  </si>
  <si>
    <t>Enroll 9-12reg</t>
  </si>
  <si>
    <t>6.  Grades 9-12 (includes CTE)</t>
  </si>
  <si>
    <t>052A</t>
  </si>
  <si>
    <t>3.  a.  F-196, Program 21 Direct Expenditures</t>
  </si>
  <si>
    <t>3.  a.  F-196, Program 22 Direct Expenditures</t>
  </si>
  <si>
    <t xml:space="preserve"> 124B</t>
  </si>
  <si>
    <t>053A</t>
  </si>
  <si>
    <t>F196 Prog 55 Reg Expend</t>
  </si>
  <si>
    <r>
      <t xml:space="preserve">F196 Prog 55 </t>
    </r>
    <r>
      <rPr>
        <sz val="11"/>
        <rFont val="Calibri"/>
        <family val="2"/>
      </rPr>
      <t xml:space="preserve">Reg </t>
    </r>
    <r>
      <rPr>
        <sz val="11"/>
        <rFont val="Calibri"/>
        <family val="2"/>
        <scheme val="minor"/>
      </rPr>
      <t>Expend</t>
    </r>
  </si>
  <si>
    <r>
      <rPr>
        <sz val="11"/>
        <rFont val="Calibri"/>
        <family val="2"/>
      </rPr>
      <t>2</t>
    </r>
    <r>
      <rPr>
        <sz val="11"/>
        <rFont val="Calibri"/>
        <family val="2"/>
        <scheme val="minor"/>
      </rPr>
      <t>.  a.  F-196 Direct Expenditures</t>
    </r>
  </si>
  <si>
    <t xml:space="preserve"> 080A</t>
  </si>
  <si>
    <t>053Ahp</t>
  </si>
  <si>
    <t>F196 Prog 55 HiPov Expend</t>
  </si>
  <si>
    <t>2.  a.  F-196 Direct Expenditures</t>
  </si>
  <si>
    <t>054A</t>
  </si>
  <si>
    <t xml:space="preserve"> 141A</t>
  </si>
  <si>
    <t xml:space="preserve"> 067A</t>
  </si>
  <si>
    <t>056A</t>
  </si>
  <si>
    <t>P. Adjustment for Current Year</t>
  </si>
  <si>
    <t xml:space="preserve"> 056A</t>
  </si>
  <si>
    <t>M. Adjustment for Prior Year</t>
  </si>
  <si>
    <t xml:space="preserve"> 057A, 065A, 066A</t>
  </si>
  <si>
    <t>058A</t>
  </si>
  <si>
    <t>L.  Calculated Allotment</t>
  </si>
  <si>
    <t xml:space="preserve"> 058A, 061A, 065A</t>
  </si>
  <si>
    <t>F196 Prog 31 Expend</t>
  </si>
  <si>
    <t>D.  F-196 Direct Expenditures</t>
  </si>
  <si>
    <t>059B</t>
  </si>
  <si>
    <t>F196 Prog 34 Expend</t>
  </si>
  <si>
    <t>060A</t>
  </si>
  <si>
    <t>K. Current Year Adjustment</t>
  </si>
  <si>
    <t xml:space="preserve"> 058A</t>
  </si>
  <si>
    <t>061A</t>
  </si>
  <si>
    <t>3. Lesser of Calculated Allotment or Expenditures</t>
  </si>
  <si>
    <t xml:space="preserve"> 061A, 066A</t>
  </si>
  <si>
    <t>Prog 31 Allowed Carryover</t>
  </si>
  <si>
    <t>Allowed Carryover of Unspent Allocation</t>
  </si>
  <si>
    <t>062B</t>
  </si>
  <si>
    <t>Prog 34 Allowed Carryover</t>
  </si>
  <si>
    <t>063A</t>
  </si>
  <si>
    <t>Prog 31 Unspent Allocation</t>
  </si>
  <si>
    <t>Unspent Allocation after Carryover</t>
  </si>
  <si>
    <t>063B</t>
  </si>
  <si>
    <t>Prog 34 Unspent Allocation</t>
  </si>
  <si>
    <t>065A</t>
  </si>
  <si>
    <t xml:space="preserve">N. Total Amount Due </t>
  </si>
  <si>
    <t xml:space="preserve"> 065A</t>
  </si>
  <si>
    <t>066A</t>
  </si>
  <si>
    <t>HiCap Total Due Final</t>
  </si>
  <si>
    <t xml:space="preserve"> 056A, 066A</t>
  </si>
  <si>
    <t>c. Total Expenditures</t>
  </si>
  <si>
    <t xml:space="preserve"> 061A, 067A</t>
  </si>
  <si>
    <t xml:space="preserve">O. Total Amount Paid </t>
  </si>
  <si>
    <t xml:space="preserve"> 056A, 068A</t>
  </si>
  <si>
    <t>069A</t>
  </si>
  <si>
    <r>
      <t xml:space="preserve">P. Adjustment for Current Year </t>
    </r>
    <r>
      <rPr>
        <sz val="11"/>
        <rFont val="Calibri"/>
        <family val="2"/>
      </rPr>
      <t>- Regular</t>
    </r>
  </si>
  <si>
    <t xml:space="preserve"> 069A</t>
  </si>
  <si>
    <t>069Ar</t>
  </si>
  <si>
    <t>LAP Regular Adjust CY</t>
  </si>
  <si>
    <r>
      <t>8. Adjustment for Current Year LAP</t>
    </r>
    <r>
      <rPr>
        <sz val="11"/>
        <rFont val="Calibri"/>
        <family val="2"/>
      </rPr>
      <t xml:space="preserve"> Regular</t>
    </r>
  </si>
  <si>
    <t>069Arhp</t>
  </si>
  <si>
    <t>LAP HiPov Adjust CY</t>
  </si>
  <si>
    <r>
      <t>8. Adjustment for Current Year LAP</t>
    </r>
    <r>
      <rPr>
        <sz val="11"/>
        <rFont val="Calibri"/>
        <family val="2"/>
      </rPr>
      <t xml:space="preserve"> HiPov</t>
    </r>
  </si>
  <si>
    <t xml:space="preserve"> 070A, 078A, 079A</t>
  </si>
  <si>
    <t>070Ar</t>
  </si>
  <si>
    <t>LAP Regular Adjust PY</t>
  </si>
  <si>
    <t>6. LAP Regular Adjustment for Prior Year</t>
  </si>
  <si>
    <t>070Arhp</t>
  </si>
  <si>
    <t>LAP HiPov Adjust PY</t>
  </si>
  <si>
    <t>6. LAP HiPov Adjustment for Prior Year</t>
  </si>
  <si>
    <t>071A</t>
  </si>
  <si>
    <r>
      <t>L.  Calculated Allotment</t>
    </r>
    <r>
      <rPr>
        <sz val="11"/>
        <rFont val="Calibri"/>
        <family val="2"/>
      </rPr>
      <t xml:space="preserve"> - Regular &amp; High Poverty</t>
    </r>
  </si>
  <si>
    <t xml:space="preserve"> 071A, 072A, 074A, 078A</t>
  </si>
  <si>
    <t>072A</t>
  </si>
  <si>
    <r>
      <t xml:space="preserve">LAP </t>
    </r>
    <r>
      <rPr>
        <sz val="11"/>
        <rFont val="Calibri"/>
        <family val="2"/>
      </rPr>
      <t xml:space="preserve">Regular </t>
    </r>
    <r>
      <rPr>
        <sz val="11"/>
        <rFont val="Calibri"/>
        <family val="2"/>
        <scheme val="minor"/>
      </rPr>
      <t>Carry Forward</t>
    </r>
  </si>
  <si>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. Carry Forward </t>
    </r>
    <r>
      <rPr>
        <sz val="11"/>
        <rFont val="Calibri"/>
        <family val="2"/>
      </rPr>
      <t>LAP Regular</t>
    </r>
  </si>
  <si>
    <t xml:space="preserve"> 072A, 077A</t>
  </si>
  <si>
    <t>072Ahp</t>
  </si>
  <si>
    <t>LAP HiPov Carry Forward</t>
  </si>
  <si>
    <t>4. Carry Forward LAP High Poverty</t>
  </si>
  <si>
    <t>073A</t>
  </si>
  <si>
    <t xml:space="preserve"> 071A</t>
  </si>
  <si>
    <t>074A</t>
  </si>
  <si>
    <r>
      <t xml:space="preserve">LAP </t>
    </r>
    <r>
      <rPr>
        <sz val="11"/>
        <rFont val="Calibri"/>
        <family val="2"/>
      </rPr>
      <t>Regular</t>
    </r>
    <r>
      <rPr>
        <sz val="11"/>
        <rFont val="Calibri"/>
        <family val="2"/>
        <scheme val="minor"/>
      </rPr>
      <t xml:space="preserve"> Lesser Calc Allot/Expend</t>
    </r>
  </si>
  <si>
    <r>
      <rPr>
        <sz val="11"/>
        <rFont val="Calibri"/>
        <family val="2"/>
      </rPr>
      <t>3</t>
    </r>
    <r>
      <rPr>
        <sz val="11"/>
        <rFont val="Calibri"/>
        <family val="2"/>
        <scheme val="minor"/>
      </rPr>
      <t>. Lesser of Calculated Allotment or Expenditures</t>
    </r>
  </si>
  <si>
    <t xml:space="preserve"> 072A, 074A, 077A</t>
  </si>
  <si>
    <t>074Ahp</t>
  </si>
  <si>
    <t>LAP HiPov Lesser Calc Allot/Expend</t>
  </si>
  <si>
    <r>
      <t>LAP</t>
    </r>
    <r>
      <rPr>
        <sz val="11"/>
        <rFont val="Calibri"/>
        <family val="2"/>
      </rPr>
      <t xml:space="preserve"> Regular</t>
    </r>
    <r>
      <rPr>
        <sz val="11"/>
        <rFont val="Calibri"/>
        <family val="2"/>
        <scheme val="minor"/>
      </rPr>
      <t xml:space="preserve"> PY Carry Forward</t>
    </r>
  </si>
  <si>
    <r>
      <t xml:space="preserve">Prior Year Carry Forward </t>
    </r>
    <r>
      <rPr>
        <sz val="11"/>
        <rFont val="Calibri"/>
        <family val="2"/>
      </rPr>
      <t>- Regular</t>
    </r>
  </si>
  <si>
    <t xml:space="preserve"> 074A</t>
  </si>
  <si>
    <t>075Ahp</t>
  </si>
  <si>
    <t>LAP HiPov PY Carry Forward</t>
  </si>
  <si>
    <t>Prior Year Carry Forward - High Poverty</t>
  </si>
  <si>
    <t>b.  Federal Restricted Recovery Rate</t>
  </si>
  <si>
    <t>Formula</t>
  </si>
  <si>
    <t>077A</t>
  </si>
  <si>
    <r>
      <t>LAP</t>
    </r>
    <r>
      <rPr>
        <sz val="11"/>
        <rFont val="Calibri"/>
        <family val="2"/>
      </rPr>
      <t xml:space="preserve"> Regular</t>
    </r>
    <r>
      <rPr>
        <sz val="11"/>
        <rFont val="Calibri"/>
        <family val="2"/>
        <scheme val="minor"/>
      </rPr>
      <t xml:space="preserve"> Total Calc Allot</t>
    </r>
  </si>
  <si>
    <r>
      <t xml:space="preserve">LAP </t>
    </r>
    <r>
      <rPr>
        <sz val="11"/>
        <rFont val="Calibri"/>
        <family val="2"/>
      </rPr>
      <t>Regular</t>
    </r>
    <r>
      <rPr>
        <sz val="11"/>
        <rFont val="Calibri"/>
        <family val="2"/>
        <scheme val="minor"/>
      </rPr>
      <t xml:space="preserve"> Total Calc Allot</t>
    </r>
  </si>
  <si>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. Total </t>
    </r>
    <r>
      <rPr>
        <sz val="11"/>
        <rFont val="Calibri"/>
        <family val="2"/>
      </rPr>
      <t>LAP Regular</t>
    </r>
  </si>
  <si>
    <t xml:space="preserve"> 077A, 079A</t>
  </si>
  <si>
    <t>077Ahp</t>
  </si>
  <si>
    <t>LAP HiPov Total Calc Allot</t>
  </si>
  <si>
    <t>5. Total LAP High Poverty</t>
  </si>
  <si>
    <t>078A</t>
  </si>
  <si>
    <r>
      <t xml:space="preserve">N. Total </t>
    </r>
    <r>
      <rPr>
        <sz val="11"/>
        <rFont val="Calibri"/>
        <family val="2"/>
      </rPr>
      <t xml:space="preserve">LAP </t>
    </r>
    <r>
      <rPr>
        <sz val="11"/>
        <rFont val="Calibri"/>
        <family val="2"/>
        <scheme val="minor"/>
      </rPr>
      <t>Amount Due</t>
    </r>
  </si>
  <si>
    <t xml:space="preserve"> 078A</t>
  </si>
  <si>
    <t>079A</t>
  </si>
  <si>
    <t>LAP Total Due Final</t>
  </si>
  <si>
    <r>
      <t xml:space="preserve">N. Total </t>
    </r>
    <r>
      <rPr>
        <sz val="11"/>
        <rFont val="Calibri"/>
        <family val="2"/>
      </rPr>
      <t xml:space="preserve">LAP </t>
    </r>
    <r>
      <rPr>
        <sz val="11"/>
        <rFont val="Calibri"/>
        <family val="2"/>
        <scheme val="minor"/>
      </rPr>
      <t xml:space="preserve">Amount Due </t>
    </r>
  </si>
  <si>
    <t xml:space="preserve"> 069A, 079A</t>
  </si>
  <si>
    <t>079Ar</t>
  </si>
  <si>
    <t>LAP Regular Total Due Final</t>
  </si>
  <si>
    <t xml:space="preserve">7. LAP Regular Total Amount Due </t>
  </si>
  <si>
    <t>079Arhp</t>
  </si>
  <si>
    <t>LAP HiPov Total Due Final</t>
  </si>
  <si>
    <t xml:space="preserve">7. LAP HiPov Total Amount Due </t>
  </si>
  <si>
    <t>080A</t>
  </si>
  <si>
    <r>
      <t xml:space="preserve">LAP </t>
    </r>
    <r>
      <rPr>
        <sz val="11"/>
        <rFont val="Calibri"/>
        <family val="2"/>
      </rPr>
      <t xml:space="preserve">Regular </t>
    </r>
    <r>
      <rPr>
        <sz val="11"/>
        <rFont val="Calibri"/>
        <family val="2"/>
        <scheme val="minor"/>
      </rPr>
      <t>Total Expenditures</t>
    </r>
  </si>
  <si>
    <r>
      <t xml:space="preserve">c. Total </t>
    </r>
    <r>
      <rPr>
        <sz val="11"/>
        <rFont val="Calibri"/>
        <family val="2"/>
      </rPr>
      <t xml:space="preserve">LAP Regular </t>
    </r>
    <r>
      <rPr>
        <sz val="11"/>
        <rFont val="Calibri"/>
        <family val="2"/>
        <scheme val="minor"/>
      </rPr>
      <t>Expenditures</t>
    </r>
  </si>
  <si>
    <t xml:space="preserve"> 074A, 080A</t>
  </si>
  <si>
    <t>080Ahp</t>
  </si>
  <si>
    <t>LAP HiPov Total Expenditures</t>
  </si>
  <si>
    <t>c. Total LAP High Poverty Expenditures</t>
  </si>
  <si>
    <t>081A</t>
  </si>
  <si>
    <t xml:space="preserve"> 069A, 081A</t>
  </si>
  <si>
    <t>081Ahp</t>
  </si>
  <si>
    <t>LAP HiPov Total Paid</t>
  </si>
  <si>
    <t xml:space="preserve">8. LAP HiPov Amount Paid </t>
  </si>
  <si>
    <t>081Ar</t>
  </si>
  <si>
    <t>LAP Regular Total Paid</t>
  </si>
  <si>
    <t xml:space="preserve">8. LAP Regular Amount Paid </t>
  </si>
  <si>
    <t>082A</t>
  </si>
  <si>
    <t xml:space="preserve"> 082A</t>
  </si>
  <si>
    <t>083A</t>
  </si>
  <si>
    <t xml:space="preserve"> 083A, 085A</t>
  </si>
  <si>
    <t>084A</t>
  </si>
  <si>
    <t xml:space="preserve"> 084A, 085A</t>
  </si>
  <si>
    <t>085A</t>
  </si>
  <si>
    <t xml:space="preserve"> 082A, 085A</t>
  </si>
  <si>
    <t>086A</t>
  </si>
  <si>
    <t xml:space="preserve"> 082A, 086A</t>
  </si>
  <si>
    <t>087A</t>
  </si>
  <si>
    <t>D. Calculated Allotment</t>
  </si>
  <si>
    <t xml:space="preserve"> 087A, 115A, 117A, 122A</t>
  </si>
  <si>
    <t>087B</t>
  </si>
  <si>
    <t>SpEd Infants Alloc</t>
  </si>
  <si>
    <t>X. Special Ed - Infants and Toddlers Allotment</t>
  </si>
  <si>
    <t xml:space="preserve"> 087B, 115B, 117B</t>
  </si>
  <si>
    <t>088A</t>
  </si>
  <si>
    <t xml:space="preserve"> 117A</t>
  </si>
  <si>
    <t>2. Prior Year Carry Forward</t>
  </si>
  <si>
    <t xml:space="preserve"> 117B</t>
  </si>
  <si>
    <t>Per Pupil High School no central office</t>
  </si>
  <si>
    <t xml:space="preserve"> 089A, 090A, 091A</t>
  </si>
  <si>
    <t>Per Pupil High School Central Office Admin</t>
  </si>
  <si>
    <t xml:space="preserve"> 026A, 090A, 101A, 217A, Z608, Z620</t>
  </si>
  <si>
    <t>Per Pupil High School Central Office CLS</t>
  </si>
  <si>
    <t xml:space="preserve"> 027A, 091A, 102A, 218A, Z612, Z624</t>
  </si>
  <si>
    <t>Per Pupil High School Principal</t>
  </si>
  <si>
    <t xml:space="preserve"> 038A, 092A, 104A, 217A, Z607, Z619</t>
  </si>
  <si>
    <t>Per Pupil High School CLS no central office</t>
  </si>
  <si>
    <t xml:space="preserve"> 039A, 093A, 105A, 218A, Z611, Z623</t>
  </si>
  <si>
    <t>Per Pupil Middle School no central office</t>
  </si>
  <si>
    <t xml:space="preserve"> 094A, 095A, 096A</t>
  </si>
  <si>
    <t>Per Pupil Middle School Central Office Admin</t>
  </si>
  <si>
    <t xml:space="preserve"> 013A, 095A, 214A</t>
  </si>
  <si>
    <t>Per Pupil Middle School Central Office CLS</t>
  </si>
  <si>
    <t xml:space="preserve"> 014A, 096A, 215A</t>
  </si>
  <si>
    <t>Per Pupil Middle School Principal</t>
  </si>
  <si>
    <t xml:space="preserve"> 023A, 097A, 214A</t>
  </si>
  <si>
    <t>Per Pupil Middle School CLS no central office</t>
  </si>
  <si>
    <t xml:space="preserve"> 024A, 098A, 215A</t>
  </si>
  <si>
    <t>099A</t>
  </si>
  <si>
    <t>c.  Remaining Balance</t>
  </si>
  <si>
    <t xml:space="preserve"> 099A</t>
  </si>
  <si>
    <t>100A</t>
  </si>
  <si>
    <t>Skills Center CAS FTE</t>
  </si>
  <si>
    <t xml:space="preserve"> 100A, Z099, Z100, Z424</t>
  </si>
  <si>
    <t>101A</t>
  </si>
  <si>
    <t>Skills Center Central Admin FTE</t>
  </si>
  <si>
    <t xml:space="preserve"> 100A, 101A</t>
  </si>
  <si>
    <t>102A</t>
  </si>
  <si>
    <t>Skills Center Central CLS FTE</t>
  </si>
  <si>
    <t xml:space="preserve"> 102A, 103A</t>
  </si>
  <si>
    <t>103A</t>
  </si>
  <si>
    <t>Skills Center CLS FTE</t>
  </si>
  <si>
    <t xml:space="preserve"> 103A, 108A, 109A, 110A, 111A</t>
  </si>
  <si>
    <t>104A</t>
  </si>
  <si>
    <t>Skills Center Schl Admin FTE</t>
  </si>
  <si>
    <t xml:space="preserve"> 100A, 104A</t>
  </si>
  <si>
    <t>105A</t>
  </si>
  <si>
    <t>Skills Center Schl CLS FTE</t>
  </si>
  <si>
    <t xml:space="preserve"> 103A, 105A</t>
  </si>
  <si>
    <t>106A</t>
  </si>
  <si>
    <t>Skills CLS Benefits Inc</t>
  </si>
  <si>
    <t xml:space="preserve"> 106A, Z106</t>
  </si>
  <si>
    <t>107A</t>
  </si>
  <si>
    <t>Skills CLS Benefits Maint</t>
  </si>
  <si>
    <t xml:space="preserve"> 107A, Z106</t>
  </si>
  <si>
    <t>108A</t>
  </si>
  <si>
    <t>Skills CLS Insurance</t>
  </si>
  <si>
    <t xml:space="preserve"> 108A, Z106</t>
  </si>
  <si>
    <t>109A</t>
  </si>
  <si>
    <t>Skills CLS Insurance Inc</t>
  </si>
  <si>
    <t xml:space="preserve"> 109A, Z106</t>
  </si>
  <si>
    <t>110A</t>
  </si>
  <si>
    <t>Skills CLS Salary Inc</t>
  </si>
  <si>
    <t xml:space="preserve"> 106A, 110A, 112A</t>
  </si>
  <si>
    <t>111A</t>
  </si>
  <si>
    <t>Skills CLS Salary Maint</t>
  </si>
  <si>
    <t xml:space="preserve"> 107A, 110A, 111A, 112A</t>
  </si>
  <si>
    <t>112A</t>
  </si>
  <si>
    <t>Skills CLS Salary Total</t>
  </si>
  <si>
    <t xml:space="preserve"> 112A, Z109</t>
  </si>
  <si>
    <t>113A</t>
  </si>
  <si>
    <t>H. Adjustment for Current Year</t>
  </si>
  <si>
    <t xml:space="preserve"> 113A</t>
  </si>
  <si>
    <t>E. Adjustment for Current Year</t>
  </si>
  <si>
    <t xml:space="preserve"> 113B</t>
  </si>
  <si>
    <t>E. Adjustment for Prior Year</t>
  </si>
  <si>
    <t xml:space="preserve"> 114A, 122A, 123A</t>
  </si>
  <si>
    <t>B. Adjustment for Prior Year</t>
  </si>
  <si>
    <t xml:space="preserve"> 123B</t>
  </si>
  <si>
    <t>115A</t>
  </si>
  <si>
    <t>5. Carry Forward</t>
  </si>
  <si>
    <t xml:space="preserve"> 115A, 121A</t>
  </si>
  <si>
    <t xml:space="preserve">  5. Carry Forward</t>
  </si>
  <si>
    <t xml:space="preserve"> 115B, 121B</t>
  </si>
  <si>
    <t>115X</t>
  </si>
  <si>
    <t>HiCap % Enroll</t>
  </si>
  <si>
    <t>Highly Capable Percent of Enrollment</t>
  </si>
  <si>
    <t xml:space="preserve"> Z086</t>
  </si>
  <si>
    <t xml:space="preserve">
X. General Apport Allocated for Special Ed Program Acct 3121</t>
  </si>
  <si>
    <t xml:space="preserve"> 145A</t>
  </si>
  <si>
    <t>116AT</t>
  </si>
  <si>
    <t>General Apport 3121 Coop Transfer</t>
  </si>
  <si>
    <t>Y. Transfer of General Apport for Special Education Allocation</t>
  </si>
  <si>
    <t>116X</t>
  </si>
  <si>
    <t>Substitutes Days</t>
  </si>
  <si>
    <t>Substitute Teacher Allotment Days</t>
  </si>
  <si>
    <t xml:space="preserve"> Z108, Z122, Z136, Z244, Z353, Z475, Z582, Z602</t>
  </si>
  <si>
    <t>117A</t>
  </si>
  <si>
    <t>4. Lesser of Calculated Allotment or Expenditures</t>
  </si>
  <si>
    <t xml:space="preserve"> 115A, 117A, 121A</t>
  </si>
  <si>
    <t xml:space="preserve">  4. Lesser of Calculated Allotment or Expenditures</t>
  </si>
  <si>
    <t xml:space="preserve"> 115B, 117B, 121B</t>
  </si>
  <si>
    <t>118A</t>
  </si>
  <si>
    <t>e. Payments from other districts</t>
  </si>
  <si>
    <t xml:space="preserve"> 120A</t>
  </si>
  <si>
    <t xml:space="preserve">     e. Payments from other districts</t>
  </si>
  <si>
    <t xml:space="preserve"> 120B</t>
  </si>
  <si>
    <t>118X</t>
  </si>
  <si>
    <t>CIS Biennial Base Sal</t>
  </si>
  <si>
    <t>CIS Biennial Base Salary</t>
  </si>
  <si>
    <t>C.       Base Salary (Current Biennium Amount)</t>
  </si>
  <si>
    <t xml:space="preserve"> D62</t>
  </si>
  <si>
    <t xml:space="preserve">     b.  State Recovery Rate</t>
  </si>
  <si>
    <t xml:space="preserve"> 124A, 124B</t>
  </si>
  <si>
    <t>120A</t>
  </si>
  <si>
    <t>f. Total</t>
  </si>
  <si>
    <t xml:space="preserve"> 117A, 120A</t>
  </si>
  <si>
    <t xml:space="preserve">     f. Total</t>
  </si>
  <si>
    <t xml:space="preserve"> 117B, 120B</t>
  </si>
  <si>
    <t>121A</t>
  </si>
  <si>
    <t xml:space="preserve">6. Total </t>
  </si>
  <si>
    <t xml:space="preserve"> 121A, 123A</t>
  </si>
  <si>
    <t xml:space="preserve">  6. Total </t>
  </si>
  <si>
    <t xml:space="preserve"> 121B, 123B</t>
  </si>
  <si>
    <t>122A</t>
  </si>
  <si>
    <t xml:space="preserve">F. Total Amount Due </t>
  </si>
  <si>
    <t xml:space="preserve"> 122A</t>
  </si>
  <si>
    <t>C. Total Amount Due</t>
  </si>
  <si>
    <t xml:space="preserve"> 122B</t>
  </si>
  <si>
    <t>123A</t>
  </si>
  <si>
    <t>SpEd Total Due Final</t>
  </si>
  <si>
    <t xml:space="preserve"> 113A, 123A</t>
  </si>
  <si>
    <t xml:space="preserve">C. Total Amount Due </t>
  </si>
  <si>
    <t xml:space="preserve"> 113B, 123B</t>
  </si>
  <si>
    <t>124A</t>
  </si>
  <si>
    <t>d. Total Expenditures</t>
  </si>
  <si>
    <t xml:space="preserve"> 120A, 124A</t>
  </si>
  <si>
    <t xml:space="preserve">     c. Total Expenditures</t>
  </si>
  <si>
    <t xml:space="preserve"> 120B, 124B</t>
  </si>
  <si>
    <t>124X</t>
  </si>
  <si>
    <t>Health Insurance</t>
  </si>
  <si>
    <t>Health Insurance Rate</t>
  </si>
  <si>
    <t xml:space="preserve"> 018A, 033A, 108A, Z071, Z080, Z090, Z102, Z116, Z130, Z235, Z237, Z376, Z378, Z579, Z595, Z599, Z626</t>
  </si>
  <si>
    <t>125A</t>
  </si>
  <si>
    <t xml:space="preserve">G. Total Amount Paid </t>
  </si>
  <si>
    <t xml:space="preserve"> 113A, 125A</t>
  </si>
  <si>
    <t xml:space="preserve">D. Total Amount Paid </t>
  </si>
  <si>
    <t xml:space="preserve"> 113B, 125B</t>
  </si>
  <si>
    <t>125X</t>
  </si>
  <si>
    <t>CLS Health Factor</t>
  </si>
  <si>
    <t xml:space="preserve"> 018A, 019A, 033A, 034A, 108A, 109A, Z237, Z238, Z378, Z379, Z579, Z580, Z599, Z600</t>
  </si>
  <si>
    <t>125XC</t>
  </si>
  <si>
    <t>Cert Health Factor</t>
  </si>
  <si>
    <t>A.       Funding Reduction Staff Units</t>
  </si>
  <si>
    <t xml:space="preserve"> Z005, Z403</t>
  </si>
  <si>
    <t>126X</t>
  </si>
  <si>
    <t>CIS/CAS - Benefits Maint</t>
  </si>
  <si>
    <t>CIS/CAS Statutory Benefit Maintenance</t>
  </si>
  <si>
    <t xml:space="preserve"> 199A, 238A, Z073, Z082, Z092, Z104, Z118, Z132, Z239, Z380, Z573, Z593</t>
  </si>
  <si>
    <t>127A</t>
  </si>
  <si>
    <t>R. Adjustment for Current Year</t>
  </si>
  <si>
    <t xml:space="preserve"> 127A</t>
  </si>
  <si>
    <t>127X</t>
  </si>
  <si>
    <t>CIS/CAS - Benefits Inc</t>
  </si>
  <si>
    <t>CIS/CAS Statutory Benefit Increase Percent</t>
  </si>
  <si>
    <t xml:space="preserve"> Z074, Z083, Z093, Z105, Z119, Z133, Z240, Z381, Z594, Z627</t>
  </si>
  <si>
    <t>O. Adjustment for Prior Year</t>
  </si>
  <si>
    <t xml:space="preserve"> 128A, 139A, 140A</t>
  </si>
  <si>
    <t>128X</t>
  </si>
  <si>
    <t>CLS - Benefits Maint</t>
  </si>
  <si>
    <t>CLS Statutory Benefit Maintenance</t>
  </si>
  <si>
    <t xml:space="preserve"> 016A, 031A, 107A, Z241, Z382, Z577, Z597</t>
  </si>
  <si>
    <t>129X</t>
  </si>
  <si>
    <t>CLS - Benefits Inc</t>
  </si>
  <si>
    <t>CLS Statutory Benefit Increase Percent</t>
  </si>
  <si>
    <t xml:space="preserve"> 015A, 030A, 106A, Z242, Z383, Z578, Z598</t>
  </si>
  <si>
    <t>130A</t>
  </si>
  <si>
    <t>N.  Calculated Allotment</t>
  </si>
  <si>
    <t xml:space="preserve"> 130A, 134A, 139A</t>
  </si>
  <si>
    <t>132A</t>
  </si>
  <si>
    <t>M. Current Year Adjustment</t>
  </si>
  <si>
    <t xml:space="preserve"> 130A</t>
  </si>
  <si>
    <t>132X</t>
  </si>
  <si>
    <t>Substitutes Rate</t>
  </si>
  <si>
    <t>Substitute Rate</t>
  </si>
  <si>
    <t>134A</t>
  </si>
  <si>
    <t xml:space="preserve"> 134A, 140A</t>
  </si>
  <si>
    <t>K.  TBIP Withhold Amount</t>
  </si>
  <si>
    <t xml:space="preserve"> 135A, 137A</t>
  </si>
  <si>
    <t>135x</t>
  </si>
  <si>
    <t>SpEd 0-PK Alloc Factor</t>
  </si>
  <si>
    <t>b.  State Recovery Rate</t>
  </si>
  <si>
    <t xml:space="preserve"> 067A, 141A</t>
  </si>
  <si>
    <t>136x</t>
  </si>
  <si>
    <t>SpEd K-21 Alloc Factor Other</t>
  </si>
  <si>
    <t xml:space="preserve"> Z246</t>
  </si>
  <si>
    <t>136xL1</t>
  </si>
  <si>
    <t>SpEd K-21 Alloc Factor LRE1</t>
  </si>
  <si>
    <t>137A</t>
  </si>
  <si>
    <t>TBIP TOTAL Allocation</t>
  </si>
  <si>
    <t>L.  Total TBIP Allocation</t>
  </si>
  <si>
    <t xml:space="preserve"> 130A, 137A</t>
  </si>
  <si>
    <t>138X</t>
  </si>
  <si>
    <r>
      <t xml:space="preserve">TBIP </t>
    </r>
    <r>
      <rPr>
        <sz val="11"/>
        <rFont val="Calibri"/>
        <family val="2"/>
      </rPr>
      <t xml:space="preserve">K-6 </t>
    </r>
    <r>
      <rPr>
        <sz val="11"/>
        <rFont val="Calibri"/>
        <family val="2"/>
        <scheme val="minor"/>
      </rPr>
      <t>Hr/Stdnt</t>
    </r>
  </si>
  <si>
    <r>
      <rPr>
        <sz val="11"/>
        <rFont val="Calibri"/>
        <family val="2"/>
      </rPr>
      <t xml:space="preserve">Kindergarten - Grade 6 </t>
    </r>
    <r>
      <rPr>
        <sz val="11"/>
        <rFont val="Calibri"/>
        <family val="2"/>
        <scheme val="minor"/>
      </rPr>
      <t>Bilingual Rate</t>
    </r>
  </si>
  <si>
    <t>138X, Z077e</t>
  </si>
  <si>
    <t>138Xmh</t>
  </si>
  <si>
    <t>TBIP 7-12 Hr/Stdnt</t>
  </si>
  <si>
    <t>Grades 7-12 Bilingual Rate</t>
  </si>
  <si>
    <t>138Xmh, Z077mh</t>
  </si>
  <si>
    <t>139A</t>
  </si>
  <si>
    <t xml:space="preserve">P. Total Amount Due </t>
  </si>
  <si>
    <t xml:space="preserve"> 139A</t>
  </si>
  <si>
    <t>139X</t>
  </si>
  <si>
    <t xml:space="preserve"> 135A</t>
  </si>
  <si>
    <t>140A</t>
  </si>
  <si>
    <t>TBIP Total Due Final</t>
  </si>
  <si>
    <t xml:space="preserve"> 127A, 140A</t>
  </si>
  <si>
    <t>140X</t>
  </si>
  <si>
    <t>HiCap Hr/Stdnt</t>
  </si>
  <si>
    <t>Highly Capable Rate</t>
  </si>
  <si>
    <t xml:space="preserve"> Z087</t>
  </si>
  <si>
    <t>141A</t>
  </si>
  <si>
    <t xml:space="preserve"> 134A, 141A</t>
  </si>
  <si>
    <t>142A</t>
  </si>
  <si>
    <t xml:space="preserve">Q. Total Amount Paid </t>
  </si>
  <si>
    <t xml:space="preserve"> 127A, 142A</t>
  </si>
  <si>
    <t>142X</t>
  </si>
  <si>
    <t>CIS Sal Inc</t>
  </si>
  <si>
    <t>CIS Salary Inc</t>
  </si>
  <si>
    <t>D.      Salary Increase</t>
  </si>
  <si>
    <t xml:space="preserve"> D63</t>
  </si>
  <si>
    <t>144A</t>
  </si>
  <si>
    <t>4. Total Career and Technical Education and Skills Centers</t>
  </si>
  <si>
    <t xml:space="preserve"> 144A, M49</t>
  </si>
  <si>
    <t>145A</t>
  </si>
  <si>
    <t>7.  Total Due on Apportionment Schedule</t>
  </si>
  <si>
    <t xml:space="preserve"> 143A, 145A</t>
  </si>
  <si>
    <t>146A</t>
  </si>
  <si>
    <t>Total MSOC CTE 9-12</t>
  </si>
  <si>
    <t>1.  Materials, Supplies, and Operating Costs (MSOC)</t>
  </si>
  <si>
    <t xml:space="preserve"> 146A, 197A, Z137, Z631</t>
  </si>
  <si>
    <t>147A</t>
  </si>
  <si>
    <t>TRN 1026A</t>
  </si>
  <si>
    <t xml:space="preserve"> 157A</t>
  </si>
  <si>
    <t>148A</t>
  </si>
  <si>
    <t>TRN 4199 CY Adjust</t>
  </si>
  <si>
    <t>7. Adjustment For Current School Year 
[A.5-A.6]</t>
  </si>
  <si>
    <t xml:space="preserve"> 148A</t>
  </si>
  <si>
    <t>149A</t>
  </si>
  <si>
    <t>TRN 4199 Lesser Allot Expend</t>
  </si>
  <si>
    <t>C. Lesser Of A.3A, A.3Bv  If [A.3.a&lt;A.3.b.v] then A.3.a, if not then A.3.b.v</t>
  </si>
  <si>
    <t xml:space="preserve"> 149A, 155A</t>
  </si>
  <si>
    <t>149AR</t>
  </si>
  <si>
    <t>TRN Recovery</t>
  </si>
  <si>
    <t>Transportation Recovery</t>
  </si>
  <si>
    <t>D. Transportation Recovery</t>
  </si>
  <si>
    <t>150A</t>
  </si>
  <si>
    <t>TRN 4199 pmt frm other dist</t>
  </si>
  <si>
    <t xml:space="preserve">iv.   Payments From Other Districts </t>
  </si>
  <si>
    <t xml:space="preserve"> 159A</t>
  </si>
  <si>
    <t>151A</t>
  </si>
  <si>
    <t>TRN 4199 Prg 99 Direct Expend</t>
  </si>
  <si>
    <t xml:space="preserve">B.  i.   F-196, Prog 99 Direct Expenditures </t>
  </si>
  <si>
    <t xml:space="preserve"> 158A</t>
  </si>
  <si>
    <t>151X</t>
  </si>
  <si>
    <t>LAP HiPov Hr/Stdnt</t>
  </si>
  <si>
    <t>Learning Assistance Program High Poverty Rate</t>
  </si>
  <si>
    <t>Z068hp</t>
  </si>
  <si>
    <t>4. Adjustment For Prior School Year</t>
  </si>
  <si>
    <t xml:space="preserve"> 152A, 154A, 155A</t>
  </si>
  <si>
    <t>153A</t>
  </si>
  <si>
    <t>TRN 4199 State Rcvry</t>
  </si>
  <si>
    <t xml:space="preserve">ii.  State Recovery Rate </t>
  </si>
  <si>
    <t>154A</t>
  </si>
  <si>
    <t>TRN 4199 Total Amount Due</t>
  </si>
  <si>
    <t>5. Total Amount Due</t>
  </si>
  <si>
    <t xml:space="preserve"> 154A</t>
  </si>
  <si>
    <t>155A</t>
  </si>
  <si>
    <t>TRN 4199 Total Amount Due YE</t>
  </si>
  <si>
    <t xml:space="preserve">5. Total Amount Due For 2010-2011 </t>
  </si>
  <si>
    <t xml:space="preserve"> 148A, 155A</t>
  </si>
  <si>
    <t>6. Total Amount Paid</t>
  </si>
  <si>
    <t xml:space="preserve"> 148A, 156A</t>
  </si>
  <si>
    <t>157A</t>
  </si>
  <si>
    <t>TRN 4199 Total bfr Adjust</t>
  </si>
  <si>
    <t xml:space="preserve">3.  Total Allotment Due </t>
  </si>
  <si>
    <t xml:space="preserve"> 149A, 154A, 157A</t>
  </si>
  <si>
    <t>157B</t>
  </si>
  <si>
    <t>Prog 99 PY Carry Forward</t>
  </si>
  <si>
    <t>A. Prior Year Carry Forward</t>
  </si>
  <si>
    <t>158A</t>
  </si>
  <si>
    <t>TRN 4199 Total Expend</t>
  </si>
  <si>
    <t>iii. Total Expenditures</t>
  </si>
  <si>
    <t xml:space="preserve"> 158A, 159A</t>
  </si>
  <si>
    <t>159A</t>
  </si>
  <si>
    <t>TRN 4199 Total Expend less pmts</t>
  </si>
  <si>
    <t>V.   Total</t>
  </si>
  <si>
    <t xml:space="preserve"> 149A, 159A</t>
  </si>
  <si>
    <t>160A</t>
  </si>
  <si>
    <t>TRN 4499 CY Adjust</t>
  </si>
  <si>
    <t>5. Adjustment For Current School Year</t>
  </si>
  <si>
    <t xml:space="preserve"> 160A</t>
  </si>
  <si>
    <t>2. Adjustment For Prior School Year</t>
  </si>
  <si>
    <t xml:space="preserve"> 161A, 162A</t>
  </si>
  <si>
    <t>162A</t>
  </si>
  <si>
    <t>TRN 4499 Total Amount Due</t>
  </si>
  <si>
    <t>3. Total Amount Due</t>
  </si>
  <si>
    <t xml:space="preserve"> 160A, 162A</t>
  </si>
  <si>
    <r>
      <t>4. Total Amount Paid</t>
    </r>
    <r>
      <rPr>
        <b/>
        <strike/>
        <sz val="11"/>
        <color rgb="FFFF0000"/>
        <rFont val="Calibri"/>
        <family val="2"/>
      </rPr>
      <t/>
    </r>
  </si>
  <si>
    <t xml:space="preserve"> 160A, 163A</t>
  </si>
  <si>
    <t>168A</t>
  </si>
  <si>
    <t>7-8 Other Cert</t>
  </si>
  <si>
    <t>CTE 9-12 Exploratory</t>
  </si>
  <si>
    <t xml:space="preserve"> 168A, Z605</t>
  </si>
  <si>
    <t>169A</t>
  </si>
  <si>
    <t>9-12 Other Cert</t>
  </si>
  <si>
    <t xml:space="preserve"> 169A, Z616, Z617</t>
  </si>
  <si>
    <t>170A</t>
  </si>
  <si>
    <t>CIS Mix CTE 7-8</t>
  </si>
  <si>
    <t xml:space="preserve"> 190A, 191A</t>
  </si>
  <si>
    <t>171A</t>
  </si>
  <si>
    <t>CIS Mix CTE 9-12</t>
  </si>
  <si>
    <t xml:space="preserve"> 194A, 195A, 196A</t>
  </si>
  <si>
    <t>172A</t>
  </si>
  <si>
    <t>CIS Mix HiCap</t>
  </si>
  <si>
    <t>173A</t>
  </si>
  <si>
    <t>CIS Mix LAP</t>
  </si>
  <si>
    <t>174A</t>
  </si>
  <si>
    <t>CIS Mix Skills</t>
  </si>
  <si>
    <t>175A</t>
  </si>
  <si>
    <t>CIS Mix TBIP</t>
  </si>
  <si>
    <t>176A</t>
  </si>
  <si>
    <t>CTE 7-8 Central Admin FTE Enh Factor</t>
  </si>
  <si>
    <t xml:space="preserve"> 013A</t>
  </si>
  <si>
    <t>177A</t>
  </si>
  <si>
    <t>CTE 7-8 Schl Admin FTE Enh Factor</t>
  </si>
  <si>
    <t xml:space="preserve"> 023A</t>
  </si>
  <si>
    <t>178A</t>
  </si>
  <si>
    <t>CTE 9-12 Central Admin FTE Enh Factor</t>
  </si>
  <si>
    <t xml:space="preserve"> 026A</t>
  </si>
  <si>
    <t>179A</t>
  </si>
  <si>
    <t>CTE 9-12 Schl Admin FTE Enh Factor</t>
  </si>
  <si>
    <t xml:space="preserve"> 038A</t>
  </si>
  <si>
    <t>180A</t>
  </si>
  <si>
    <t>HiCap Allotment</t>
  </si>
  <si>
    <t>183A</t>
  </si>
  <si>
    <t xml:space="preserve"> 072A</t>
  </si>
  <si>
    <t>184A</t>
  </si>
  <si>
    <t xml:space="preserve"> 009A</t>
  </si>
  <si>
    <t>185A</t>
  </si>
  <si>
    <t xml:space="preserve"> 084A</t>
  </si>
  <si>
    <t>186A</t>
  </si>
  <si>
    <t>Skills Central Admin Enh Factor</t>
  </si>
  <si>
    <t xml:space="preserve"> 101A</t>
  </si>
  <si>
    <t>187A</t>
  </si>
  <si>
    <t>Skills Schl Admin Enh Factor</t>
  </si>
  <si>
    <t xml:space="preserve"> 104A</t>
  </si>
  <si>
    <t>188A</t>
  </si>
  <si>
    <t>Special Education Allotment</t>
  </si>
  <si>
    <t>189A</t>
  </si>
  <si>
    <t xml:space="preserve"> 115A, 115B</t>
  </si>
  <si>
    <t>191A</t>
  </si>
  <si>
    <t>CTE 7-8 Salary Inc for Min Expend</t>
  </si>
  <si>
    <t>2. CIS Salary Increase for Minimum Expenditures</t>
  </si>
  <si>
    <t xml:space="preserve"> 191A, 192A</t>
  </si>
  <si>
    <t>B. CTE 7-8 Prior Year Carry Forward</t>
  </si>
  <si>
    <t>200A</t>
  </si>
  <si>
    <t>CTE 7-8 Min</t>
  </si>
  <si>
    <t>A. MSCTE Allocation Less Indirects</t>
  </si>
  <si>
    <t xml:space="preserve"> 200A</t>
  </si>
  <si>
    <t>Per Pupil Elem CIS no teachers</t>
  </si>
  <si>
    <t xml:space="preserve"> 201A, 204A, 207A, 210A, 219A, 222A</t>
  </si>
  <si>
    <t>Per Pupil Elem CAS school</t>
  </si>
  <si>
    <t xml:space="preserve"> 202A, 205A, 206A, 208A, 209A, 211A, 212A, 220A, 221A, 223A, 224A</t>
  </si>
  <si>
    <t>Per Pupil Elem CLS School DWS</t>
  </si>
  <si>
    <t xml:space="preserve"> 203A, 205A, 206A, 208A, 209A, 211A, 212A, 220A, 221A, 223A, 224A</t>
  </si>
  <si>
    <t>Per Pupil K-3 CIS</t>
  </si>
  <si>
    <t xml:space="preserve"> 204A, 205A, 206A, Z303, Z308, Z310, Z428, Z437, Z443</t>
  </si>
  <si>
    <t>Per Pupil K-3 CAS</t>
  </si>
  <si>
    <t xml:space="preserve"> 205A, Z302, Z304, Z307, Z309, Z434, Z440</t>
  </si>
  <si>
    <t>Per Pupil K-3 CLS</t>
  </si>
  <si>
    <t xml:space="preserve"> 206A</t>
  </si>
  <si>
    <t>Per Pupil 4 CIS</t>
  </si>
  <si>
    <t xml:space="preserve"> 207A, 208A, 209A, Z303, Z308, Z310, Z428, Z437, Z443</t>
  </si>
  <si>
    <t>Per Pupil 4 CAS</t>
  </si>
  <si>
    <t xml:space="preserve"> 208A, Z302, Z304, Z307, Z309, Z434, Z440</t>
  </si>
  <si>
    <t>Per Pupil 4 CLS</t>
  </si>
  <si>
    <t xml:space="preserve"> 209A</t>
  </si>
  <si>
    <t>Per Pupil 5-6 CIS</t>
  </si>
  <si>
    <t xml:space="preserve"> 210A, 211A, 212A, Z221, Z303, Z308, Z310, Z428, Z437, Z443</t>
  </si>
  <si>
    <t>Per Pupil 5-6 CAS</t>
  </si>
  <si>
    <t xml:space="preserve"> 211A, 229A, Z302, Z304, Z307, Z309, Z434, Z440</t>
  </si>
  <si>
    <t>Per Pupil 5-6 CLS</t>
  </si>
  <si>
    <t xml:space="preserve"> 212A, 235A</t>
  </si>
  <si>
    <t>Per Pupil 7-8 CIS</t>
  </si>
  <si>
    <t xml:space="preserve"> 213A, Z222, Z303, Z308, Z310, Z428, Z438, Z444</t>
  </si>
  <si>
    <t>Per Pupil 7-8 CAS</t>
  </si>
  <si>
    <t xml:space="preserve"> 214A, 230A, Z302, Z304, Z307, Z309, Z435, Z441</t>
  </si>
  <si>
    <t>Per Pupil 7-8 CLS</t>
  </si>
  <si>
    <t xml:space="preserve"> 215A, 236A</t>
  </si>
  <si>
    <t>Per Pupil 9-12 CIS</t>
  </si>
  <si>
    <t xml:space="preserve"> 216A, Z223, Z314</t>
  </si>
  <si>
    <t>Per Pupil 9-12 CAS</t>
  </si>
  <si>
    <t xml:space="preserve"> 217A, 231A, Z313</t>
  </si>
  <si>
    <t>Per Pupil 9-12 CLS</t>
  </si>
  <si>
    <t xml:space="preserve"> 218A, 237A</t>
  </si>
  <si>
    <t>Per Pupil NoEnh K-3 CIS</t>
  </si>
  <si>
    <t xml:space="preserve"> 219A, 220A, 221A, Z219</t>
  </si>
  <si>
    <t>Per Pupil NoEnh K-3 CAS</t>
  </si>
  <si>
    <t xml:space="preserve"> 220A, 227A</t>
  </si>
  <si>
    <t>Per Pupil NoEnh K-3 CLS</t>
  </si>
  <si>
    <t xml:space="preserve"> 221A, 232A</t>
  </si>
  <si>
    <t>Per Pupil NoEnh 4 CIS</t>
  </si>
  <si>
    <t xml:space="preserve"> 222A, 223A, 224A, Z220</t>
  </si>
  <si>
    <t>Per Pupil NoEnh 4 CAS</t>
  </si>
  <si>
    <t xml:space="preserve"> 223A, 228A</t>
  </si>
  <si>
    <t>223X</t>
  </si>
  <si>
    <t>CAS - Salary Maint</t>
  </si>
  <si>
    <t>Admin Salary for maintenance level, varies by district</t>
  </si>
  <si>
    <t xml:space="preserve"> Z099, Z113, Z127, Z228, Z347, Z366, Z567, Z587</t>
  </si>
  <si>
    <t>Average Amount with Values</t>
  </si>
  <si>
    <t>Per Pupil NoEnh 4 CLS</t>
  </si>
  <si>
    <t xml:space="preserve"> 224A, 234A</t>
  </si>
  <si>
    <t>224X</t>
  </si>
  <si>
    <t>CLS - Salary Maint</t>
  </si>
  <si>
    <t>BEA District LEAP 2 Classified Salary</t>
  </si>
  <si>
    <t xml:space="preserve"> 021A, 036A, 111A, Z231, Z350, Z354, Z357, Z360, Z363, Z570, Z590</t>
  </si>
  <si>
    <t>225A</t>
  </si>
  <si>
    <t>Class Size K-3 NoEnh</t>
  </si>
  <si>
    <t xml:space="preserve"> 219A</t>
  </si>
  <si>
    <t>226A</t>
  </si>
  <si>
    <t>Class Size 4 NoEnh</t>
  </si>
  <si>
    <t xml:space="preserve"> 222A</t>
  </si>
  <si>
    <t>227A</t>
  </si>
  <si>
    <t>CAS BEA FTE K-3</t>
  </si>
  <si>
    <t>CAS K-3</t>
  </si>
  <si>
    <t xml:space="preserve"> 227A, 593X</t>
  </si>
  <si>
    <t>228A</t>
  </si>
  <si>
    <t>CAS BEA FTE 4</t>
  </si>
  <si>
    <t>CAS 4</t>
  </si>
  <si>
    <t xml:space="preserve"> 228A, 593X</t>
  </si>
  <si>
    <t>229A</t>
  </si>
  <si>
    <t>CAS BEA FTE 5-6</t>
  </si>
  <si>
    <t>CAS 5-6</t>
  </si>
  <si>
    <t xml:space="preserve"> 229A, 593X</t>
  </si>
  <si>
    <t>230A</t>
  </si>
  <si>
    <t>CAS BEA FTE 7-8</t>
  </si>
  <si>
    <t>CAS 7-8</t>
  </si>
  <si>
    <t xml:space="preserve"> 230A, 593X</t>
  </si>
  <si>
    <t>231A</t>
  </si>
  <si>
    <t>CAS BEA FTE 9-12</t>
  </si>
  <si>
    <t>CAS 9-12</t>
  </si>
  <si>
    <t xml:space="preserve"> 231A, 593X</t>
  </si>
  <si>
    <t>232A</t>
  </si>
  <si>
    <t>CLS BEA FTE K-3</t>
  </si>
  <si>
    <t>CLS K-3</t>
  </si>
  <si>
    <t xml:space="preserve"> 232A, 594X</t>
  </si>
  <si>
    <t>234A</t>
  </si>
  <si>
    <t>CLS BEA FTE 4</t>
  </si>
  <si>
    <t>CLS 4</t>
  </si>
  <si>
    <t xml:space="preserve"> 234A, 594X</t>
  </si>
  <si>
    <t>235A</t>
  </si>
  <si>
    <t>CLS BEA FTE 5-6</t>
  </si>
  <si>
    <t>CLS 5-6</t>
  </si>
  <si>
    <t xml:space="preserve"> 235A, 594X</t>
  </si>
  <si>
    <t>236A</t>
  </si>
  <si>
    <t>CLS BEA FTE 7-8</t>
  </si>
  <si>
    <t>CLS 7-8</t>
  </si>
  <si>
    <t xml:space="preserve"> 236A, 594X</t>
  </si>
  <si>
    <t>237A</t>
  </si>
  <si>
    <t>CLS BEA FTE 9-12</t>
  </si>
  <si>
    <t>CLS 9-12</t>
  </si>
  <si>
    <t xml:space="preserve"> 237A, 594X</t>
  </si>
  <si>
    <t>3031pd</t>
  </si>
  <si>
    <t>Total Program 31 PD</t>
  </si>
  <si>
    <t>3. Total CTE 9-12 Professional Learning Days</t>
  </si>
  <si>
    <t>3031pd, Z137</t>
  </si>
  <si>
    <t>3034pd</t>
  </si>
  <si>
    <t>Total Program 34 PD</t>
  </si>
  <si>
    <t>3034pd, Z123</t>
  </si>
  <si>
    <t>3045pd</t>
  </si>
  <si>
    <t>Total Program 45 PD</t>
  </si>
  <si>
    <t>3. Total Skill Center Professional Learning Days</t>
  </si>
  <si>
    <t>3045pd, Z109</t>
  </si>
  <si>
    <t>3100pd</t>
  </si>
  <si>
    <t>Total Program 01 PD</t>
  </si>
  <si>
    <t>3. Total General Apportionment Professional Learning Days</t>
  </si>
  <si>
    <t>3100pd, m49</t>
  </si>
  <si>
    <t>3.  Recovery</t>
  </si>
  <si>
    <t>4.  Other Deductions and/or Recoveries</t>
  </si>
  <si>
    <t>355X</t>
  </si>
  <si>
    <t>Run Start - Reg Rate</t>
  </si>
  <si>
    <t>Running Start Rate—Regular</t>
  </si>
  <si>
    <t xml:space="preserve"> Z343, Z385, Z463</t>
  </si>
  <si>
    <t>356X</t>
  </si>
  <si>
    <t>Run Start - CTE Rate</t>
  </si>
  <si>
    <t>Running Start Rate—CTE</t>
  </si>
  <si>
    <t xml:space="preserve"> Z386, Z465</t>
  </si>
  <si>
    <t>369x</t>
  </si>
  <si>
    <t>SpEd Max Fund %</t>
  </si>
  <si>
    <t>Special Education Maximum Funding Percent</t>
  </si>
  <si>
    <t>4120pd</t>
  </si>
  <si>
    <t>Total SpEd BEA PD</t>
  </si>
  <si>
    <t>3. Total SpEd BEA Professional Learning Days</t>
  </si>
  <si>
    <t>4120pd, Z246</t>
  </si>
  <si>
    <t>4120pdp</t>
  </si>
  <si>
    <t>PLD BEA Rate %</t>
  </si>
  <si>
    <t xml:space="preserve">    Percentage Portion of BEA Rate Attributed to PLD (PLD / BEA Rate)</t>
  </si>
  <si>
    <t>Percentage</t>
  </si>
  <si>
    <t>Z291p</t>
  </si>
  <si>
    <t>4155hppd</t>
  </si>
  <si>
    <t>Total LAP HiPov PD</t>
  </si>
  <si>
    <t>3. Total LAP High Poverty Professional Learning Days</t>
  </si>
  <si>
    <t>4155hppd, O7hp</t>
  </si>
  <si>
    <t>4155rpd</t>
  </si>
  <si>
    <t>Total LAP Reg PD</t>
  </si>
  <si>
    <t>3. Total LAP Regular Professional Learning Days</t>
  </si>
  <si>
    <t>4155rpd, O7</t>
  </si>
  <si>
    <t>4165pd</t>
  </si>
  <si>
    <t>Total TBIP PD</t>
  </si>
  <si>
    <t>3. Total TBIP Professional Learning Days</t>
  </si>
  <si>
    <t>4165pd, Z085</t>
  </si>
  <si>
    <t>4174pd</t>
  </si>
  <si>
    <t>Total HiCap PD</t>
  </si>
  <si>
    <t>3. Total HiCap Professional Learning Days</t>
  </si>
  <si>
    <t>4174pd, Z095</t>
  </si>
  <si>
    <t>48X</t>
  </si>
  <si>
    <t>LAP District Poverty %</t>
  </si>
  <si>
    <t xml:space="preserve"> 089A, 093A, Z053, Z067</t>
  </si>
  <si>
    <t>500X</t>
  </si>
  <si>
    <t>Health Insurance Inc</t>
  </si>
  <si>
    <t>Health Insurance Rate - Increase</t>
  </si>
  <si>
    <t xml:space="preserve"> 019A, 034A, 109A, Z072, Z081, Z091, Z103, Z117, Z131, Z236, Z238, Z377, Z379, Z576, Z580, Z596, Z600</t>
  </si>
  <si>
    <t>501X</t>
  </si>
  <si>
    <t>Proto Enroll Elem</t>
  </si>
  <si>
    <t>Prototypical School Enrollment - Elementary School</t>
  </si>
  <si>
    <t xml:space="preserve"> 201A, 202A, 203A, 502X, 503X, Z016, Z021, Z022, Z023, Z024, Z025, Z026, Z027, Z028, Z029, Z030</t>
  </si>
  <si>
    <t>502X</t>
  </si>
  <si>
    <r>
      <rPr>
        <sz val="11"/>
        <rFont val="Calibri"/>
        <family val="2"/>
      </rPr>
      <t xml:space="preserve">Comp </t>
    </r>
    <r>
      <rPr>
        <sz val="11"/>
        <rFont val="Calibri"/>
        <family val="2"/>
      </rPr>
      <t>Class Size K-3</t>
    </r>
  </si>
  <si>
    <r>
      <rPr>
        <sz val="11"/>
        <rFont val="Calibri"/>
        <family val="2"/>
      </rPr>
      <t xml:space="preserve">Compliance </t>
    </r>
    <r>
      <rPr>
        <sz val="11"/>
        <rFont val="Calibri"/>
        <family val="2"/>
      </rPr>
      <t>Class Size K-3</t>
    </r>
  </si>
  <si>
    <t>Compliance Class Size K-3</t>
  </si>
  <si>
    <t>Calculated Import</t>
  </si>
  <si>
    <t xml:space="preserve"> 204A, 502X, Z018, Z500, Z501</t>
  </si>
  <si>
    <t>503X</t>
  </si>
  <si>
    <t xml:space="preserve"> 207A, 503X, Z019</t>
  </si>
  <si>
    <t>504X</t>
  </si>
  <si>
    <t>Class Size 5-6</t>
  </si>
  <si>
    <t xml:space="preserve"> 210A, Z020</t>
  </si>
  <si>
    <t>506X</t>
  </si>
  <si>
    <t>Poverty Class Size 4</t>
  </si>
  <si>
    <t>507X</t>
  </si>
  <si>
    <t>Poverty Class Size 5-6</t>
  </si>
  <si>
    <t>508X</t>
  </si>
  <si>
    <t>Principal Elem</t>
  </si>
  <si>
    <t>Principal/School Admin - Elementary School</t>
  </si>
  <si>
    <t xml:space="preserve"> 202A, Z016</t>
  </si>
  <si>
    <t>509X</t>
  </si>
  <si>
    <t>Librarian Elem</t>
  </si>
  <si>
    <t>Teacher Librarians - Elementary School</t>
  </si>
  <si>
    <t xml:space="preserve"> 201A, 502X, 503X, Z021</t>
  </si>
  <si>
    <t>510X</t>
  </si>
  <si>
    <t>Counselor Elem</t>
  </si>
  <si>
    <t>Counselor - Elementary School</t>
  </si>
  <si>
    <t xml:space="preserve"> 201A, 502X, 503X, Z022</t>
  </si>
  <si>
    <t>510Xe</t>
  </si>
  <si>
    <t>Counselor Enh Elem</t>
  </si>
  <si>
    <t>Counselor Enhancement - Elementary School</t>
  </si>
  <si>
    <t>511X</t>
  </si>
  <si>
    <t>Nurse Elem</t>
  </si>
  <si>
    <t>School Nurses - Elementary School</t>
  </si>
  <si>
    <t xml:space="preserve"> 201A, 502X, 503X, Z023</t>
  </si>
  <si>
    <t>512X</t>
  </si>
  <si>
    <t>Social Worker Elem</t>
  </si>
  <si>
    <t>Social Workers - Elementary School</t>
  </si>
  <si>
    <t xml:space="preserve"> 201A, 502X, 503X, Z024</t>
  </si>
  <si>
    <t>513X</t>
  </si>
  <si>
    <t>Psychologists Elem</t>
  </si>
  <si>
    <t>Psychologists - Elementary School</t>
  </si>
  <si>
    <t xml:space="preserve"> 201A, 502X, 503X, Z025</t>
  </si>
  <si>
    <t>514X</t>
  </si>
  <si>
    <t>Teaching Assist Elem</t>
  </si>
  <si>
    <t>Teaching Assistance - Elementary School</t>
  </si>
  <si>
    <t xml:space="preserve"> 203A, Z026</t>
  </si>
  <si>
    <t>515X</t>
  </si>
  <si>
    <t>School Office Elem</t>
  </si>
  <si>
    <t>School Office/Other Support - Elementary School</t>
  </si>
  <si>
    <t xml:space="preserve"> 203A, Z027</t>
  </si>
  <si>
    <t>516X</t>
  </si>
  <si>
    <t>Custodians Elem</t>
  </si>
  <si>
    <t>Custodians - Elementary School</t>
  </si>
  <si>
    <t xml:space="preserve"> 203A, Z028</t>
  </si>
  <si>
    <t>517X</t>
  </si>
  <si>
    <t>Security Elem</t>
  </si>
  <si>
    <t>Student and Staff Security - Elementary School</t>
  </si>
  <si>
    <t xml:space="preserve"> 203A, Z029</t>
  </si>
  <si>
    <t>518X</t>
  </si>
  <si>
    <t>Family Involve Elem</t>
  </si>
  <si>
    <t>Family Involvement Coordinators - Elementary School</t>
  </si>
  <si>
    <t xml:space="preserve"> 203A, Z030</t>
  </si>
  <si>
    <t>519X</t>
  </si>
  <si>
    <t>Proto Enroll Middle</t>
  </si>
  <si>
    <t>Prototypical School Enrollment - Middle School</t>
  </si>
  <si>
    <t xml:space="preserve"> 094A, 097A, 098A, 168A, 213A, Z031, Z033, Z034, Z035, Z036, Z037, Z038, Z039, Z040, Z041, Z042</t>
  </si>
  <si>
    <t>51X</t>
  </si>
  <si>
    <t>LAP Hr/Stdnt</t>
  </si>
  <si>
    <t>Learning Assistance Program Rate</t>
  </si>
  <si>
    <t>520X</t>
  </si>
  <si>
    <t>Class Size 7-8</t>
  </si>
  <si>
    <t xml:space="preserve"> 094A, 213A, Z032, Z604</t>
  </si>
  <si>
    <t>521X</t>
  </si>
  <si>
    <t>Poverty Class Size 7-8</t>
  </si>
  <si>
    <t>522X</t>
  </si>
  <si>
    <t>LabSci Class Size 7-8</t>
  </si>
  <si>
    <t>Lab Science Class Size 7-8</t>
  </si>
  <si>
    <t>523X</t>
  </si>
  <si>
    <t>LabSci% 7-8</t>
  </si>
  <si>
    <t>Lab Science Percent - Middle School</t>
  </si>
  <si>
    <t>524X</t>
  </si>
  <si>
    <t>Principal Middle</t>
  </si>
  <si>
    <t>Principal/School Admin - Middle School</t>
  </si>
  <si>
    <t xml:space="preserve"> 094A, 097A, Z031</t>
  </si>
  <si>
    <t>525X</t>
  </si>
  <si>
    <t>Librarian Middle</t>
  </si>
  <si>
    <t>Teacher Librarians - Middle School</t>
  </si>
  <si>
    <t xml:space="preserve"> 094A, 168A, 213A, Z033</t>
  </si>
  <si>
    <t>526X</t>
  </si>
  <si>
    <t>Counselor Middle</t>
  </si>
  <si>
    <t>Counselor - Middle School</t>
  </si>
  <si>
    <t xml:space="preserve"> 094A, 168A, 213A, Z034</t>
  </si>
  <si>
    <t>526Xe</t>
  </si>
  <si>
    <t>Counselor Enh Middle</t>
  </si>
  <si>
    <t>Counselor Enhancement - Middle School</t>
  </si>
  <si>
    <t>527X</t>
  </si>
  <si>
    <t>Nurse Middle</t>
  </si>
  <si>
    <t>School Nurses - Middle School</t>
  </si>
  <si>
    <t xml:space="preserve"> 094A, 168A, 213A, Z035</t>
  </si>
  <si>
    <t>528X</t>
  </si>
  <si>
    <t>Social Worker Middle</t>
  </si>
  <si>
    <t>Social Workers - Middle School</t>
  </si>
  <si>
    <t xml:space="preserve"> 094A, 168A, 213A, Z036</t>
  </si>
  <si>
    <t>529X</t>
  </si>
  <si>
    <t>Psychologists Middle</t>
  </si>
  <si>
    <t>Psychologists - Middle School</t>
  </si>
  <si>
    <t xml:space="preserve"> 094A, 168A, 213A, Z037</t>
  </si>
  <si>
    <t>52X</t>
  </si>
  <si>
    <t>CAS - Salary Inc</t>
  </si>
  <si>
    <t>Admin Salary for Increase, varies by district</t>
  </si>
  <si>
    <t xml:space="preserve"> 089A, 093A, Z057, Z100, Z114, Z128, Z229, Z348, Z367, Z568, Z588</t>
  </si>
  <si>
    <t>530X</t>
  </si>
  <si>
    <t>Teaching Assist Middle</t>
  </si>
  <si>
    <t>Teaching Assistance - Middle School</t>
  </si>
  <si>
    <t xml:space="preserve"> 094A, 098A, Z038</t>
  </si>
  <si>
    <t>531X</t>
  </si>
  <si>
    <t>School Office Middle</t>
  </si>
  <si>
    <t>School Office/Other Support - Middle School</t>
  </si>
  <si>
    <t xml:space="preserve"> 094A, 098A, Z039</t>
  </si>
  <si>
    <t>532X</t>
  </si>
  <si>
    <t>Custodians Middle</t>
  </si>
  <si>
    <t>Custodians - Middle School</t>
  </si>
  <si>
    <t xml:space="preserve"> 094A, 098A, Z040</t>
  </si>
  <si>
    <t>533X</t>
  </si>
  <si>
    <t>Security Middle</t>
  </si>
  <si>
    <t>Student and Staff Security - Middle School</t>
  </si>
  <si>
    <t xml:space="preserve"> 094A, 098A, Z041</t>
  </si>
  <si>
    <t>534X</t>
  </si>
  <si>
    <t>Family Involve Middle</t>
  </si>
  <si>
    <t>Family Involvement Coordinators - Middle School</t>
  </si>
  <si>
    <t xml:space="preserve"> 094A, 098A, Z042</t>
  </si>
  <si>
    <t>535X</t>
  </si>
  <si>
    <t>Proto Enroll High</t>
  </si>
  <si>
    <t>Prototypical School Enrollment - High School</t>
  </si>
  <si>
    <t xml:space="preserve"> 089A, 092A, 093A, 169A, 216A, Z046, Z048, Z049, Z050, Z051, Z052, Z053, Z054, Z055, Z056, Z057</t>
  </si>
  <si>
    <t>536X</t>
  </si>
  <si>
    <t>Class Size 9-12</t>
  </si>
  <si>
    <t xml:space="preserve"> 089A, 216A, Z047, Z296, Z614, Z615</t>
  </si>
  <si>
    <t>537X</t>
  </si>
  <si>
    <t>Poverty Class Size 9-12</t>
  </si>
  <si>
    <t>538X</t>
  </si>
  <si>
    <t>AP Class Size 9-12</t>
  </si>
  <si>
    <t>Advance Placement Class Size for grades 9-12.</t>
  </si>
  <si>
    <t>539X</t>
  </si>
  <si>
    <t>IB Class Size 9-12</t>
  </si>
  <si>
    <t>53X</t>
  </si>
  <si>
    <t>CLS - Salary Inc</t>
  </si>
  <si>
    <t>BEA District LEAP 2 Class. Salary for Increase</t>
  </si>
  <si>
    <t xml:space="preserve"> 020A, 035A, 089A, 093A, 094A, 098A, 110A, 203A, Z008, Z009, Z010, Z232, Z351, Z355, Z358, Z361, Z364, Z571, Z591</t>
  </si>
  <si>
    <t>540X</t>
  </si>
  <si>
    <t>LabSci Class Size 9-12</t>
  </si>
  <si>
    <t>Lab Science Class Size 9-12</t>
  </si>
  <si>
    <t xml:space="preserve"> 089A, 216A, Z296</t>
  </si>
  <si>
    <t>541X</t>
  </si>
  <si>
    <t>LabSci% 9-12</t>
  </si>
  <si>
    <t>Lab Science Percent - High School</t>
  </si>
  <si>
    <t>542X</t>
  </si>
  <si>
    <t>Principal High</t>
  </si>
  <si>
    <t>Principal/School Admin - High School</t>
  </si>
  <si>
    <t xml:space="preserve"> 089A, 092A, Z046</t>
  </si>
  <si>
    <t>543X</t>
  </si>
  <si>
    <t>Librarian High</t>
  </si>
  <si>
    <t>Teacher Librarians - High School</t>
  </si>
  <si>
    <t xml:space="preserve"> 089A, 169A, 216A, Z048</t>
  </si>
  <si>
    <t>544X</t>
  </si>
  <si>
    <t>Counselor High</t>
  </si>
  <si>
    <t>Counselor - High School</t>
  </si>
  <si>
    <t>545X</t>
  </si>
  <si>
    <t>Nurse High</t>
  </si>
  <si>
    <t>School Nurses - High School</t>
  </si>
  <si>
    <t xml:space="preserve"> 089A, 169A, 216A, Z050</t>
  </si>
  <si>
    <t>546X</t>
  </si>
  <si>
    <t>Social Worker High</t>
  </si>
  <si>
    <t>Social Workers - High School</t>
  </si>
  <si>
    <t xml:space="preserve"> 089A, 169A, 216A, Z051</t>
  </si>
  <si>
    <t>547X</t>
  </si>
  <si>
    <t>Psychologists High</t>
  </si>
  <si>
    <t>Psychologists - High School</t>
  </si>
  <si>
    <t xml:space="preserve"> 089A, 169A, 216A, Z052</t>
  </si>
  <si>
    <t>548X</t>
  </si>
  <si>
    <t>Teaching Assist High</t>
  </si>
  <si>
    <t>Teaching Assistance - High School</t>
  </si>
  <si>
    <t xml:space="preserve"> 089A, 093A, Z053</t>
  </si>
  <si>
    <t>549X</t>
  </si>
  <si>
    <t>School Office High</t>
  </si>
  <si>
    <t>School Office/Other Support - High School</t>
  </si>
  <si>
    <t xml:space="preserve"> 089A, 093A, Z054</t>
  </si>
  <si>
    <t>550X</t>
  </si>
  <si>
    <t>Custodians High</t>
  </si>
  <si>
    <t>Custodians - High School</t>
  </si>
  <si>
    <t xml:space="preserve"> 089A, 093A, Z055</t>
  </si>
  <si>
    <t>551X</t>
  </si>
  <si>
    <t>Security High</t>
  </si>
  <si>
    <t>Student and Staff Security - High School</t>
  </si>
  <si>
    <t xml:space="preserve"> 089A, 093A, Z056</t>
  </si>
  <si>
    <t>552X</t>
  </si>
  <si>
    <t>Family Involve High</t>
  </si>
  <si>
    <t>Family Involvement Coordinators - High School</t>
  </si>
  <si>
    <t xml:space="preserve"> 089A, 093A, Z057</t>
  </si>
  <si>
    <t>553X</t>
  </si>
  <si>
    <t>Proto Enroll District</t>
  </si>
  <si>
    <t>Prototypical Enrollment - District Level</t>
  </si>
  <si>
    <t xml:space="preserve"> 089A, 093A, 094A, 098A, 203A, Z008, Z009, Z010</t>
  </si>
  <si>
    <t>554X</t>
  </si>
  <si>
    <t xml:space="preserve"> 089A, 093A, 094A, 098A, 203A, Z008</t>
  </si>
  <si>
    <t>555X</t>
  </si>
  <si>
    <t>Facilities</t>
  </si>
  <si>
    <t xml:space="preserve"> 089A, 093A, 094A, 098A, 203A, Z009</t>
  </si>
  <si>
    <t>556X</t>
  </si>
  <si>
    <t>Warehouse</t>
  </si>
  <si>
    <t>Warehouse/Laborers/Mechanics</t>
  </si>
  <si>
    <t xml:space="preserve"> 089A, 093A, 094A, 098A, 203A, Z010</t>
  </si>
  <si>
    <t>557X</t>
  </si>
  <si>
    <t>Central Admin Percent</t>
  </si>
  <si>
    <t>Total Central Admin Staff</t>
  </si>
  <si>
    <t xml:space="preserve"> 090A, 091A, 095A, 096A, 205A, 206A, 208A, 209A, 211A, 212A, 220A, 221A, 223A, 224A, 593X, 594X, Z407</t>
  </si>
  <si>
    <t>558X</t>
  </si>
  <si>
    <t>Central Admin CAS%</t>
  </si>
  <si>
    <t>Certified Administration Staff - Central Administration</t>
  </si>
  <si>
    <t xml:space="preserve"> 090A, 095A, 205A, 208A, 211A, 220A, 223A, 593X, Z011</t>
  </si>
  <si>
    <t>559X</t>
  </si>
  <si>
    <t>Central Admin CLS%</t>
  </si>
  <si>
    <t>Classified Staff - Central Administration</t>
  </si>
  <si>
    <t xml:space="preserve"> 091A, 096A, 206A, 209A, 212A, 221A, 224A, 594X, Z012</t>
  </si>
  <si>
    <t>560X</t>
  </si>
  <si>
    <t>Proto Enrollment Grades 7-8 CTE</t>
  </si>
  <si>
    <t xml:space="preserve"> Z045, Z605</t>
  </si>
  <si>
    <t>561X</t>
  </si>
  <si>
    <t>CTE 7-8 Class Size</t>
  </si>
  <si>
    <t>Class Size Grades 7-8 CTE</t>
  </si>
  <si>
    <t xml:space="preserve"> Z044</t>
  </si>
  <si>
    <t>563X</t>
  </si>
  <si>
    <t>CTE 7-8 Other Cert</t>
  </si>
  <si>
    <t>Other Certificated Staff Grades 7-8 CTE</t>
  </si>
  <si>
    <t xml:space="preserve"> Z045</t>
  </si>
  <si>
    <t>564X</t>
  </si>
  <si>
    <t>Enrollment Grades 9-12 CTE (Exploratory)</t>
  </si>
  <si>
    <t xml:space="preserve"> Z060, Z616</t>
  </si>
  <si>
    <t>565X</t>
  </si>
  <si>
    <t>CTE 9-12 expl Class Size</t>
  </si>
  <si>
    <t>Class Size Grades 9-12 CTE (Exploratory)</t>
  </si>
  <si>
    <t xml:space="preserve"> Z059</t>
  </si>
  <si>
    <t>567X</t>
  </si>
  <si>
    <t>CTE 9-12 expl Other Cert</t>
  </si>
  <si>
    <t>Other Certificated Staff Grades 9-12 CTE (Exploratory)</t>
  </si>
  <si>
    <t xml:space="preserve"> Z060</t>
  </si>
  <si>
    <t>568X</t>
  </si>
  <si>
    <t>Enrollment Grades 9-12 CTE (Preparatory)</t>
  </si>
  <si>
    <t xml:space="preserve"> Z063, Z617</t>
  </si>
  <si>
    <t>569X</t>
  </si>
  <si>
    <t>CTE 9-12 prep Class Size</t>
  </si>
  <si>
    <t>Class Size Grades 9-12 CTE (Preparatory)</t>
  </si>
  <si>
    <t xml:space="preserve"> Z062</t>
  </si>
  <si>
    <t>571X</t>
  </si>
  <si>
    <t>CTE 9-12 prep Other Cert</t>
  </si>
  <si>
    <t>Other Certificated Staff Grades 9-12 CTE (Preparatory)</t>
  </si>
  <si>
    <t xml:space="preserve"> Z063</t>
  </si>
  <si>
    <t>573X</t>
  </si>
  <si>
    <t>Skills Center Class Size</t>
  </si>
  <si>
    <t>Class Size Skills Centers</t>
  </si>
  <si>
    <t xml:space="preserve"> Z065</t>
  </si>
  <si>
    <t>575X</t>
  </si>
  <si>
    <t>Skills Center Other Cert</t>
  </si>
  <si>
    <t>Other Certificated Staff Skills Centers</t>
  </si>
  <si>
    <t xml:space="preserve"> Z066</t>
  </si>
  <si>
    <t>581X</t>
  </si>
  <si>
    <t>Teachers %</t>
  </si>
  <si>
    <t xml:space="preserve"> Z244, Z475</t>
  </si>
  <si>
    <t>583X</t>
  </si>
  <si>
    <t>Instruct Wks/Year</t>
  </si>
  <si>
    <t>Instructional Weeks per year</t>
  </si>
  <si>
    <t xml:space="preserve"> Z068, Z077, Z087, Z554</t>
  </si>
  <si>
    <t>584X</t>
  </si>
  <si>
    <t>Instruct Hr/Year</t>
  </si>
  <si>
    <t>Instructional Hours per Year</t>
  </si>
  <si>
    <t>585X</t>
  </si>
  <si>
    <t>LAP Class Size</t>
  </si>
  <si>
    <t>Learning Assistance Program Class Size</t>
  </si>
  <si>
    <t xml:space="preserve"> Z068, Z077</t>
  </si>
  <si>
    <t>586X</t>
  </si>
  <si>
    <t>TBIP Class Size</t>
  </si>
  <si>
    <t>Transitional Billingual Instructional Program Class Size</t>
  </si>
  <si>
    <t xml:space="preserve"> Z554</t>
  </si>
  <si>
    <t>587X</t>
  </si>
  <si>
    <t>HiCap Class Size</t>
  </si>
  <si>
    <t>Highly Capable Class Size</t>
  </si>
  <si>
    <t>593X</t>
  </si>
  <si>
    <t>CAS BEA FTE K-12</t>
  </si>
  <si>
    <t>CAS K-12 Average</t>
  </si>
  <si>
    <t xml:space="preserve"> 593X, Z228, Z229, Z235, Z236</t>
  </si>
  <si>
    <t>594X</t>
  </si>
  <si>
    <t>CLS BEA FTE K-12</t>
  </si>
  <si>
    <t>CLS K-12 Average</t>
  </si>
  <si>
    <t xml:space="preserve"> 594X, Z231, Z232, Z237, Z238</t>
  </si>
  <si>
    <t>613Xpd</t>
  </si>
  <si>
    <t>School Year Total Days</t>
  </si>
  <si>
    <t>613Xpd, Z345pd, Z125pd, Z111pd, Z097pd, Z089pd, Z226pd, Z240pd, Z070pd, Z070hppd, Z079pd</t>
  </si>
  <si>
    <t>614Xpd</t>
  </si>
  <si>
    <t>Prof Learning Days</t>
  </si>
  <si>
    <t>B.       Professional Learning Days</t>
  </si>
  <si>
    <t>614Xpd, Z345pd, Z125pd, Z111pd, Z097pd, Z089pd, Z226pd, Z240pd, Z070pd, Z070hppd, Z079pd</t>
  </si>
  <si>
    <t>Annual Allotment for all accounts. 1197 column A.</t>
  </si>
  <si>
    <t xml:space="preserve"> 023A, 087B, 214A, 97A, Z264</t>
  </si>
  <si>
    <t>Adjustment in Allotment Due Previous/Current Year. 1197 Column B</t>
  </si>
  <si>
    <t xml:space="preserve"> 008A, 057A, 070A, 083A, 114A, 128A, 152A, 161A</t>
  </si>
  <si>
    <t>Allotment Dues Year to Date. 1197 Column C</t>
  </si>
  <si>
    <t xml:space="preserve"> 97C, 97E, OP</t>
  </si>
  <si>
    <t>97D</t>
  </si>
  <si>
    <t>RevAllotPaidPrev</t>
  </si>
  <si>
    <t>Allotment Paid Previously Year To Date including adjustments. 1197 Column D.</t>
  </si>
  <si>
    <t xml:space="preserve"> 004A, 011A, 068A, 081A, 086A, 125A, 125B, 142A, 156A, 163A, 97D, 97E, OP</t>
  </si>
  <si>
    <t>97E</t>
  </si>
  <si>
    <t>RevAllotCurrentMonth</t>
  </si>
  <si>
    <t>Allotment to be paid for the current month. 1197 Column E.</t>
  </si>
  <si>
    <t xml:space="preserve"> 002A, 97D, 97E</t>
  </si>
  <si>
    <t>Payment Adjustment to [RevAllotCurrentMonth]. Does not appear on report, but is included in [RevAllotPaidPrev]</t>
  </si>
  <si>
    <t xml:space="preserve"> 97D</t>
  </si>
  <si>
    <t>97PCT</t>
  </si>
  <si>
    <t>Monthly percentage to be paid for each revenue account. Sum of Year to date appear on 1197 column %.</t>
  </si>
  <si>
    <t xml:space="preserve"> 97PS</t>
  </si>
  <si>
    <t>97PS</t>
  </si>
  <si>
    <t>Rev % Due YTD</t>
  </si>
  <si>
    <t>Year To Date percentage to be paid for each revenue account. 1197 column %.</t>
  </si>
  <si>
    <t xml:space="preserve"> Z299, Z302, Z303, Z304, Z428, Z440, Z441, Z443, Z444</t>
  </si>
  <si>
    <t xml:space="preserve"> 230A, 236A, A12, A22, A42, Z031, Z032, Z033, Z034, Z035, Z036, Z037, Z038, Z039, Z040, Z041, Z042, Z222, Z298, Z309, Z310, Z311, Z312</t>
  </si>
  <si>
    <t>A12e</t>
  </si>
  <si>
    <t>Counselor Enh Middle Enroll</t>
  </si>
  <si>
    <t>Counselor Enhancement Middle Enroll</t>
  </si>
  <si>
    <t>a. Non CTE</t>
  </si>
  <si>
    <t xml:space="preserve"> A17, Z245, Z463</t>
  </si>
  <si>
    <t>Enroll Reengage CTE</t>
  </si>
  <si>
    <t>b. CTE</t>
  </si>
  <si>
    <t xml:space="preserve"> A17, Z245, Z465</t>
  </si>
  <si>
    <t xml:space="preserve"> A17, Z245, Z386</t>
  </si>
  <si>
    <t xml:space="preserve"> A17, Z245, Z385</t>
  </si>
  <si>
    <t>10.  Total K-12 including Running Start</t>
  </si>
  <si>
    <t xml:space="preserve"> 231A, 237A, 593X, 594X, A17, Z086, Z223, Z224, Z245, Z311, Z312, Z450, Z457</t>
  </si>
  <si>
    <t>Grades K-6 ALE FTE</t>
  </si>
  <si>
    <t xml:space="preserve"> A17, A21, Z245, Z343</t>
  </si>
  <si>
    <t>Grades 7-8 ALE FTE</t>
  </si>
  <si>
    <t xml:space="preserve"> A17, A22, Z245, Z343</t>
  </si>
  <si>
    <t>Grades 9-12 ALE FT</t>
  </si>
  <si>
    <t xml:space="preserve"> A17, A23, Z245, Z343</t>
  </si>
  <si>
    <t>C.  CIS Salary Maintenance</t>
  </si>
  <si>
    <t>calculated</t>
  </si>
  <si>
    <t xml:space="preserve"> A21, Z307, Z308, Z434, Z435, Z437, Z438</t>
  </si>
  <si>
    <t xml:space="preserve"> A22, Z307, Z308, Z434, Z435, Z437, Z438</t>
  </si>
  <si>
    <t xml:space="preserve"> A23, Z313, Z314</t>
  </si>
  <si>
    <t>A24</t>
  </si>
  <si>
    <t>a. 1400 Local In-Lieu-Of Taxes</t>
  </si>
  <si>
    <t xml:space="preserve"> Z292</t>
  </si>
  <si>
    <t>A27</t>
  </si>
  <si>
    <t>b. 5400 Federal In-Lieu-Of Taxes</t>
  </si>
  <si>
    <t>A28</t>
  </si>
  <si>
    <t>5500 Federal Forest</t>
  </si>
  <si>
    <t>8.  Federal Forest Account 5500 Deduction</t>
  </si>
  <si>
    <t>A31</t>
  </si>
  <si>
    <t>Oversight Fee</t>
  </si>
  <si>
    <t>Charter Oversight Fee</t>
  </si>
  <si>
    <t xml:space="preserve"> 143A, A31</t>
  </si>
  <si>
    <t>A31ACDCP</t>
  </si>
  <si>
    <t>OFee - Authorizer's Charter District Calc Percent</t>
  </si>
  <si>
    <t>Oversight Fee - Authorizer's Charter District Calculated Percent</t>
  </si>
  <si>
    <t>A31CSC</t>
  </si>
  <si>
    <t xml:space="preserve">OFee CSC </t>
  </si>
  <si>
    <t>Oversight Fee Charter School Commission</t>
  </si>
  <si>
    <t>State Summary</t>
  </si>
  <si>
    <t>A31EF</t>
  </si>
  <si>
    <t>OFee -Eligible Funds</t>
  </si>
  <si>
    <t>Oversight Fee -Eligible Funds</t>
  </si>
  <si>
    <t>A31Pct</t>
  </si>
  <si>
    <t>OFee - Percentage</t>
  </si>
  <si>
    <t>Oversight Fee - Percentage</t>
  </si>
  <si>
    <t>A31PctOR</t>
  </si>
  <si>
    <t>OFee Percentage - Override</t>
  </si>
  <si>
    <t>Oversight Fee Percentage - Override</t>
  </si>
  <si>
    <t>A31SCA</t>
  </si>
  <si>
    <t>OFee SCA</t>
  </si>
  <si>
    <t>Oversight Fee Spokane Charter Authorizer</t>
  </si>
  <si>
    <t>G.       Greater of Actual or Minimum Allocated K-3 CIS Ratio</t>
  </si>
  <si>
    <t xml:space="preserve"> 502X</t>
  </si>
  <si>
    <t>A33r</t>
  </si>
  <si>
    <t>Regionalization</t>
  </si>
  <si>
    <t>2.  District-Wide Regionalization</t>
  </si>
  <si>
    <t xml:space="preserve"> Z070, Z070hp, Z070pd, Z070hppd, Z079, Z089, Z089pd, Z097, Z097pd, Z111, Z111pd, Z125, Z125pd, Z226, Z226hp, Z345, Z345pd, Z564, Z585, Z568, Z571, Z348, Z351, Z355, Z358, Z361, Z364, Z367, Z588, Z591, Z128, 035A, Z114, 020A, Z100, 110A, Z229, Z232, 4155rpd</t>
  </si>
  <si>
    <t>A33rb</t>
  </si>
  <si>
    <t>Regionalization Base</t>
  </si>
  <si>
    <t>1.  District-Wide Regionalization Base</t>
  </si>
  <si>
    <t>A33re</t>
  </si>
  <si>
    <t>Regionalization Exp</t>
  </si>
  <si>
    <t>Regionalization Experience Factor</t>
  </si>
  <si>
    <t>3.  District-Wide Regionalization Experience</t>
  </si>
  <si>
    <t>A34</t>
  </si>
  <si>
    <t>2.  BEA Reduce/Delay</t>
  </si>
  <si>
    <r>
      <t>Enroll</t>
    </r>
    <r>
      <rPr>
        <sz val="11"/>
        <rFont val="Calibri"/>
        <family val="2"/>
      </rPr>
      <t>ment Grades</t>
    </r>
    <r>
      <rPr>
        <sz val="11"/>
        <rFont val="Calibri"/>
        <family val="2"/>
      </rPr>
      <t xml:space="preserve"> K-3</t>
    </r>
  </si>
  <si>
    <r>
      <rPr>
        <sz val="11"/>
        <rFont val="Calibri"/>
        <family val="2"/>
      </rPr>
      <t xml:space="preserve">5. </t>
    </r>
    <r>
      <rPr>
        <sz val="11"/>
        <rFont val="Calibri"/>
        <family val="2"/>
      </rPr>
      <t>Enroll</t>
    </r>
    <r>
      <rPr>
        <sz val="11"/>
        <rFont val="Calibri"/>
        <family val="2"/>
      </rPr>
      <t>ment Grades</t>
    </r>
    <r>
      <rPr>
        <sz val="11"/>
        <rFont val="Calibri"/>
        <family val="2"/>
      </rPr>
      <t xml:space="preserve"> K-3</t>
    </r>
  </si>
  <si>
    <t xml:space="preserve"> 227A, 232A, A39, A42, Z018, Z219, Z268, Z298, Z307, Z308, Z309, Z310, Z434, Z437</t>
  </si>
  <si>
    <t xml:space="preserve"> 229A, 235A, A40, A42, Z020, Z221, Z268, Z298, Z307, Z308, Z309, Z310, Z434, Z437</t>
  </si>
  <si>
    <t>7.  Total K-12 less Running Start</t>
  </si>
  <si>
    <t xml:space="preserve"> 231A, 237A, A17, A42, Z008, Z009, Z010, Z138, Z223</t>
  </si>
  <si>
    <t xml:space="preserve"> A46, Z270, Z299, Z302, Z303, Z304, Z428, Z440, Z443</t>
  </si>
  <si>
    <t>1.  Student Units</t>
  </si>
  <si>
    <t>Not currently using</t>
  </si>
  <si>
    <t>A53e</t>
  </si>
  <si>
    <t>Enroll TBIP K-6</t>
  </si>
  <si>
    <t>TBIP Kindergarten - Grade 6</t>
  </si>
  <si>
    <t xml:space="preserve"> A53e</t>
  </si>
  <si>
    <t>A53I</t>
  </si>
  <si>
    <t>Kindergarten - Grade 12</t>
  </si>
  <si>
    <t>A53Ie</t>
  </si>
  <si>
    <t>Enroll TBIP K-6 Import</t>
  </si>
  <si>
    <t>TBIP  Kindergarten - Grade 6</t>
  </si>
  <si>
    <t xml:space="preserve"> A53Ie, A53e</t>
  </si>
  <si>
    <t>A53Imh</t>
  </si>
  <si>
    <t>Enroll TBIP 7-12 Import</t>
  </si>
  <si>
    <t>TBIP Grades 7 - 12</t>
  </si>
  <si>
    <t xml:space="preserve"> A53Imh, A53mh</t>
  </si>
  <si>
    <t>A53mh</t>
  </si>
  <si>
    <t>Enroll TBIP 7-12</t>
  </si>
  <si>
    <t xml:space="preserve"> A53mh</t>
  </si>
  <si>
    <t xml:space="preserve"> Z270, Z299, Z302, Z303, Z304, Z428, Z440, Z443</t>
  </si>
  <si>
    <t>Enroll TBIP Exited</t>
  </si>
  <si>
    <t xml:space="preserve"> A65, Z554</t>
  </si>
  <si>
    <t>C.  Eligible Exited Students</t>
  </si>
  <si>
    <t>Total Formulated Staffing Units</t>
  </si>
  <si>
    <t xml:space="preserve"> A66, Z078, Z079, Z080, Z081</t>
  </si>
  <si>
    <t>Bilingual Rate</t>
  </si>
  <si>
    <t>A7A</t>
  </si>
  <si>
    <t xml:space="preserve"> 228A, 234A, A42, A7A, Z019, Z220, Z268, Z298, Z307, Z308, Z309, Z310, Z434, Z437</t>
  </si>
  <si>
    <t>B1</t>
  </si>
  <si>
    <t>Enroll SpEd 3-PK</t>
  </si>
  <si>
    <t>B. Age 3-PreK Resident Special Education Enrollment</t>
  </si>
  <si>
    <t>B10</t>
  </si>
  <si>
    <t>SpEd Integer</t>
  </si>
  <si>
    <t>B1c</t>
  </si>
  <si>
    <t>Coop Enroll SpEd 3-PK</t>
  </si>
  <si>
    <t>B2</t>
  </si>
  <si>
    <t>Enroll SpEd K-21 Other</t>
  </si>
  <si>
    <t>C. Age K-21 Resident Special Education Enrollment Other</t>
  </si>
  <si>
    <t>B2c</t>
  </si>
  <si>
    <t>Coop Enroll SpEd K-21 Other</t>
  </si>
  <si>
    <t>B2L1</t>
  </si>
  <si>
    <t>Enroll SpEd K-21 LRE1</t>
  </si>
  <si>
    <t>C. Age K-21 Resident Special Education Enrollment LRE1</t>
  </si>
  <si>
    <t>B2L1c</t>
  </si>
  <si>
    <t>Coop Enroll SpEd K-21 LRE1</t>
  </si>
  <si>
    <t>B2T</t>
  </si>
  <si>
    <t>Serving SpEd K-21</t>
  </si>
  <si>
    <t>Serving District Enroll SpEd K-21</t>
  </si>
  <si>
    <t>S. Age K-21 Serving District Special Education Enrollment</t>
  </si>
  <si>
    <t>B2Tc</t>
  </si>
  <si>
    <t>Coop Serving SpEd K-21</t>
  </si>
  <si>
    <t>B3</t>
  </si>
  <si>
    <t>Fed Funds Int Rate (1)</t>
  </si>
  <si>
    <t>B4</t>
  </si>
  <si>
    <t>Fed Funds Int Rate (2)</t>
  </si>
  <si>
    <t>B. Home and Hospital Allotment</t>
  </si>
  <si>
    <t xml:space="preserve"> 087A</t>
  </si>
  <si>
    <t>C. Foster Home Allotment</t>
  </si>
  <si>
    <t>B8</t>
  </si>
  <si>
    <t>% Stdnt Avg FTE SpEd</t>
  </si>
  <si>
    <t>W. Student Average FTE in Special Education Instruction</t>
  </si>
  <si>
    <t>Enroll SpEd 0-2</t>
  </si>
  <si>
    <t>A. Age 0-2 Resident Special Education Enrollment</t>
  </si>
  <si>
    <t>B9c</t>
  </si>
  <si>
    <t>Coop Enroll SpEd 0-2</t>
  </si>
  <si>
    <t>C1</t>
  </si>
  <si>
    <t>Enroll Total PY for LAP</t>
  </si>
  <si>
    <t>Estimated Prior Year Grades K-12 Enrollment (FTE)</t>
  </si>
  <si>
    <t xml:space="preserve"> Z067</t>
  </si>
  <si>
    <t>C1hp</t>
  </si>
  <si>
    <t>Enroll Total PY for HiPov LAP</t>
  </si>
  <si>
    <t>HiPov School Enroll Total PY for HiPov LAP</t>
  </si>
  <si>
    <t>Approved High Poverty Schools Prior Year Enrollment (FTE)</t>
  </si>
  <si>
    <t xml:space="preserve"> Z076, Z068hp, Z202hp, Z203hp, Z204hp, Z205hp, Z206hp, Z207hp, Z208hp</t>
  </si>
  <si>
    <t>CH646</t>
  </si>
  <si>
    <t>Career Launch Funding</t>
  </si>
  <si>
    <t xml:space="preserve">a.  Certificated Instructional </t>
  </si>
  <si>
    <t xml:space="preserve"> Z002, Z449</t>
  </si>
  <si>
    <t>b.  Certificated Administration</t>
  </si>
  <si>
    <t xml:space="preserve"> Z003, Z449</t>
  </si>
  <si>
    <t>1.  Grades 7-8 Lab Science</t>
  </si>
  <si>
    <t>2.  Grades 9-12 Lab Science</t>
  </si>
  <si>
    <t>4.  Grades 9-12 International Baccalaureate</t>
  </si>
  <si>
    <t>1.  Grades 7-8 CTE Exploratory</t>
  </si>
  <si>
    <t xml:space="preserve"> 013A, 014A, 023A, 024A, Z008, Z009, Z010, Z031, Z032, Z033, Z034, Z035, Z036, Z037, Z038, Z039, Z040, Z041, Z042, Z044, Z045, Z138, Z157, Z158, Z159, Z160, Z161, Z162, Z163, Z458, Z604, Z605, Z607, Z608, Z611, Z612, Z628</t>
  </si>
  <si>
    <t>2.  Grades 9-12 CTE Exploratory</t>
  </si>
  <si>
    <t xml:space="preserve"> 026A, 027A, 038A, 039A, Z059, Z060, Z166, Z167, Z168, Z169, Z170, Z171, Z172, Z267, Z313, Z314, Z458, Z614, Z616, Z619, Z620, Z623, Z624, Z630</t>
  </si>
  <si>
    <t>E55CH</t>
  </si>
  <si>
    <t>Enroll 9-12 Career Launch</t>
  </si>
  <si>
    <t>2. Career Launch FTE</t>
  </si>
  <si>
    <t>Z646, CH646</t>
  </si>
  <si>
    <t>3.  Grades 9-12 CTE Preparatory</t>
  </si>
  <si>
    <t xml:space="preserve"> 026A, 027A, 038A, 039A, Z062, Z063, Z175, Z176, Z177, Z178, Z179, Z180, Z181, Z267, Z313, Z314, Z458, Z615, Z617, Z619, Z620, Z623, Z624, Z630</t>
  </si>
  <si>
    <t>3.  Grades 9-12 Skill Centers</t>
  </si>
  <si>
    <t xml:space="preserve"> 101A, 102A, 104A, 105A, Z065, Z066, Z184, Z185, Z186, Z187, Z188, Z189, Z190, Z267, Z313, Z314, Z458</t>
  </si>
  <si>
    <r>
      <t xml:space="preserve">A. Number of meals served in </t>
    </r>
    <r>
      <rPr>
        <sz val="11"/>
        <rFont val="Calibri"/>
        <family val="2"/>
      </rPr>
      <t>Current School Year</t>
    </r>
  </si>
  <si>
    <t>I2</t>
  </si>
  <si>
    <t>In-Lieu-Of Deprec for Contracting Dists</t>
  </si>
  <si>
    <t>J1</t>
  </si>
  <si>
    <t>Prgm 4499 Alloc Trans Deprec</t>
  </si>
  <si>
    <t xml:space="preserve">1. School Bus Depreciation Allowance </t>
  </si>
  <si>
    <t xml:space="preserve"> 162A</t>
  </si>
  <si>
    <t>2.  Technology</t>
  </si>
  <si>
    <t xml:space="preserve"> M80, M81, M82, Z139, Z149, Z150, Z151, Z152, Z153, Z154, Z157, Z158, Z159, Z166, Z167, Z168, Z390</t>
  </si>
  <si>
    <t>3.  Utilities/Insurance</t>
  </si>
  <si>
    <t xml:space="preserve"> M81, Z149</t>
  </si>
  <si>
    <t>4.  Curriculum</t>
  </si>
  <si>
    <t xml:space="preserve"> M81, Z150</t>
  </si>
  <si>
    <t>M12LL</t>
  </si>
  <si>
    <t>MSOC Library-LabSci</t>
  </si>
  <si>
    <t>5.  Library Materials</t>
  </si>
  <si>
    <t xml:space="preserve"> M81, Z151LL</t>
  </si>
  <si>
    <t>M12SL</t>
  </si>
  <si>
    <t>MSOC Supplies-LabSci</t>
  </si>
  <si>
    <t>6.  Other Supplies</t>
  </si>
  <si>
    <t xml:space="preserve"> M81, Z151SL</t>
  </si>
  <si>
    <t>6.  Professional Dvlpmt</t>
  </si>
  <si>
    <t xml:space="preserve"> M81, Z152</t>
  </si>
  <si>
    <t>7.  Facilities Maintenance</t>
  </si>
  <si>
    <t xml:space="preserve"> M81, Z153</t>
  </si>
  <si>
    <t>8.  District Wide Support</t>
  </si>
  <si>
    <t xml:space="preserve"> M81, Z154</t>
  </si>
  <si>
    <t>Grades 9-12 Additional</t>
  </si>
  <si>
    <t xml:space="preserve"> M16, Z390</t>
  </si>
  <si>
    <t xml:space="preserve"> M82, Z157, Z166</t>
  </si>
  <si>
    <t xml:space="preserve"> M82, Z158, Z167</t>
  </si>
  <si>
    <t xml:space="preserve"> M82, Z159, Z168</t>
  </si>
  <si>
    <t xml:space="preserve"> 146A, M80, M82, M84, Z140, Z160, Z161, Z162, Z163, Z169, Z170, Z171, Z172, Z175, Z176, Z177, Z178, Z179</t>
  </si>
  <si>
    <t>M20LC</t>
  </si>
  <si>
    <t>MSOC Library-CTEexpl</t>
  </si>
  <si>
    <t>M20SC</t>
  </si>
  <si>
    <t>MSOC Supplies-CTEexpl</t>
  </si>
  <si>
    <t xml:space="preserve"> M82, Z161, Z170</t>
  </si>
  <si>
    <t xml:space="preserve"> M82, Z162, Z171</t>
  </si>
  <si>
    <t xml:space="preserve"> M82, Z163, Z172</t>
  </si>
  <si>
    <t>9.  Total Allocated MSOC</t>
  </si>
  <si>
    <t xml:space="preserve"> 146A, M24</t>
  </si>
  <si>
    <t xml:space="preserve"> M84, Z175</t>
  </si>
  <si>
    <t xml:space="preserve"> M84, Z176</t>
  </si>
  <si>
    <t xml:space="preserve"> M84, Z177</t>
  </si>
  <si>
    <t>M28LC</t>
  </si>
  <si>
    <t>MSOC Library-CTEprep</t>
  </si>
  <si>
    <t xml:space="preserve"> M84, M28LC, Z178LC</t>
  </si>
  <si>
    <t>M28SC</t>
  </si>
  <si>
    <t>MSOC Supplies-CTEprep</t>
  </si>
  <si>
    <t xml:space="preserve"> M84, M28SC, Z178SC</t>
  </si>
  <si>
    <t xml:space="preserve"> M84, Z179</t>
  </si>
  <si>
    <t xml:space="preserve"> 146A, M80, M84, M85, Z141, Z180, Z181, Z184, Z185, Z186, Z187, Z188, Z189, Z190</t>
  </si>
  <si>
    <t xml:space="preserve"> M84, Z180</t>
  </si>
  <si>
    <t xml:space="preserve"> M84, Z181</t>
  </si>
  <si>
    <t xml:space="preserve"> 146A, M32</t>
  </si>
  <si>
    <t xml:space="preserve"> M85, Z184</t>
  </si>
  <si>
    <t xml:space="preserve"> M85, Z185</t>
  </si>
  <si>
    <t xml:space="preserve"> M85, Z186</t>
  </si>
  <si>
    <t>M36LS</t>
  </si>
  <si>
    <t>MSOC Library-Skill</t>
  </si>
  <si>
    <t xml:space="preserve"> M85, Z187LS</t>
  </si>
  <si>
    <t>M36SS</t>
  </si>
  <si>
    <t>MSOC Supplies-Skill</t>
  </si>
  <si>
    <t xml:space="preserve"> M85, Z187SS</t>
  </si>
  <si>
    <t xml:space="preserve"> M85, Z188</t>
  </si>
  <si>
    <t xml:space="preserve"> M85, Z189</t>
  </si>
  <si>
    <t xml:space="preserve"> M85, Z190</t>
  </si>
  <si>
    <t xml:space="preserve"> M40, Z109</t>
  </si>
  <si>
    <t xml:space="preserve"> M86, Z193</t>
  </si>
  <si>
    <t xml:space="preserve"> M86, Z194</t>
  </si>
  <si>
    <t xml:space="preserve"> M86, Z195</t>
  </si>
  <si>
    <t>M44LT</t>
  </si>
  <si>
    <t>MSOC Library-TBIP</t>
  </si>
  <si>
    <t xml:space="preserve"> M86, Z196LT</t>
  </si>
  <si>
    <t>M44ST</t>
  </si>
  <si>
    <t>MSOC Supplies-TBIP</t>
  </si>
  <si>
    <t xml:space="preserve"> M86, Z196ST</t>
  </si>
  <si>
    <t xml:space="preserve"> M86, Z197</t>
  </si>
  <si>
    <t xml:space="preserve"> M86, Z198</t>
  </si>
  <si>
    <t xml:space="preserve"> M86, Z199</t>
  </si>
  <si>
    <t xml:space="preserve"> M48, Z085</t>
  </si>
  <si>
    <t>1. Total Guaranteed Entitlement</t>
  </si>
  <si>
    <t xml:space="preserve"> 145A, M49, Z457</t>
  </si>
  <si>
    <t>M4LR</t>
  </si>
  <si>
    <t>MSOC Library-Reg</t>
  </si>
  <si>
    <t>Z142LR</t>
  </si>
  <si>
    <t>M4SR</t>
  </si>
  <si>
    <t>MSOC Supplies-Reg</t>
  </si>
  <si>
    <t>Z142SR</t>
  </si>
  <si>
    <t xml:space="preserve"> M80, M87, M88, O7, Z143, Z203, Z204, Z205, Z206, Z207, Z208, Z211, Z212, Z213</t>
  </si>
  <si>
    <t xml:space="preserve"> M87, Z203</t>
  </si>
  <si>
    <t xml:space="preserve"> M87, Z204</t>
  </si>
  <si>
    <t>M52LL</t>
  </si>
  <si>
    <t>MSOC Library-LAP</t>
  </si>
  <si>
    <t xml:space="preserve"> M87, Z205LL, Z205Lhp</t>
  </si>
  <si>
    <t>M52SL</t>
  </si>
  <si>
    <t>MSOC Supplies-LAP</t>
  </si>
  <si>
    <t xml:space="preserve"> M87, Z205Shp</t>
  </si>
  <si>
    <t xml:space="preserve"> M87, Z206</t>
  </si>
  <si>
    <t xml:space="preserve"> M87, Z207</t>
  </si>
  <si>
    <t xml:space="preserve"> M87, Z208</t>
  </si>
  <si>
    <t xml:space="preserve"> M56, O7</t>
  </si>
  <si>
    <t>M56hp</t>
  </si>
  <si>
    <t>Total MSOC -LAP HiPov</t>
  </si>
  <si>
    <t>O7hp</t>
  </si>
  <si>
    <t xml:space="preserve"> M88, Z211</t>
  </si>
  <si>
    <t xml:space="preserve"> M88, Z212</t>
  </si>
  <si>
    <t xml:space="preserve"> M88, Z213</t>
  </si>
  <si>
    <t xml:space="preserve"> M80, M88, Z144, Z214, Z215, Z216, Z217</t>
  </si>
  <si>
    <t>M60LH</t>
  </si>
  <si>
    <t>MSOC Library-HiCap</t>
  </si>
  <si>
    <t xml:space="preserve"> M88, Z214LH</t>
  </si>
  <si>
    <t>M60SH</t>
  </si>
  <si>
    <t>MSOC Supplies-HiCap</t>
  </si>
  <si>
    <t xml:space="preserve"> M88, Z214SH</t>
  </si>
  <si>
    <t xml:space="preserve"> M88, Z215</t>
  </si>
  <si>
    <t xml:space="preserve"> M88, Z216</t>
  </si>
  <si>
    <t xml:space="preserve"> M88, Z217</t>
  </si>
  <si>
    <t xml:space="preserve"> M80, Z145</t>
  </si>
  <si>
    <t>1. Regular Instruction</t>
  </si>
  <si>
    <t xml:space="preserve"> M8, Z245, Z390</t>
  </si>
  <si>
    <t>9.  Total MSOC per Student</t>
  </si>
  <si>
    <t xml:space="preserve"> M80, Z245</t>
  </si>
  <si>
    <t xml:space="preserve"> M81, Z245</t>
  </si>
  <si>
    <t xml:space="preserve"> M82</t>
  </si>
  <si>
    <t xml:space="preserve"> M84</t>
  </si>
  <si>
    <t xml:space="preserve"> M85</t>
  </si>
  <si>
    <t xml:space="preserve"> M86</t>
  </si>
  <si>
    <t xml:space="preserve"> M87</t>
  </si>
  <si>
    <t xml:space="preserve"> M88</t>
  </si>
  <si>
    <t xml:space="preserve"> M81, M91, Z148, Z390</t>
  </si>
  <si>
    <t>M90</t>
  </si>
  <si>
    <t>MSOC -SSRN</t>
  </si>
  <si>
    <t>MSOC - Enhancement for Small School or Remote &amp; Necessary Districts</t>
  </si>
  <si>
    <t xml:space="preserve"> M91</t>
  </si>
  <si>
    <t>3. Small School District and Remote &amp; Necessary MSOC enhancement</t>
  </si>
  <si>
    <t xml:space="preserve"> M91, Z390</t>
  </si>
  <si>
    <t>A.  Special Education Allotment</t>
  </si>
  <si>
    <t>N7c</t>
  </si>
  <si>
    <t>Coop Total 4121</t>
  </si>
  <si>
    <t>N7SN</t>
  </si>
  <si>
    <t>State Safety Net</t>
  </si>
  <si>
    <t>K. State Safety Net</t>
  </si>
  <si>
    <t>N7T</t>
  </si>
  <si>
    <t>4121 Coop Transfer</t>
  </si>
  <si>
    <t>L. Transfer of Account 4121 Special Education Allocation</t>
  </si>
  <si>
    <t>N7Tc</t>
  </si>
  <si>
    <t>Coop 4121 Transfer</t>
  </si>
  <si>
    <t>N8</t>
  </si>
  <si>
    <t>SpEd 0-2 Allocation</t>
  </si>
  <si>
    <t>V. Age 0-2 Allocation</t>
  </si>
  <si>
    <t>N8c</t>
  </si>
  <si>
    <t>Coop SpEd 0-2 Allocation</t>
  </si>
  <si>
    <t>N8T</t>
  </si>
  <si>
    <t>4122 Coop Transfer</t>
  </si>
  <si>
    <t>W. Transfer of Account 4122 Special Education Allocation</t>
  </si>
  <si>
    <r>
      <t xml:space="preserve">LAP </t>
    </r>
    <r>
      <rPr>
        <sz val="11"/>
        <rFont val="Calibri"/>
        <family val="2"/>
      </rPr>
      <t xml:space="preserve">Regular </t>
    </r>
    <r>
      <rPr>
        <sz val="11"/>
        <rFont val="Calibri"/>
        <family val="2"/>
        <scheme val="minor"/>
      </rPr>
      <t>TOTAL</t>
    </r>
  </si>
  <si>
    <r>
      <t xml:space="preserve">J.  Total Learning Assistance Program </t>
    </r>
    <r>
      <rPr>
        <sz val="11"/>
        <rFont val="Calibri"/>
        <family val="2"/>
      </rPr>
      <t>- Regular</t>
    </r>
  </si>
  <si>
    <t xml:space="preserve"> 071A, O7</t>
  </si>
  <si>
    <t>LAP HiPov TOTAL</t>
  </si>
  <si>
    <r>
      <t xml:space="preserve">J.  Total Learning Assistance Program </t>
    </r>
    <r>
      <rPr>
        <sz val="11"/>
        <rFont val="Calibri"/>
        <family val="2"/>
      </rPr>
      <t>- High Poverty</t>
    </r>
  </si>
  <si>
    <t xml:space="preserve"> 071A, O7hp</t>
  </si>
  <si>
    <t>OP</t>
  </si>
  <si>
    <t>OverPayment</t>
  </si>
  <si>
    <t xml:space="preserve"> 152A, 156A, 97A, 97C, OP</t>
  </si>
  <si>
    <t>S001</t>
  </si>
  <si>
    <t>Switch Small District</t>
  </si>
  <si>
    <t>Yes/No</t>
  </si>
  <si>
    <t xml:space="preserve"> Z300, Z302, Z303, Z305, Z306, Z307, Z308, Z309, Z310</t>
  </si>
  <si>
    <t>S002</t>
  </si>
  <si>
    <t>Switch R&amp;N District</t>
  </si>
  <si>
    <t xml:space="preserve"> Z301, Z304, Z428</t>
  </si>
  <si>
    <t>S003</t>
  </si>
  <si>
    <t>Switch Small High</t>
  </si>
  <si>
    <t xml:space="preserve"> Z313, Z314</t>
  </si>
  <si>
    <t>S004</t>
  </si>
  <si>
    <t>Switch Non-High</t>
  </si>
  <si>
    <t xml:space="preserve"> Z311, Z312</t>
  </si>
  <si>
    <t>S005</t>
  </si>
  <si>
    <t>Switch LAP</t>
  </si>
  <si>
    <t xml:space="preserve"> 071A, 078A, 079A, M56, O7, Z067, Z068, Z069, Z070, Z071, Z072, Z073, Z074, Z202, Z203, Z204, Z205, Z206, Z207, Z208</t>
  </si>
  <si>
    <t>S006</t>
  </si>
  <si>
    <t>Switch TBIP</t>
  </si>
  <si>
    <t xml:space="preserve"> 130A, 139A, 140A, A53, A65, M48, Z077, Z082, Z083, Z085, Z193, Z194, Z195, Z196, Z197, Z198, Z199</t>
  </si>
  <si>
    <t>S007</t>
  </si>
  <si>
    <t>Switch HiCap</t>
  </si>
  <si>
    <t xml:space="preserve"> 058A, 065A, 066A, Z086, Z087, Z090, Z091, Z092, Z093, Z094, Z095, Z211, Z212, Z213, Z214, Z215, Z216, Z217</t>
  </si>
  <si>
    <t>S010</t>
  </si>
  <si>
    <t>Switch SpEd Coop</t>
  </si>
  <si>
    <t>Switch SpEd Cooperative</t>
  </si>
  <si>
    <t>Misc</t>
  </si>
  <si>
    <t>S011</t>
  </si>
  <si>
    <t>Switch ESA112 Coop</t>
  </si>
  <si>
    <t>SS10</t>
  </si>
  <si>
    <t>StateSum School: CIS - Salary Inc</t>
  </si>
  <si>
    <t>2.  CIS School Salary Increase</t>
  </si>
  <si>
    <t xml:space="preserve"> SS10</t>
  </si>
  <si>
    <t>SS10pd</t>
  </si>
  <si>
    <t>StateSum School: CIS PD Salary</t>
  </si>
  <si>
    <t>1.  Professional Learning Days Salaries</t>
  </si>
  <si>
    <t>SS11</t>
  </si>
  <si>
    <t>StateSum CTE 7-8: CIS - Salary Maint</t>
  </si>
  <si>
    <t>1.  CIS Salary Maintenance Total</t>
  </si>
  <si>
    <t xml:space="preserve"> SS11</t>
  </si>
  <si>
    <t>SS11b</t>
  </si>
  <si>
    <t>StateSum CTE 7-8: CIS - Salary Maint (Basic Ed)</t>
  </si>
  <si>
    <t>SS12</t>
  </si>
  <si>
    <t>StateSum CTE 7-8: CIS - Salary Inc</t>
  </si>
  <si>
    <t>2.  CIS Salary Increase</t>
  </si>
  <si>
    <t xml:space="preserve"> SS12</t>
  </si>
  <si>
    <t>SS12b</t>
  </si>
  <si>
    <t>StateSum CTE 7-8: CIS - Salary Inc (Basic Ed)</t>
  </si>
  <si>
    <t>SS12pd</t>
  </si>
  <si>
    <t>StateSum CTE 7-8: CIS PD Salary</t>
  </si>
  <si>
    <t>SS13</t>
  </si>
  <si>
    <t>StateSum CTE9-12: CIS - Salary Maint</t>
  </si>
  <si>
    <t xml:space="preserve"> SS13</t>
  </si>
  <si>
    <t>SS13b</t>
  </si>
  <si>
    <t>StateSum CTE9-12: CIS - Salary Maint (Basic Ed)</t>
  </si>
  <si>
    <t>SS14</t>
  </si>
  <si>
    <t>StateSum CTE 9-12: CIS - Salary Inc</t>
  </si>
  <si>
    <t xml:space="preserve"> SS14</t>
  </si>
  <si>
    <t>SS14b</t>
  </si>
  <si>
    <t>StateSum CTE 9-12: CIS - Salary Inc (Basic Ed)</t>
  </si>
  <si>
    <t>SS14pd</t>
  </si>
  <si>
    <t>StateSum CTE 9-12: CIS PD Salary</t>
  </si>
  <si>
    <t>SS15</t>
  </si>
  <si>
    <t>StateSum LAP: CIS - Salary Maint</t>
  </si>
  <si>
    <t>C.  School CIS Salary Maintenance Total</t>
  </si>
  <si>
    <t xml:space="preserve"> SS15</t>
  </si>
  <si>
    <t>SS16</t>
  </si>
  <si>
    <t>StateSum LAP: CIS - Salary Inc</t>
  </si>
  <si>
    <t>D.  CIS Salary Increase</t>
  </si>
  <si>
    <t xml:space="preserve"> SS16</t>
  </si>
  <si>
    <t>SS16pd</t>
  </si>
  <si>
    <t>StateSum LAP: CIS PD Salary</t>
  </si>
  <si>
    <t>SS17</t>
  </si>
  <si>
    <t>StateSum HiCap: CIS - Salary Maint</t>
  </si>
  <si>
    <t xml:space="preserve"> SS17</t>
  </si>
  <si>
    <t>SS18</t>
  </si>
  <si>
    <t>StateSum HiCap: CIS - Salary Inc</t>
  </si>
  <si>
    <t xml:space="preserve"> SS18</t>
  </si>
  <si>
    <t>SS18pd</t>
  </si>
  <si>
    <t>StateSum HiCap: CIS PD Salary</t>
  </si>
  <si>
    <t>SS19</t>
  </si>
  <si>
    <t>StateSum TBIP: CIS - Salary Maint</t>
  </si>
  <si>
    <t xml:space="preserve"> SS19</t>
  </si>
  <si>
    <t>SS1r</t>
  </si>
  <si>
    <t>StateSum: Regionalization</t>
  </si>
  <si>
    <t>2.  Regionalization</t>
  </si>
  <si>
    <t xml:space="preserve"> SS1</t>
  </si>
  <si>
    <t>SS1rb</t>
  </si>
  <si>
    <t>StateSum: Regionalization Base</t>
  </si>
  <si>
    <t>1.  Regionalization Base</t>
  </si>
  <si>
    <t>SS1re</t>
  </si>
  <si>
    <t>StateSum: Regionalization Exp</t>
  </si>
  <si>
    <t>3.  Regionalization Experience</t>
  </si>
  <si>
    <t>SS20</t>
  </si>
  <si>
    <t>StateSum TBIP: CIS - Salary Inc</t>
  </si>
  <si>
    <t xml:space="preserve"> SS20</t>
  </si>
  <si>
    <t>SS20pd</t>
  </si>
  <si>
    <t>StateSum TBIP: CIS PD Salary Inc</t>
  </si>
  <si>
    <t>SS21</t>
  </si>
  <si>
    <t>StateSum School: CAS - Salary Maint</t>
  </si>
  <si>
    <t>1.  School CAS Salary Maintenance Total</t>
  </si>
  <si>
    <t xml:space="preserve"> SS21</t>
  </si>
  <si>
    <t>SS22</t>
  </si>
  <si>
    <t>StateSum School: CAS - Salary Inc</t>
  </si>
  <si>
    <t>2.  CAS Salary Increase</t>
  </si>
  <si>
    <t xml:space="preserve"> SS22</t>
  </si>
  <si>
    <t>SS23</t>
  </si>
  <si>
    <t>StateSum Central: CAS - Salary Maint</t>
  </si>
  <si>
    <t xml:space="preserve"> SS23</t>
  </si>
  <si>
    <t>SS24</t>
  </si>
  <si>
    <t>StateSum Central: CAS - Salary Inc</t>
  </si>
  <si>
    <t xml:space="preserve"> SS24</t>
  </si>
  <si>
    <t>SS25</t>
  </si>
  <si>
    <t>StateSum CTE 9-12: CAS - Salary Maint</t>
  </si>
  <si>
    <t>1.  CAS Salary Maintenance Total</t>
  </si>
  <si>
    <t xml:space="preserve"> SS25</t>
  </si>
  <si>
    <t>SS25b</t>
  </si>
  <si>
    <t>StateSum CTE 9-12: CAS - Salary Maint (Basic Ed)</t>
  </si>
  <si>
    <t>SS26</t>
  </si>
  <si>
    <t>StateSum CTE 9-12: CAS - Salary Inc</t>
  </si>
  <si>
    <t xml:space="preserve"> SS26</t>
  </si>
  <si>
    <t>SS26b</t>
  </si>
  <si>
    <t>StateSum CTE 9-12: CAS - Salary Inc (Basic Ed)</t>
  </si>
  <si>
    <t>SS27</t>
  </si>
  <si>
    <t>StateSum CTE 7-8: CAS - Salary Maint</t>
  </si>
  <si>
    <t xml:space="preserve"> SS27</t>
  </si>
  <si>
    <t>SS27b</t>
  </si>
  <si>
    <t>StateSum CTE 7-8: CAS - Salary Maint (Basic Ed)</t>
  </si>
  <si>
    <t>SS28</t>
  </si>
  <si>
    <t>StateSum CTE 7-8: CAS - Salary Inc</t>
  </si>
  <si>
    <t xml:space="preserve"> SS28</t>
  </si>
  <si>
    <t>SS28b</t>
  </si>
  <si>
    <t>SS29</t>
  </si>
  <si>
    <t>StateSum School: CLS - Salary Maint</t>
  </si>
  <si>
    <t>1.  CLS Salary Maintenance Level</t>
  </si>
  <si>
    <t xml:space="preserve"> SS29</t>
  </si>
  <si>
    <t>SS30</t>
  </si>
  <si>
    <t>StateSum School: CLS - Salary Inc</t>
  </si>
  <si>
    <t xml:space="preserve"> SS30</t>
  </si>
  <si>
    <t>SS31</t>
  </si>
  <si>
    <t>StateSum Facilities: CLS - Salary Maint</t>
  </si>
  <si>
    <t xml:space="preserve"> SS31</t>
  </si>
  <si>
    <t>SS32</t>
  </si>
  <si>
    <t>StateSum Facilities: CLS - Salary Inc</t>
  </si>
  <si>
    <t xml:space="preserve"> SS32</t>
  </si>
  <si>
    <t>SS33</t>
  </si>
  <si>
    <t>StateSum Warehouse: CLS - Salary Maint</t>
  </si>
  <si>
    <t xml:space="preserve"> SS33</t>
  </si>
  <si>
    <t>SS34</t>
  </si>
  <si>
    <t>StateSum Warehouse: CLS - Salary Inc</t>
  </si>
  <si>
    <t xml:space="preserve"> SS34</t>
  </si>
  <si>
    <t>SS35</t>
  </si>
  <si>
    <t>StateSum Technology: CLS - Salary Maint</t>
  </si>
  <si>
    <t>1. CLS Salary Maintenance Level</t>
  </si>
  <si>
    <t xml:space="preserve"> SS35</t>
  </si>
  <si>
    <t>SS36</t>
  </si>
  <si>
    <t>StateSum Technology: CLS - Salary Inc</t>
  </si>
  <si>
    <t xml:space="preserve"> SS36</t>
  </si>
  <si>
    <t>SS37</t>
  </si>
  <si>
    <t>StateSum Central: CLS - Salary Maint</t>
  </si>
  <si>
    <t xml:space="preserve"> SS37</t>
  </si>
  <si>
    <t>SS38</t>
  </si>
  <si>
    <t>StateSum Central: CLS - Salary Inc</t>
  </si>
  <si>
    <t xml:space="preserve"> SS38</t>
  </si>
  <si>
    <t>SS39</t>
  </si>
  <si>
    <t>StateSum CTE 9-12: CLS - Salary Maint</t>
  </si>
  <si>
    <t xml:space="preserve"> SS39</t>
  </si>
  <si>
    <t>SS39b</t>
  </si>
  <si>
    <t>StateSum CTE 9-12: CLS - Salary Maint (Basic Ed)</t>
  </si>
  <si>
    <t>SS40</t>
  </si>
  <si>
    <t>StateSum CTE 9-12: CLS - Salary Inc</t>
  </si>
  <si>
    <t xml:space="preserve"> SS40</t>
  </si>
  <si>
    <t>SS40b</t>
  </si>
  <si>
    <t>StateSum CTE 9-12: CLS - Salary Inc (Basic Ed)</t>
  </si>
  <si>
    <t>SS41</t>
  </si>
  <si>
    <t>StateSum CTE 7-8: CLS - Salary Maint</t>
  </si>
  <si>
    <t xml:space="preserve"> SS41</t>
  </si>
  <si>
    <t>SS41b</t>
  </si>
  <si>
    <t>SS42</t>
  </si>
  <si>
    <t>StateSum CTE 7-8: CLS - Salary Inc</t>
  </si>
  <si>
    <t xml:space="preserve"> SS42</t>
  </si>
  <si>
    <t>SS42b</t>
  </si>
  <si>
    <t>SS43</t>
  </si>
  <si>
    <t>StateSum Skills: CIS - Salary Maint</t>
  </si>
  <si>
    <t xml:space="preserve"> SS43</t>
  </si>
  <si>
    <t>SS44</t>
  </si>
  <si>
    <t>StateSum Skills: CIS - Salary Inc</t>
  </si>
  <si>
    <t xml:space="preserve"> SS44</t>
  </si>
  <si>
    <t>SS44pd</t>
  </si>
  <si>
    <t>StateSum Skills: CIS PD Salary</t>
  </si>
  <si>
    <t>SS45</t>
  </si>
  <si>
    <t>StateSum Skills: CAS - Salary Maint</t>
  </si>
  <si>
    <t xml:space="preserve"> SS45</t>
  </si>
  <si>
    <t>SS46</t>
  </si>
  <si>
    <t>StateSum Skills: CAS - Salary Inc</t>
  </si>
  <si>
    <t xml:space="preserve"> SS46</t>
  </si>
  <si>
    <t>SS47</t>
  </si>
  <si>
    <t>StateSum Skills: CLS - Salary Maint</t>
  </si>
  <si>
    <t xml:space="preserve"> SS47</t>
  </si>
  <si>
    <t>SS48</t>
  </si>
  <si>
    <t>StateSum Skills: CLS - Salary Inc</t>
  </si>
  <si>
    <t xml:space="preserve"> SS48</t>
  </si>
  <si>
    <t>a.  Grades K-3</t>
  </si>
  <si>
    <t xml:space="preserve"> SS49</t>
  </si>
  <si>
    <t>b.  Grade 4</t>
  </si>
  <si>
    <t xml:space="preserve"> SS50</t>
  </si>
  <si>
    <t>1.  Basic Education Allocation Per FTE Student Rate</t>
  </si>
  <si>
    <t xml:space="preserve"> SS51</t>
  </si>
  <si>
    <t>c.  State Recovery Rate</t>
  </si>
  <si>
    <t xml:space="preserve"> SS52</t>
  </si>
  <si>
    <t xml:space="preserve"> SS53</t>
  </si>
  <si>
    <t xml:space="preserve"> SS54</t>
  </si>
  <si>
    <t xml:space="preserve"> SS55</t>
  </si>
  <si>
    <t>SS57</t>
  </si>
  <si>
    <t>StateSum LAP HiPov: CIS - Salary Maint</t>
  </si>
  <si>
    <t>SS58</t>
  </si>
  <si>
    <t>StateSum LAP HiPov: CIS - Salary Inc</t>
  </si>
  <si>
    <t>SS58hppd</t>
  </si>
  <si>
    <t>StateSum LAP HiPov: CIS PD Salary</t>
  </si>
  <si>
    <t>SS65</t>
  </si>
  <si>
    <t>SS8</t>
  </si>
  <si>
    <t>StateSum: LAP District Poverty %</t>
  </si>
  <si>
    <t>A. Eligible Students</t>
  </si>
  <si>
    <t xml:space="preserve"> SS8</t>
  </si>
  <si>
    <t>SS9</t>
  </si>
  <si>
    <t>StateSum School: CIS Biennial Base Sal</t>
  </si>
  <si>
    <t>1.  School CIS Salary Maintenance Total</t>
  </si>
  <si>
    <t xml:space="preserve"> SS9</t>
  </si>
  <si>
    <t>a.  Certificated Instructional Staff (CIS)</t>
  </si>
  <si>
    <t xml:space="preserve"> M91, Z002, Z005, Z475</t>
  </si>
  <si>
    <t>b.  Certificated Administrative Staff (CAS)</t>
  </si>
  <si>
    <t xml:space="preserve"> M91, Z003, Z006</t>
  </si>
  <si>
    <t>c.  Classified (CLS)</t>
  </si>
  <si>
    <t xml:space="preserve"> Z004, Z007</t>
  </si>
  <si>
    <t xml:space="preserve"> Z005, Z344, Z345, Z376, Z377</t>
  </si>
  <si>
    <t xml:space="preserve"> Z006, Z014, Z347, Z348</t>
  </si>
  <si>
    <t xml:space="preserve"> Z007, Z015, Z350, Z351</t>
  </si>
  <si>
    <t>1. Technology</t>
  </si>
  <si>
    <t xml:space="preserve"> Z008, Z015, Z360, Z361, Z407</t>
  </si>
  <si>
    <t>2.  Facilities, Maintenance, Grounds</t>
  </si>
  <si>
    <t xml:space="preserve"> Z009, Z015, Z354, Z355, Z407</t>
  </si>
  <si>
    <t>3.  Warehouse, Laborers,  Mechanics</t>
  </si>
  <si>
    <t xml:space="preserve"> Z010, Z015, Z357, Z358, Z407</t>
  </si>
  <si>
    <t>a.  Certificated Administrators</t>
  </si>
  <si>
    <t xml:space="preserve"> Z011, Z014, Z366, Z367</t>
  </si>
  <si>
    <t>b.  Classified Staff</t>
  </si>
  <si>
    <t xml:space="preserve"> Z012, Z015, Z363, Z364</t>
  </si>
  <si>
    <t xml:space="preserve"> Z014, Z376, Z377</t>
  </si>
  <si>
    <t xml:space="preserve"> Z015, Z378, Z379</t>
  </si>
  <si>
    <t>1.  Principals</t>
  </si>
  <si>
    <t xml:space="preserve"> Z016, Z391</t>
  </si>
  <si>
    <t>2.  Classroom Teachers</t>
  </si>
  <si>
    <t xml:space="preserve"> Z017, Z392</t>
  </si>
  <si>
    <t xml:space="preserve"> Z017, Z018</t>
  </si>
  <si>
    <t>c.  Grade 4</t>
  </si>
  <si>
    <t xml:space="preserve"> Z017, Z019</t>
  </si>
  <si>
    <t>d.  Grades 5-6</t>
  </si>
  <si>
    <t xml:space="preserve"> Z017, Z020</t>
  </si>
  <si>
    <t>3.  Teacher Librarians</t>
  </si>
  <si>
    <t xml:space="preserve"> Z021, Z393</t>
  </si>
  <si>
    <t>4.  Guidance Counselors</t>
  </si>
  <si>
    <t xml:space="preserve"> Z022, Z394</t>
  </si>
  <si>
    <t>Z022e</t>
  </si>
  <si>
    <t>Counselor Enh Elem FTE</t>
  </si>
  <si>
    <t>Counselor Enhancement Elem FTE</t>
  </si>
  <si>
    <t>a.  School Nurses</t>
  </si>
  <si>
    <t xml:space="preserve"> Z023, Z395</t>
  </si>
  <si>
    <t>b.  Social Workers</t>
  </si>
  <si>
    <t xml:space="preserve"> Z024, Z396</t>
  </si>
  <si>
    <t>c.  Psychologists</t>
  </si>
  <si>
    <t xml:space="preserve"> Z025, Z397</t>
  </si>
  <si>
    <t>6.  Teaching Assistance</t>
  </si>
  <si>
    <t xml:space="preserve"> Z026, Z398</t>
  </si>
  <si>
    <t>7.  Office Support</t>
  </si>
  <si>
    <t xml:space="preserve"> Z027, Z399</t>
  </si>
  <si>
    <t>8.  Custodians</t>
  </si>
  <si>
    <t xml:space="preserve"> Z028, Z400</t>
  </si>
  <si>
    <t>9.  Student &amp; Staff Safety</t>
  </si>
  <si>
    <t xml:space="preserve"> Z029, Z401</t>
  </si>
  <si>
    <t>Family Involve Elem FTE</t>
  </si>
  <si>
    <t>10.  Family Involvement Coordinators</t>
  </si>
  <si>
    <t xml:space="preserve"> Z030, Z402</t>
  </si>
  <si>
    <t xml:space="preserve"> Z031, Z391</t>
  </si>
  <si>
    <t xml:space="preserve"> Z032, Z392</t>
  </si>
  <si>
    <t xml:space="preserve"> Z033, Z393</t>
  </si>
  <si>
    <t xml:space="preserve"> Z034, Z394</t>
  </si>
  <si>
    <t>Z034e</t>
  </si>
  <si>
    <t>Counselor Enh Middle FTE</t>
  </si>
  <si>
    <t>Counselor Enhancement Middle FTE</t>
  </si>
  <si>
    <t xml:space="preserve"> Z035, Z395</t>
  </si>
  <si>
    <t xml:space="preserve"> Z036, Z396</t>
  </si>
  <si>
    <t xml:space="preserve"> Z037, Z397</t>
  </si>
  <si>
    <t xml:space="preserve"> Z038, Z398</t>
  </si>
  <si>
    <t xml:space="preserve"> Z039, Z399</t>
  </si>
  <si>
    <t xml:space="preserve"> Z040, Z400</t>
  </si>
  <si>
    <t xml:space="preserve"> Z041, Z401</t>
  </si>
  <si>
    <t>Family Involve Middle FTE</t>
  </si>
  <si>
    <t xml:space="preserve"> Z042, Z402</t>
  </si>
  <si>
    <t>a.  Classroom Teachers</t>
  </si>
  <si>
    <t xml:space="preserve"> Z044, Z122, Z413, Z541</t>
  </si>
  <si>
    <t>b.  Librarian, Nurse, Social Worker, Psychologist, Guidance Counselor</t>
  </si>
  <si>
    <t xml:space="preserve"> Z045, Z413, Z542</t>
  </si>
  <si>
    <t xml:space="preserve"> Z046, Z391</t>
  </si>
  <si>
    <t xml:space="preserve"> Z047, Z392</t>
  </si>
  <si>
    <t xml:space="preserve"> Z048, Z393</t>
  </si>
  <si>
    <t xml:space="preserve"> Z050, Z395</t>
  </si>
  <si>
    <t xml:space="preserve"> Z051, Z396</t>
  </si>
  <si>
    <t xml:space="preserve"> Z052, Z397</t>
  </si>
  <si>
    <t xml:space="preserve"> Z053, Z398</t>
  </si>
  <si>
    <t xml:space="preserve"> Z054, Z399</t>
  </si>
  <si>
    <t xml:space="preserve"> Z055, Z400</t>
  </si>
  <si>
    <t xml:space="preserve"> Z056, Z401</t>
  </si>
  <si>
    <t>Family Involve High FTE</t>
  </si>
  <si>
    <t xml:space="preserve"> Z057, Z402</t>
  </si>
  <si>
    <t xml:space="preserve"> 029A, Z059, Z136, Z551</t>
  </si>
  <si>
    <t xml:space="preserve"> 029A, Z060, Z553</t>
  </si>
  <si>
    <t>CTE 9-12 Preparatory</t>
  </si>
  <si>
    <t xml:space="preserve"> 029A, Z062, Z136, Z552</t>
  </si>
  <si>
    <t xml:space="preserve"> 029A, Z063, Z633</t>
  </si>
  <si>
    <t xml:space="preserve"> Z065, Z108, Z423</t>
  </si>
  <si>
    <t xml:space="preserve"> Z066, Z423</t>
  </si>
  <si>
    <r>
      <t xml:space="preserve">A. Eligible Students </t>
    </r>
    <r>
      <rPr>
        <sz val="11"/>
        <rFont val="Calibri"/>
        <family val="2"/>
      </rPr>
      <t>- Regular</t>
    </r>
  </si>
  <si>
    <t xml:space="preserve"> Z067, Z068, Z202, Z203, Z204, Z205, Z206, Z207, Z208</t>
  </si>
  <si>
    <r>
      <t xml:space="preserve">B.  Formulated Staffing Units </t>
    </r>
    <r>
      <rPr>
        <sz val="11"/>
        <rFont val="Calibri"/>
        <family val="2"/>
      </rPr>
      <t>- Regular</t>
    </r>
  </si>
  <si>
    <t xml:space="preserve"> Z068, Z069, Z070, Z071, Z072</t>
  </si>
  <si>
    <t>LAP HiPov CIS FTE</t>
  </si>
  <si>
    <t>B.  Formulated Staffing Units - High Poverty</t>
  </si>
  <si>
    <t xml:space="preserve"> Z068hp, Z069hp, Z070hp, Z071hp, Z072hp</t>
  </si>
  <si>
    <t xml:space="preserve"> O7, Z069, Z070, Z073</t>
  </si>
  <si>
    <t>Z069hp</t>
  </si>
  <si>
    <t>LAP HiPov CIS Salary Maint</t>
  </si>
  <si>
    <t xml:space="preserve"> O7hp, Z069hp, Z070hp, Z073hp</t>
  </si>
  <si>
    <t xml:space="preserve"> O7, Z070, Z074</t>
  </si>
  <si>
    <t>Z070hp</t>
  </si>
  <si>
    <t>LAP HiPov CIS Salary Inc</t>
  </si>
  <si>
    <t xml:space="preserve"> O7hp, Z070hp, Z074hp</t>
  </si>
  <si>
    <t>Z070hppd</t>
  </si>
  <si>
    <t>LAP HiPov CIS PD Salary</t>
  </si>
  <si>
    <t>1. Professional Learning Days Salaries</t>
  </si>
  <si>
    <t>Z070pd</t>
  </si>
  <si>
    <t>LAP CIS PD Salary</t>
  </si>
  <si>
    <t>E.  CIS Insurance Benefits</t>
  </si>
  <si>
    <t xml:space="preserve"> O7, Z071</t>
  </si>
  <si>
    <t>Z071hp</t>
  </si>
  <si>
    <t>LAP HiPov CIS Insurance</t>
  </si>
  <si>
    <t xml:space="preserve"> O7hp, Z071hp</t>
  </si>
  <si>
    <t>F.  CIS Insurance Benefits Increase</t>
  </si>
  <si>
    <t xml:space="preserve"> O7, Z072</t>
  </si>
  <si>
    <t>Z072hp</t>
  </si>
  <si>
    <t>LAP HiPov CIS Insurance Inc</t>
  </si>
  <si>
    <t xml:space="preserve"> O7hp, Z072hp</t>
  </si>
  <si>
    <t>G.  CIS Payroll Tax and Benefits</t>
  </si>
  <si>
    <t xml:space="preserve"> O7, Z073</t>
  </si>
  <si>
    <t>Z073hp</t>
  </si>
  <si>
    <t>LAP HiPov CIS Benefits Maint</t>
  </si>
  <si>
    <t xml:space="preserve"> O7hp, Z073hp</t>
  </si>
  <si>
    <t>H. CIS  Payroll Tax and Benefits – Increase</t>
  </si>
  <si>
    <t xml:space="preserve"> O7, Z074</t>
  </si>
  <si>
    <t>Z074hp</t>
  </si>
  <si>
    <t>LAP HiPov CIS Benefits Inc</t>
  </si>
  <si>
    <t xml:space="preserve"> O7hp, Z074hp</t>
  </si>
  <si>
    <t>Z074hppd</t>
  </si>
  <si>
    <t>LAP HiPov CIS PD Benefits</t>
  </si>
  <si>
    <t>2. Professional Learning Day — Payroll Tax and Benefits</t>
  </si>
  <si>
    <t>Z074pd</t>
  </si>
  <si>
    <t>LAP CIS PD Benefits</t>
  </si>
  <si>
    <t>Z076</t>
  </si>
  <si>
    <r>
      <t xml:space="preserve">LAP </t>
    </r>
    <r>
      <rPr>
        <sz val="11"/>
        <color theme="1"/>
        <rFont val="Calibri"/>
        <family val="2"/>
        <scheme val="minor"/>
      </rPr>
      <t>HiPov Students</t>
    </r>
  </si>
  <si>
    <t>LAP HiPov Students</t>
  </si>
  <si>
    <t>1. Eligible Students - High Poverty</t>
  </si>
  <si>
    <t>B.  Formulated Staffing Units</t>
  </si>
  <si>
    <t>Z077e</t>
  </si>
  <si>
    <t>TBIP K-6 CIS FTE</t>
  </si>
  <si>
    <t>Z077e, A66</t>
  </si>
  <si>
    <t>Z077mh</t>
  </si>
  <si>
    <t>TBIP 7-12 CIS FTE</t>
  </si>
  <si>
    <t>Z077mh, A66</t>
  </si>
  <si>
    <t xml:space="preserve"> Z078, Z079, Z082, Z085</t>
  </si>
  <si>
    <t xml:space="preserve"> Z079, Z083, Z085</t>
  </si>
  <si>
    <t>Z079pd</t>
  </si>
  <si>
    <t>TBIP CIS PD Salary</t>
  </si>
  <si>
    <t xml:space="preserve"> Z080, Z085</t>
  </si>
  <si>
    <t xml:space="preserve"> Z081, Z085</t>
  </si>
  <si>
    <t xml:space="preserve"> Z082, Z085</t>
  </si>
  <si>
    <t xml:space="preserve"> Z083, Z085</t>
  </si>
  <si>
    <t>Z083pd</t>
  </si>
  <si>
    <t>TBIP CIS PD Benefits</t>
  </si>
  <si>
    <t>J.  Total Transitional Bilingual Program</t>
  </si>
  <si>
    <t xml:space="preserve"> 135A, 137A, Z085</t>
  </si>
  <si>
    <t xml:space="preserve"> Z086, Z087, Z211, Z212, Z213, Z214, Z215, Z216, Z217</t>
  </si>
  <si>
    <t xml:space="preserve"> Z087, Z088, Z089, Z090, Z091</t>
  </si>
  <si>
    <t xml:space="preserve"> Z088, Z089, Z092, Z095</t>
  </si>
  <si>
    <t xml:space="preserve"> Z089, Z093, Z095</t>
  </si>
  <si>
    <t>Z089pd</t>
  </si>
  <si>
    <t>HiCap CIS PD Salary</t>
  </si>
  <si>
    <t xml:space="preserve"> Z090, Z095</t>
  </si>
  <si>
    <t>F.  CIS Insurance Benefits: Increase</t>
  </si>
  <si>
    <t xml:space="preserve"> Z091, Z095</t>
  </si>
  <si>
    <t xml:space="preserve"> Z092, Z095</t>
  </si>
  <si>
    <t xml:space="preserve"> Z093, Z095</t>
  </si>
  <si>
    <t>Z093pd</t>
  </si>
  <si>
    <t>HiCap CIS PD Benefits</t>
  </si>
  <si>
    <t xml:space="preserve"> Z094, Z095</t>
  </si>
  <si>
    <t>J.  Total Highly Capable Program</t>
  </si>
  <si>
    <t xml:space="preserve"> 058A, Z095</t>
  </si>
  <si>
    <t xml:space="preserve"> Z096, Z097, Z098, Z104</t>
  </si>
  <si>
    <t xml:space="preserve"> Z097, Z098, Z105</t>
  </si>
  <si>
    <t>Z097pd</t>
  </si>
  <si>
    <t>Skill CIS PD Salary</t>
  </si>
  <si>
    <t>3.  Subtotal CTE CIS Salary</t>
  </si>
  <si>
    <t xml:space="preserve"> Z098, Z109</t>
  </si>
  <si>
    <t xml:space="preserve"> Z099, Z100, Z101, Z104</t>
  </si>
  <si>
    <t xml:space="preserve"> Z100, Z101, Z105</t>
  </si>
  <si>
    <t>3.  Subtotal CTE CAS Salary</t>
  </si>
  <si>
    <t xml:space="preserve"> Z101, Z109</t>
  </si>
  <si>
    <t>1.        Certificated Insurance Benefits</t>
  </si>
  <si>
    <t xml:space="preserve"> Z102, Z106</t>
  </si>
  <si>
    <t>2.        Certificated Insurance Benefits — Increase</t>
  </si>
  <si>
    <t xml:space="preserve"> Z103, Z106</t>
  </si>
  <si>
    <t>3.        Certificated — Payroll Tax and Benefits</t>
  </si>
  <si>
    <t xml:space="preserve"> Z104, Z106</t>
  </si>
  <si>
    <t>4.        Certificated — Payroll Tax and Benefits – Increase</t>
  </si>
  <si>
    <t xml:space="preserve"> Z097, Z098, Z106</t>
  </si>
  <si>
    <t>Z105pd</t>
  </si>
  <si>
    <t>Skill CIS PD Benefits</t>
  </si>
  <si>
    <t>9.        Total Insurance Payroll Taxes and Benefits</t>
  </si>
  <si>
    <t xml:space="preserve"> Z106, Z109</t>
  </si>
  <si>
    <t>2.  Substitutes</t>
  </si>
  <si>
    <t xml:space="preserve"> Z108, Z109</t>
  </si>
  <si>
    <t>3.  Skills Center Total</t>
  </si>
  <si>
    <t xml:space="preserve"> 144A, Z109</t>
  </si>
  <si>
    <t xml:space="preserve"> 238A, Z110, Z111, Z112, Z118, Z632</t>
  </si>
  <si>
    <t xml:space="preserve"> Z111, Z112, Z119, Z502</t>
  </si>
  <si>
    <t>Z111pd</t>
  </si>
  <si>
    <t>CTE 7-8 CIS PD Salary</t>
  </si>
  <si>
    <t xml:space="preserve"> Z112, Z123, Z503</t>
  </si>
  <si>
    <t xml:space="preserve"> Z113, Z114, Z115, Z118, Z504</t>
  </si>
  <si>
    <t xml:space="preserve"> Z114, Z115, Z119, Z505</t>
  </si>
  <si>
    <t xml:space="preserve"> 193A, Z115, Z123, Z506</t>
  </si>
  <si>
    <t xml:space="preserve"> Z116, Z120, Z512</t>
  </si>
  <si>
    <t xml:space="preserve"> Z117, Z120, Z513</t>
  </si>
  <si>
    <t xml:space="preserve"> Z118, Z120, Z510</t>
  </si>
  <si>
    <t xml:space="preserve"> Z119, Z120, Z511</t>
  </si>
  <si>
    <t>Z119pd</t>
  </si>
  <si>
    <t>CTE 7-8 CIS PD Benefits</t>
  </si>
  <si>
    <t xml:space="preserve"> 193A, Z120, Z123, Z518</t>
  </si>
  <si>
    <t xml:space="preserve"> 193A, Z122, Z123, Z519</t>
  </si>
  <si>
    <t>1.  Grades 7-8 CTE Total</t>
  </si>
  <si>
    <t xml:space="preserve"> 144A, Z123, Z520</t>
  </si>
  <si>
    <t xml:space="preserve"> 199A, Z124, Z125, Z126, Z132, Z521</t>
  </si>
  <si>
    <t xml:space="preserve"> Z125, Z126, Z133, Z522</t>
  </si>
  <si>
    <t>Z125pd</t>
  </si>
  <si>
    <t>CTE 9-12 CIS PD Salary</t>
  </si>
  <si>
    <t>CTE 9-12 CIS PD Salary Inc</t>
  </si>
  <si>
    <t xml:space="preserve"> Z126, Z137, Z523</t>
  </si>
  <si>
    <t xml:space="preserve"> Z127, Z128, Z129, Z132, Z524</t>
  </si>
  <si>
    <t xml:space="preserve"> Z128, Z129, Z133, Z525</t>
  </si>
  <si>
    <t xml:space="preserve"> 197A, Z129, Z137, Z526</t>
  </si>
  <si>
    <t xml:space="preserve"> Z130, Z134, Z532</t>
  </si>
  <si>
    <t xml:space="preserve"> Z131, Z134, Z533</t>
  </si>
  <si>
    <t xml:space="preserve"> Z132, Z134, Z530</t>
  </si>
  <si>
    <t xml:space="preserve"> Z133, Z134, Z531</t>
  </si>
  <si>
    <t>Z133pd</t>
  </si>
  <si>
    <t>CTE 9-12 CIS PD Benefits</t>
  </si>
  <si>
    <t xml:space="preserve"> 197A, Z134, Z137, Z538</t>
  </si>
  <si>
    <t xml:space="preserve"> 197A, Z136, Z137, Z539</t>
  </si>
  <si>
    <t>2.  Grades 9-12 CTE Total</t>
  </si>
  <si>
    <t xml:space="preserve"> 144A, Z137, Z540</t>
  </si>
  <si>
    <t xml:space="preserve"> Z138, Z139, Z140, Z141, Z142, Z143, Z144, Z145</t>
  </si>
  <si>
    <t xml:space="preserve"> M8, Z139</t>
  </si>
  <si>
    <t xml:space="preserve"> M8, Z140</t>
  </si>
  <si>
    <t xml:space="preserve"> M8, Z141</t>
  </si>
  <si>
    <r>
      <t>Total MSOC Library</t>
    </r>
    <r>
      <rPr>
        <sz val="11"/>
        <color theme="1"/>
        <rFont val="Calibri"/>
        <family val="2"/>
        <scheme val="minor"/>
      </rPr>
      <t>-Reg</t>
    </r>
  </si>
  <si>
    <r>
      <t>5.  Library</t>
    </r>
    <r>
      <rPr>
        <sz val="11"/>
        <rFont val="Calibri"/>
        <family val="2"/>
        <scheme val="minor"/>
      </rPr>
      <t xml:space="preserve"> Materials</t>
    </r>
  </si>
  <si>
    <t xml:space="preserve"> M8, Z142LR</t>
  </si>
  <si>
    <r>
      <t xml:space="preserve">Total MSOC </t>
    </r>
    <r>
      <rPr>
        <sz val="1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>-Reg</t>
    </r>
  </si>
  <si>
    <t>Total MSOC Supplies</t>
  </si>
  <si>
    <t xml:space="preserve"> M8, Z142SR</t>
  </si>
  <si>
    <t>7.  Professional Dvlpmt</t>
  </si>
  <si>
    <t xml:space="preserve"> M8, Z143</t>
  </si>
  <si>
    <t>8.  Facilities Maintenance</t>
  </si>
  <si>
    <t xml:space="preserve"> M8, Z144</t>
  </si>
  <si>
    <t>9.  District Wide Support</t>
  </si>
  <si>
    <t xml:space="preserve"> M8, Z145</t>
  </si>
  <si>
    <t xml:space="preserve"> Z147, Z148, Z149, Z150, Z151, Z152, Z153, Z154</t>
  </si>
  <si>
    <t xml:space="preserve"> M16, Z148</t>
  </si>
  <si>
    <t xml:space="preserve"> M16, Z149</t>
  </si>
  <si>
    <t xml:space="preserve"> M16, Z150</t>
  </si>
  <si>
    <t>Z151LL</t>
  </si>
  <si>
    <t>Total MSOC Library-LabSci</t>
  </si>
  <si>
    <t xml:space="preserve"> M16, Z151LL</t>
  </si>
  <si>
    <t>Z151SL</t>
  </si>
  <si>
    <t>Total MSOC Supplies-LabSci</t>
  </si>
  <si>
    <t xml:space="preserve"> M16, Z151SL</t>
  </si>
  <si>
    <t xml:space="preserve"> M16, Z152</t>
  </si>
  <si>
    <t xml:space="preserve"> M16, Z153</t>
  </si>
  <si>
    <t xml:space="preserve"> M16, Z154</t>
  </si>
  <si>
    <t xml:space="preserve"> Z157, Z164</t>
  </si>
  <si>
    <t xml:space="preserve"> Z158, Z164</t>
  </si>
  <si>
    <t xml:space="preserve"> Z159, Z164</t>
  </si>
  <si>
    <t>Z160LC</t>
  </si>
  <si>
    <t>Total MSOC Library-CTE 7-8</t>
  </si>
  <si>
    <t xml:space="preserve"> Z160, Z164</t>
  </si>
  <si>
    <t>Z160SC</t>
  </si>
  <si>
    <t>Total MSOC Supplies-CTE 7-8</t>
  </si>
  <si>
    <t xml:space="preserve"> Z161, Z164</t>
  </si>
  <si>
    <t xml:space="preserve"> Z162, Z164</t>
  </si>
  <si>
    <t xml:space="preserve"> Z163, Z164</t>
  </si>
  <si>
    <t xml:space="preserve"> 193A, Z123, Z164, Z629</t>
  </si>
  <si>
    <t xml:space="preserve"> M24, Z166</t>
  </si>
  <si>
    <t xml:space="preserve"> M24, Z167</t>
  </si>
  <si>
    <t xml:space="preserve"> M24, Z168</t>
  </si>
  <si>
    <t>Z169LC</t>
  </si>
  <si>
    <t>Total MSOC Library-CTE 9-12expl</t>
  </si>
  <si>
    <t xml:space="preserve"> M24, Z169LCE</t>
  </si>
  <si>
    <t>Z169SC</t>
  </si>
  <si>
    <t>Total MSOC Supplies-CTE 9-12expl</t>
  </si>
  <si>
    <t xml:space="preserve"> M24, Z169SCE</t>
  </si>
  <si>
    <t xml:space="preserve"> M24, Z170</t>
  </si>
  <si>
    <t xml:space="preserve"> M24, Z171</t>
  </si>
  <si>
    <t xml:space="preserve"> M24, Z172</t>
  </si>
  <si>
    <t xml:space="preserve"> M32, Z175</t>
  </si>
  <si>
    <t xml:space="preserve"> M32, Z176</t>
  </si>
  <si>
    <t xml:space="preserve"> M32, Z177</t>
  </si>
  <si>
    <t>Z178LC</t>
  </si>
  <si>
    <t>Total MSOC Library-CTE 9-12prep</t>
  </si>
  <si>
    <t xml:space="preserve"> M32, Z178LCP</t>
  </si>
  <si>
    <t>Z178SC</t>
  </si>
  <si>
    <t>Total MSOC Supplies-CTE 9-12prep</t>
  </si>
  <si>
    <t xml:space="preserve"> M32, Z178SCP</t>
  </si>
  <si>
    <t xml:space="preserve"> M32, Z179</t>
  </si>
  <si>
    <t xml:space="preserve"> M32, Z180</t>
  </si>
  <si>
    <t xml:space="preserve"> M32, Z181</t>
  </si>
  <si>
    <t xml:space="preserve"> M40, Z184</t>
  </si>
  <si>
    <t xml:space="preserve"> M40, Z185</t>
  </si>
  <si>
    <t xml:space="preserve"> M40, Z186</t>
  </si>
  <si>
    <t>Z187LS</t>
  </si>
  <si>
    <t>Total MSOC Library-Skill</t>
  </si>
  <si>
    <t xml:space="preserve"> M40, Z187LS</t>
  </si>
  <si>
    <t>Z187SS</t>
  </si>
  <si>
    <t>Total MSOC Supplies-Skill</t>
  </si>
  <si>
    <t xml:space="preserve"> M40, Z187SS</t>
  </si>
  <si>
    <t xml:space="preserve"> M40, Z188</t>
  </si>
  <si>
    <t xml:space="preserve"> M40, Z189</t>
  </si>
  <si>
    <t xml:space="preserve"> M40, Z190</t>
  </si>
  <si>
    <t xml:space="preserve"> M48, Z193</t>
  </si>
  <si>
    <t xml:space="preserve"> M48, Z194</t>
  </si>
  <si>
    <t xml:space="preserve"> M48, Z195</t>
  </si>
  <si>
    <t>Z196LT</t>
  </si>
  <si>
    <t>Total MSOC Library-TBIP</t>
  </si>
  <si>
    <t xml:space="preserve"> M48, Z196LT</t>
  </si>
  <si>
    <t>Z196ST</t>
  </si>
  <si>
    <t>Total MSOC Supplies-TBIP</t>
  </si>
  <si>
    <t xml:space="preserve"> M48, Z196ST</t>
  </si>
  <si>
    <t xml:space="preserve"> M48, Z197</t>
  </si>
  <si>
    <t xml:space="preserve"> M48, Z198</t>
  </si>
  <si>
    <t xml:space="preserve"> M48, Z199</t>
  </si>
  <si>
    <t xml:space="preserve"> M56, Z202</t>
  </si>
  <si>
    <t>Z202hp</t>
  </si>
  <si>
    <t>Total MSOC Technology-LAP Hipov</t>
  </si>
  <si>
    <t>Total MSOC Technology-LAP HiPov</t>
  </si>
  <si>
    <t xml:space="preserve"> M56hp, Z202hp</t>
  </si>
  <si>
    <t xml:space="preserve"> M56, Z203</t>
  </si>
  <si>
    <t>Z203hp</t>
  </si>
  <si>
    <t>Total MSOC Utilities-LAP HiPov</t>
  </si>
  <si>
    <t xml:space="preserve"> M56hp, Z203hp</t>
  </si>
  <si>
    <t xml:space="preserve"> M56, Z204</t>
  </si>
  <si>
    <t>Z204hp</t>
  </si>
  <si>
    <t>Total MSOC Curriciulum-LAP HiPov</t>
  </si>
  <si>
    <t xml:space="preserve"> M56hp, Z204hp</t>
  </si>
  <si>
    <t>Z205Lhp</t>
  </si>
  <si>
    <t>Total MSOC Library-LAP HiPov</t>
  </si>
  <si>
    <t xml:space="preserve"> M56hp, Z205Lhp</t>
  </si>
  <si>
    <t>Z205LL</t>
  </si>
  <si>
    <t>Total MSOC Library-LAP</t>
  </si>
  <si>
    <t xml:space="preserve"> M56, Z205LL</t>
  </si>
  <si>
    <t>Z205Shp</t>
  </si>
  <si>
    <t>Total MSOC Supplies-LAP HiPov</t>
  </si>
  <si>
    <t xml:space="preserve"> M56hp, Z205Shp</t>
  </si>
  <si>
    <t>Z205SL</t>
  </si>
  <si>
    <t>Total MSOC Supplies-LAP</t>
  </si>
  <si>
    <t xml:space="preserve"> M56, Z205SL</t>
  </si>
  <si>
    <t xml:space="preserve"> M56, Z206</t>
  </si>
  <si>
    <t>Z206hp</t>
  </si>
  <si>
    <t>Total MSOC Prof Dvlp-LAP HiPov</t>
  </si>
  <si>
    <t xml:space="preserve"> M56hp, Z206hp</t>
  </si>
  <si>
    <t xml:space="preserve"> M56, Z207</t>
  </si>
  <si>
    <t>Z207hp</t>
  </si>
  <si>
    <t>Total MSOC Facilities-LAP HiPov</t>
  </si>
  <si>
    <t xml:space="preserve"> M56hp, Z207hp</t>
  </si>
  <si>
    <t xml:space="preserve"> M56, Z208</t>
  </si>
  <si>
    <t>Z208hp</t>
  </si>
  <si>
    <t>Total MSOC Districtwide-LAP HiPov</t>
  </si>
  <si>
    <t xml:space="preserve"> M56hp, Z208hp</t>
  </si>
  <si>
    <t xml:space="preserve"> Z094, Z211</t>
  </si>
  <si>
    <t xml:space="preserve"> Z094, Z212</t>
  </si>
  <si>
    <t xml:space="preserve"> Z094, Z213</t>
  </si>
  <si>
    <t>Z214LH</t>
  </si>
  <si>
    <t>Total MSOC Library-HiCap</t>
  </si>
  <si>
    <t xml:space="preserve"> Z094, Z214LH</t>
  </si>
  <si>
    <t>Z214SH</t>
  </si>
  <si>
    <t>Total MSOC Supplies-HiCap</t>
  </si>
  <si>
    <t xml:space="preserve"> Z094, Z214SH</t>
  </si>
  <si>
    <t xml:space="preserve"> Z094, Z215</t>
  </si>
  <si>
    <t xml:space="preserve"> Z094, Z216</t>
  </si>
  <si>
    <t xml:space="preserve"> Z094, Z217</t>
  </si>
  <si>
    <t>Z219</t>
  </si>
  <si>
    <t>CIS BEA FTE K-3</t>
  </si>
  <si>
    <t>CIS K-3</t>
  </si>
  <si>
    <t xml:space="preserve"> Z219, Z224</t>
  </si>
  <si>
    <t>Z220</t>
  </si>
  <si>
    <t>CIS BEA FTE 4</t>
  </si>
  <si>
    <t>CIS 4</t>
  </si>
  <si>
    <t xml:space="preserve"> Z220, Z224</t>
  </si>
  <si>
    <t>Z221</t>
  </si>
  <si>
    <t>CIS BEA FTE 5-6</t>
  </si>
  <si>
    <t>CIS 5-6</t>
  </si>
  <si>
    <t xml:space="preserve"> Z221, Z224</t>
  </si>
  <si>
    <t>Z222</t>
  </si>
  <si>
    <t>CIS BEA FTE 7-8</t>
  </si>
  <si>
    <t>CIS 7-8</t>
  </si>
  <si>
    <t xml:space="preserve"> Z222, Z224</t>
  </si>
  <si>
    <t>Z223</t>
  </si>
  <si>
    <t>CIS BEA FTE 9-12</t>
  </si>
  <si>
    <t>CIS 9-12</t>
  </si>
  <si>
    <t xml:space="preserve"> Z223, Z224</t>
  </si>
  <si>
    <r>
      <rPr>
        <strike/>
        <sz val="11"/>
        <color rgb="FFFF0000"/>
        <rFont val="Calibri"/>
        <family val="2"/>
        <scheme val="minor"/>
      </rPr>
      <t>Sum All Districts</t>
    </r>
    <r>
      <rPr>
        <sz val="11"/>
        <color rgb="FFFF0000"/>
        <rFont val="Calibri"/>
        <family val="2"/>
        <scheme val="minor"/>
      </rPr>
      <t>No State Sum Values</t>
    </r>
  </si>
  <si>
    <t>Z224</t>
  </si>
  <si>
    <t>CIS BEA FTE K-12</t>
  </si>
  <si>
    <t>CIS K-12 Average</t>
  </si>
  <si>
    <t xml:space="preserve"> Z224, Z225, Z226, Z235, Z236, Z244</t>
  </si>
  <si>
    <t>Z225</t>
  </si>
  <si>
    <t>CIS BEA Salary Maint Total</t>
  </si>
  <si>
    <t xml:space="preserve"> CIS Salary Maint Total</t>
  </si>
  <si>
    <t xml:space="preserve"> Z225, Z226, Z227, Z239</t>
  </si>
  <si>
    <t>Z226</t>
  </si>
  <si>
    <t>CIS BEA Salary Inc Total</t>
  </si>
  <si>
    <t xml:space="preserve"> CIS Salary Inc Total</t>
  </si>
  <si>
    <t xml:space="preserve"> Z226, Z227, Z240</t>
  </si>
  <si>
    <t>Z226pd</t>
  </si>
  <si>
    <t>CIS BEA PD Salary</t>
  </si>
  <si>
    <t xml:space="preserve">   1. CIS BEA PD Salary</t>
  </si>
  <si>
    <t>Z227</t>
  </si>
  <si>
    <t>CIS BEA Salary Total</t>
  </si>
  <si>
    <t xml:space="preserve"> CIS Salary Total</t>
  </si>
  <si>
    <t xml:space="preserve"> Z227, Z234</t>
  </si>
  <si>
    <t>Z228</t>
  </si>
  <si>
    <t>CAS BEA Salary Maint Total</t>
  </si>
  <si>
    <t xml:space="preserve"> CAS Salary Maint Total</t>
  </si>
  <si>
    <t xml:space="preserve"> Z228, Z229, Z230, Z239</t>
  </si>
  <si>
    <t>Z229</t>
  </si>
  <si>
    <t>CAS BEA Salary Inc Total</t>
  </si>
  <si>
    <t xml:space="preserve"> CAS Salary Inc Total</t>
  </si>
  <si>
    <t xml:space="preserve"> Z229, Z230, Z240</t>
  </si>
  <si>
    <t>Z230</t>
  </si>
  <si>
    <t>CAS BEA Salary Total</t>
  </si>
  <si>
    <t xml:space="preserve"> CAS Salary Total</t>
  </si>
  <si>
    <t xml:space="preserve"> Z230, Z234</t>
  </si>
  <si>
    <t xml:space="preserve"> CLS Salary Maint Total</t>
  </si>
  <si>
    <t xml:space="preserve"> Z231, Z232, Z233, Z241</t>
  </si>
  <si>
    <t xml:space="preserve"> CLS Salary Inc Total</t>
  </si>
  <si>
    <t xml:space="preserve"> Z232, Z233, Z242</t>
  </si>
  <si>
    <t xml:space="preserve"> CLS Salary Total</t>
  </si>
  <si>
    <t xml:space="preserve"> Z233, Z234</t>
  </si>
  <si>
    <t xml:space="preserve"> Z234, Z246</t>
  </si>
  <si>
    <t>1. Certificated Insurance Benefits</t>
  </si>
  <si>
    <t xml:space="preserve"> Z235, Z243</t>
  </si>
  <si>
    <t>2. Certificated Insurance Benefits — Increase</t>
  </si>
  <si>
    <t xml:space="preserve"> Z236, Z243</t>
  </si>
  <si>
    <t>3. Classified Insurance Benefits</t>
  </si>
  <si>
    <t xml:space="preserve"> Z237, Z243</t>
  </si>
  <si>
    <t>4. Classified Insurance Benefits — Increase</t>
  </si>
  <si>
    <t xml:space="preserve"> Z238, Z243</t>
  </si>
  <si>
    <t>5. Certificated — Payroll Tax and Benefits</t>
  </si>
  <si>
    <t xml:space="preserve"> Z239, Z243</t>
  </si>
  <si>
    <t>6. Certificated — Payroll Tax and Benefits – Increase</t>
  </si>
  <si>
    <t xml:space="preserve"> Z240, Z243</t>
  </si>
  <si>
    <t>Z240pd</t>
  </si>
  <si>
    <t>CIS BEA PD Benefits</t>
  </si>
  <si>
    <t xml:space="preserve">   2. CIS BEA PD Benefits</t>
  </si>
  <si>
    <t>7. Classified – Payroll Tax and Benefits</t>
  </si>
  <si>
    <t xml:space="preserve"> Z241, Z243</t>
  </si>
  <si>
    <t>8. Classified — Payroll Tax and Benefits – Increase</t>
  </si>
  <si>
    <t xml:space="preserve"> Z242, Z243</t>
  </si>
  <si>
    <t>9. Total Insurance Payroll Taxes and Benefits</t>
  </si>
  <si>
    <t xml:space="preserve"> Z243, Z246</t>
  </si>
  <si>
    <t xml:space="preserve"> Z244, Z246</t>
  </si>
  <si>
    <t>Z245</t>
  </si>
  <si>
    <t>MSOC BEA Per Student</t>
  </si>
  <si>
    <t xml:space="preserve">Materials, Supplies, and Operating Costs (MSOC) </t>
  </si>
  <si>
    <t xml:space="preserve"> Z245, Z246, Z628, Z630</t>
  </si>
  <si>
    <t>2.  BEA Rate for Special Education</t>
  </si>
  <si>
    <t>Z246c</t>
  </si>
  <si>
    <t>Coop SpEd BEA Rate</t>
  </si>
  <si>
    <t>1. CTE Total Less Indirects</t>
  </si>
  <si>
    <t xml:space="preserve"> Z264, Z266</t>
  </si>
  <si>
    <t>2. Add Running Start less indirects</t>
  </si>
  <si>
    <t xml:space="preserve"> Z265, Z266</t>
  </si>
  <si>
    <t>3.  CTE Minimum Expend</t>
  </si>
  <si>
    <t xml:space="preserve"> Z266</t>
  </si>
  <si>
    <t>Z267</t>
  </si>
  <si>
    <t>Enroll CTE/Skills 9-12</t>
  </si>
  <si>
    <t xml:space="preserve"> Z008, Z009, Z010, Z046, Z047, Z048, Z049, Z050, Z051, Z052, Z053, Z054, Z055, Z056, Z057, Z138, Z267</t>
  </si>
  <si>
    <t>Z268</t>
  </si>
  <si>
    <t>Enroll K-6</t>
  </si>
  <si>
    <t xml:space="preserve"> A21, Z016, Z021, Z022, Z023, Z024, Z025, Z026, Z027, Z028, Z029, Z030, Z268, Z309, Z310</t>
  </si>
  <si>
    <t>Z268e</t>
  </si>
  <si>
    <t>Counselor Enh Elem Enroll</t>
  </si>
  <si>
    <t>Counselor Enhancement Elem Enroll</t>
  </si>
  <si>
    <t>1.  Kindergarten</t>
  </si>
  <si>
    <t xml:space="preserve"> A46</t>
  </si>
  <si>
    <t>Z270</t>
  </si>
  <si>
    <t>Enroll R&amp;N K-6</t>
  </si>
  <si>
    <t xml:space="preserve"> Z270, Z302, Z303, Z304, Z428, Z440, Z441, Z443, Z444</t>
  </si>
  <si>
    <t xml:space="preserve"> A39</t>
  </si>
  <si>
    <t>Z272</t>
  </si>
  <si>
    <t>Enroll BEA Resident</t>
  </si>
  <si>
    <t>D. BEA Resident FTE Enrollment</t>
  </si>
  <si>
    <t>Z272c</t>
  </si>
  <si>
    <t>Coop Enroll BEA Resident</t>
  </si>
  <si>
    <t>Z273</t>
  </si>
  <si>
    <t>Enroll SpEd% K-21</t>
  </si>
  <si>
    <t>E. Age K-12 Speical Education Enrollment Percent</t>
  </si>
  <si>
    <t>Z273c</t>
  </si>
  <si>
    <t>Coop Enroll SpEd% K-21</t>
  </si>
  <si>
    <t>Z274c</t>
  </si>
  <si>
    <t>Coop SpEd K-21 Excess%</t>
  </si>
  <si>
    <t>Z274E</t>
  </si>
  <si>
    <t>SpEd K-21 Exceeds%</t>
  </si>
  <si>
    <t>F. Excess Age K-21 Special Education Enrollment Percent</t>
  </si>
  <si>
    <t>Z277</t>
  </si>
  <si>
    <t>SpEd 3-PK Allocation</t>
  </si>
  <si>
    <t>I. Age 3-Pre K Allocation</t>
  </si>
  <si>
    <t>Z277c</t>
  </si>
  <si>
    <t>Coop SpEd 3-PK Allocation</t>
  </si>
  <si>
    <t>Z278</t>
  </si>
  <si>
    <t>Fed Funds Int Rate</t>
  </si>
  <si>
    <t xml:space="preserve">  1. 2004-05 Fed Funds Integration Rate Per Student</t>
  </si>
  <si>
    <t>Z278c</t>
  </si>
  <si>
    <t>Coop Fed Funds Int Rate</t>
  </si>
  <si>
    <t>Z279</t>
  </si>
  <si>
    <t>Fed Funds Int Rate Per Student</t>
  </si>
  <si>
    <t xml:space="preserve">  2. Fed Funds Int Rate Per Student</t>
  </si>
  <si>
    <t>Z279c</t>
  </si>
  <si>
    <t>Coop Fed Funds Int Rate Per Student</t>
  </si>
  <si>
    <t>Z280</t>
  </si>
  <si>
    <t>SpEd K-21 Other Allocation</t>
  </si>
  <si>
    <t xml:space="preserve">  3. Age K-21 Other Allocation</t>
  </si>
  <si>
    <t>Z280c</t>
  </si>
  <si>
    <t>Coop SpEd K-21 Other Allocation</t>
  </si>
  <si>
    <t>Z280E</t>
  </si>
  <si>
    <t>SpEd K-21 Exceeds Max Fund%</t>
  </si>
  <si>
    <t>SpEd K-21 Exceeds Maximum funding %</t>
  </si>
  <si>
    <t>Z280Ec</t>
  </si>
  <si>
    <t>Coop SpEd K-21 Exceeds Max Fund%</t>
  </si>
  <si>
    <t>Coop SpEd K-21 Exceeds Maximum funding %</t>
  </si>
  <si>
    <t>Z280L1</t>
  </si>
  <si>
    <t>SpEd K-21 LRE1 Allocation</t>
  </si>
  <si>
    <t xml:space="preserve"> 2. Age K-21 LRE1 Allocation</t>
  </si>
  <si>
    <t>Z280L1c</t>
  </si>
  <si>
    <t>Coop SpEd K-21 LRE1 Allocation</t>
  </si>
  <si>
    <t>Z284</t>
  </si>
  <si>
    <t>SpEd Gen Apport</t>
  </si>
  <si>
    <t>T. General Apport Generated by Special Ed Enrollment</t>
  </si>
  <si>
    <t>Z286</t>
  </si>
  <si>
    <t>SpEd Gen Apport Instruct</t>
  </si>
  <si>
    <t>V. General Apport Available for Instructional Programs</t>
  </si>
  <si>
    <t>Z286c</t>
  </si>
  <si>
    <t>Coop SpEd Gen Apport Instruct</t>
  </si>
  <si>
    <t>Z291</t>
  </si>
  <si>
    <t>Total program 21</t>
  </si>
  <si>
    <t>Total Allocation for Special Education Program 21 (M+U)</t>
  </si>
  <si>
    <t>PLD SpEd Portion</t>
  </si>
  <si>
    <t xml:space="preserve">    Portion of PLD (Total Allocation of SpEd * PLD%)</t>
  </si>
  <si>
    <t>c. Total Deductible Revenue</t>
  </si>
  <si>
    <t xml:space="preserve"> 145A, Z292</t>
  </si>
  <si>
    <t>Z296</t>
  </si>
  <si>
    <t>Lab Science FTE</t>
  </si>
  <si>
    <t>2.b. Laboratory Science Enhancement Teachers</t>
  </si>
  <si>
    <t xml:space="preserve"> Z296, Z392</t>
  </si>
  <si>
    <t xml:space="preserve">Enroll K-8 </t>
  </si>
  <si>
    <t xml:space="preserve"> Z298, Z308</t>
  </si>
  <si>
    <t xml:space="preserve"> Z299, Z303</t>
  </si>
  <si>
    <t>a.  Certificated Administration</t>
  </si>
  <si>
    <t xml:space="preserve"> Z003, Z300, Z449</t>
  </si>
  <si>
    <t xml:space="preserve">b.  Certificated Instructional </t>
  </si>
  <si>
    <t xml:space="preserve"> Z002, Z301, Z449</t>
  </si>
  <si>
    <t xml:space="preserve"> Z003, Z302, Z449</t>
  </si>
  <si>
    <t xml:space="preserve"> Z002, Z303, Z449</t>
  </si>
  <si>
    <t xml:space="preserve"> Z003, Z304, Z449</t>
  </si>
  <si>
    <t xml:space="preserve"> Z003, Z305, Z449</t>
  </si>
  <si>
    <t xml:space="preserve"> Z002, Z306, Z449</t>
  </si>
  <si>
    <t xml:space="preserve"> Z003, Z307, Z449</t>
  </si>
  <si>
    <t xml:space="preserve"> Z002, Z308, Z449</t>
  </si>
  <si>
    <t xml:space="preserve"> Z003, Z309, Z449</t>
  </si>
  <si>
    <t xml:space="preserve"> Z002, Z310, Z449</t>
  </si>
  <si>
    <t>a.  K-6 Certificated Instructional</t>
  </si>
  <si>
    <t xml:space="preserve"> Z002, Z311, Z449</t>
  </si>
  <si>
    <t xml:space="preserve">b.  K-8  Certificated Instructional </t>
  </si>
  <si>
    <t xml:space="preserve"> Z002, Z312, Z449</t>
  </si>
  <si>
    <t xml:space="preserve"> Z003, Z313, Z449</t>
  </si>
  <si>
    <t>b.  Certificated Instructional</t>
  </si>
  <si>
    <t xml:space="preserve"> Z002, Z314, Z449</t>
  </si>
  <si>
    <t>Z315</t>
  </si>
  <si>
    <t>Planning K-3</t>
  </si>
  <si>
    <t xml:space="preserve"> 204A, 219A, 502X, Z018, Z500, Z501</t>
  </si>
  <si>
    <t>Z316</t>
  </si>
  <si>
    <t>Planning 4</t>
  </si>
  <si>
    <t xml:space="preserve"> 207A, 222A, 503X, Z019</t>
  </si>
  <si>
    <t>Z317</t>
  </si>
  <si>
    <t>Planning 5-6</t>
  </si>
  <si>
    <t>Z318</t>
  </si>
  <si>
    <t>Planning 7-8</t>
  </si>
  <si>
    <t xml:space="preserve"> 094A, 213A, Z032, Z044, Z604</t>
  </si>
  <si>
    <t>Z319</t>
  </si>
  <si>
    <t>Planning 9-12</t>
  </si>
  <si>
    <t xml:space="preserve"> 089A, 216A, Z047, Z059, Z062, Z065, Z296, Z614, Z615</t>
  </si>
  <si>
    <t>Total Alternative Learning Experience</t>
  </si>
  <si>
    <t>3. Total Dropout Reengagement</t>
  </si>
  <si>
    <t xml:space="preserve"> M49, Z343</t>
  </si>
  <si>
    <t xml:space="preserve"> Z344, Z345, Z346, Z375, Z380</t>
  </si>
  <si>
    <t xml:space="preserve"> Z345, Z346, Z375, Z381</t>
  </si>
  <si>
    <t>Z345pd</t>
  </si>
  <si>
    <t>School CIS PD Salary</t>
  </si>
  <si>
    <t>School CIS PD Total</t>
  </si>
  <si>
    <t xml:space="preserve"> Z345pd, Z381pd, 3100pd</t>
  </si>
  <si>
    <t>3.  Subtotal School Generated CIS Salary</t>
  </si>
  <si>
    <t xml:space="preserve"> Z346</t>
  </si>
  <si>
    <t xml:space="preserve"> Z347, Z348, Z349, Z371</t>
  </si>
  <si>
    <t xml:space="preserve"> Z348, Z349, Z372</t>
  </si>
  <si>
    <t>3.  Subtotal School Generated CAS Salary</t>
  </si>
  <si>
    <t xml:space="preserve"> Z349</t>
  </si>
  <si>
    <t xml:space="preserve"> Z350, Z351, Z352, Z373</t>
  </si>
  <si>
    <t xml:space="preserve"> Z351, Z352, Z374</t>
  </si>
  <si>
    <t>3.  Subtotal School Generated CLS Salary</t>
  </si>
  <si>
    <t xml:space="preserve"> Z352</t>
  </si>
  <si>
    <t>1.  Substitutes</t>
  </si>
  <si>
    <t xml:space="preserve"> M49, Z353</t>
  </si>
  <si>
    <t xml:space="preserve"> Z354, Z355, Z356, Z373</t>
  </si>
  <si>
    <t xml:space="preserve"> Z355, Z356, Z374</t>
  </si>
  <si>
    <t>3.  Subtotal Facilities, Maintenance, Grounds Salary</t>
  </si>
  <si>
    <t xml:space="preserve"> Z356</t>
  </si>
  <si>
    <t xml:space="preserve"> Z357, Z358, Z359, Z373</t>
  </si>
  <si>
    <t xml:space="preserve"> Z358, Z359, Z374</t>
  </si>
  <si>
    <t>3.  Subtotal Warehouse, Laborers, Mechanics Salary</t>
  </si>
  <si>
    <t xml:space="preserve"> Z359</t>
  </si>
  <si>
    <t xml:space="preserve"> Z360, Z361, Z362, Z373</t>
  </si>
  <si>
    <t xml:space="preserve"> Z361, Z362, Z374</t>
  </si>
  <si>
    <t>3.  Subtotal Technology Salary</t>
  </si>
  <si>
    <t xml:space="preserve"> Z362</t>
  </si>
  <si>
    <t xml:space="preserve"> Z363, Z364, Z365, Z373</t>
  </si>
  <si>
    <t xml:space="preserve"> Z364, Z365, Z374</t>
  </si>
  <si>
    <t>3.  Subtotal Central Admin Classified Salary</t>
  </si>
  <si>
    <t xml:space="preserve"> Z365</t>
  </si>
  <si>
    <t xml:space="preserve"> Z366, Z367, Z368, Z371</t>
  </si>
  <si>
    <t xml:space="preserve"> Z367, Z368, Z372</t>
  </si>
  <si>
    <t>3.  Subtotal Certificated Administrators Salary</t>
  </si>
  <si>
    <t xml:space="preserve"> Z368</t>
  </si>
  <si>
    <t>3. Total Certificated Administrative Staff Salaries – Maintenance Level</t>
  </si>
  <si>
    <t xml:space="preserve"> Z371, Z375, Z380</t>
  </si>
  <si>
    <t>4. Total Certificated Administrative Staff Salaries – Increase</t>
  </si>
  <si>
    <t xml:space="preserve"> Z372, Z375, Z381</t>
  </si>
  <si>
    <t>5. Total Classified Staff Salaries – Maintenance Level</t>
  </si>
  <si>
    <t xml:space="preserve"> Z373, Z375, Z382</t>
  </si>
  <si>
    <t>6. Total Classified Staff Salaries – Increase</t>
  </si>
  <si>
    <t xml:space="preserve"> Z374, Z375, Z383</t>
  </si>
  <si>
    <t>7. TOTAL Salaries</t>
  </si>
  <si>
    <t xml:space="preserve"> M49, Z375</t>
  </si>
  <si>
    <t xml:space="preserve"> Z376, Z384</t>
  </si>
  <si>
    <t xml:space="preserve"> Z377, Z384</t>
  </si>
  <si>
    <t xml:space="preserve"> Z378, Z384</t>
  </si>
  <si>
    <t xml:space="preserve"> Z379, Z384</t>
  </si>
  <si>
    <t xml:space="preserve"> Z380, Z384</t>
  </si>
  <si>
    <t xml:space="preserve"> Z381, Z384</t>
  </si>
  <si>
    <t>Z381pd</t>
  </si>
  <si>
    <t>CIS PD Benefits</t>
  </si>
  <si>
    <t xml:space="preserve"> Z381pd, 3100pd</t>
  </si>
  <si>
    <t xml:space="preserve"> Z382, Z384</t>
  </si>
  <si>
    <t xml:space="preserve"> Z383, Z384</t>
  </si>
  <si>
    <t xml:space="preserve"> M49, Z384</t>
  </si>
  <si>
    <t>1.    Non CTE</t>
  </si>
  <si>
    <t xml:space="preserve"> Z385, Z387</t>
  </si>
  <si>
    <t>2.    CTE</t>
  </si>
  <si>
    <t xml:space="preserve"> Z265, Z386, Z387</t>
  </si>
  <si>
    <t>3. Total Running Start</t>
  </si>
  <si>
    <t xml:space="preserve"> M49, Z387</t>
  </si>
  <si>
    <t>4. Total General Education MSOC</t>
  </si>
  <si>
    <t xml:space="preserve"> M49, Z390</t>
  </si>
  <si>
    <t xml:space="preserve"> Z006, Z391, Z403</t>
  </si>
  <si>
    <t xml:space="preserve"> Z005, Z353, Z392, Z403</t>
  </si>
  <si>
    <t xml:space="preserve"> Z005, Z393, Z403</t>
  </si>
  <si>
    <t xml:space="preserve"> Z005, Z394, Z403</t>
  </si>
  <si>
    <t>a. School Nurses</t>
  </si>
  <si>
    <t xml:space="preserve"> Z005, Z395, Z403</t>
  </si>
  <si>
    <t>b. Social Workers</t>
  </si>
  <si>
    <t xml:space="preserve"> Z005, Z396, Z403</t>
  </si>
  <si>
    <t>c. Psychologists</t>
  </si>
  <si>
    <t xml:space="preserve"> Z005, Z397, Z403</t>
  </si>
  <si>
    <t xml:space="preserve"> Z007, Z398, Z403</t>
  </si>
  <si>
    <t xml:space="preserve"> Z007, Z399, Z403</t>
  </si>
  <si>
    <t xml:space="preserve"> Z007, Z400, Z403</t>
  </si>
  <si>
    <t xml:space="preserve"> Z007, Z401, Z403</t>
  </si>
  <si>
    <t>Family Involve FTE</t>
  </si>
  <si>
    <t xml:space="preserve"> Z007, Z402, Z403</t>
  </si>
  <si>
    <t>11. Total School Generated Staffing Units</t>
  </si>
  <si>
    <t xml:space="preserve"> Z403, Z407</t>
  </si>
  <si>
    <t xml:space="preserve">4.  Central Administration Total </t>
  </si>
  <si>
    <t xml:space="preserve"> Z011, Z012, Z407</t>
  </si>
  <si>
    <t xml:space="preserve"> 190A, 191A, Z110, Z111, Z413, Z414, Z543</t>
  </si>
  <si>
    <t>CTE 7-8 CIS and CAS Staff</t>
  </si>
  <si>
    <t xml:space="preserve"> Z116, Z117, Z414</t>
  </si>
  <si>
    <t xml:space="preserve"> Z096, Z097, Z423, Z424</t>
  </si>
  <si>
    <t>Skills CIS and CAS Staff</t>
  </si>
  <si>
    <t xml:space="preserve"> Z102, Z103, Z424</t>
  </si>
  <si>
    <t xml:space="preserve"> Z002, Z428, Z449</t>
  </si>
  <si>
    <t xml:space="preserve"> Z305, Z434</t>
  </si>
  <si>
    <t xml:space="preserve"> Z305, Z435</t>
  </si>
  <si>
    <t xml:space="preserve"> Z306, Z437</t>
  </si>
  <si>
    <t xml:space="preserve"> Z306, Z438</t>
  </si>
  <si>
    <t xml:space="preserve"> Z300, Z440</t>
  </si>
  <si>
    <t xml:space="preserve"> Z300, Z441</t>
  </si>
  <si>
    <t xml:space="preserve"> Z301, Z443</t>
  </si>
  <si>
    <t xml:space="preserve"> Z301, Z444</t>
  </si>
  <si>
    <t>a.  Small Districts</t>
  </si>
  <si>
    <t xml:space="preserve"> Z004, Z449</t>
  </si>
  <si>
    <t xml:space="preserve">b.  Non-High Districts </t>
  </si>
  <si>
    <t xml:space="preserve"> Z004, Z450</t>
  </si>
  <si>
    <t>Z456</t>
  </si>
  <si>
    <t>Fire Dist Payment</t>
  </si>
  <si>
    <t>10.  Fire District Payment</t>
  </si>
  <si>
    <t xml:space="preserve"> Z457</t>
  </si>
  <si>
    <t>4.  Total CTE &amp; Skill Center</t>
  </si>
  <si>
    <t xml:space="preserve"> Z458</t>
  </si>
  <si>
    <t xml:space="preserve"> A39, Z459</t>
  </si>
  <si>
    <t xml:space="preserve"> M87, Z202</t>
  </si>
  <si>
    <t>1. Non CTE</t>
  </si>
  <si>
    <t xml:space="preserve"> Z463, Z467</t>
  </si>
  <si>
    <t>2. CTE</t>
  </si>
  <si>
    <t xml:space="preserve"> Z465, Z467</t>
  </si>
  <si>
    <t>Total Reengage</t>
  </si>
  <si>
    <t xml:space="preserve"> M49, Z467</t>
  </si>
  <si>
    <t>Z475</t>
  </si>
  <si>
    <t>SS RN Substitutes</t>
  </si>
  <si>
    <t>2. Small School District and Remote &amp; Necessary Substitutes</t>
  </si>
  <si>
    <t xml:space="preserve"> M49, Z475</t>
  </si>
  <si>
    <t>Z502</t>
  </si>
  <si>
    <t>CTE 7-8 CIS Salary Inc (CTE Enh)</t>
  </si>
  <si>
    <t xml:space="preserve"> Z502</t>
  </si>
  <si>
    <t>Z503</t>
  </si>
  <si>
    <t>CTE 7-8 CIS Salary Total (CTE Enh)</t>
  </si>
  <si>
    <t xml:space="preserve"> Z503</t>
  </si>
  <si>
    <t>Z504</t>
  </si>
  <si>
    <t>CTE 7-8 CAS Salary Maint (CTE Enh)</t>
  </si>
  <si>
    <t xml:space="preserve"> Z504</t>
  </si>
  <si>
    <t>Z505</t>
  </si>
  <si>
    <t>CTE 7-8 CAS Salary Inc (CTE Enh)</t>
  </si>
  <si>
    <t xml:space="preserve"> Z505</t>
  </si>
  <si>
    <t>Z506</t>
  </si>
  <si>
    <t>CTE 7-8 CAS Salary Total (CTE Enh)</t>
  </si>
  <si>
    <t xml:space="preserve"> Z506</t>
  </si>
  <si>
    <t>Z507</t>
  </si>
  <si>
    <t>CTE 7-8 CLS Salary Maint (CTE Enh)</t>
  </si>
  <si>
    <t xml:space="preserve"> Z507</t>
  </si>
  <si>
    <t>Z508</t>
  </si>
  <si>
    <t>CTE 7-8 CLS Salary Inc (CTE Enh)</t>
  </si>
  <si>
    <t xml:space="preserve"> Z508</t>
  </si>
  <si>
    <t>Z509</t>
  </si>
  <si>
    <t>CTE 7-8 CLS Salary Total (CTE Enh)</t>
  </si>
  <si>
    <t xml:space="preserve"> Z509</t>
  </si>
  <si>
    <t>Z510</t>
  </si>
  <si>
    <t>CTE 7-8 Cert Benefits Maint (CTE Enh)</t>
  </si>
  <si>
    <t xml:space="preserve"> Z510</t>
  </si>
  <si>
    <t>Z511</t>
  </si>
  <si>
    <t>CTE 7-8 Cert Benefits Inc (CTE Enh)</t>
  </si>
  <si>
    <t xml:space="preserve"> Z511</t>
  </si>
  <si>
    <t>Z512</t>
  </si>
  <si>
    <t>CTE 7-8 Cert Insurance (CTE Enh)</t>
  </si>
  <si>
    <t xml:space="preserve"> Z512</t>
  </si>
  <si>
    <t>Z513</t>
  </si>
  <si>
    <t>CTE 7-8 Cert Insurance Inc (CTE Enh)</t>
  </si>
  <si>
    <t xml:space="preserve"> Z513</t>
  </si>
  <si>
    <t>Z514</t>
  </si>
  <si>
    <t>CTE 7-8 CLS Benefits Maint (CTE Enh)</t>
  </si>
  <si>
    <t xml:space="preserve"> Z514</t>
  </si>
  <si>
    <t>Z515</t>
  </si>
  <si>
    <t>CTE 7-8 CLS Benefits Inc (CTE Enh)</t>
  </si>
  <si>
    <t xml:space="preserve"> Z515</t>
  </si>
  <si>
    <t>Z516</t>
  </si>
  <si>
    <t>CTE 7-8 CLS Insurance (CTE Enh)</t>
  </si>
  <si>
    <t xml:space="preserve"> Z516</t>
  </si>
  <si>
    <t>Z517</t>
  </si>
  <si>
    <t>CTE 7-8 CLS Insurance Inc (CTE Enh)</t>
  </si>
  <si>
    <t xml:space="preserve"> Z517</t>
  </si>
  <si>
    <t>Z518</t>
  </si>
  <si>
    <t>CTE 7-8 insurance/Benefits Total (CTE Enh)</t>
  </si>
  <si>
    <t xml:space="preserve"> Z518</t>
  </si>
  <si>
    <t>Z519</t>
  </si>
  <si>
    <t>CTE 7-8 Substitutes (CTE Enh)</t>
  </si>
  <si>
    <t xml:space="preserve"> Z519</t>
  </si>
  <si>
    <t>Z520</t>
  </si>
  <si>
    <t>CTE 7-8 Total (CTE Enh)</t>
  </si>
  <si>
    <t xml:space="preserve"> Z520</t>
  </si>
  <si>
    <t>Z521</t>
  </si>
  <si>
    <t>CTE 9-12 CIS Salary Maint (CTE Enh)</t>
  </si>
  <si>
    <t xml:space="preserve"> Z521</t>
  </si>
  <si>
    <t>Z522</t>
  </si>
  <si>
    <t>CTE 9-12 CIS Salary Inc (CTE Enh)</t>
  </si>
  <si>
    <t xml:space="preserve"> Z522</t>
  </si>
  <si>
    <t>Z523</t>
  </si>
  <si>
    <t>CTE 9-12 CIS Salary Total (CTE Enh)</t>
  </si>
  <si>
    <t xml:space="preserve"> Z523</t>
  </si>
  <si>
    <t>Z524</t>
  </si>
  <si>
    <t>CTE 9-12 CAS Salary Maint (CTE Enh)</t>
  </si>
  <si>
    <t xml:space="preserve"> Z524</t>
  </si>
  <si>
    <t>Z525</t>
  </si>
  <si>
    <t>CTE 9-12 CAS Salary Inc (CTE Enh)</t>
  </si>
  <si>
    <t xml:space="preserve"> Z525</t>
  </si>
  <si>
    <t>Z526</t>
  </si>
  <si>
    <t>CTE 9-12 CAS Salary Total (CTE Enh)</t>
  </si>
  <si>
    <t xml:space="preserve"> Z526</t>
  </si>
  <si>
    <t>Z527</t>
  </si>
  <si>
    <t>CTE 9-12 CLS Salary Maint (CTE Enh)</t>
  </si>
  <si>
    <t xml:space="preserve"> Z527</t>
  </si>
  <si>
    <t>Z528</t>
  </si>
  <si>
    <t>CTE 9-12 CLS Salary Inc (CTE Enh)</t>
  </si>
  <si>
    <t xml:space="preserve"> Z528</t>
  </si>
  <si>
    <t>Z529</t>
  </si>
  <si>
    <t>CTE 9-12 CLS Salary Total (CTE Enh)</t>
  </si>
  <si>
    <t xml:space="preserve"> Z529</t>
  </si>
  <si>
    <t>Z530</t>
  </si>
  <si>
    <t>CTE 9-12 Cert Benefits Maint (CTE Enh)</t>
  </si>
  <si>
    <t xml:space="preserve"> Z530</t>
  </si>
  <si>
    <t>Z531</t>
  </si>
  <si>
    <t>CTE 9-12 Cert Benefits Inc (CTE Enh)</t>
  </si>
  <si>
    <t xml:space="preserve"> Z531</t>
  </si>
  <si>
    <t>Z532</t>
  </si>
  <si>
    <t>CTE 9-12 Cert Insurance (CTE Enh)</t>
  </si>
  <si>
    <t xml:space="preserve"> Z532</t>
  </si>
  <si>
    <t>Z533</t>
  </si>
  <si>
    <t>CTE 9-12 Cert Insurance Inc (CTE Enh)</t>
  </si>
  <si>
    <t xml:space="preserve"> Z533</t>
  </si>
  <si>
    <t>Z534</t>
  </si>
  <si>
    <t>CTE 9-12 CLS Benefits Maint (CTE Enh)</t>
  </si>
  <si>
    <t xml:space="preserve"> Z534</t>
  </si>
  <si>
    <t>Z535</t>
  </si>
  <si>
    <t>CTE 9-12 CLS Benefits Inc (CTE Enh)</t>
  </si>
  <si>
    <t xml:space="preserve"> Z535</t>
  </si>
  <si>
    <t>Z536</t>
  </si>
  <si>
    <t>CTE 9-12 CLS Insurance (CTE Enh)</t>
  </si>
  <si>
    <t xml:space="preserve"> Z536</t>
  </si>
  <si>
    <t>Z537</t>
  </si>
  <si>
    <t>CTE 9-12 CLS Insurance Inc (CTE Enh)</t>
  </si>
  <si>
    <t xml:space="preserve"> Z537</t>
  </si>
  <si>
    <t>Z538</t>
  </si>
  <si>
    <t>CTE 9-12 insurance/Benefits Total (CTE Enh)</t>
  </si>
  <si>
    <t xml:space="preserve"> Z538</t>
  </si>
  <si>
    <t>Z539</t>
  </si>
  <si>
    <t>CTE 9-12 Substitutes (CTE Enh)</t>
  </si>
  <si>
    <t xml:space="preserve"> Z539</t>
  </si>
  <si>
    <t>Z540</t>
  </si>
  <si>
    <t>CTE 9-12 Total (CTE Enh)</t>
  </si>
  <si>
    <t xml:space="preserve"> Z540</t>
  </si>
  <si>
    <t>Z541</t>
  </si>
  <si>
    <t>CTE 7-8 Teacher FTE (CTE Enh)</t>
  </si>
  <si>
    <t xml:space="preserve"> Z541</t>
  </si>
  <si>
    <t>Z542</t>
  </si>
  <si>
    <t>CTE 7-8 Other Cert FTE (CTE Enh)</t>
  </si>
  <si>
    <t xml:space="preserve"> Z542</t>
  </si>
  <si>
    <t>Z543</t>
  </si>
  <si>
    <t>CTE 7-8 CIS FTE (CTE Enh)</t>
  </si>
  <si>
    <t xml:space="preserve"> Z543</t>
  </si>
  <si>
    <t>Z544</t>
  </si>
  <si>
    <t>CTE 7-8 Schl Admin FTE (CTE Enh)</t>
  </si>
  <si>
    <t xml:space="preserve"> Z544</t>
  </si>
  <si>
    <t>Z545</t>
  </si>
  <si>
    <t>CTE 7-8 Central Admin FTE (CTE Enh)</t>
  </si>
  <si>
    <t xml:space="preserve"> Z545</t>
  </si>
  <si>
    <t>Z546</t>
  </si>
  <si>
    <t>CTE 7-8 CAS FTE (CTE Enh)</t>
  </si>
  <si>
    <t xml:space="preserve"> Z546</t>
  </si>
  <si>
    <t>Z548</t>
  </si>
  <si>
    <t>CTE 7-8 Schl CLS FTE (CTE Enh)</t>
  </si>
  <si>
    <t xml:space="preserve"> Z548</t>
  </si>
  <si>
    <t>Z549</t>
  </si>
  <si>
    <t>CTE 7-8 Central CLS FTE (CTE Enh)</t>
  </si>
  <si>
    <t xml:space="preserve"> Z549</t>
  </si>
  <si>
    <t>Z550</t>
  </si>
  <si>
    <t>CTE 7-8 CLS FTE (CTE Enh)</t>
  </si>
  <si>
    <t xml:space="preserve"> Z550</t>
  </si>
  <si>
    <t>Z551</t>
  </si>
  <si>
    <t>CTE 9-12 expl Teacher FTE (CTE Enh)</t>
  </si>
  <si>
    <t xml:space="preserve"> Z551</t>
  </si>
  <si>
    <t>Z552</t>
  </si>
  <si>
    <t>CTE 9-12 prep Teacher FTE (CTE Enh)</t>
  </si>
  <si>
    <t xml:space="preserve"> Z552</t>
  </si>
  <si>
    <t>Z553</t>
  </si>
  <si>
    <t>CTE 9-12 expl Other Cert FTE (CTE Enh)</t>
  </si>
  <si>
    <t xml:space="preserve"> Z553</t>
  </si>
  <si>
    <t>Formulated Staffing Units (Exited Students)</t>
  </si>
  <si>
    <t xml:space="preserve"> A66, Z554</t>
  </si>
  <si>
    <t>Z555</t>
  </si>
  <si>
    <t>CTE 9-12 CIS FTE (CTE Enh)</t>
  </si>
  <si>
    <t xml:space="preserve"> Z555</t>
  </si>
  <si>
    <t>Z556</t>
  </si>
  <si>
    <t>CTE 9-12 Schl Admin FTE (CTE Enh)</t>
  </si>
  <si>
    <t xml:space="preserve"> Z556</t>
  </si>
  <si>
    <t>Z557</t>
  </si>
  <si>
    <t>CTE 9-12 Central Admin FTE (CTE Enh)</t>
  </si>
  <si>
    <t xml:space="preserve"> Z557</t>
  </si>
  <si>
    <t>Z558</t>
  </si>
  <si>
    <t>CTE 9-12 CAS FTE (CTE Enh)</t>
  </si>
  <si>
    <t xml:space="preserve"> Z558</t>
  </si>
  <si>
    <t>Z560</t>
  </si>
  <si>
    <t>CTE 9-12 Schl CLS FTE (CTE Enh)</t>
  </si>
  <si>
    <t xml:space="preserve"> Z560</t>
  </si>
  <si>
    <t>Z561</t>
  </si>
  <si>
    <t>CTE 9-12 Central CLS FTE (CTE Enh)</t>
  </si>
  <si>
    <t xml:space="preserve"> Z561</t>
  </si>
  <si>
    <t>Z562</t>
  </si>
  <si>
    <t>CTE 9-12 CLS FTE (CTE Enh)</t>
  </si>
  <si>
    <t xml:space="preserve"> Z562</t>
  </si>
  <si>
    <t>Z563</t>
  </si>
  <si>
    <t>CTE 7-8 CIS Salary Maint (Basic Ed)</t>
  </si>
  <si>
    <t xml:space="preserve"> Z563, Z564, Z566, Z573, Z632</t>
  </si>
  <si>
    <t>Z564</t>
  </si>
  <si>
    <t>CTE 7-8 CIS Salary Inc (Basic Ed)</t>
  </si>
  <si>
    <t xml:space="preserve"> Z502, Z564, Z566, Z627</t>
  </si>
  <si>
    <t>Z566</t>
  </si>
  <si>
    <t>CTE 7-8 CIS Salary Total (Basic Ed)</t>
  </si>
  <si>
    <t xml:space="preserve"> Z503, Z566, Z583</t>
  </si>
  <si>
    <t>Z567</t>
  </si>
  <si>
    <t>CTE 7-8 CAS Salary Maint (Basic Ed)</t>
  </si>
  <si>
    <t xml:space="preserve"> Z504, Z567, Z568, Z569, Z573</t>
  </si>
  <si>
    <t>Z568</t>
  </si>
  <si>
    <t>CTE 7-8 CAS Salary Inc (Basic Ed)</t>
  </si>
  <si>
    <t xml:space="preserve"> Z505, Z568, Z569, Z627</t>
  </si>
  <si>
    <t>Z569</t>
  </si>
  <si>
    <t>CTE 7-8 CAS Salary Total (Basic Ed)</t>
  </si>
  <si>
    <t xml:space="preserve"> Z506, Z569, Z583</t>
  </si>
  <si>
    <t>Z570</t>
  </si>
  <si>
    <t>CTE 7-8 CLS Salary Maint (Basic Ed)</t>
  </si>
  <si>
    <t xml:space="preserve"> Z507, Z570, Z572, Z577</t>
  </si>
  <si>
    <t>Z571</t>
  </si>
  <si>
    <t>CTE 7-8 CLS Salary Inc (Basic Ed)</t>
  </si>
  <si>
    <t xml:space="preserve"> Z508, Z571, Z572, Z578</t>
  </si>
  <si>
    <t>Z572</t>
  </si>
  <si>
    <t>CTE 7-8 CLS Salary Total (Basic Ed)</t>
  </si>
  <si>
    <t xml:space="preserve"> Z509, Z572, Z583</t>
  </si>
  <si>
    <t>Z573</t>
  </si>
  <si>
    <t>CTE 7-8 Cert Benefits Maint (Basic Ed)</t>
  </si>
  <si>
    <t xml:space="preserve"> Z510, Z573, Z581</t>
  </si>
  <si>
    <t>Z576</t>
  </si>
  <si>
    <t>CTE 7-8 Cert Insurance Inc (Basic Ed)</t>
  </si>
  <si>
    <t xml:space="preserve"> Z513, Z576, Z581</t>
  </si>
  <si>
    <t>Z577</t>
  </si>
  <si>
    <t>CTE 7-8 CLS Benefits Maint (Basic Ed)</t>
  </si>
  <si>
    <t xml:space="preserve"> Z514, Z577, Z581</t>
  </si>
  <si>
    <t>Z578</t>
  </si>
  <si>
    <t>CTE 7-8 CLS Benefits Inc (Basic Ed)</t>
  </si>
  <si>
    <t xml:space="preserve"> Z515, Z578, Z581</t>
  </si>
  <si>
    <t>Z579</t>
  </si>
  <si>
    <t>CTE 7-8 CLS Insurance (Basic Ed)</t>
  </si>
  <si>
    <t xml:space="preserve"> Z516, Z579, Z581</t>
  </si>
  <si>
    <t>Z580</t>
  </si>
  <si>
    <t>CTE 7-8 CLS Insurance Inc (Basic Ed)</t>
  </si>
  <si>
    <t xml:space="preserve"> Z517, Z580, Z581</t>
  </si>
  <si>
    <t>Z581</t>
  </si>
  <si>
    <t>CTE 7-8 insurance/Benefits Total (Basic Ed)</t>
  </si>
  <si>
    <t xml:space="preserve"> Z518, Z581, Z583</t>
  </si>
  <si>
    <t>Z582</t>
  </si>
  <si>
    <t>CTE 7-8 Substitutes (Basic Ed)</t>
  </si>
  <si>
    <t xml:space="preserve"> Z519, Z582, Z583</t>
  </si>
  <si>
    <t>Z583</t>
  </si>
  <si>
    <t>CTE 7-8 Total (Basic Ed)</t>
  </si>
  <si>
    <t xml:space="preserve"> Z520, Z583</t>
  </si>
  <si>
    <t>Z584</t>
  </si>
  <si>
    <t>CTE 9-12 CIS Salary Maint (Basic Ed)</t>
  </si>
  <si>
    <t xml:space="preserve"> Z521, Z584, Z585, Z586, Z593</t>
  </si>
  <si>
    <t>Z585</t>
  </si>
  <si>
    <t>CTE 9-12 CIS Salary Inc (Basic Ed)</t>
  </si>
  <si>
    <t xml:space="preserve"> Z522, Z585, Z586, Z594</t>
  </si>
  <si>
    <t>Z586</t>
  </si>
  <si>
    <t>CTE 9-12 CIS Salary Total (Basic Ed)</t>
  </si>
  <si>
    <t xml:space="preserve"> Z523, Z586, Z603</t>
  </si>
  <si>
    <t>Z587</t>
  </si>
  <si>
    <t>CTE 9-12 CAS Salary Maint (Basic Ed)</t>
  </si>
  <si>
    <t xml:space="preserve"> Z524, Z587, Z588, Z589, Z593</t>
  </si>
  <si>
    <t>Z588</t>
  </si>
  <si>
    <t>CTE 9-12 CAS Salary Inc (Basic Ed)</t>
  </si>
  <si>
    <t xml:space="preserve"> Z525, Z588, Z589, Z594</t>
  </si>
  <si>
    <t>Z589</t>
  </si>
  <si>
    <t>CTE 9-12 CAS Salary Total (Basic Ed)</t>
  </si>
  <si>
    <t xml:space="preserve"> Z526, Z589, Z603</t>
  </si>
  <si>
    <t>Z590</t>
  </si>
  <si>
    <t>CTE 9-12 CLS Salary Maint (Basic Ed)</t>
  </si>
  <si>
    <t xml:space="preserve"> Z527, Z590, Z592, Z597</t>
  </si>
  <si>
    <t>Z591</t>
  </si>
  <si>
    <t>CTE 9-12 CLS Salary Inc (Basic Ed)</t>
  </si>
  <si>
    <t xml:space="preserve"> Z528, Z591, Z592, Z598</t>
  </si>
  <si>
    <t>Z592</t>
  </si>
  <si>
    <t>CTE 9-12 CLS Salary Total (Basic Ed)</t>
  </si>
  <si>
    <t xml:space="preserve"> Z529, Z592, Z603</t>
  </si>
  <si>
    <t>Z593</t>
  </si>
  <si>
    <t>CTE 9-12 Cert Benefits Maint (Basic Ed)</t>
  </si>
  <si>
    <t xml:space="preserve"> Z530, Z593, Z601</t>
  </si>
  <si>
    <t>Z594</t>
  </si>
  <si>
    <t>CTE 9-12 Cert Benefits Inc (Basic Ed)</t>
  </si>
  <si>
    <t xml:space="preserve"> Z531, Z594, Z601</t>
  </si>
  <si>
    <t>Z595</t>
  </si>
  <si>
    <t>CTE 9-12 Cert Insurance (Basic Ed)</t>
  </si>
  <si>
    <t xml:space="preserve"> Z532, Z595, Z601</t>
  </si>
  <si>
    <t>Z596</t>
  </si>
  <si>
    <t>CTE 9-12 Cert Insurance Inc (Basic Ed)</t>
  </si>
  <si>
    <t xml:space="preserve"> Z533, Z596, Z601</t>
  </si>
  <si>
    <t>Z597</t>
  </si>
  <si>
    <t>CTE 9-12 CLS Benefits Maint (Basic Ed)</t>
  </si>
  <si>
    <t xml:space="preserve"> Z534, Z597, Z601</t>
  </si>
  <si>
    <t>Z598</t>
  </si>
  <si>
    <t>CTE 9-12 CLS Benefits Inc (Basic Ed)</t>
  </si>
  <si>
    <t xml:space="preserve"> Z535, Z598, Z601</t>
  </si>
  <si>
    <t>Z599</t>
  </si>
  <si>
    <t>CTE 9-12 CLS Insurance (Basic Ed)</t>
  </si>
  <si>
    <t xml:space="preserve"> Z536, Z599, Z601</t>
  </si>
  <si>
    <t>Z600</t>
  </si>
  <si>
    <t>CTE 9-12 CLS Insurance Inc (Basic Ed)</t>
  </si>
  <si>
    <t xml:space="preserve"> Z537, Z600, Z601</t>
  </si>
  <si>
    <t>Z601</t>
  </si>
  <si>
    <t>CTE 9-12 insurance/Benefits Total (Basic Ed)</t>
  </si>
  <si>
    <t xml:space="preserve"> Z538, Z601, Z603</t>
  </si>
  <si>
    <t>Z602</t>
  </si>
  <si>
    <t>CTE 9-12 Substitutes (Basic Ed)</t>
  </si>
  <si>
    <t xml:space="preserve"> Z539, Z602, Z603</t>
  </si>
  <si>
    <t>Z603</t>
  </si>
  <si>
    <t>CTE 9-12 Total (Basic Ed)</t>
  </si>
  <si>
    <t xml:space="preserve"> Z540, Z603</t>
  </si>
  <si>
    <t>Z604</t>
  </si>
  <si>
    <t>CTE 7-8 Teacher FTE (Basic Ed)</t>
  </si>
  <si>
    <t xml:space="preserve"> Z541, Z582, Z604, Z606</t>
  </si>
  <si>
    <t>Z605</t>
  </si>
  <si>
    <t>CTE 7-8 Other Cert FTE (Basic Ed)</t>
  </si>
  <si>
    <t xml:space="preserve"> Z542, Z605, Z606</t>
  </si>
  <si>
    <t>Z606</t>
  </si>
  <si>
    <t>CTE 7-8 CIS FTE (Basic Ed)</t>
  </si>
  <si>
    <t xml:space="preserve"> Z543, Z563, Z564, Z606, Z610</t>
  </si>
  <si>
    <t>Z607</t>
  </si>
  <si>
    <t>CTE 7-8 Schl Admin FTE (Basic Ed)</t>
  </si>
  <si>
    <t xml:space="preserve"> Z544, Z607, Z609</t>
  </si>
  <si>
    <t>Z608</t>
  </si>
  <si>
    <t>CTE 7-8 Central Admin FTE (Basic Ed)</t>
  </si>
  <si>
    <t xml:space="preserve"> Z545, Z608, Z609</t>
  </si>
  <si>
    <t>Z609</t>
  </si>
  <si>
    <t>CTE 7-8 CAS FTE (Basic Ed)</t>
  </si>
  <si>
    <t xml:space="preserve"> Z546, Z567, Z568, Z609, Z610</t>
  </si>
  <si>
    <t>Z610</t>
  </si>
  <si>
    <t>CTE 7-8 CIS CAS FTE (Basic Ed)</t>
  </si>
  <si>
    <t xml:space="preserve"> Z576, Z610, Z626</t>
  </si>
  <si>
    <t>Z611</t>
  </si>
  <si>
    <t>CTE 7-8 Schl CLS FTE (Basic Ed)</t>
  </si>
  <si>
    <t xml:space="preserve"> Z548, Z611, Z613</t>
  </si>
  <si>
    <t>Z612</t>
  </si>
  <si>
    <t>CTE 7-8 Central CLS FTE (Basic Ed)</t>
  </si>
  <si>
    <t xml:space="preserve"> Z549, Z612, Z613</t>
  </si>
  <si>
    <t>Z613</t>
  </si>
  <si>
    <t>CTE 7-8 CLS FTE (Basic Ed)</t>
  </si>
  <si>
    <t xml:space="preserve"> Z550, Z570, Z571, Z579, Z580, Z613</t>
  </si>
  <si>
    <t>Z614</t>
  </si>
  <si>
    <t>CTE 9-12 expl Teacher FTE (Basic Ed)</t>
  </si>
  <si>
    <t xml:space="preserve"> Z551, Z602, Z614, Z618</t>
  </si>
  <si>
    <t>Z615</t>
  </si>
  <si>
    <t>CTE 9-12 prep Teacher FTE (Basic Ed)</t>
  </si>
  <si>
    <t xml:space="preserve"> Z552, Z602, Z615, Z618</t>
  </si>
  <si>
    <t>Z616</t>
  </si>
  <si>
    <t>CTE 9-12 expl Other Cert FTE (Basic Ed)</t>
  </si>
  <si>
    <t xml:space="preserve"> Z553, Z616, Z618</t>
  </si>
  <si>
    <t>Z617</t>
  </si>
  <si>
    <t>CTE 9-12 prep Other Cert FTE (Basic Ed)</t>
  </si>
  <si>
    <t xml:space="preserve"> Z617, Z618, Z633</t>
  </si>
  <si>
    <t>Z618</t>
  </si>
  <si>
    <t>CTE 9-12 CIS FTE (Basic Ed)</t>
  </si>
  <si>
    <t xml:space="preserve"> Z555, Z584, Z585, Z618, Z622</t>
  </si>
  <si>
    <t>Z619</t>
  </si>
  <si>
    <t>CTE 9-12 Schl Admin FTE (Basic Ed)</t>
  </si>
  <si>
    <t xml:space="preserve"> Z556, Z619, Z621</t>
  </si>
  <si>
    <t>Z620</t>
  </si>
  <si>
    <t>CTE 9-12 Central Admin FTE (Basic Ed)</t>
  </si>
  <si>
    <t xml:space="preserve"> Z557, Z620, Z621</t>
  </si>
  <si>
    <t>Z621</t>
  </si>
  <si>
    <t>CTE 9-12 CAS FTE (Basic Ed)</t>
  </si>
  <si>
    <t xml:space="preserve"> Z558, Z587, Z588, Z621, Z622</t>
  </si>
  <si>
    <t>Z622</t>
  </si>
  <si>
    <t>CTE 9-12 CIS CAS FTE (Basic Ed)</t>
  </si>
  <si>
    <t xml:space="preserve"> Z595, Z596, Z622</t>
  </si>
  <si>
    <t>Z623</t>
  </si>
  <si>
    <t>CTE 9-12 Schl CLS FTE (Basic Ed)</t>
  </si>
  <si>
    <t xml:space="preserve"> Z560, Z623, Z625</t>
  </si>
  <si>
    <t>Z624</t>
  </si>
  <si>
    <t>CTE 9-12 Central CLS FTE (Basic Ed)</t>
  </si>
  <si>
    <t xml:space="preserve"> Z561, Z624, Z625</t>
  </si>
  <si>
    <t>Z625</t>
  </si>
  <si>
    <t>CTE 9-12 CLS FTE (Basic Ed)</t>
  </si>
  <si>
    <t xml:space="preserve"> Z562, Z590, Z591, Z599, Z600, Z625</t>
  </si>
  <si>
    <t>Z626</t>
  </si>
  <si>
    <t>CTE 7-8 Cert Insurance (Basic Ed)</t>
  </si>
  <si>
    <t xml:space="preserve"> Z512, Z581, Z626</t>
  </si>
  <si>
    <t>Z627</t>
  </si>
  <si>
    <t>CTE 7-8 Cert Benefits Inc (Basic Ed)</t>
  </si>
  <si>
    <t xml:space="preserve"> Z511, Z581, Z627</t>
  </si>
  <si>
    <t>Z628</t>
  </si>
  <si>
    <t>Total MSOC CTE 7-8 (Basic Ed)</t>
  </si>
  <si>
    <t xml:space="preserve"> Z583, Z628, Z629</t>
  </si>
  <si>
    <t>Z629</t>
  </si>
  <si>
    <t>Total MSOC CTE 7-8 (CTE Enh)</t>
  </si>
  <si>
    <t xml:space="preserve"> Z629</t>
  </si>
  <si>
    <t>Z630</t>
  </si>
  <si>
    <t>Total MSOC CTE 9-12 (Basic Ed)</t>
  </si>
  <si>
    <t xml:space="preserve"> Z603, Z630, Z631</t>
  </si>
  <si>
    <t>Z631</t>
  </si>
  <si>
    <t>Total MSOC CTE 9-12 (CTE Enh)</t>
  </si>
  <si>
    <t xml:space="preserve"> Z631</t>
  </si>
  <si>
    <t>Z632</t>
  </si>
  <si>
    <t>CTE 7-8 CIS Salary Maint (CTE Enh)</t>
  </si>
  <si>
    <t xml:space="preserve"> Z632</t>
  </si>
  <si>
    <t>Z633</t>
  </si>
  <si>
    <t>CTE 9-12 prep Other Cert FTE (CTE Enh)</t>
  </si>
  <si>
    <t xml:space="preserve"> Z633</t>
  </si>
  <si>
    <t>Z646</t>
  </si>
  <si>
    <t>CTE 9-12 Allocation per FTE</t>
  </si>
  <si>
    <t>C. 1. CTE Allocation per student</t>
  </si>
  <si>
    <t>Z585pd</t>
  </si>
  <si>
    <t>CTE 9-12 CIS PD Salary (Basic Ed)</t>
  </si>
  <si>
    <t>Z594pd</t>
  </si>
  <si>
    <t>CTE 9-12 Cert PD Benefits (Basic Ed)</t>
  </si>
  <si>
    <t>3031pdbe</t>
  </si>
  <si>
    <t>Total Program 31 PD (Basic Ed)</t>
  </si>
  <si>
    <t>Z522pd</t>
  </si>
  <si>
    <t>CTE 9-12 CIS PD Salary (CTE Enh)</t>
  </si>
  <si>
    <t>Z531pd</t>
  </si>
  <si>
    <t>CTE 9-12 Cert PD Benefits (CTE Enh)</t>
  </si>
  <si>
    <t>3031pdce</t>
  </si>
  <si>
    <t>Total Program 31 PD (CTE Enh)</t>
  </si>
  <si>
    <t>Z564pd</t>
  </si>
  <si>
    <t>CTE 7-8 CIS PD Salary (Basic Ed)</t>
  </si>
  <si>
    <t>Z627pd</t>
  </si>
  <si>
    <t>CTE 7-8 Cert PD Benefits (Basic Ed)</t>
  </si>
  <si>
    <t>3034pdbe</t>
  </si>
  <si>
    <t>Total Program 34 PD (Basic Ed)</t>
  </si>
  <si>
    <t>Z502pd</t>
  </si>
  <si>
    <t>CTE 7-8 CIS PD Salary (CTE Enh)</t>
  </si>
  <si>
    <t>Z511pd</t>
  </si>
  <si>
    <t>CTE 7-8 Cert PD Benefits (CTE Enh)</t>
  </si>
  <si>
    <t>3034pdce</t>
  </si>
  <si>
    <t>Total Program 34 PD (CTE Enh)</t>
  </si>
  <si>
    <t>D57e</t>
  </si>
  <si>
    <t>D57h</t>
  </si>
  <si>
    <t>D57m</t>
  </si>
  <si>
    <t>D58e</t>
  </si>
  <si>
    <t>D58h</t>
  </si>
  <si>
    <t>D58m</t>
  </si>
  <si>
    <t>M16h</t>
  </si>
  <si>
    <t>M8e</t>
  </si>
  <si>
    <t>M8h</t>
  </si>
  <si>
    <t>M8m</t>
  </si>
  <si>
    <t>M91e</t>
  </si>
  <si>
    <t>M91h</t>
  </si>
  <si>
    <t>M91m</t>
  </si>
  <si>
    <t>Z002e</t>
  </si>
  <si>
    <t>Z002m</t>
  </si>
  <si>
    <t>Z003e</t>
  </si>
  <si>
    <t>Z003m</t>
  </si>
  <si>
    <t>Z004e</t>
  </si>
  <si>
    <t>Z004m</t>
  </si>
  <si>
    <t>Z005e</t>
  </si>
  <si>
    <t>Z005h</t>
  </si>
  <si>
    <t>Z005m</t>
  </si>
  <si>
    <t>Z006e</t>
  </si>
  <si>
    <t>Z006h</t>
  </si>
  <si>
    <t>Z006m</t>
  </si>
  <si>
    <t>Z007e</t>
  </si>
  <si>
    <t>Z007h</t>
  </si>
  <si>
    <t>Z007m</t>
  </si>
  <si>
    <t>Z009e</t>
  </si>
  <si>
    <t>Z009h</t>
  </si>
  <si>
    <t>Z009m</t>
  </si>
  <si>
    <t>Z010e</t>
  </si>
  <si>
    <t>Z010h</t>
  </si>
  <si>
    <t>Z010m</t>
  </si>
  <si>
    <t>Z011e</t>
  </si>
  <si>
    <t>Z011h</t>
  </si>
  <si>
    <t>Z011m</t>
  </si>
  <si>
    <t>Z012e</t>
  </si>
  <si>
    <t>Z012h</t>
  </si>
  <si>
    <t>Z012m</t>
  </si>
  <si>
    <t>Z088e</t>
  </si>
  <si>
    <t>Z088h</t>
  </si>
  <si>
    <t>Z088m</t>
  </si>
  <si>
    <t>Z109h</t>
  </si>
  <si>
    <t>Z123M</t>
  </si>
  <si>
    <t>Z137h</t>
  </si>
  <si>
    <t>Z300e</t>
  </si>
  <si>
    <t>Z300m</t>
  </si>
  <si>
    <t>Z301e</t>
  </si>
  <si>
    <t>Z301m</t>
  </si>
  <si>
    <t>Z302e</t>
  </si>
  <si>
    <t>Z302m</t>
  </si>
  <si>
    <t>Z303e</t>
  </si>
  <si>
    <t>Z303m</t>
  </si>
  <si>
    <t>Z304e</t>
  </si>
  <si>
    <t>Z304m</t>
  </si>
  <si>
    <t>Z305e</t>
  </si>
  <si>
    <t>Z305m</t>
  </si>
  <si>
    <t>Z306e</t>
  </si>
  <si>
    <t>Z306m</t>
  </si>
  <si>
    <t>Z307e</t>
  </si>
  <si>
    <t>Z307m</t>
  </si>
  <si>
    <t>Z308e</t>
  </si>
  <si>
    <t>Z308m</t>
  </si>
  <si>
    <t>Z309e</t>
  </si>
  <si>
    <t>Z309m</t>
  </si>
  <si>
    <t>Z310e</t>
  </si>
  <si>
    <t>Z310m</t>
  </si>
  <si>
    <t>Z311h</t>
  </si>
  <si>
    <t>Z312h</t>
  </si>
  <si>
    <t>Z313m</t>
  </si>
  <si>
    <t>Z314m</t>
  </si>
  <si>
    <t>Z344e</t>
  </si>
  <si>
    <t>Z344h</t>
  </si>
  <si>
    <t>Z344m</t>
  </si>
  <si>
    <t>Z345e</t>
  </si>
  <si>
    <t>Z345h</t>
  </si>
  <si>
    <t>Z345m</t>
  </si>
  <si>
    <t>Z346e</t>
  </si>
  <si>
    <t>Z346h</t>
  </si>
  <si>
    <t>Z346m</t>
  </si>
  <si>
    <t>Z347e</t>
  </si>
  <si>
    <t>Z347h</t>
  </si>
  <si>
    <t>Z347m</t>
  </si>
  <si>
    <t>Z348e</t>
  </si>
  <si>
    <t>Z348h</t>
  </si>
  <si>
    <t>Z348m</t>
  </si>
  <si>
    <t>Z349e</t>
  </si>
  <si>
    <t>Z349h</t>
  </si>
  <si>
    <t>Z349m</t>
  </si>
  <si>
    <t>Z350e</t>
  </si>
  <si>
    <t>Z350h</t>
  </si>
  <si>
    <t>Z350m</t>
  </si>
  <si>
    <t>Z351e</t>
  </si>
  <si>
    <t>Z351h</t>
  </si>
  <si>
    <t>Z351m</t>
  </si>
  <si>
    <t>Z352e</t>
  </si>
  <si>
    <t>Z352h</t>
  </si>
  <si>
    <t>Z352m</t>
  </si>
  <si>
    <t>Z353e</t>
  </si>
  <si>
    <t>Z353h</t>
  </si>
  <si>
    <t>Z353m</t>
  </si>
  <si>
    <t>Z354e</t>
  </si>
  <si>
    <t>Z354h</t>
  </si>
  <si>
    <t>Z354m</t>
  </si>
  <si>
    <t>Z355e</t>
  </si>
  <si>
    <t>Z355h</t>
  </si>
  <si>
    <t>Z355m</t>
  </si>
  <si>
    <t>Z356e</t>
  </si>
  <si>
    <t>Z356h</t>
  </si>
  <si>
    <t>Z356m</t>
  </si>
  <si>
    <t>Z357e</t>
  </si>
  <si>
    <t>Z357h</t>
  </si>
  <si>
    <t>Z357m</t>
  </si>
  <si>
    <t>Z358e</t>
  </si>
  <si>
    <t>Z358h</t>
  </si>
  <si>
    <t>Z358m</t>
  </si>
  <si>
    <t>Z359e</t>
  </si>
  <si>
    <t>Z359h</t>
  </si>
  <si>
    <t>Z359m</t>
  </si>
  <si>
    <t>Z360e</t>
  </si>
  <si>
    <t>Z360h</t>
  </si>
  <si>
    <t>Z360m</t>
  </si>
  <si>
    <t>Z361e</t>
  </si>
  <si>
    <t>Z361h</t>
  </si>
  <si>
    <t>Z361m</t>
  </si>
  <si>
    <t>Z362e</t>
  </si>
  <si>
    <t>Z362h</t>
  </si>
  <si>
    <t>Z362m</t>
  </si>
  <si>
    <t>Z363e</t>
  </si>
  <si>
    <t>Z363h</t>
  </si>
  <si>
    <t>Z363m</t>
  </si>
  <si>
    <t>Z364e</t>
  </si>
  <si>
    <t>Z364h</t>
  </si>
  <si>
    <t>Z364m</t>
  </si>
  <si>
    <t>Z365e</t>
  </si>
  <si>
    <t>Z365h</t>
  </si>
  <si>
    <t>Z365m</t>
  </si>
  <si>
    <t>Z366e</t>
  </si>
  <si>
    <t>Z366h</t>
  </si>
  <si>
    <t>Z366m</t>
  </si>
  <si>
    <t>Z367e</t>
  </si>
  <si>
    <t>Z367h</t>
  </si>
  <si>
    <t>Z367m</t>
  </si>
  <si>
    <t>Z368e</t>
  </si>
  <si>
    <t>Z368h</t>
  </si>
  <si>
    <t>Z368m</t>
  </si>
  <si>
    <t>Z371e</t>
  </si>
  <si>
    <t>Z371h</t>
  </si>
  <si>
    <t>Z371m</t>
  </si>
  <si>
    <t>Z372e</t>
  </si>
  <si>
    <t>Z372h</t>
  </si>
  <si>
    <t>Z372m</t>
  </si>
  <si>
    <t>Z373e</t>
  </si>
  <si>
    <t>Z373h</t>
  </si>
  <si>
    <t>Z373m</t>
  </si>
  <si>
    <t>Z374e</t>
  </si>
  <si>
    <t>Z374h</t>
  </si>
  <si>
    <t>Z374m</t>
  </si>
  <si>
    <t>Z375e</t>
  </si>
  <si>
    <t>Z375h</t>
  </si>
  <si>
    <t>Z375m</t>
  </si>
  <si>
    <t>Z376e</t>
  </si>
  <si>
    <t>Z376h</t>
  </si>
  <si>
    <t>Z376m</t>
  </si>
  <si>
    <t>Z377e</t>
  </si>
  <si>
    <t>Z377h</t>
  </si>
  <si>
    <t>Z377m</t>
  </si>
  <si>
    <t>Z378e</t>
  </si>
  <si>
    <t>Z378h</t>
  </si>
  <si>
    <t>Z378m</t>
  </si>
  <si>
    <t>Z379e</t>
  </si>
  <si>
    <t>Z379h</t>
  </si>
  <si>
    <t>Z379m</t>
  </si>
  <si>
    <t>Z380e</t>
  </si>
  <si>
    <t>Z380h</t>
  </si>
  <si>
    <t>Z380m</t>
  </si>
  <si>
    <t>Z381e</t>
  </si>
  <si>
    <t>Z381h</t>
  </si>
  <si>
    <t>Z381m</t>
  </si>
  <si>
    <t>Z382e</t>
  </si>
  <si>
    <t>Z382h</t>
  </si>
  <si>
    <t>Z382m</t>
  </si>
  <si>
    <t>Z383e</t>
  </si>
  <si>
    <t>Z383h</t>
  </si>
  <si>
    <t>Z383m</t>
  </si>
  <si>
    <t>Z384e</t>
  </si>
  <si>
    <t>Z384h</t>
  </si>
  <si>
    <t>Z384m</t>
  </si>
  <si>
    <t>Z390e</t>
  </si>
  <si>
    <t>Z390h</t>
  </si>
  <si>
    <t>Z390m</t>
  </si>
  <si>
    <t>Z403e</t>
  </si>
  <si>
    <t>Z403h</t>
  </si>
  <si>
    <t>Z403m</t>
  </si>
  <si>
    <t>Z407e</t>
  </si>
  <si>
    <t>Z407h</t>
  </si>
  <si>
    <t>Z407m</t>
  </si>
  <si>
    <t>Z428e</t>
  </si>
  <si>
    <t>Z428m</t>
  </si>
  <si>
    <t>Z434e</t>
  </si>
  <si>
    <t>Z434m</t>
  </si>
  <si>
    <t>Z435e</t>
  </si>
  <si>
    <t>Z435m</t>
  </si>
  <si>
    <t>Z437e</t>
  </si>
  <si>
    <t>Z437m</t>
  </si>
  <si>
    <t>Z438e</t>
  </si>
  <si>
    <t>Z438m</t>
  </si>
  <si>
    <t>Z440e</t>
  </si>
  <si>
    <t>Z440m</t>
  </si>
  <si>
    <t>Z441e</t>
  </si>
  <si>
    <t>Z441m</t>
  </si>
  <si>
    <t>Z443e</t>
  </si>
  <si>
    <t>Z443m</t>
  </si>
  <si>
    <t>Z444e</t>
  </si>
  <si>
    <t>Z444m</t>
  </si>
  <si>
    <t>Z449e</t>
  </si>
  <si>
    <t>Z449h</t>
  </si>
  <si>
    <t>Z449m</t>
  </si>
  <si>
    <t>Z450e</t>
  </si>
  <si>
    <t>Z450h</t>
  </si>
  <si>
    <t>Z450m</t>
  </si>
  <si>
    <t>Z457e</t>
  </si>
  <si>
    <t>Z457h</t>
  </si>
  <si>
    <t>Z457L</t>
  </si>
  <si>
    <t>Z457m</t>
  </si>
  <si>
    <t>Z457S</t>
  </si>
  <si>
    <t>Z457SC</t>
  </si>
  <si>
    <t>Skill Center Allocation per FTE</t>
  </si>
  <si>
    <t>Z457T</t>
  </si>
  <si>
    <t>z475e</t>
  </si>
  <si>
    <t>z475h</t>
  </si>
  <si>
    <t>z475m</t>
  </si>
  <si>
    <t>Z634</t>
  </si>
  <si>
    <t>CTE 9-12 CIS Salary Maint for Min Expend (Basic Ed)</t>
  </si>
  <si>
    <t>Z634m</t>
  </si>
  <si>
    <t>Z635</t>
  </si>
  <si>
    <t>CTE 9-12 CIS Salary Inc for Min Expend (Basic Ed)</t>
  </si>
  <si>
    <t>Z635m</t>
  </si>
  <si>
    <t>Z636</t>
  </si>
  <si>
    <t>CTE 9-12 Salary Total for Min Expend (Basic Ed)</t>
  </si>
  <si>
    <t>Z636m</t>
  </si>
  <si>
    <t>Z637</t>
  </si>
  <si>
    <t>CTE 9-12 Insurance Ben for Min Expend (Basic Ed)</t>
  </si>
  <si>
    <t>Z637m</t>
  </si>
  <si>
    <t>Z638</t>
  </si>
  <si>
    <r>
      <t xml:space="preserve">CTE 9-12 </t>
    </r>
    <r>
      <rPr>
        <sz val="11"/>
        <rFont val="Calibri"/>
        <family val="2"/>
      </rPr>
      <t>Insurance Ben Inc for Min Expend (Basic Ed)</t>
    </r>
  </si>
  <si>
    <t>Z638m</t>
  </si>
  <si>
    <t>Z639</t>
  </si>
  <si>
    <t>CTE 9-12 Total for Min Expend (Basic Ed)</t>
  </si>
  <si>
    <t>Z639m</t>
  </si>
  <si>
    <t>Z640</t>
  </si>
  <si>
    <t>CTE 9-12 CIS Salary Maint for Min Expend (CTE Enh)</t>
  </si>
  <si>
    <t>Z640m</t>
  </si>
  <si>
    <t>Z641</t>
  </si>
  <si>
    <t>CTE 9-12 CIS Salary Inc for Min Expend (CTE Enh)</t>
  </si>
  <si>
    <t>Z641m</t>
  </si>
  <si>
    <t>Z642</t>
  </si>
  <si>
    <t>CTE 9-12 Salary Total for Min Expend (CTE Enh)</t>
  </si>
  <si>
    <t>Z642m</t>
  </si>
  <si>
    <t>Z643</t>
  </si>
  <si>
    <t>CTE 9-12 Insurance Ben for Min Expend (CTE Enh)</t>
  </si>
  <si>
    <t>Z643m</t>
  </si>
  <si>
    <t>Z644</t>
  </si>
  <si>
    <r>
      <t xml:space="preserve">CTE 9-12 </t>
    </r>
    <r>
      <rPr>
        <sz val="11"/>
        <rFont val="Calibri"/>
        <family val="2"/>
      </rPr>
      <t>Insurance Ben Inc for Min Expend (CTE Enh)</t>
    </r>
  </si>
  <si>
    <t>Z644m</t>
  </si>
  <si>
    <t>Z645</t>
  </si>
  <si>
    <t>CTE 9-12 Total for Min Expend (CTE Enh)</t>
  </si>
  <si>
    <t>Z645m</t>
  </si>
  <si>
    <t>Z646m</t>
  </si>
  <si>
    <t>CTE 7-8 Allocation per FTE</t>
  </si>
  <si>
    <t>E. a. MSCTE Allocation per student</t>
  </si>
  <si>
    <t>Z647</t>
  </si>
  <si>
    <t>CTE 7-8 CIS Salary Inc for Min Expend (Basic Ed)</t>
  </si>
  <si>
    <t>Z647m</t>
  </si>
  <si>
    <t>Z648</t>
  </si>
  <si>
    <t>CTE 7-8 CIS Salary Total for Min Expend (Basic Ed)</t>
  </si>
  <si>
    <t>Z648m</t>
  </si>
  <si>
    <t>Z649</t>
  </si>
  <si>
    <t>CTE 7-8 Insurance Ben for Min Expend (Basic Ed)</t>
  </si>
  <si>
    <t>Z649m</t>
  </si>
  <si>
    <t>Z650</t>
  </si>
  <si>
    <t>CTE 7-8 Insurance Ben Inc for Min Expend (Basic Ed)</t>
  </si>
  <si>
    <t>Z650m</t>
  </si>
  <si>
    <t>Z651</t>
  </si>
  <si>
    <t>CTE 7-8 Total for Min Expend (Basic Ed)</t>
  </si>
  <si>
    <t>Z651m</t>
  </si>
  <si>
    <t>Z652</t>
  </si>
  <si>
    <t>CTE 7-8 CIS Salary Maint for Min Expend (CTE Enh)</t>
  </si>
  <si>
    <t>Z653</t>
  </si>
  <si>
    <t>CTE 7-8 CIS Salary Inc for Min Expend (CTE Enh)</t>
  </si>
  <si>
    <t>Z654</t>
  </si>
  <si>
    <t>CTE 7-8 Salary Total for Min Expend (CTE Enh)</t>
  </si>
  <si>
    <t>Z655</t>
  </si>
  <si>
    <t>CTE 7-8 Insurance Ben for Min Expend (CTE Enh)</t>
  </si>
  <si>
    <t>Z656</t>
  </si>
  <si>
    <r>
      <t xml:space="preserve">CTE 7-8 </t>
    </r>
    <r>
      <rPr>
        <sz val="11"/>
        <rFont val="Calibri"/>
        <family val="2"/>
      </rPr>
      <t>Insurance Ben Inc for Min Expend (CTE Enh)</t>
    </r>
  </si>
  <si>
    <t>Z657</t>
  </si>
  <si>
    <t>CTE 7-8 Total for Min Expend (CTE Enh)</t>
  </si>
  <si>
    <t>190A</t>
  </si>
  <si>
    <t>CTE 7-8 CIS Salary Maint for Min Expend</t>
  </si>
  <si>
    <t>1. CIS Salary Maintenance Total for Minimum Expenditures</t>
  </si>
  <si>
    <t xml:space="preserve"> 190A, 191A, 192A, 193A, 238A</t>
  </si>
  <si>
    <t xml:space="preserve"> BasicEd Delete</t>
  </si>
  <si>
    <t>194A</t>
  </si>
  <si>
    <t>CTE 9-12 CIS Salary Maint for Min Expend</t>
  </si>
  <si>
    <t>1. CIS Salary Maintenance for Minimum Expenditures</t>
  </si>
  <si>
    <t xml:space="preserve"> 194A, 195A, 196A, 199A</t>
  </si>
  <si>
    <t>195A</t>
  </si>
  <si>
    <t>CTE 9-12 CIS Salary Inc for Min Expend</t>
  </si>
  <si>
    <t xml:space="preserve"> 195A</t>
  </si>
  <si>
    <t>196A</t>
  </si>
  <si>
    <t>CTE 9-12 CIS Salary Total for Min Expend</t>
  </si>
  <si>
    <t>3. Subtotal CTE 9-12 CIS Salary for Minimum Expenditures</t>
  </si>
  <si>
    <t xml:space="preserve"> 196A, 197A</t>
  </si>
  <si>
    <t>Comp Pov Class Size K-3</t>
  </si>
  <si>
    <r>
      <rPr>
        <strike/>
        <sz val="11"/>
        <color rgb="FFFF0000"/>
        <rFont val="Calibri"/>
        <family val="2"/>
      </rPr>
      <t>Compliance Poverty Class Size K-3</t>
    </r>
  </si>
  <si>
    <r>
      <rPr>
        <strike/>
        <sz val="11"/>
        <color rgb="FFFF0000"/>
        <rFont val="Calibri"/>
        <family val="2"/>
      </rPr>
      <t>1. Compliance Poverty Class Size K-3</t>
    </r>
  </si>
  <si>
    <t xml:space="preserve"> Z500</t>
  </si>
  <si>
    <t xml:space="preserve"> Header Delete</t>
  </si>
  <si>
    <t>613X</t>
  </si>
  <si>
    <t>B.       Learning Improvement Days (LID) pursuant to WAC 392-140-961</t>
  </si>
  <si>
    <t xml:space="preserve"> D62, D63</t>
  </si>
  <si>
    <t>614X</t>
  </si>
  <si>
    <t>LID State</t>
  </si>
  <si>
    <t>Learning Improvement Days (LID) Pursuant to WAC 392-140-961</t>
  </si>
  <si>
    <t xml:space="preserve"> StateConstant Delete</t>
  </si>
  <si>
    <t>A26</t>
  </si>
  <si>
    <t>c. 3600 State Forests</t>
  </si>
  <si>
    <t>Delete</t>
  </si>
  <si>
    <t>D.       Allocated CIS Base Salary (Previous Year)</t>
  </si>
  <si>
    <t xml:space="preserve"> 190A, 194A, D62, Z069, Z078, Z088, Z096, Z110, Z124, Z225, Z344, Z563, Z584</t>
  </si>
  <si>
    <t>F.        Allocated CIS Base Salary (Current Year)</t>
  </si>
  <si>
    <t xml:space="preserve"> 191A, 195A, 196A, D63, Z070, Z079, Z089, Z097, Z111, Z125, Z226, Z345, Z564, Z585</t>
  </si>
  <si>
    <r>
      <t>Enroll K-</t>
    </r>
    <r>
      <rPr>
        <strike/>
        <sz val="11"/>
        <color rgb="FFFF0000"/>
        <rFont val="Calibri"/>
        <family val="2"/>
      </rPr>
      <t>3 HighPov</t>
    </r>
  </si>
  <si>
    <r>
      <rPr>
        <strike/>
        <sz val="11"/>
        <color rgb="FFFF0000"/>
        <rFont val="Calibri"/>
        <family val="2"/>
      </rPr>
      <t>2. Enrollment Grades K-3 High Poverty</t>
    </r>
  </si>
  <si>
    <t>5.  Library/Other Supplies</t>
  </si>
  <si>
    <t xml:space="preserve"> M81, Z151</t>
  </si>
  <si>
    <t xml:space="preserve"> M82, Z160, Z169</t>
  </si>
  <si>
    <t xml:space="preserve"> M84, Z178</t>
  </si>
  <si>
    <t xml:space="preserve"> M85, Z187</t>
  </si>
  <si>
    <t xml:space="preserve"> 145A, M80, M86, Z085, Z109, Z142, Z193, Z194, Z195, Z196, Z197, Z198, Z199, Z457</t>
  </si>
  <si>
    <t xml:space="preserve"> M86, Z196</t>
  </si>
  <si>
    <t xml:space="preserve"> M87, Z205</t>
  </si>
  <si>
    <t xml:space="preserve"> M88, Z214</t>
  </si>
  <si>
    <t>SS2</t>
  </si>
  <si>
    <t>StateSum: CIS Mix CTE 7-8</t>
  </si>
  <si>
    <t xml:space="preserve"> SS2</t>
  </si>
  <si>
    <t>SS3</t>
  </si>
  <si>
    <t>StateSum: CIS Mix CTE 9-12</t>
  </si>
  <si>
    <t xml:space="preserve"> SS3</t>
  </si>
  <si>
    <t>SS4</t>
  </si>
  <si>
    <t>StateSum: CIS Mix HiCap</t>
  </si>
  <si>
    <t xml:space="preserve"> SS4</t>
  </si>
  <si>
    <t>SS5</t>
  </si>
  <si>
    <t>StateSum: CIS Mix LAP</t>
  </si>
  <si>
    <t xml:space="preserve"> SS5</t>
  </si>
  <si>
    <t>SS56</t>
  </si>
  <si>
    <t>StateSum: Teachers K-3 HighPov</t>
  </si>
  <si>
    <t>SS6</t>
  </si>
  <si>
    <t>StateSum: CIS Mix Skills</t>
  </si>
  <si>
    <t xml:space="preserve"> SS6</t>
  </si>
  <si>
    <t>SS7</t>
  </si>
  <si>
    <t>StateSum: CIS Mix TBIP</t>
  </si>
  <si>
    <t xml:space="preserve"> SS7</t>
  </si>
  <si>
    <t xml:space="preserve"> M8, Z142</t>
  </si>
  <si>
    <t xml:space="preserve"> M16, Z151</t>
  </si>
  <si>
    <t xml:space="preserve"> M24, Z169</t>
  </si>
  <si>
    <t xml:space="preserve"> M32, Z178</t>
  </si>
  <si>
    <t xml:space="preserve"> M40, Z187</t>
  </si>
  <si>
    <t xml:space="preserve"> M48, Z196</t>
  </si>
  <si>
    <t xml:space="preserve"> M56, Z205</t>
  </si>
  <si>
    <t>Z205hp</t>
  </si>
  <si>
    <t>Total MSOC Library/Supplies-LAP HiPov</t>
  </si>
  <si>
    <t xml:space="preserve"> M56hp, Z205hp</t>
  </si>
  <si>
    <t xml:space="preserve"> Z094, Z214</t>
  </si>
  <si>
    <r>
      <t>Teachers K-</t>
    </r>
    <r>
      <rPr>
        <strike/>
        <sz val="11"/>
        <color rgb="FFFF0000"/>
        <rFont val="Calibri"/>
        <family val="2"/>
      </rPr>
      <t>3 HighPov</t>
    </r>
  </si>
  <si>
    <r>
      <t>b. Grades K-</t>
    </r>
    <r>
      <rPr>
        <strike/>
        <sz val="11"/>
        <color rgb="FFFF0000"/>
        <rFont val="Calibri"/>
        <family val="2"/>
      </rPr>
      <t>3 High Poverty</t>
    </r>
  </si>
  <si>
    <t>Z017, Z500</t>
  </si>
  <si>
    <r>
      <t xml:space="preserve">Teachers </t>
    </r>
    <r>
      <rPr>
        <strike/>
        <sz val="11"/>
        <color rgb="FFFF0000"/>
        <rFont val="Calibri"/>
        <family val="2"/>
      </rPr>
      <t>K-3 HighPov Enh for SpEd</t>
    </r>
  </si>
  <si>
    <r>
      <rPr>
        <strike/>
        <sz val="11"/>
        <color rgb="FFFF0000"/>
        <rFont val="Calibri"/>
        <family val="2"/>
      </rPr>
      <t>Teachers K-3 High Poverty Enh for SpEd</t>
    </r>
  </si>
  <si>
    <t xml:space="preserve"> 593X, 594X, Z224, Z501</t>
  </si>
  <si>
    <t>147Ainc</t>
  </si>
  <si>
    <t>TRN Sal Inc</t>
  </si>
  <si>
    <t>Transportation Salary Inc</t>
  </si>
  <si>
    <t>A. Transportation Salary Increase</t>
  </si>
  <si>
    <t>149AB</t>
  </si>
  <si>
    <t>TRN Carry Forward Calc</t>
  </si>
  <si>
    <t>Transportation Carry Forward Calculation</t>
  </si>
  <si>
    <t>E. Transportation Carry Forward Calculation</t>
  </si>
  <si>
    <t>149AC</t>
  </si>
  <si>
    <t>Maximum Allowed Carry Forward</t>
  </si>
  <si>
    <t>F. Maximum Allowed Carry Forward</t>
  </si>
  <si>
    <t>192A</t>
  </si>
  <si>
    <t>CTE 7-8 CIS Salary Total for Min Expend</t>
  </si>
  <si>
    <t>3. Subtotal CTE 7-8 CIS Salary for Minimum Expenditures</t>
  </si>
  <si>
    <t xml:space="preserve"> 192A</t>
  </si>
  <si>
    <t>193A</t>
  </si>
  <si>
    <t>CTE 7-8 Total for Min Expend</t>
  </si>
  <si>
    <t>6. CTE 7-8 Total for Minimum Expenditures</t>
  </si>
  <si>
    <t xml:space="preserve"> 193A, 200A</t>
  </si>
  <si>
    <t>197A</t>
  </si>
  <si>
    <t>CTE 9-12 Total for Min Expend</t>
  </si>
  <si>
    <t>6. CTE 9-12 Total for Minimum Expenditures</t>
  </si>
  <si>
    <t xml:space="preserve"> 197A, Z264</t>
  </si>
  <si>
    <t>199A</t>
  </si>
  <si>
    <t>CTE 9-12 Insurance Ben for Min Expend</t>
  </si>
  <si>
    <t>4. Certificated Insurance Benefits for Minimum Expenditures</t>
  </si>
  <si>
    <t xml:space="preserve"> 197A, 199A</t>
  </si>
  <si>
    <t>238A</t>
  </si>
  <si>
    <t>CTE 7-8 Insurance Ben for Min Expend</t>
  </si>
  <si>
    <t xml:space="preserve"> 193A, 238A</t>
  </si>
  <si>
    <r>
      <t xml:space="preserve">CTE 7-8 </t>
    </r>
    <r>
      <rPr>
        <strike/>
        <sz val="11"/>
        <color rgb="FFFF0000"/>
        <rFont val="Calibri"/>
        <family val="2"/>
      </rPr>
      <t>Insurance Ben Inc for Min Expend</t>
    </r>
  </si>
  <si>
    <r>
      <t xml:space="preserve">CTE 7-8 </t>
    </r>
    <r>
      <rPr>
        <strike/>
        <sz val="11"/>
        <color rgb="FFFF0000"/>
        <rFont val="Calibri"/>
        <family val="2"/>
      </rPr>
      <t>Insurance Benefits Increase for Min Expend</t>
    </r>
  </si>
  <si>
    <r>
      <t xml:space="preserve">5. </t>
    </r>
    <r>
      <rPr>
        <strike/>
        <sz val="11"/>
        <color rgb="FFFF0000"/>
        <rFont val="Calibri"/>
        <family val="2"/>
      </rPr>
      <t>Certificated Insurance Benefits Increase For Minimum Expenditures (Taken From 1191ALE)</t>
    </r>
  </si>
  <si>
    <t xml:space="preserve"> 193A</t>
  </si>
  <si>
    <r>
      <t xml:space="preserve">CTE 9-12 </t>
    </r>
    <r>
      <rPr>
        <strike/>
        <sz val="11"/>
        <color rgb="FFFF0000"/>
        <rFont val="Calibri"/>
        <family val="2"/>
      </rPr>
      <t>Insurance Ben Inc for Min Expend</t>
    </r>
  </si>
  <si>
    <r>
      <t xml:space="preserve">CTE 9-12 </t>
    </r>
    <r>
      <rPr>
        <strike/>
        <sz val="11"/>
        <color rgb="FFFF0000"/>
        <rFont val="Calibri"/>
        <family val="2"/>
      </rPr>
      <t>Insurance Benefit Increase for Min Expend</t>
    </r>
  </si>
  <si>
    <r>
      <t xml:space="preserve">5. </t>
    </r>
    <r>
      <rPr>
        <strike/>
        <sz val="11"/>
        <color rgb="FFFF0000"/>
        <rFont val="Calibri"/>
        <family val="2"/>
      </rPr>
      <t>Certificated Insurance Benefits Increase for Minimum Expenditures (Taken From 1191ALE)</t>
    </r>
  </si>
  <si>
    <t>import</t>
  </si>
  <si>
    <t xml:space="preserve"> 197A</t>
  </si>
  <si>
    <t>500Xb</t>
  </si>
  <si>
    <t>Health Insurance Blend Inc</t>
  </si>
  <si>
    <t>Health Insurance Blend Rate - Increase</t>
  </si>
  <si>
    <t xml:space="preserve">1.  District-Wide Staff Mix </t>
  </si>
  <si>
    <t xml:space="preserve"> Z069, Z070, Z078, Z079, Z088, Z089, Z096, Z097, Z110, Z111, Z124, Z125, Z225, Z226, Z344, Z345, Z563, Z564, Z584, Z585</t>
  </si>
  <si>
    <t>B2ST</t>
  </si>
  <si>
    <t>Total Enroll SpEd K-21 Serving</t>
  </si>
  <si>
    <t>N. Age K-21 Serving District Special Education Enrollment</t>
  </si>
  <si>
    <t>B7</t>
  </si>
  <si>
    <t>Coop SpEd Alloc Rate</t>
  </si>
  <si>
    <t>SS1</t>
  </si>
  <si>
    <t>StateSum: CIS Mix</t>
  </si>
  <si>
    <t>Z274</t>
  </si>
  <si>
    <t>SpEd K-21 Fund%</t>
  </si>
  <si>
    <t>F. Funded Age K-21 Special Education Enrollment Percent</t>
  </si>
  <si>
    <t>Z275</t>
  </si>
  <si>
    <t>Enroll SpEd K-21 Funded</t>
  </si>
  <si>
    <t>G. Funded Age K-21 Resident Special Education Enrollment</t>
  </si>
  <si>
    <t>Z275c</t>
  </si>
  <si>
    <t>Coop Enroll SpEd K-21 Funded</t>
  </si>
  <si>
    <t>Z288</t>
  </si>
  <si>
    <t>Gen Apport 3121</t>
  </si>
  <si>
    <t>X. General Apport Allocated for Special Ed Program Acct 3121</t>
  </si>
  <si>
    <t>Z288c</t>
  </si>
  <si>
    <t>Coop Gen Apport 3121</t>
  </si>
  <si>
    <t>Name</t>
  </si>
  <si>
    <t>Page</t>
  </si>
  <si>
    <t>Page Section</t>
  </si>
  <si>
    <t>State Constant</t>
  </si>
  <si>
    <t>Type (Legacy)</t>
  </si>
  <si>
    <t>Field (Legacy)</t>
  </si>
  <si>
    <t>Decimal Start</t>
  </si>
  <si>
    <t>Report Only</t>
  </si>
  <si>
    <t>Currency</t>
  </si>
  <si>
    <t>Header</t>
  </si>
  <si>
    <t>BasicEd</t>
  </si>
  <si>
    <t>115x</t>
  </si>
  <si>
    <t>116x</t>
  </si>
  <si>
    <t>BEA District LEAP 2 Certificated Instructional Base Salary</t>
  </si>
  <si>
    <t>124x</t>
  </si>
  <si>
    <t>125x</t>
  </si>
  <si>
    <t>126x</t>
  </si>
  <si>
    <t>127x</t>
  </si>
  <si>
    <t>128x</t>
  </si>
  <si>
    <t xml:space="preserve">CLS Statutory Benefit Maintenance </t>
  </si>
  <si>
    <t>129x</t>
  </si>
  <si>
    <t>132x</t>
  </si>
  <si>
    <t xml:space="preserve">Substitute Rate </t>
  </si>
  <si>
    <t>138x</t>
  </si>
  <si>
    <t>TBIP Hr/Stdnt</t>
  </si>
  <si>
    <t>140x</t>
  </si>
  <si>
    <t>BEA District LEAP 2 Cert Instr Base Salary for Increase</t>
  </si>
  <si>
    <t>223x</t>
  </si>
  <si>
    <t>224x</t>
  </si>
  <si>
    <t>355x</t>
  </si>
  <si>
    <t>356x</t>
  </si>
  <si>
    <t>48x</t>
  </si>
  <si>
    <t>500x</t>
  </si>
  <si>
    <t>501x</t>
  </si>
  <si>
    <t>504x</t>
  </si>
  <si>
    <t>506x</t>
  </si>
  <si>
    <t>507x</t>
  </si>
  <si>
    <t>508x</t>
  </si>
  <si>
    <t>509x</t>
  </si>
  <si>
    <t>510x</t>
  </si>
  <si>
    <t>511x</t>
  </si>
  <si>
    <t>512x</t>
  </si>
  <si>
    <t>513x</t>
  </si>
  <si>
    <t>514x</t>
  </si>
  <si>
    <t>515x</t>
  </si>
  <si>
    <t>516x</t>
  </si>
  <si>
    <t>517x</t>
  </si>
  <si>
    <t>518x</t>
  </si>
  <si>
    <t>519x</t>
  </si>
  <si>
    <t>51x</t>
  </si>
  <si>
    <t>520x</t>
  </si>
  <si>
    <t>521x</t>
  </si>
  <si>
    <t>522x</t>
  </si>
  <si>
    <t>523x</t>
  </si>
  <si>
    <t>524x</t>
  </si>
  <si>
    <t>525x</t>
  </si>
  <si>
    <t>526x</t>
  </si>
  <si>
    <t>527x</t>
  </si>
  <si>
    <t>528x</t>
  </si>
  <si>
    <t>529x</t>
  </si>
  <si>
    <t>52x</t>
  </si>
  <si>
    <t>530x</t>
  </si>
  <si>
    <t>531x</t>
  </si>
  <si>
    <t>532x</t>
  </si>
  <si>
    <t>533x</t>
  </si>
  <si>
    <t>534x</t>
  </si>
  <si>
    <t>535x</t>
  </si>
  <si>
    <t>536x</t>
  </si>
  <si>
    <t>537x</t>
  </si>
  <si>
    <t>538x</t>
  </si>
  <si>
    <t>539x</t>
  </si>
  <si>
    <t>53x</t>
  </si>
  <si>
    <t>540x</t>
  </si>
  <si>
    <t>541x</t>
  </si>
  <si>
    <t>542x</t>
  </si>
  <si>
    <t>543x</t>
  </si>
  <si>
    <t>544x</t>
  </si>
  <si>
    <t>545x</t>
  </si>
  <si>
    <t>546x</t>
  </si>
  <si>
    <t>547x</t>
  </si>
  <si>
    <t>548x</t>
  </si>
  <si>
    <t>549x</t>
  </si>
  <si>
    <t>550x</t>
  </si>
  <si>
    <t>551x</t>
  </si>
  <si>
    <t>552x</t>
  </si>
  <si>
    <t>553x</t>
  </si>
  <si>
    <t>554x</t>
  </si>
  <si>
    <t>555x</t>
  </si>
  <si>
    <t>556x</t>
  </si>
  <si>
    <t>557x</t>
  </si>
  <si>
    <t>558x</t>
  </si>
  <si>
    <t>559x</t>
  </si>
  <si>
    <t>561x</t>
  </si>
  <si>
    <t>563x</t>
  </si>
  <si>
    <t>565x</t>
  </si>
  <si>
    <t>567x</t>
  </si>
  <si>
    <t>569x</t>
  </si>
  <si>
    <t>571x</t>
  </si>
  <si>
    <t>573x</t>
  </si>
  <si>
    <t>575x</t>
  </si>
  <si>
    <t>583x</t>
  </si>
  <si>
    <t>584x</t>
  </si>
  <si>
    <t>585x</t>
  </si>
  <si>
    <t>586x</t>
  </si>
  <si>
    <t>587x</t>
  </si>
  <si>
    <t>593x</t>
  </si>
  <si>
    <t>594x</t>
  </si>
  <si>
    <t>CLS ratio for calculating the Special Ed BEA Rate (9-12)</t>
  </si>
  <si>
    <t>Learning Improvement Days (LID) provided by district</t>
  </si>
  <si>
    <t>614x</t>
  </si>
  <si>
    <t xml:space="preserve">Learning Improvement Days (LID) Pursuant to WAC 392-140-961 </t>
  </si>
  <si>
    <t>ApRev</t>
  </si>
  <si>
    <t>Revenue</t>
  </si>
  <si>
    <t>Running Start - CTE</t>
  </si>
  <si>
    <t>Running Start - Non-CTE</t>
  </si>
  <si>
    <t>TOTAL</t>
  </si>
  <si>
    <t>A25</t>
  </si>
  <si>
    <t>Average Mix Factor: All Certificated Instructional Staff, from LEAP Document 1</t>
  </si>
  <si>
    <t>Minus BEA Allocation Reduced or Delayed</t>
  </si>
  <si>
    <t>Skills Center Summer Program Allocation (July &amp; August 2011)</t>
  </si>
  <si>
    <t>Kindergarten - Grade 3 Subtotal</t>
  </si>
  <si>
    <t>Kindergarten - Grade 12 Subtotal</t>
  </si>
  <si>
    <t>Home and Hospital and Hospital Care Education Allocation</t>
  </si>
  <si>
    <t>Foster Care Allocation</t>
  </si>
  <si>
    <t xml:space="preserve">Lab Science: Grades 7 - 8 </t>
  </si>
  <si>
    <t>Lab Science: Grades 9 -12</t>
  </si>
  <si>
    <t>Advance Placement: Grades 9 - 12</t>
  </si>
  <si>
    <t>International Baccalaureate: Grades 9 - 12</t>
  </si>
  <si>
    <t>Career and Technical Education (CTE): Exploratory: Grades 7 - 8</t>
  </si>
  <si>
    <t>Career and Technical Education (CTE): Exploratory: Grades 9 - 12</t>
  </si>
  <si>
    <t>Career and Technical Education (CTE): Preparatory: Grades 9 - 12</t>
  </si>
  <si>
    <t>Skills Center: Grades 9 - 12</t>
  </si>
  <si>
    <t>Estimated Reimursable Student Lunches Served</t>
  </si>
  <si>
    <t>Estimated Free and Reduced Price Student Breakfasts Served</t>
  </si>
  <si>
    <t>In-Lieu-Of Depreciation for Contracting Districts</t>
  </si>
  <si>
    <t>Program 4499 Allocation Transportation Depreciation</t>
  </si>
  <si>
    <t>Regular Instruction: Technology</t>
  </si>
  <si>
    <t>Lab Science: Ultilties/Insurance</t>
  </si>
  <si>
    <t>Lab Science: Curriculum</t>
  </si>
  <si>
    <t>Lab Science: Library/Other Supplies</t>
  </si>
  <si>
    <t>Lab Science: Professional Development</t>
  </si>
  <si>
    <t>Lab Science: Facilities Maintenance</t>
  </si>
  <si>
    <t>Lab Science: Central Districtwide Support</t>
  </si>
  <si>
    <t>CTE - Exploratory: Technology</t>
  </si>
  <si>
    <t>CTE - Exploratory: Ultilties/Insurance</t>
  </si>
  <si>
    <t>CTE - Exploratory: Curriculum</t>
  </si>
  <si>
    <t>Regular Instruction: Utilities/Insurance</t>
  </si>
  <si>
    <t>CTE - Exploratory: Library/Other Supplies</t>
  </si>
  <si>
    <t>CTE - Exploratory: Professional Development</t>
  </si>
  <si>
    <t>CTE - Exploratory: Facilities Maintenance</t>
  </si>
  <si>
    <t>CTE - Exploratory: Central Districtwide Support</t>
  </si>
  <si>
    <t xml:space="preserve">CTE - Exploratory: Total Allocated MSOC </t>
  </si>
  <si>
    <t>CTE - Preparatory: Technology</t>
  </si>
  <si>
    <t>CTE -Preparatory: Ultilties/Insurance</t>
  </si>
  <si>
    <t>CTE - Preparatory: Curriculum</t>
  </si>
  <si>
    <t>CTE - Preparatory: Library/Other Supplies</t>
  </si>
  <si>
    <t>CTE - Preparatory: Professional Development</t>
  </si>
  <si>
    <t>Regular Instruction: Curriculum</t>
  </si>
  <si>
    <t>CTE - Preparatory: Facilities Maintenance</t>
  </si>
  <si>
    <t>CTE - Prepatory: Central Districtwide Support</t>
  </si>
  <si>
    <t xml:space="preserve">CTE - Preparatory: Total Allocated MSOC </t>
  </si>
  <si>
    <t>Skills Center: Technology</t>
  </si>
  <si>
    <t>Skills Center: Ultilties/Insurance</t>
  </si>
  <si>
    <t>Skills Center: Curriculum</t>
  </si>
  <si>
    <t>Skills Center: Library/Other Supplies</t>
  </si>
  <si>
    <t>Skills Center: Professional Development</t>
  </si>
  <si>
    <t>Skills Center: Facilities Maintenance</t>
  </si>
  <si>
    <t>Skills Center: Central Districtwide Support</t>
  </si>
  <si>
    <t>Regular Instruction: Library/Other Supplies</t>
  </si>
  <si>
    <t xml:space="preserve">Skills Center: Total Allocated MSOC </t>
  </si>
  <si>
    <t>Transitional Bilingual: Technology</t>
  </si>
  <si>
    <t>Transitional Bilingual: Utlities/Insurance</t>
  </si>
  <si>
    <t>Transitional Bilingual: Curriculum</t>
  </si>
  <si>
    <t>Transitional Bilingual: Library/Other Supplies</t>
  </si>
  <si>
    <t>Transitional Bilingual: Professional Development</t>
  </si>
  <si>
    <t>Transitional Bilingual: Facilities Maintenance</t>
  </si>
  <si>
    <t>Transitional Bilingual: Central Districtwide Support</t>
  </si>
  <si>
    <t>Transitional Bilingual: Total Allocated MSOC</t>
  </si>
  <si>
    <t>Regular Instruction: Professional Development</t>
  </si>
  <si>
    <t>Learning Assistance Program: Utlities/Insurance</t>
  </si>
  <si>
    <t>Learning Assistance Program: Curriculum</t>
  </si>
  <si>
    <t>Learning Assistance Program: Library/Other Supplies</t>
  </si>
  <si>
    <t>Learning Assistance Program: Professional Development</t>
  </si>
  <si>
    <t>Learning Assistance Program: Facilities Maintenance</t>
  </si>
  <si>
    <t>Learning Assistance Program: Central Districtwide Support</t>
  </si>
  <si>
    <t>Learning Assistance Program: Total Allocated MSOC</t>
  </si>
  <si>
    <t xml:space="preserve">Highly Capable: Technology </t>
  </si>
  <si>
    <t>Highly Capable: Utlities/Insurance</t>
  </si>
  <si>
    <t>Highly Capable: Curriculum</t>
  </si>
  <si>
    <t>Regular Instruction: Facilities Maintenance</t>
  </si>
  <si>
    <t>Highly Capable: Library/Other Supplies</t>
  </si>
  <si>
    <t>Highly Capable: Professional Development</t>
  </si>
  <si>
    <t>Highly Capable: Facilities Maintenance</t>
  </si>
  <si>
    <t>Highly Capable: Central Districtwide Support</t>
  </si>
  <si>
    <t>Regular Instruction: Central Districtwide Support</t>
  </si>
  <si>
    <t>Regular Instruction: Total Allocated MSOC</t>
  </si>
  <si>
    <t>Lab Science: Technology</t>
  </si>
  <si>
    <t>Lap Total</t>
  </si>
  <si>
    <t>Teaching Assist Elem FTE</t>
  </si>
  <si>
    <t>Psychologist Middle FTE</t>
  </si>
  <si>
    <t>Teaching Assist Middle FTE</t>
  </si>
  <si>
    <t>Teaching Assist High FTE</t>
  </si>
  <si>
    <t>Total BEA per SpEd student</t>
  </si>
  <si>
    <t>Kindergarten – Grade 8 Subtotal (for Small Schools)</t>
  </si>
  <si>
    <t>School CIS Salary Increase</t>
  </si>
  <si>
    <t>School CAS Salary Increase Total</t>
  </si>
  <si>
    <t>School CLS Salary Maintenance Level</t>
  </si>
  <si>
    <t>School CLS Salary Increase</t>
  </si>
  <si>
    <t>Total CLS Salary Increase</t>
  </si>
  <si>
    <t>Principal  FTE</t>
  </si>
  <si>
    <t>Teachers  FTE</t>
  </si>
  <si>
    <t>Psychologist  FTE</t>
  </si>
  <si>
    <t>Teaching Assist  FTE</t>
  </si>
  <si>
    <t>School Office  FTE</t>
  </si>
  <si>
    <t>Custodians  FTE</t>
  </si>
  <si>
    <t>Security  FTE</t>
  </si>
  <si>
    <t>Basic Educatin Allocation per FTE Student Rate</t>
  </si>
  <si>
    <t>Total CTE Enrollment</t>
  </si>
  <si>
    <t>Learning Assistance Program: Technology</t>
  </si>
  <si>
    <t>z475</t>
  </si>
  <si>
    <t>Small School District and Remote &amp; Necessary Substitutes</t>
  </si>
  <si>
    <r>
      <t xml:space="preserve">None </t>
    </r>
    <r>
      <rPr>
        <sz val="11"/>
        <color theme="1"/>
        <rFont val="Calibri"/>
        <family val="2"/>
        <scheme val="minor"/>
      </rPr>
      <t>( 3/17)</t>
    </r>
  </si>
  <si>
    <t>New Item Code
 (Kate's 'Business Abbreviation')</t>
  </si>
  <si>
    <t>New Page Label: Long</t>
  </si>
  <si>
    <t>Characters to Right of Decimal</t>
  </si>
  <si>
    <t>Item Type - Kate</t>
  </si>
  <si>
    <t>598x</t>
  </si>
  <si>
    <t xml:space="preserve"> +/- Levy Trans NonHi Pupils - OSPI Value</t>
  </si>
  <si>
    <t xml:space="preserve"> +/= Levy Trans NonHi Pupils - OSPI Value</t>
  </si>
  <si>
    <t>Currency (Whole Dollar)</t>
  </si>
  <si>
    <t>Baseline Numbers</t>
  </si>
  <si>
    <t>L4a</t>
  </si>
  <si>
    <t xml:space="preserve"> +/- Levy Trans NonHi Pupils: District</t>
  </si>
  <si>
    <t xml:space="preserve">+/- Levy Transfers for Nonhigh Pupils </t>
  </si>
  <si>
    <t>District Input Items (default)</t>
  </si>
  <si>
    <t>L9</t>
  </si>
  <si>
    <t>% Change IPD</t>
  </si>
  <si>
    <t>Change In The Implicit Price Deflator For Prior Year</t>
  </si>
  <si>
    <t>Calculated Values</t>
  </si>
  <si>
    <t>602x</t>
  </si>
  <si>
    <t>% Change IPD - OSPI Value</t>
  </si>
  <si>
    <t>L9a</t>
  </si>
  <si>
    <t>% Change IPD: District</t>
  </si>
  <si>
    <t>U28</t>
  </si>
  <si>
    <t>% Chng in Imp Price Deflator for Cur Yr</t>
  </si>
  <si>
    <t>Percentage Change in the Implicit Price Deflator for 2009</t>
  </si>
  <si>
    <t>state Constants</t>
  </si>
  <si>
    <t>Percent of Students Qualifying for Free- and Reduced-Price Lunch</t>
  </si>
  <si>
    <t>L2</t>
  </si>
  <si>
    <t>% Inc BEA</t>
  </si>
  <si>
    <t>Estimated % Increase In per Pupil Basic Education Allocation from Current Year To Next Year</t>
  </si>
  <si>
    <t>L2a</t>
  </si>
  <si>
    <t>% Inc BEA - District</t>
  </si>
  <si>
    <t>604x</t>
  </si>
  <si>
    <t>% Inc BEA - OSPI Value</t>
  </si>
  <si>
    <t>U11</t>
  </si>
  <si>
    <t>% Inc BEA per Pupil, PY to CY</t>
  </si>
  <si>
    <t>Percent Increase in Basic Education Funding per Pupil, Prior Year to Current Year</t>
  </si>
  <si>
    <t xml:space="preserve">% Student Av. Enrollment in Sp. Ed. Instr. </t>
  </si>
  <si>
    <t>W028</t>
  </si>
  <si>
    <t>% Stdnt Avg FTE SpEd PY</t>
  </si>
  <si>
    <t>F203 Edits</t>
  </si>
  <si>
    <t>L4</t>
  </si>
  <si>
    <t>+/- Levy Trans NonHi Pupils</t>
  </si>
  <si>
    <t>L3</t>
  </si>
  <si>
    <t>+/- Levy Trans NonRes Pupils</t>
  </si>
  <si>
    <t xml:space="preserve">+/- Levy Transfers for Nonresident Pupils </t>
  </si>
  <si>
    <t>597x</t>
  </si>
  <si>
    <t>+/- Levy Trans NonRes Pupils - OSPI Value</t>
  </si>
  <si>
    <t>L3a</t>
  </si>
  <si>
    <t>+/- Levy Trans NonRes Pupils: District</t>
  </si>
  <si>
    <t>1400 Local In-Lieu-of Taxes</t>
  </si>
  <si>
    <t>V14</t>
  </si>
  <si>
    <t>1st 8 Mos Local Effrt Assist (Jan. - Aug. Nxt Yr )</t>
  </si>
  <si>
    <t>Next Year First Eight Months' Local Effort Assistance (Jan. - Aug)</t>
  </si>
  <si>
    <t>Z470</t>
  </si>
  <si>
    <t>2009-2010 Total Entlmnt per Student</t>
  </si>
  <si>
    <t>2009-2010 Total Entitlement per Student</t>
  </si>
  <si>
    <t>V15</t>
  </si>
  <si>
    <t>2nd 4 Mos Local Effrt Assist (Sept. - Dec. Nxt Yr )</t>
  </si>
  <si>
    <t>Next Year Second Four Months' Local Effort Assistance (Sept. - Dec)</t>
  </si>
  <si>
    <t>5400 Federal In-Lieu-of Taxes</t>
  </si>
  <si>
    <t>Additional BEA Units: Certificated Administrative Staff</t>
  </si>
  <si>
    <t>D59</t>
  </si>
  <si>
    <t>Add BEA Cert</t>
  </si>
  <si>
    <t>Additional BEA Units: CIS + CAS</t>
  </si>
  <si>
    <t>W006</t>
  </si>
  <si>
    <t>Add BEA Cert PY</t>
  </si>
  <si>
    <t>Additional BEA Units: Certificated Instructional Staff</t>
  </si>
  <si>
    <t>L11</t>
  </si>
  <si>
    <t>Add I728 Alloc</t>
  </si>
  <si>
    <t>Additional I-728 Student Achievement Allocation</t>
  </si>
  <si>
    <t>595x</t>
  </si>
  <si>
    <t>Add I728 Alloc - OSPI Value</t>
  </si>
  <si>
    <t>Additional I-728 Student Achievement Allocation - OSPI Value</t>
  </si>
  <si>
    <t>L11a</t>
  </si>
  <si>
    <t>Add I728 Alloc: District</t>
  </si>
  <si>
    <t>L12</t>
  </si>
  <si>
    <t>Add I732</t>
  </si>
  <si>
    <t>Additional I-732 Salary Increase</t>
  </si>
  <si>
    <t>596x</t>
  </si>
  <si>
    <t>Add I732 - OSPI Value</t>
  </si>
  <si>
    <t>L12a</t>
  </si>
  <si>
    <t>Add I732: District</t>
  </si>
  <si>
    <t>Adj Resident BEA</t>
  </si>
  <si>
    <t>Adj. to Resident Basic Ed. Enrollment</t>
  </si>
  <si>
    <t>L7</t>
  </si>
  <si>
    <t>Ant Cur Yr M&amp;O Levy Amt</t>
  </si>
  <si>
    <t>Anticipated 2012 CY Maintenance and Operations (M&amp;O) Levy Amount</t>
  </si>
  <si>
    <t>608x</t>
  </si>
  <si>
    <t>Ant Cur Yr M&amp;O Levy Amt - OSPI Value</t>
  </si>
  <si>
    <t>L7a</t>
  </si>
  <si>
    <t>Ant Cur Yr M&amp;O Levy Amt: District</t>
  </si>
  <si>
    <t>Z461</t>
  </si>
  <si>
    <t>BEA 2009-2010</t>
  </si>
  <si>
    <t>Basic Education (BEA)</t>
  </si>
  <si>
    <t>BEA District LEAP 2 Admin. Salary for Increase</t>
  </si>
  <si>
    <t>Baseline Numbers - Editable</t>
  </si>
  <si>
    <t>BEA District LEAP 2 Administrative Salary</t>
  </si>
  <si>
    <t>CAS ratio for calculating the Special Ed BEA Rate (9-12)</t>
  </si>
  <si>
    <t xml:space="preserve"> CAS BEA Salary Inc Total</t>
  </si>
  <si>
    <t xml:space="preserve"> CAS BEA Salary Maint Total</t>
  </si>
  <si>
    <t xml:space="preserve"> CAS BEA Salary Total</t>
  </si>
  <si>
    <t>361x</t>
  </si>
  <si>
    <t>CAS Ratio K-12</t>
  </si>
  <si>
    <t>Grades K–12 Administrative Staff Ratio</t>
  </si>
  <si>
    <t>State Constants - Editable</t>
  </si>
  <si>
    <t>589x</t>
  </si>
  <si>
    <t>CIS BEA Ratio 4</t>
  </si>
  <si>
    <t>CIS ratio for calculating the Special Ed BEA Rate (4)</t>
  </si>
  <si>
    <t>590x</t>
  </si>
  <si>
    <t>CIS BEA Ratio 5-6</t>
  </si>
  <si>
    <t>CIS ratio for calculating the Special Ed BEA Rate (5-6)</t>
  </si>
  <si>
    <t>591x</t>
  </si>
  <si>
    <t>CIS BEA Ratio 7-8</t>
  </si>
  <si>
    <t>CIS ratio for calculating the Special Ed BEA Rate (7-8)</t>
  </si>
  <si>
    <t>592x</t>
  </si>
  <si>
    <t>CIS BEA Ratio 9-12</t>
  </si>
  <si>
    <t>CIS ratio for calculating the Special Ed BEA Rate (9-12)</t>
  </si>
  <si>
    <t>588x</t>
  </si>
  <si>
    <t>CIS BEA Ratio K-3</t>
  </si>
  <si>
    <t>CIS ratio for calculating the Special Ed BEA Rate (K-3)</t>
  </si>
  <si>
    <t xml:space="preserve"> CIS BEA Salary Inc Total</t>
  </si>
  <si>
    <t xml:space="preserve"> CIS BEA Salary Maint Total</t>
  </si>
  <si>
    <t xml:space="preserve"> CIS BEA Salary Total</t>
  </si>
  <si>
    <t>W022</t>
  </si>
  <si>
    <t>CIS Mix PY</t>
  </si>
  <si>
    <t>359x</t>
  </si>
  <si>
    <t>CIS Ratio 4</t>
  </si>
  <si>
    <t>4th Grade Certificated Instructional Staff Ratio</t>
  </si>
  <si>
    <t>360x</t>
  </si>
  <si>
    <t>CIS Ratio 5-12</t>
  </si>
  <si>
    <t>Grades 5–12 Certificated Instructional Staff Ratio</t>
  </si>
  <si>
    <t>362x</t>
  </si>
  <si>
    <t>CIS Ratio K-3</t>
  </si>
  <si>
    <t>K–3 Certificated Instructional Staff Ratio</t>
  </si>
  <si>
    <t xml:space="preserve"> CLS BEA Salary Inc Total</t>
  </si>
  <si>
    <t xml:space="preserve"> CLS BEA Salary Maint Total</t>
  </si>
  <si>
    <t xml:space="preserve"> CLS BEA Salary Total</t>
  </si>
  <si>
    <t>CLS Health factor</t>
  </si>
  <si>
    <t>Co-op SpEd Alloc Rate</t>
  </si>
  <si>
    <t>Prior Year Aggregate Cooperative Special Education Allocation Rate</t>
  </si>
  <si>
    <t>562x</t>
  </si>
  <si>
    <t>CTE 7-8 Admin</t>
  </si>
  <si>
    <t>Administration Grades 7-8 CTE</t>
  </si>
  <si>
    <t>Z290</t>
  </si>
  <si>
    <t>Z289</t>
  </si>
  <si>
    <t>Z499</t>
  </si>
  <si>
    <t>Z295</t>
  </si>
  <si>
    <t>Z294</t>
  </si>
  <si>
    <t>Z293</t>
  </si>
  <si>
    <t>Z287</t>
  </si>
  <si>
    <t>Z497</t>
  </si>
  <si>
    <t>Z498</t>
  </si>
  <si>
    <t>Z297</t>
  </si>
  <si>
    <t>CTE 7-8 MSOC (Basic Ed)</t>
  </si>
  <si>
    <t>CTE 7-8 MSOC (CTE Enh)</t>
  </si>
  <si>
    <t>Z479</t>
  </si>
  <si>
    <t>Z276</t>
  </si>
  <si>
    <t>Z261</t>
  </si>
  <si>
    <t>Z492</t>
  </si>
  <si>
    <t>Z480</t>
  </si>
  <si>
    <t>Z493</t>
  </si>
  <si>
    <t>Z484</t>
  </si>
  <si>
    <t>Z281</t>
  </si>
  <si>
    <t>Z483</t>
  </si>
  <si>
    <t>Z495</t>
  </si>
  <si>
    <t>Z481</t>
  </si>
  <si>
    <t>Z494</t>
  </si>
  <si>
    <t>Z482</t>
  </si>
  <si>
    <t>Z477</t>
  </si>
  <si>
    <t>Z490</t>
  </si>
  <si>
    <t>Z476</t>
  </si>
  <si>
    <t>Z489</t>
  </si>
  <si>
    <t>Z478</t>
  </si>
  <si>
    <t>Z491</t>
  </si>
  <si>
    <t>566x</t>
  </si>
  <si>
    <t>CTE 9-12 expl Admin</t>
  </si>
  <si>
    <t>Administration Grades 9-12 CTE (Exploratory)</t>
  </si>
  <si>
    <t>Z485</t>
  </si>
  <si>
    <t>Z282</t>
  </si>
  <si>
    <t>Z486</t>
  </si>
  <si>
    <t>CTE 9-12 MSOC (Basic Ed)</t>
  </si>
  <si>
    <t>Z283</t>
  </si>
  <si>
    <t>CTE 9-12 MSOC (CTE Enh)</t>
  </si>
  <si>
    <t>570x</t>
  </si>
  <si>
    <t>CTE 9-12 prep Admin</t>
  </si>
  <si>
    <t>Administration Grades 9-12 CTE (Preparatory)</t>
  </si>
  <si>
    <t>Z487</t>
  </si>
  <si>
    <t>Z496</t>
  </si>
  <si>
    <t>Z488</t>
  </si>
  <si>
    <t>Z285</t>
  </si>
  <si>
    <t>CTE CIS Mix</t>
  </si>
  <si>
    <t>Mix Factor: CTE (Program 31): Certificated Instructional Staff, from LEAP Document 1</t>
  </si>
  <si>
    <t>Z251</t>
  </si>
  <si>
    <t>CTE Min CAS Salary Inc</t>
  </si>
  <si>
    <t>Z256</t>
  </si>
  <si>
    <t>CTE Min Cert Insurance</t>
  </si>
  <si>
    <t>Z257</t>
  </si>
  <si>
    <t>CTE Min Cert Insurance Inc</t>
  </si>
  <si>
    <t>Z262</t>
  </si>
  <si>
    <t>CTE Min MSOC</t>
  </si>
  <si>
    <t xml:space="preserve">CTE Min TOTAL Salary </t>
  </si>
  <si>
    <t xml:space="preserve">CTE Min Total Salary Inc </t>
  </si>
  <si>
    <t xml:space="preserve">CTE Min Total Salary Maint </t>
  </si>
  <si>
    <t>U25</t>
  </si>
  <si>
    <t>Cur Yr 1st 8 Mos LEA (Jan-Aug)</t>
  </si>
  <si>
    <t>Current Year First Eight Months' Local Effort Assistance (Jan. - Aug)</t>
  </si>
  <si>
    <t>U26</t>
  </si>
  <si>
    <t>Cur Yr 2nd 4 Mos LEA (Sept-Dec)</t>
  </si>
  <si>
    <t>Current Year Second Four Months' Local Effort Assistance (Sept. - Dec)</t>
  </si>
  <si>
    <t>U6</t>
  </si>
  <si>
    <t>Cur Yr Addtnl Orig 728 Funding</t>
  </si>
  <si>
    <t>Current Year Additional Original Initiative 728 Funding per SHB 2893</t>
  </si>
  <si>
    <t>U15</t>
  </si>
  <si>
    <t>Cur Yr Addtnl Orig 732 Funding</t>
  </si>
  <si>
    <t>Curent Year Additional Original Initiative 732 Funding per SHB 2893</t>
  </si>
  <si>
    <t>U19</t>
  </si>
  <si>
    <t>Cur Yr App Fed Revs  for  PY from F-196</t>
  </si>
  <si>
    <t>Current Year Applicable Federal Revenues  for the Prior Year from Report F-196</t>
  </si>
  <si>
    <t>U1a</t>
  </si>
  <si>
    <t>Cur Yr Apprt (Basic Ed Gntd Entlmnt &amp; Sklls Ctr Sum Alloc) Levy Amt</t>
  </si>
  <si>
    <t>Current Year Apportionment [Basic Education Guaranteed Entitlement, and Skills Center Summary Allocation for Prior Year] Levy Amount</t>
  </si>
  <si>
    <t>U1b</t>
  </si>
  <si>
    <t>Cur Yr Basic Ed Tech Col Direct Pay</t>
  </si>
  <si>
    <t>Current Year Basic Education Technical College Direct Pay</t>
  </si>
  <si>
    <t>U22</t>
  </si>
  <si>
    <t>Cur Yr Cert Levy Needed to Qlfy for Max LEA</t>
  </si>
  <si>
    <t>Current Year Certified Levy Needed to Qualify for Maximum LEA</t>
  </si>
  <si>
    <t>U18</t>
  </si>
  <si>
    <t>Cur Yr Dist 14% Levy Rt</t>
  </si>
  <si>
    <t>Current Year District 14% Levy Rate</t>
  </si>
  <si>
    <t>U20</t>
  </si>
  <si>
    <t>Cur Yr Dist 14% Levy Rt $/1000</t>
  </si>
  <si>
    <t>Current Year District 14% Levy Rate $/1000</t>
  </si>
  <si>
    <t>U27</t>
  </si>
  <si>
    <t>Cur Yr Est Levy Authority</t>
  </si>
  <si>
    <t>Current Year Estimated Levy Authority (RCW 84.52.053 and 84.52.0531)</t>
  </si>
  <si>
    <t>U12</t>
  </si>
  <si>
    <t>Cur Yr Excess Levy Base</t>
  </si>
  <si>
    <t>Current Year Excess Levy Base</t>
  </si>
  <si>
    <t>U29</t>
  </si>
  <si>
    <t>Cur Yr Fed Revs from F-196 Adj by  Implicit Price Deflator</t>
  </si>
  <si>
    <t>Current Year Federal Revenues from Report F-196 Adjusted by the Implicit Price Deflator</t>
  </si>
  <si>
    <t>U7</t>
  </si>
  <si>
    <t>Cur Yr Food Service Levy Amt</t>
  </si>
  <si>
    <t>Current Year School Food Services  Levy Amount</t>
  </si>
  <si>
    <t>U5</t>
  </si>
  <si>
    <t>Cur Yr HiCap Levy Amt</t>
  </si>
  <si>
    <t>Current Year Highly Capable  Levy Amount</t>
  </si>
  <si>
    <t>U3</t>
  </si>
  <si>
    <t>Cur Yr LAP Levy Amt</t>
  </si>
  <si>
    <t>Current Year Learning Assistance Program (LAP)  Levy Amount</t>
  </si>
  <si>
    <t>U31</t>
  </si>
  <si>
    <t>Cur Yr Levy Auth %</t>
  </si>
  <si>
    <t>Current Year Levy Authority Percent</t>
  </si>
  <si>
    <t>U17</t>
  </si>
  <si>
    <t>Cur Yr Levy Authority after Trnsfrs</t>
  </si>
  <si>
    <t xml:space="preserve">Current Year Levy Authority after Transfers [Summary Page] </t>
  </si>
  <si>
    <t>U16</t>
  </si>
  <si>
    <t>Cur Yr Levy Authority before Nonres Trnsfrs</t>
  </si>
  <si>
    <t>Current Year Levy Authority before Nonresident Transfers</t>
  </si>
  <si>
    <t>L6</t>
  </si>
  <si>
    <t>Cur Yr Levy Rate</t>
  </si>
  <si>
    <t>Levy Rate For Current Year $/1000 (Default value is 12% Statewide Average)</t>
  </si>
  <si>
    <t>606x</t>
  </si>
  <si>
    <t>Cur Yr Levy Rate - OSPI Value</t>
  </si>
  <si>
    <t>L6a</t>
  </si>
  <si>
    <t>Cur Yr Levy Rate: District</t>
  </si>
  <si>
    <t>U23</t>
  </si>
  <si>
    <t>Cur Yr Matching Ratio if Dist Certs Less Than Needed to Qlfy for Max LEA</t>
  </si>
  <si>
    <t>Current Year Matching Ratio if District Certifies Less than Amount Needed to Qualify for Maximum LEA</t>
  </si>
  <si>
    <t>U30</t>
  </si>
  <si>
    <t>Cur Yr PAS Prof Dev Levy Amt</t>
  </si>
  <si>
    <t>Current Year PAS Professional Development, Middle School Vocational and Full Day Kindergarten Levy Amout</t>
  </si>
  <si>
    <t>U2</t>
  </si>
  <si>
    <t>Cur Yr SpEd Levy Amt</t>
  </si>
  <si>
    <t>Current Year Special Education Levy Amount</t>
  </si>
  <si>
    <t>U14</t>
  </si>
  <si>
    <t>Cur Yr Stdnt Achvmnt Levy Amt</t>
  </si>
  <si>
    <t>Current Year Student Achievement Levy Amount</t>
  </si>
  <si>
    <t>U10</t>
  </si>
  <si>
    <t>Cur Yr Total St &amp; Fed Funding</t>
  </si>
  <si>
    <t>Current Year Total State and Federal Funding</t>
  </si>
  <si>
    <t>U4</t>
  </si>
  <si>
    <t>Cur Yr TPIB Levy Amt</t>
  </si>
  <si>
    <t>Current Year Transitional Bilingual  Levy Amount</t>
  </si>
  <si>
    <t>U8</t>
  </si>
  <si>
    <t>Cur Yr Trans Ops Levy</t>
  </si>
  <si>
    <t>Current Year Transportation - Operations Levy Amount</t>
  </si>
  <si>
    <t>U9</t>
  </si>
  <si>
    <t>Cur Yr Trans Reimburs - Dprctn</t>
  </si>
  <si>
    <t>Current Year Transportation Reimbursement  - Depreciation Levy Amount</t>
  </si>
  <si>
    <t>L5</t>
  </si>
  <si>
    <t>Dist CY Adjstd Assessed Valuation For NY Levies</t>
  </si>
  <si>
    <t xml:space="preserve">District Current Year Adjusted Assessed Valuation For Next Year's Levies </t>
  </si>
  <si>
    <t>605x</t>
  </si>
  <si>
    <t>Dist CY Adjstd Assessed Valuation For NY Levies - OSPI Value</t>
  </si>
  <si>
    <t>L5a</t>
  </si>
  <si>
    <t>Dist CY Adjstd Assessed Valuation For NY Levies: District</t>
  </si>
  <si>
    <t>K4</t>
  </si>
  <si>
    <t>Dist PY Adjstd Assessed Valuation For CY Levies</t>
  </si>
  <si>
    <t xml:space="preserve">District Prior Year Adjusted Assessed Valuation For Current Year Levies </t>
  </si>
  <si>
    <t>394x</t>
  </si>
  <si>
    <t>Dist PY Adjstd Assessed Valuation For CY Levies - OSPI Value</t>
  </si>
  <si>
    <t>District Prior Year Adjusted Assessed Valuation For Current Year Levies (OSPI Value)</t>
  </si>
  <si>
    <t>K4a</t>
  </si>
  <si>
    <t>Dist PY Adjstd Assessed Valuation For CY Levies: District</t>
  </si>
  <si>
    <t xml:space="preserve">N9 </t>
  </si>
  <si>
    <t>Districtwide Allow</t>
  </si>
  <si>
    <t>Allowance for Districtwide 3121 Expenditures - State Recovery Rate</t>
  </si>
  <si>
    <t>A6A1</t>
  </si>
  <si>
    <t>Enroll 1</t>
  </si>
  <si>
    <t>Grade 1</t>
  </si>
  <si>
    <t>A13a10</t>
  </si>
  <si>
    <t>Enroll 10</t>
  </si>
  <si>
    <t>Grade 10</t>
  </si>
  <si>
    <t>A13a11</t>
  </si>
  <si>
    <t>Enroll 11</t>
  </si>
  <si>
    <t>Grade 11</t>
  </si>
  <si>
    <t>A13a12</t>
  </si>
  <si>
    <t>Enroll 12</t>
  </si>
  <si>
    <t>Grade 12</t>
  </si>
  <si>
    <t>A6A2</t>
  </si>
  <si>
    <t>Enroll 2</t>
  </si>
  <si>
    <t>Grade 2</t>
  </si>
  <si>
    <t>A6A3</t>
  </si>
  <si>
    <t>Enroll 3</t>
  </si>
  <si>
    <t>Grade 3</t>
  </si>
  <si>
    <t>A8a5</t>
  </si>
  <si>
    <t>Enroll 5</t>
  </si>
  <si>
    <t>Grade 5</t>
  </si>
  <si>
    <t>A8a6</t>
  </si>
  <si>
    <t>Enroll 6</t>
  </si>
  <si>
    <t>Grade 6</t>
  </si>
  <si>
    <t>A11a7</t>
  </si>
  <si>
    <t>Enroll 7</t>
  </si>
  <si>
    <t>Grade 7</t>
  </si>
  <si>
    <t>A11a8</t>
  </si>
  <si>
    <t>Enroll 8</t>
  </si>
  <si>
    <t>Grade 8</t>
  </si>
  <si>
    <t>A13a9</t>
  </si>
  <si>
    <t>Enroll 9</t>
  </si>
  <si>
    <t>Grade 9</t>
  </si>
  <si>
    <t>Enroll 9-12 CTE exp</t>
  </si>
  <si>
    <t>Enroll 9-12 CTE prep</t>
  </si>
  <si>
    <t>F2</t>
  </si>
  <si>
    <t>Enroll Bldg HC PY</t>
  </si>
  <si>
    <t>2009-2010 Enrollment Headcount</t>
  </si>
  <si>
    <t>Integer</t>
  </si>
  <si>
    <t>W014</t>
  </si>
  <si>
    <t>Enroll CTE Total PY</t>
  </si>
  <si>
    <t>Enroll Fire Dist</t>
  </si>
  <si>
    <t>October 1, 2010 headcount of students attending school buildings located in fire protection districts</t>
  </si>
  <si>
    <t>W004</t>
  </si>
  <si>
    <t>Enroll Fire Dist July PY</t>
  </si>
  <si>
    <t>Enroll K-12 excess</t>
  </si>
  <si>
    <t>Grades K-12 FTEs in Excess of Monthly Count</t>
  </si>
  <si>
    <t>W003</t>
  </si>
  <si>
    <t>Enroll K-12 excess PY</t>
  </si>
  <si>
    <t>Enroll K-3 excess</t>
  </si>
  <si>
    <t>Grades K-3 FTEs in Excess of Monthly Count</t>
  </si>
  <si>
    <t>A4</t>
  </si>
  <si>
    <t>Enroll K-fullday</t>
  </si>
  <si>
    <t>Full Day Kindergarten</t>
  </si>
  <si>
    <t>A2</t>
  </si>
  <si>
    <t>Enroll K-halfday</t>
  </si>
  <si>
    <t>Half Day Kindergarten</t>
  </si>
  <si>
    <t>A43</t>
  </si>
  <si>
    <t>Enroll R&amp;N 1</t>
  </si>
  <si>
    <t>A44</t>
  </si>
  <si>
    <t>Enroll R&amp;N 2</t>
  </si>
  <si>
    <t>A45</t>
  </si>
  <si>
    <t>Enroll R&amp;N 3</t>
  </si>
  <si>
    <t>A47</t>
  </si>
  <si>
    <t>Enroll R&amp;N 5</t>
  </si>
  <si>
    <t>A48</t>
  </si>
  <si>
    <t>Enroll R&amp;N 6</t>
  </si>
  <si>
    <t>A49</t>
  </si>
  <si>
    <t>Enroll R&amp;N 7</t>
  </si>
  <si>
    <t>A50</t>
  </si>
  <si>
    <t>Enroll R&amp;N 8</t>
  </si>
  <si>
    <t>A3</t>
  </si>
  <si>
    <t>Enroll R&amp;N K-fullday</t>
  </si>
  <si>
    <t>A1</t>
  </si>
  <si>
    <t>Enroll R&amp;N K-halfday</t>
  </si>
  <si>
    <t>A51</t>
  </si>
  <si>
    <t>Enroll R&amp;N Total</t>
  </si>
  <si>
    <t>W001</t>
  </si>
  <si>
    <t>Enroll R&amp;N Total PY</t>
  </si>
  <si>
    <t>Enroll SpEd Birth-Age 2</t>
  </si>
  <si>
    <t>Enroll SpEd 0-PK</t>
  </si>
  <si>
    <t>Birth - Pre K</t>
  </si>
  <si>
    <t>Enroll SpEd K-21</t>
  </si>
  <si>
    <t>Kindergarten - Age 21</t>
  </si>
  <si>
    <t>W007</t>
  </si>
  <si>
    <t>Enroll SpEd Total PY</t>
  </si>
  <si>
    <t xml:space="preserve">Enroll SpEd% K-21 </t>
  </si>
  <si>
    <t>W017</t>
  </si>
  <si>
    <t>Enroll TBIP K-12 PY</t>
  </si>
  <si>
    <t>Z472</t>
  </si>
  <si>
    <t>Enroll Total Entered</t>
  </si>
  <si>
    <t>Anticipated Total Enrollment, Grades K-12</t>
  </si>
  <si>
    <t>W002</t>
  </si>
  <si>
    <t>Enroll Total PY</t>
  </si>
  <si>
    <t>U24</t>
  </si>
  <si>
    <t>Est Cur Yr LEA</t>
  </si>
  <si>
    <t>Estimated Current Year  LEA</t>
  </si>
  <si>
    <t>U21</t>
  </si>
  <si>
    <t>Est Cur Yr Max LEA</t>
  </si>
  <si>
    <t>Current Year Estimated Maximum LEA</t>
  </si>
  <si>
    <t>W024</t>
  </si>
  <si>
    <t>Est FRPB PY</t>
  </si>
  <si>
    <t>397x</t>
  </si>
  <si>
    <t>Est Maint &amp; Ops  Levy Amt - OSPI Value</t>
  </si>
  <si>
    <t>Anticipated 2011 Maintenance and Operations (M&amp;O) Levy Amount  (OSPI Value)</t>
  </si>
  <si>
    <t>K6</t>
  </si>
  <si>
    <t>Est Maint &amp; Ops Levy Amt</t>
  </si>
  <si>
    <t xml:space="preserve">Anticipated Current Year Maintenance and Operations (M&amp;O) Levy Amount </t>
  </si>
  <si>
    <t>K6a</t>
  </si>
  <si>
    <t>Est Maint &amp; Ops Levy Amt: District</t>
  </si>
  <si>
    <t>V13</t>
  </si>
  <si>
    <t>Est Nxt Yr  LEA</t>
  </si>
  <si>
    <t>Estimated Next Year  LEA</t>
  </si>
  <si>
    <t>V16</t>
  </si>
  <si>
    <t>Est Nxt Yr Excss Levy Auth</t>
  </si>
  <si>
    <t>Estimated Next Year Excess Levy Authority (RCW 84.52.053 and 84.0531)</t>
  </si>
  <si>
    <t>W019</t>
  </si>
  <si>
    <t>Est Reimursable Stdnt Lunches Srvd PY</t>
  </si>
  <si>
    <t>H3</t>
  </si>
  <si>
    <t>Est RPB</t>
  </si>
  <si>
    <t>Estimated Reduced Price Student Breakfasts Served</t>
  </si>
  <si>
    <t>W026</t>
  </si>
  <si>
    <t>Est RPB PY</t>
  </si>
  <si>
    <t>H4</t>
  </si>
  <si>
    <t>Est RPL K3</t>
  </si>
  <si>
    <t>Estimated Reduced Price Student Lunches Served Grades K-3</t>
  </si>
  <si>
    <t>Fed Funds Integration Rate</t>
  </si>
  <si>
    <t>L1</t>
  </si>
  <si>
    <t>Fed Grants K-6 7-12 CY</t>
  </si>
  <si>
    <t xml:space="preserve">Federal Grants for K -6 and 7 -12 Programs for Current Year from Report 1197 </t>
  </si>
  <si>
    <t>600x</t>
  </si>
  <si>
    <t>Fed Grants K-6 7-12 CY - OSPI Value</t>
  </si>
  <si>
    <t>L1a</t>
  </si>
  <si>
    <t>Fed Grants K-6 7-12 CY: District</t>
  </si>
  <si>
    <t>K1</t>
  </si>
  <si>
    <t>Fed Grants K-6 7-12 PY</t>
  </si>
  <si>
    <t>Federal Grants for K - 6 and 7 -12 Programs for Prior Year from Report 1197</t>
  </si>
  <si>
    <t>391x</t>
  </si>
  <si>
    <t>Fed Grants K-6 7-12 PY - OSPI Value</t>
  </si>
  <si>
    <t>Federal Grants for K - 6 and 7 -12 Programs for 2009-10 (Prior Year) from Report 1197 (OSPI Value)</t>
  </si>
  <si>
    <t>K1a</t>
  </si>
  <si>
    <t>Fed Grants K-6 7-12 PY: District</t>
  </si>
  <si>
    <t>L10</t>
  </si>
  <si>
    <t>Fed Rev K-6 7-12 PY</t>
  </si>
  <si>
    <t xml:space="preserve">Federal Revenues for K-6 and 7-12 Programs for Prior Year From Report F-196 </t>
  </si>
  <si>
    <t>601x</t>
  </si>
  <si>
    <t>Fed Rev K-6 7-12 PY - OSPI Value</t>
  </si>
  <si>
    <t>L10a</t>
  </si>
  <si>
    <t>Fed Rev K-6 7-12 PY: District</t>
  </si>
  <si>
    <t>V17</t>
  </si>
  <si>
    <t>Fed Revs fr F-196 Adj by Implicit Price Deflator</t>
  </si>
  <si>
    <t>Federal Reveues from Report F-196 Adjusted by the Implicit Price Deflator</t>
  </si>
  <si>
    <t>133x</t>
  </si>
  <si>
    <t>Fire Dist Rate</t>
  </si>
  <si>
    <t>Fire District Payment Rate</t>
  </si>
  <si>
    <t>L13</t>
  </si>
  <si>
    <t>Fiscal Agent Rev</t>
  </si>
  <si>
    <t xml:space="preserve">Fiscal Agent Revenue </t>
  </si>
  <si>
    <t>603x</t>
  </si>
  <si>
    <t>Fiscal Agent Rev - OSPI Value</t>
  </si>
  <si>
    <t>L13a</t>
  </si>
  <si>
    <t>Fiscal Agent Rev: District</t>
  </si>
  <si>
    <t>141x</t>
  </si>
  <si>
    <t>Food Type A Lunch Rate</t>
  </si>
  <si>
    <t>Food Services Type “A” Lunch Rate</t>
  </si>
  <si>
    <t>W010</t>
  </si>
  <si>
    <t>Foster Care Alloc PY Actual</t>
  </si>
  <si>
    <t>137x</t>
  </si>
  <si>
    <t>Free/Red Bfast Rate</t>
  </si>
  <si>
    <t>Free and Reduced School Breakfast Rate</t>
  </si>
  <si>
    <t>F3</t>
  </si>
  <si>
    <t>FRPL Bldg HC PY</t>
  </si>
  <si>
    <t>Students Qualifying for Free- and Reduced Price Meals</t>
  </si>
  <si>
    <t>A38</t>
  </si>
  <si>
    <t>Full Day K Alloc</t>
  </si>
  <si>
    <t>Full Day Kindergarten Allocation</t>
  </si>
  <si>
    <t>W027</t>
  </si>
  <si>
    <t>Full Day K Alloc OSPI</t>
  </si>
  <si>
    <t>R4</t>
  </si>
  <si>
    <t>HiCap 2009-2010</t>
  </si>
  <si>
    <t>Highly Capable Program (HiCap)</t>
  </si>
  <si>
    <t>Z468</t>
  </si>
  <si>
    <t>HiCap Entlmnt per Student</t>
  </si>
  <si>
    <t>Current Year Highly Capable Program (HiCap) Entitlement per Student</t>
  </si>
  <si>
    <t>F1</t>
  </si>
  <si>
    <t>HiCap Yes/No</t>
  </si>
  <si>
    <t>Does Your School Have a Highly Capable Program?</t>
  </si>
  <si>
    <t>Z471</t>
  </si>
  <si>
    <t>Hold Harmless Total Allocation</t>
  </si>
  <si>
    <t>Hold Harmless Total Allocation, using the higher of the figures from the two possible allocation sources for each program</t>
  </si>
  <si>
    <t>W009</t>
  </si>
  <si>
    <t>Home/Hosp Ed Alloc PY Actual</t>
  </si>
  <si>
    <t>LAP Alloc 2010-2011</t>
  </si>
  <si>
    <t>2010-2011 Learning Assistance Program (LAP) Allocation</t>
  </si>
  <si>
    <t>District Poverty Percentage</t>
  </si>
  <si>
    <t>Z466</t>
  </si>
  <si>
    <t>Lap Entlmnt per Student</t>
  </si>
  <si>
    <t>Current Year Learning Assistance Program (LAP) Entitlement per Student</t>
  </si>
  <si>
    <t>LAP HH added funds</t>
  </si>
  <si>
    <t>Additional Hold Harmless Funds</t>
  </si>
  <si>
    <t>LAP HR/Stdnt</t>
  </si>
  <si>
    <t>M.  Total Learning Assistance Program Allocation</t>
  </si>
  <si>
    <t>L8</t>
  </si>
  <si>
    <t>LEA Proration</t>
  </si>
  <si>
    <t xml:space="preserve">LEA Proration Factor </t>
  </si>
  <si>
    <t>607x</t>
  </si>
  <si>
    <t>LEA Proration - OSPI Value</t>
  </si>
  <si>
    <t>L8a</t>
  </si>
  <si>
    <t>LEA Proration: District</t>
  </si>
  <si>
    <t>K3</t>
  </si>
  <si>
    <t>Levy Authority Trnfrs Btwn H And NonH Schls</t>
  </si>
  <si>
    <t xml:space="preserve">Levy Authority Transfers Between High And Nonhigh Schools 
(High District = Negative; Nonhigh District = Positive)  </t>
  </si>
  <si>
    <t>393x</t>
  </si>
  <si>
    <t>Levy Authority Trnfrs Btwn H And NonH Schls - OSPI Value</t>
  </si>
  <si>
    <t>Levy Authority Transfers Between High And Nonhigh Schools 
(High District = Negative; Nonhigh District = Positive)  (OSPI Value)</t>
  </si>
  <si>
    <t>K3a</t>
  </si>
  <si>
    <t xml:space="preserve">Levy Authority Trnfrs Btwn H And NonH Schls: District </t>
  </si>
  <si>
    <t>K2</t>
  </si>
  <si>
    <t>Levy Authority Trnfrs For Inter-Dist Coop Prgms</t>
  </si>
  <si>
    <t xml:space="preserve">Levy Authority Transfers For Inter-District Cooperative Programs 
(Serving District = Negative; Sending District = Positive) </t>
  </si>
  <si>
    <t>392x</t>
  </si>
  <si>
    <t>Levy Authority Trnfrs For Inter-Dist Coop Prgms - OSPI Value</t>
  </si>
  <si>
    <t>Levy Authority Transfers For Inter-District Cooperative Programs 
(Serving District = Negative; Sending District = Positive)  (OSPI Value)</t>
  </si>
  <si>
    <t>K2a</t>
  </si>
  <si>
    <t>Levy Authority Trnfrs For Inter-Dist Coop Prgms: District</t>
  </si>
  <si>
    <t>K5</t>
  </si>
  <si>
    <t>Levy Rate</t>
  </si>
  <si>
    <t xml:space="preserve">Levy Rate For Current Year $/1000 (Default value is 12% Statewide Average) </t>
  </si>
  <si>
    <t>395x</t>
  </si>
  <si>
    <t>Levy Rate - OSPI Value</t>
  </si>
  <si>
    <t>Levy Rate For 2011 $/1000 (Default value is 12% Statewide Average) (OSPI Value)</t>
  </si>
  <si>
    <t>K5a</t>
  </si>
  <si>
    <t>Levy Rate: District</t>
  </si>
  <si>
    <t>V10</t>
  </si>
  <si>
    <t>Max Nxt Yr LEA</t>
  </si>
  <si>
    <t>Next Year Maximum Local Effort Assistance</t>
  </si>
  <si>
    <t>V11</t>
  </si>
  <si>
    <t>Nxt Yr  Cert Levy Needed to Qlfy for Max LEA</t>
  </si>
  <si>
    <t>Next Year Certified Levy Needed to Qualify for Maximum LEA</t>
  </si>
  <si>
    <t>V12</t>
  </si>
  <si>
    <t>Nxt Yr  Mtchng Ratio if Dist Certifies less than Amnt Ndd to Qlfy for Max LEA</t>
  </si>
  <si>
    <t>Next Year Matching Ratio if District Certifies less than Amount Needed to Qualify for Maximum LEA</t>
  </si>
  <si>
    <t>V1</t>
  </si>
  <si>
    <t>Nxt Yr Appt: BEA &amp; Sklls Ctr Sum Alloc</t>
  </si>
  <si>
    <t>Next Year Apportionment (Basic Education Guaranteed Entitlement and Skill Center Summer Allocation)</t>
  </si>
  <si>
    <t>V8</t>
  </si>
  <si>
    <t>Nxt Yr Dist 14% Levy Amt</t>
  </si>
  <si>
    <t>Next Year District 14% Levy Amount</t>
  </si>
  <si>
    <t>V9</t>
  </si>
  <si>
    <t>Nxt Yr Dist 14% Levy Amt $/1000</t>
  </si>
  <si>
    <t>Next Year  District 14% Levy Rate $/1000</t>
  </si>
  <si>
    <t>V3</t>
  </si>
  <si>
    <t>nxt yr excss Levy Base</t>
  </si>
  <si>
    <t>Next Year Excess Levy Base</t>
  </si>
  <si>
    <t xml:space="preserve">V5 </t>
  </si>
  <si>
    <t>Nxt Yr Levy Auth %</t>
  </si>
  <si>
    <t>Next Year Levy Authority Percentage</t>
  </si>
  <si>
    <t>V7</t>
  </si>
  <si>
    <t>Nxt Yr Levy Auth Aftr Trnsfrs</t>
  </si>
  <si>
    <t>Next Year Levy Authority After Transfers</t>
  </si>
  <si>
    <t>V6</t>
  </si>
  <si>
    <t>Nxt Yr Levy Auth Bfr Nonres Trnsfrs</t>
  </si>
  <si>
    <t>Next Year Levy Authority Before Nonresident Transfers</t>
  </si>
  <si>
    <t>V2</t>
  </si>
  <si>
    <t>Nxt Yr Total St &amp; Fed Funding</t>
  </si>
  <si>
    <t>Next Year Total State and Federal Funding</t>
  </si>
  <si>
    <t>Parent Involve Elem</t>
  </si>
  <si>
    <t>Parent Involvement Coordinators - Elementary School</t>
  </si>
  <si>
    <t>Parent Involve  FTE</t>
  </si>
  <si>
    <t>Parent Involve High</t>
  </si>
  <si>
    <t>Parent Involvement Coordinators - High School</t>
  </si>
  <si>
    <t>Parent Involve Middle</t>
  </si>
  <si>
    <t>Parent Involvement Coordinators - Middle School</t>
  </si>
  <si>
    <t>Poverty Class Size K-3</t>
  </si>
  <si>
    <t>W021</t>
  </si>
  <si>
    <t>Prgm 4499 Alloc Trans Deprec PY Actual</t>
  </si>
  <si>
    <t>L14</t>
  </si>
  <si>
    <t>Pro Dev MS Voc &amp; Full Day K for PY</t>
  </si>
  <si>
    <t>Professional Development, Grades 7 - 8 CTE &amp; Full Day Kindergarten For Prior Year</t>
  </si>
  <si>
    <t>599x</t>
  </si>
  <si>
    <t>Pro Dev MS Voc &amp; Full Day K for PY - OSPI Value</t>
  </si>
  <si>
    <t>L14a</t>
  </si>
  <si>
    <t>Pro Dev MS Voc &amp; Full Day K for PY: District</t>
  </si>
  <si>
    <t>Proto Enroll 9-12 CTE prep</t>
  </si>
  <si>
    <t>Proto Enroll CTE 9-12 exp</t>
  </si>
  <si>
    <t xml:space="preserve">U13 </t>
  </si>
  <si>
    <t>PY Levy Auth %</t>
  </si>
  <si>
    <t>Prior Year Levy Authority Percentage</t>
  </si>
  <si>
    <t>120x</t>
  </si>
  <si>
    <t>Rdcd Only  Lunch Rate</t>
  </si>
  <si>
    <t>Reduced Only School Lunch Rate</t>
  </si>
  <si>
    <t>134x</t>
  </si>
  <si>
    <t>Rdcd Only Bfast Rate</t>
  </si>
  <si>
    <t>Reduced Only School Breakfast Rate</t>
  </si>
  <si>
    <t>K7</t>
  </si>
  <si>
    <t>Rdctn For Revs In  Levy Base Rcvd as Fiscal Agent</t>
  </si>
  <si>
    <t xml:space="preserve">Reduction For Revenues In The Levy Base Received As A Fiscal Agent </t>
  </si>
  <si>
    <t>398x</t>
  </si>
  <si>
    <t>Rdctn For Revs In  Levy Base Rcvd as Fiscal Agent - OSPI Value</t>
  </si>
  <si>
    <t>Reduction For Revenues In The Levy Base Received As A Fiscal Agent  (OSPI Value)</t>
  </si>
  <si>
    <t>K7a</t>
  </si>
  <si>
    <t>Rdctn For Revs In  Levy Base Rcvd as Fiscal Agent: District</t>
  </si>
  <si>
    <t>Remote &amp; Necessary Bonus Unit Adjustment - K-3 Enh for CLS Units</t>
  </si>
  <si>
    <t>574x</t>
  </si>
  <si>
    <t>Skills Center Admin</t>
  </si>
  <si>
    <t>Administration Skills Centers</t>
  </si>
  <si>
    <t>Z107</t>
  </si>
  <si>
    <t>Skills Center MSOC</t>
  </si>
  <si>
    <t>Ages Birth to Pre-Kindergarten Allocation Factor</t>
  </si>
  <si>
    <t>SpEd 0-PK Allocation</t>
  </si>
  <si>
    <t>R5</t>
  </si>
  <si>
    <t>SpEd 2009-2010</t>
  </si>
  <si>
    <t>Special Education Program (SpEd)</t>
  </si>
  <si>
    <t>SpEd K-21 Alloc Factor</t>
  </si>
  <si>
    <t>Ages K–21 Allocation Factor</t>
  </si>
  <si>
    <t>SpEd K-21 Allocation</t>
  </si>
  <si>
    <t>Small Schools Bonus Unit Adjustment - K-3 Enh for CLS Units</t>
  </si>
  <si>
    <t>State Safety Net Award</t>
  </si>
  <si>
    <t>366x</t>
  </si>
  <si>
    <t>Student Achievement Rate</t>
  </si>
  <si>
    <t>582x</t>
  </si>
  <si>
    <t>Student Hr/Day</t>
  </si>
  <si>
    <t>Student Hours per Day</t>
  </si>
  <si>
    <t>R3</t>
  </si>
  <si>
    <t>TBIP 2009-2010</t>
  </si>
  <si>
    <t>Transitional Bilingual Instruction Program (TBIP)</t>
  </si>
  <si>
    <t>TBIP Entlmnt per Student</t>
  </si>
  <si>
    <t>Current Year Transitional Bilingual Instruction Program (TBIP) Entitlement per Student</t>
  </si>
  <si>
    <t>S2</t>
  </si>
  <si>
    <t>Tot Rdcd F&amp;R Brfasts Srvd</t>
  </si>
  <si>
    <t>Total Reduced Free &amp; Reduced Price Breakfasts Served</t>
  </si>
  <si>
    <t>S3</t>
  </si>
  <si>
    <t>Tot Rdcd Price Bfasts Srvd</t>
  </si>
  <si>
    <t>Total Reduced Price Breakfasts Served</t>
  </si>
  <si>
    <t>S4</t>
  </si>
  <si>
    <t>Tot Rdcd Price K-3 Lnchs Srvd</t>
  </si>
  <si>
    <t>Total Reduced Price Grade K-3 Lunches Served (S4)</t>
  </si>
  <si>
    <t>S5</t>
  </si>
  <si>
    <t>Tot Schl Food Svc Alloc</t>
  </si>
  <si>
    <t>Total School Food Service Allocation</t>
  </si>
  <si>
    <t>S1</t>
  </si>
  <si>
    <t>Tot Type A Lunches Srvd</t>
  </si>
  <si>
    <t>Total Type A Lunches Served</t>
  </si>
  <si>
    <t>Z469</t>
  </si>
  <si>
    <t>Total Entlmnt per Student</t>
  </si>
  <si>
    <t>Current Year Total Entitlement per Student</t>
  </si>
  <si>
    <t xml:space="preserve">Lab Science: Total Allocated MSOC </t>
  </si>
  <si>
    <t>TOTAL MSOC -TBIP</t>
  </si>
  <si>
    <t>I4</t>
  </si>
  <si>
    <t>Total Trans Ops</t>
  </si>
  <si>
    <t>Total Transportation Operations</t>
  </si>
  <si>
    <t>I1</t>
  </si>
  <si>
    <t xml:space="preserve">Trans Op Alloc, Excl In-Lieu-of Deprec for Contracting Dists </t>
  </si>
  <si>
    <t>Transportation Operations Allocation, Excluding 
In-Lieu-Of Depreciation for Contracting Districts</t>
  </si>
  <si>
    <t>W020</t>
  </si>
  <si>
    <t>Trans Op Alloc, Excl In-Lieu-of Deprec for Contracting Dists PY</t>
  </si>
  <si>
    <t>Section</t>
  </si>
  <si>
    <t>Sort Order</t>
  </si>
  <si>
    <t>Read Only</t>
  </si>
  <si>
    <t>Decimals</t>
  </si>
  <si>
    <t>Notes</t>
  </si>
  <si>
    <t>Small District and R&amp;N</t>
  </si>
  <si>
    <t>N</t>
  </si>
  <si>
    <t>Enrollment Factors</t>
  </si>
  <si>
    <t>Enroll 9-12 CH</t>
  </si>
  <si>
    <t>Counselor Enh HighEnroll</t>
  </si>
  <si>
    <t>Dropout Reengangement FTE Non CTE</t>
  </si>
  <si>
    <t>Dropout Reengangement FTE CTE</t>
  </si>
  <si>
    <t>Calculated Enrollment Factors</t>
  </si>
  <si>
    <t>Y</t>
  </si>
  <si>
    <r>
      <rPr>
        <sz val="11"/>
        <color theme="3"/>
        <rFont val="Calibri"/>
        <family val="2"/>
      </rPr>
      <t>Compliance Class Size K-3</t>
    </r>
  </si>
  <si>
    <r>
      <t>Staffing Calculations</t>
    </r>
    <r>
      <rPr>
        <sz val="11"/>
        <color indexed="62"/>
        <rFont val="Calibri"/>
        <family val="2"/>
      </rPr>
      <t/>
    </r>
  </si>
  <si>
    <t>Staffing Calculations</t>
  </si>
  <si>
    <t>Career &amp; Technical Education</t>
  </si>
  <si>
    <t>Small District and R&amp;N Calculations</t>
  </si>
  <si>
    <t>Per Pupil Factors</t>
  </si>
  <si>
    <t>General Apportionment</t>
  </si>
  <si>
    <t>Oversight Fee Percentage</t>
  </si>
  <si>
    <r>
      <t xml:space="preserve">Career &amp; Technical Education </t>
    </r>
    <r>
      <rPr>
        <sz val="11"/>
        <color theme="3"/>
        <rFont val="Calibri"/>
        <family val="2"/>
      </rPr>
      <t>and Skill Center</t>
    </r>
  </si>
  <si>
    <t>Calculated: General Apportionment</t>
  </si>
  <si>
    <t>Calculated: Career &amp; Technical Education</t>
  </si>
  <si>
    <t>CTE 7-8 Insurance/Benefits Total</t>
  </si>
  <si>
    <t>CTE 7-8 Insurance/Benefits Total (Basic Ed)</t>
  </si>
  <si>
    <t>CTE 7-8 Insurance/Benefits Total (CTE Enh)</t>
  </si>
  <si>
    <t>CTE 9-12 Insurance/Benefits Total (CTE Enh)</t>
  </si>
  <si>
    <t>CHS Funding</t>
  </si>
  <si>
    <r>
      <t xml:space="preserve">Calculated: </t>
    </r>
    <r>
      <rPr>
        <sz val="11"/>
        <color indexed="56"/>
        <rFont val="Calibri"/>
        <family val="2"/>
      </rPr>
      <t>Skills</t>
    </r>
  </si>
  <si>
    <t>Materials Supplies &amp; Operating Costs</t>
  </si>
  <si>
    <t>Total MSOC Library-Reg</t>
  </si>
  <si>
    <t>Total MSOC Supplies-Reg</t>
  </si>
  <si>
    <t>Categorical Programs</t>
  </si>
  <si>
    <r>
      <t>LAP</t>
    </r>
    <r>
      <rPr>
        <sz val="11"/>
        <color theme="4" tint="-0.249977111117893"/>
        <rFont val="Calibri"/>
        <family val="2"/>
      </rPr>
      <t xml:space="preserve"> Regular</t>
    </r>
    <r>
      <rPr>
        <sz val="11"/>
        <color theme="4" tint="-0.249977111117893"/>
        <rFont val="Calibri"/>
        <family val="2"/>
        <scheme val="minor"/>
      </rPr>
      <t xml:space="preserve"> PY Carry Forward</t>
    </r>
  </si>
  <si>
    <r>
      <t xml:space="preserve">F196 Prog 55 </t>
    </r>
    <r>
      <rPr>
        <sz val="11"/>
        <color theme="4" tint="-0.249977111117893"/>
        <rFont val="Calibri"/>
        <family val="2"/>
      </rPr>
      <t xml:space="preserve">Reg </t>
    </r>
    <r>
      <rPr>
        <sz val="11"/>
        <color theme="4" tint="-0.249977111117893"/>
        <rFont val="Calibri"/>
        <family val="2"/>
        <scheme val="minor"/>
      </rPr>
      <t>Expend</t>
    </r>
  </si>
  <si>
    <t>Special Education</t>
  </si>
  <si>
    <t>Food Services</t>
  </si>
  <si>
    <t>Transportation</t>
  </si>
  <si>
    <t>Calculated: Categorical Programs</t>
  </si>
  <si>
    <r>
      <t xml:space="preserve">LAP </t>
    </r>
    <r>
      <rPr>
        <sz val="11"/>
        <color theme="1"/>
        <rFont val="Calibri"/>
        <family val="2"/>
      </rPr>
      <t xml:space="preserve">Regular </t>
    </r>
    <r>
      <rPr>
        <sz val="11"/>
        <color theme="1"/>
        <rFont val="Calibri"/>
        <family val="2"/>
        <scheme val="minor"/>
      </rPr>
      <t>TOTAL</t>
    </r>
  </si>
  <si>
    <r>
      <t xml:space="preserve">LAP </t>
    </r>
    <r>
      <rPr>
        <sz val="11"/>
        <color theme="4" tint="-0.249977111117893"/>
        <rFont val="Calibri"/>
        <family val="2"/>
      </rPr>
      <t xml:space="preserve">Regular </t>
    </r>
    <r>
      <rPr>
        <sz val="11"/>
        <color theme="4" tint="-0.249977111117893"/>
        <rFont val="Calibri"/>
        <family val="2"/>
        <scheme val="minor"/>
      </rPr>
      <t>Total Expenditures</t>
    </r>
  </si>
  <si>
    <r>
      <t xml:space="preserve">LAP </t>
    </r>
    <r>
      <rPr>
        <sz val="11"/>
        <color theme="4" tint="-0.249977111117893"/>
        <rFont val="Calibri"/>
        <family val="2"/>
      </rPr>
      <t>Regular</t>
    </r>
    <r>
      <rPr>
        <sz val="11"/>
        <color theme="4" tint="-0.249977111117893"/>
        <rFont val="Calibri"/>
        <family val="2"/>
        <scheme val="minor"/>
      </rPr>
      <t xml:space="preserve"> Lesser Calc Allot/Expend</t>
    </r>
  </si>
  <si>
    <r>
      <t xml:space="preserve">LAP </t>
    </r>
    <r>
      <rPr>
        <sz val="11"/>
        <color theme="4" tint="-0.249977111117893"/>
        <rFont val="Calibri"/>
        <family val="2"/>
      </rPr>
      <t xml:space="preserve">Regular </t>
    </r>
    <r>
      <rPr>
        <sz val="11"/>
        <color theme="4" tint="-0.249977111117893"/>
        <rFont val="Calibri"/>
        <family val="2"/>
        <scheme val="minor"/>
      </rPr>
      <t>Carry Forward</t>
    </r>
  </si>
  <si>
    <r>
      <t>LAP</t>
    </r>
    <r>
      <rPr>
        <sz val="11"/>
        <color theme="4" tint="-0.249977111117893"/>
        <rFont val="Calibri"/>
        <family val="2"/>
      </rPr>
      <t xml:space="preserve"> Regular</t>
    </r>
    <r>
      <rPr>
        <sz val="11"/>
        <color theme="4" tint="-0.249977111117893"/>
        <rFont val="Calibri"/>
        <family val="2"/>
        <scheme val="minor"/>
      </rPr>
      <t xml:space="preserve"> Total Calc Allot</t>
    </r>
  </si>
  <si>
    <t>Calculated: Special Education</t>
  </si>
  <si>
    <t>Calculated: Food Services</t>
  </si>
  <si>
    <t>Calculated: Transportation</t>
  </si>
  <si>
    <t>Prev Year's Values</t>
  </si>
  <si>
    <t>Current Values</t>
  </si>
  <si>
    <t xml:space="preserve"> -   </t>
  </si>
  <si>
    <r>
      <t xml:space="preserve">TBIP </t>
    </r>
    <r>
      <rPr>
        <sz val="11"/>
        <color theme="3"/>
        <rFont val="Calibri"/>
        <family val="2"/>
      </rPr>
      <t>K-6 Hr/Stdnt</t>
    </r>
  </si>
  <si>
    <r>
      <t>TBIP 7-12</t>
    </r>
    <r>
      <rPr>
        <sz val="11"/>
        <color theme="3"/>
        <rFont val="Calibri"/>
        <family val="2"/>
      </rPr>
      <t xml:space="preserve"> Hr/Stdnt</t>
    </r>
  </si>
  <si>
    <t>Selections</t>
  </si>
  <si>
    <t>buttons</t>
  </si>
  <si>
    <t>Class Size Compliance</t>
  </si>
  <si>
    <t>School Year</t>
  </si>
  <si>
    <t>(year)</t>
  </si>
  <si>
    <t>Load</t>
  </si>
  <si>
    <t>Class Size Compliance Parameters</t>
  </si>
  <si>
    <t>Maximum Funded Class Size:</t>
  </si>
  <si>
    <t>(entry field)</t>
  </si>
  <si>
    <t>Updated Parameters</t>
  </si>
  <si>
    <t>Personnel Assignment Snapshots</t>
  </si>
  <si>
    <t>Last Personnel Assignment Snapshot:</t>
  </si>
  <si>
    <t>(date/time)</t>
  </si>
  <si>
    <t>Create Snapshot</t>
  </si>
  <si>
    <t>Enrollment Snapshots</t>
  </si>
  <si>
    <t>Enrollment Month</t>
  </si>
  <si>
    <t>(month)</t>
  </si>
  <si>
    <t>(details/free text)</t>
  </si>
  <si>
    <t>Create New Enrollment Snapshot</t>
  </si>
  <si>
    <t>Existing Snapshots:</t>
  </si>
  <si>
    <t>(select)</t>
  </si>
  <si>
    <t>Download Snapshot</t>
  </si>
  <si>
    <t>Supplemental Teachers</t>
  </si>
  <si>
    <t>School District</t>
  </si>
  <si>
    <t>Load Teacher Detail for District</t>
  </si>
  <si>
    <t>Teachers</t>
  </si>
  <si>
    <t>Current Snapshot</t>
  </si>
  <si>
    <t>Supplemental
Teachers</t>
  </si>
  <si>
    <t>(0.000)</t>
  </si>
  <si>
    <t>Save Changes</t>
  </si>
  <si>
    <t>USE SAFS2     
/*     
 Script to create a new Formulas Baseline document.    
*/     
DECLARE @DomainId INT = 4;     
DECLARE @SchoolYearCode VARCHAR(9) = '2014-2015';     
SELECT      
 'DataDictionary' AS [ItemCode],    
 CASE @DomainId    
  WHEN 2 THEN 'F-203 (Estimate)'   
  WHEN 4 THEN 'Apportionment'   
  ELSE 'IDK'   
 END AS [Abbreviation],    
 'For School Year Code ' + @SchoolYearCode AS [Long Name],    
 'Generated ' + CONVERT(VARCHAR(50),GETDATE(),121) AS [Description],    
 '' AS [Data Type],    
 '' AS [Total Characters],    
 '' AS [Characters to the Right],    
 '' AS [IsCalculated],    
 '' AS [UsedInFormula(s)],    
 '' AS [UsedOnPage(s)]    
UNION ALL      
SELECT      
 '' AS [ItemCode],    
 '' AS [Abbreviation],    
 '' AS [Long Name],    
 '' AS [Description],    
 '' AS [Data Type],    
 '' AS [Total Characters],    
 '' AS [Characters to the Right],    
 '' AS [IsCalculated],    
 '' AS [UsedInFormula(s)],    
 '' AS [UsedOnPage(s)]    
UNION ALL      
SELECT     
 ai.ItemCode AS [Item Code],    
 ISNULL(ai.Abbreviation,'') AS [Abbreviation],    
 ISNULL(ai.Name,'') AS [Long Name],    
 ISNULL(ai.Description,'') AS [Description],    
 dt.Name AS [Data Type],     
 ISNULL(ai.LengthPrecision,0) AS [Total Characters],    
 ISNULL(ai.Scale,0) AS [Characters to the Right],    
 CASE ai.IsCalculated    
  WHEN 1 THEN 'True'   
  WHEN 0 THEN 'False'   
  ELSE ''   
 END AS [IsCalculated],    
 ISNULL((SELECT STUFF(    
  (   
   SELECT   
    ', ' + innerAi.ItemCode  
   FROM   
    dbo.AccountingItem AS innerAi  
    INNER JOIN dbo.Formula AS innerF  
     ON innerF.AccountingItemId = innerAi.AccountingItemId
   WHERE  
    innerF.domainid = @DomainId  
    AND (innerF.FormulaText LIKE ('%' + ai.ItemCode + '%') 
     OR innerF.AccountingItemId = f.AccountingItemId)
    AND innerF.SchoolYearCode = @SchoolYearCode 
   GROUP BY
    innerAi.ItemCode
   ORDER BY   
    innerAi.ItemCode 
   FOR XML PATH('')  
  ),1,1,'')   
 ),'') AS [UsedInFormula(s)],    
 ISNULL((SELECT STUFF(    
  (   
   SELECT   
    ', ' + innerPage.Name 
   FROM   
    dbo.AccountingItem AS innerAi  
    INNER JOIN dbo.PageItem AS innerP  
     ON innerP.AccountingItemId = innerAi.AccountingItemId
    INNER JOIN dbo.PageSection AS innerS 
     ON innerS.PageSectionId = innerP.PageSectionId
    inner JOIN dbo.Page AS innerPage 
     ON innerPage.PageId = innerS.PageId
   WHERE  
    innerPage.domainid = @DomainId  
    AND innerP.AccountingItemId = ai.AccountingItemId 
    AND innerPage.SchoolYearCode = @SchoolYearCode 
   GROUP BY
    innerPage.Name 
   ORDER BY   
    innerPage.Name 
   FOR XML PATH('')  
  ),1,1,'')   
 ),'') AS [UsedOnPage(s)]    
FROM     
 dbo.AccountingItem AS ai    
 LEFT JOIN dbo.LU_AccountingItemType AS ait    
  ON ait.AccountingItemTypeId = ai.AccountingItemTypeId   
 LEFT JOIN dbo.LU_DataType AS dt    
  ON dt.DataTypeId = ai.DataTypeId   
 LEFT JOIN dbo.Formula AS f    
  ON f.AccountingItemId = ai.AccountingItemId   
WHERE     
 ai.DomainId = @DomainId    
 AND ai.SchoolYearCode = @SchoolYearCode    
group BY
 ai.ItemCode,
 ai.Abbreviation,
 ai.NAME,
 ai.DESCRIPTION,
 dt.NAME,
 ai.LengthPrecision,
 ai.Scale,
 ai.IsCalculated,
 f.AccountingItemId,
 ai.AccountingItemId</t>
  </si>
  <si>
    <r>
      <rPr>
        <strike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 xml:space="preserve"> 2</t>
    </r>
  </si>
  <si>
    <t>PS39E</t>
  </si>
  <si>
    <t>PSES Elem Prog01Duty39</t>
  </si>
  <si>
    <t>PS42E</t>
  </si>
  <si>
    <t>PSES Elem Prog01Duty42</t>
  </si>
  <si>
    <t>PS43E</t>
  </si>
  <si>
    <t>PSES Elem Prog01Duty43</t>
  </si>
  <si>
    <t>PS44E</t>
  </si>
  <si>
    <t>PSES Elem Prog01Duty44</t>
  </si>
  <si>
    <t>PS45E</t>
  </si>
  <si>
    <t>PSES Elem Prog01Duty45</t>
  </si>
  <si>
    <t>PS46E</t>
  </si>
  <si>
    <t>PSES Elem Prog01Duty46</t>
  </si>
  <si>
    <t>PS47E</t>
  </si>
  <si>
    <t>PSES Elem Prog01Duty47</t>
  </si>
  <si>
    <t>PS48E</t>
  </si>
  <si>
    <t>PSES Elem Prog01Duty48</t>
  </si>
  <si>
    <t>PS49E</t>
  </si>
  <si>
    <t>PSES Elem Prog01Duty49</t>
  </si>
  <si>
    <t>PS64E</t>
  </si>
  <si>
    <t>PSES Elem Prog01Duty64</t>
  </si>
  <si>
    <t>PS24E</t>
  </si>
  <si>
    <t>PSES Elem Prog01Duty96</t>
  </si>
  <si>
    <t>PS25E</t>
  </si>
  <si>
    <t>PSES Elem Prog01Act25</t>
  </si>
  <si>
    <t>PS26E</t>
  </si>
  <si>
    <t>PSES Elem Prog01Act26</t>
  </si>
  <si>
    <t>PS39M</t>
  </si>
  <si>
    <t>PSES Mid Prog01Duty39</t>
  </si>
  <si>
    <t>PS42M</t>
  </si>
  <si>
    <t>PSES Mid Prog01Duty42</t>
  </si>
  <si>
    <t>PS43M</t>
  </si>
  <si>
    <t>PSES Mid Prog01Duty43</t>
  </si>
  <si>
    <t>PS44M</t>
  </si>
  <si>
    <t>PSES Mid Prog01Duty44</t>
  </si>
  <si>
    <t>PS45M</t>
  </si>
  <si>
    <t>PSES Mid Prog01Duty45</t>
  </si>
  <si>
    <t>PS46M</t>
  </si>
  <si>
    <t>PSES Mid Prog01Duty46</t>
  </si>
  <si>
    <t>PS47M</t>
  </si>
  <si>
    <t>PSES Mid Prog01Duty47</t>
  </si>
  <si>
    <t>PS48M</t>
  </si>
  <si>
    <t>PSES Mid Prog01Duty48</t>
  </si>
  <si>
    <t>PS49M</t>
  </si>
  <si>
    <t>PSES Mid Prog01Duty49</t>
  </si>
  <si>
    <t>PS64M</t>
  </si>
  <si>
    <t>PSES Mid Prog01Duty64</t>
  </si>
  <si>
    <t>PS24M</t>
  </si>
  <si>
    <t>PSES Mid Prog01Duty96</t>
  </si>
  <si>
    <t>PS25M</t>
  </si>
  <si>
    <t>PSES Mid Prog01Act25</t>
  </si>
  <si>
    <t>PS26M</t>
  </si>
  <si>
    <t>PSES Mid Prog01Act26</t>
  </si>
  <si>
    <t>PS39H</t>
  </si>
  <si>
    <t>PSES High Prog01Duty39</t>
  </si>
  <si>
    <t>PS42H</t>
  </si>
  <si>
    <t>PSES High Prog01Duty42</t>
  </si>
  <si>
    <t>PS43H</t>
  </si>
  <si>
    <t>PSES High Prog01Duty43</t>
  </si>
  <si>
    <t>PS44H</t>
  </si>
  <si>
    <t>PSES High Prog01Duty44</t>
  </si>
  <si>
    <t>PS45H</t>
  </si>
  <si>
    <t>PSES High Prog01Duty45</t>
  </si>
  <si>
    <t>PS46H</t>
  </si>
  <si>
    <t>PSES High Prog01Duty46</t>
  </si>
  <si>
    <t>PS47H</t>
  </si>
  <si>
    <t>PSES High Prog01Duty47</t>
  </si>
  <si>
    <t>PS48H</t>
  </si>
  <si>
    <t>PSES High Prog01Duty48</t>
  </si>
  <si>
    <t>PS49H</t>
  </si>
  <si>
    <t>PSES High Prog01Duty49</t>
  </si>
  <si>
    <t>PS64H</t>
  </si>
  <si>
    <t>PSES High Prog01Duty64</t>
  </si>
  <si>
    <t>PS24H</t>
  </si>
  <si>
    <t>PSES High Prog01Duty96</t>
  </si>
  <si>
    <t>PS25H</t>
  </si>
  <si>
    <t>PSES High Prog01Act25</t>
  </si>
  <si>
    <t>PS26H</t>
  </si>
  <si>
    <t>PSES High Prog01Act26</t>
  </si>
  <si>
    <t>PS39E97</t>
  </si>
  <si>
    <t>PSES Elem Prog97Duty39</t>
  </si>
  <si>
    <t>PS42E97</t>
  </si>
  <si>
    <t>PSES Elem Prog97Duty42</t>
  </si>
  <si>
    <t>PS43E97</t>
  </si>
  <si>
    <t>PSES Elem Prog97Duty43</t>
  </si>
  <si>
    <t>PS44E97</t>
  </si>
  <si>
    <t>PSES Elem Prog97Duty44</t>
  </si>
  <si>
    <t>PS45E97</t>
  </si>
  <si>
    <t>PSES Elem Prog97Duty45</t>
  </si>
  <si>
    <t>PS46E97</t>
  </si>
  <si>
    <t>PSES Elem Prog97Duty46</t>
  </si>
  <si>
    <t>PS47E97</t>
  </si>
  <si>
    <t>PSES Elem Prog97Duty47</t>
  </si>
  <si>
    <t>PS48E97</t>
  </si>
  <si>
    <t>PSES Elem Prog97Duty48</t>
  </si>
  <si>
    <t>PS49E97</t>
  </si>
  <si>
    <t>PSES Elem Prog97Duty49</t>
  </si>
  <si>
    <t>PS64E97</t>
  </si>
  <si>
    <t>PSES Elem Prog97Duty64</t>
  </si>
  <si>
    <t>PS24E97</t>
  </si>
  <si>
    <t>PSES Elem Prog97Duty96</t>
  </si>
  <si>
    <t>PS25E97</t>
  </si>
  <si>
    <t>PSES Elem Prog97Act25</t>
  </si>
  <si>
    <t>PS26E97</t>
  </si>
  <si>
    <t>PSES Elem Prog97Act26</t>
  </si>
  <si>
    <t>PS39M97</t>
  </si>
  <si>
    <t>PSES Mid Prog97Duty39</t>
  </si>
  <si>
    <t>PS42M97</t>
  </si>
  <si>
    <t>PSES Mid Prog97Duty42</t>
  </si>
  <si>
    <t>PS43M97</t>
  </si>
  <si>
    <t>PSES Mid Prog97Duty43</t>
  </si>
  <si>
    <t>PS44M97</t>
  </si>
  <si>
    <t>PSES Mid Prog97Duty44</t>
  </si>
  <si>
    <t>PS45M97</t>
  </si>
  <si>
    <t>PSES Mid Prog97Duty45</t>
  </si>
  <si>
    <t>PS46M97</t>
  </si>
  <si>
    <t>PSES Mid Prog97Duty46</t>
  </si>
  <si>
    <t>PS47M97</t>
  </si>
  <si>
    <t>PSES Mid Prog97Duty47</t>
  </si>
  <si>
    <t>PS48M97</t>
  </si>
  <si>
    <t>PSES Mid Prog97Duty48</t>
  </si>
  <si>
    <t>PS49M97</t>
  </si>
  <si>
    <t>PSES Mid Prog97Duty49</t>
  </si>
  <si>
    <t>PS64M97</t>
  </si>
  <si>
    <t>PSES Mid Prog97Duty64</t>
  </si>
  <si>
    <t>PS24M97</t>
  </si>
  <si>
    <t>PSES Mid Prog97Duty96</t>
  </si>
  <si>
    <t>PS25M97</t>
  </si>
  <si>
    <t>PSES Mid Prog97Act25</t>
  </si>
  <si>
    <t>PS26M97</t>
  </si>
  <si>
    <t>PSES Mid Prog97Act26</t>
  </si>
  <si>
    <t>PS39H97</t>
  </si>
  <si>
    <t>PSES High Prog97Duty39</t>
  </si>
  <si>
    <t>PS42H97</t>
  </si>
  <si>
    <t>PSES High Prog97Duty42</t>
  </si>
  <si>
    <t>PS43H97</t>
  </si>
  <si>
    <t>PSES High Prog97Duty43</t>
  </si>
  <si>
    <t>PS44H97</t>
  </si>
  <si>
    <t>PSES High Prog97Duty44</t>
  </si>
  <si>
    <t>PS45H97</t>
  </si>
  <si>
    <t>PSES High Prog97Duty45</t>
  </si>
  <si>
    <t>PS46H97</t>
  </si>
  <si>
    <t>PSES High Prog97Duty46</t>
  </si>
  <si>
    <t>PS47H97</t>
  </si>
  <si>
    <t>PSES High Prog97Duty47</t>
  </si>
  <si>
    <t>PS48H97</t>
  </si>
  <si>
    <t>PSES High Prog97Duty48</t>
  </si>
  <si>
    <t>PS49H97</t>
  </si>
  <si>
    <t>PSES High Prog97Duty49</t>
  </si>
  <si>
    <t>PS64H97</t>
  </si>
  <si>
    <t>PSES High Prog97Duty64</t>
  </si>
  <si>
    <t>PS24H97</t>
  </si>
  <si>
    <t>PSES High Prog97Duty96</t>
  </si>
  <si>
    <t>PS25H97</t>
  </si>
  <si>
    <t>PSES High Prog97Act25</t>
  </si>
  <si>
    <t>PS26H97</t>
  </si>
  <si>
    <t>PSES High Prog97Act26</t>
  </si>
  <si>
    <t>PS39E21</t>
  </si>
  <si>
    <t>PSES Elem Prog21Duty39</t>
  </si>
  <si>
    <t>PS42E21</t>
  </si>
  <si>
    <t>PSES Elem Prog21Duty42</t>
  </si>
  <si>
    <t>PS43E21</t>
  </si>
  <si>
    <t>PSES Elem Prog21Duty43</t>
  </si>
  <si>
    <t>PS44E21</t>
  </si>
  <si>
    <t>PSES Elem Prog21Duty44</t>
  </si>
  <si>
    <t>PS45E21</t>
  </si>
  <si>
    <t>PSES Elem Prog21Duty45</t>
  </si>
  <si>
    <t>PS46E21</t>
  </si>
  <si>
    <t>PSES Elem Prog21Duty46</t>
  </si>
  <si>
    <t>PS47E21</t>
  </si>
  <si>
    <t>PSES Elem Prog21Duty47</t>
  </si>
  <si>
    <t>PS48E21</t>
  </si>
  <si>
    <t>PSES Elem Prog21Duty48</t>
  </si>
  <si>
    <t>PS49E21</t>
  </si>
  <si>
    <t>PSES Elem Prog21Duty49</t>
  </si>
  <si>
    <t>PS64E21</t>
  </si>
  <si>
    <t>PSES Elem Prog21Duty64</t>
  </si>
  <si>
    <t>PS24E21</t>
  </si>
  <si>
    <t>PSES Elem Prog21Duty96</t>
  </si>
  <si>
    <t>PS25E21</t>
  </si>
  <si>
    <t>PSES Elem Prog21Act25</t>
  </si>
  <si>
    <t>PS26E21</t>
  </si>
  <si>
    <t>PSES Elem Prog21Act26</t>
  </si>
  <si>
    <t>PS39M21</t>
  </si>
  <si>
    <t>PSES Mid Prog21Duty39</t>
  </si>
  <si>
    <t>PS42M21</t>
  </si>
  <si>
    <t>PSES Mid Prog21Duty42</t>
  </si>
  <si>
    <t>PS43M21</t>
  </si>
  <si>
    <t>PSES Mid Prog21Duty43</t>
  </si>
  <si>
    <t>PS44M21</t>
  </si>
  <si>
    <t>PSES Mid Prog21Duty44</t>
  </si>
  <si>
    <t>PS45M21</t>
  </si>
  <si>
    <t>PSES Mid Prog21Duty45</t>
  </si>
  <si>
    <t>PS46M21</t>
  </si>
  <si>
    <t>PSES Mid Prog21Duty46</t>
  </si>
  <si>
    <t>PS47M21</t>
  </si>
  <si>
    <t>PSES Mid Prog21Duty47</t>
  </si>
  <si>
    <t>PS48M21</t>
  </si>
  <si>
    <t>PSES Mid Prog21Duty48</t>
  </si>
  <si>
    <t>PS49M21</t>
  </si>
  <si>
    <t>PSES Mid Prog21Duty49</t>
  </si>
  <si>
    <t>PS64M21</t>
  </si>
  <si>
    <t>PSES Mid Prog21Duty64</t>
  </si>
  <si>
    <t>PS24M21</t>
  </si>
  <si>
    <t>PSES Mid Prog21Duty96</t>
  </si>
  <si>
    <t>PS25M21</t>
  </si>
  <si>
    <t>PSES Mid Prog21Act25</t>
  </si>
  <si>
    <t>PS26M21</t>
  </si>
  <si>
    <t>PSES Mid Prog21Act26</t>
  </si>
  <si>
    <t>PS39H21</t>
  </si>
  <si>
    <t>PSES High Prog21Duty39</t>
  </si>
  <si>
    <t>PS42H21</t>
  </si>
  <si>
    <t>PSES High Prog21Duty42</t>
  </si>
  <si>
    <t>PS43H21</t>
  </si>
  <si>
    <t>PSES High Prog21Duty43</t>
  </si>
  <si>
    <t>PS44H21</t>
  </si>
  <si>
    <t>PSES High Prog21Duty44</t>
  </si>
  <si>
    <t>PS45H21</t>
  </si>
  <si>
    <t>PSES High Prog21Duty45</t>
  </si>
  <si>
    <t>PS46H21</t>
  </si>
  <si>
    <t>PSES High Prog21Duty46</t>
  </si>
  <si>
    <t>PS47H21</t>
  </si>
  <si>
    <t>PSES High Prog21Duty47</t>
  </si>
  <si>
    <t>PS48H21</t>
  </si>
  <si>
    <t>PSES High Prog21Duty48</t>
  </si>
  <si>
    <t>PS49H21</t>
  </si>
  <si>
    <t>PSES High Prog21Duty49</t>
  </si>
  <si>
    <t>PS64H21</t>
  </si>
  <si>
    <t>PSES High Prog21Duty64</t>
  </si>
  <si>
    <t>PS24H21</t>
  </si>
  <si>
    <t>PSES High Prog21Duty96</t>
  </si>
  <si>
    <t>PS25H21</t>
  </si>
  <si>
    <t>PSES High Prog21Act25</t>
  </si>
  <si>
    <t>PS26H21</t>
  </si>
  <si>
    <t>PSES High Prog21Act26</t>
  </si>
  <si>
    <t>PSES Compliance</t>
  </si>
  <si>
    <t>126ACIS</t>
  </si>
  <si>
    <t>126ACLS</t>
  </si>
  <si>
    <t>126ACISPerc</t>
  </si>
  <si>
    <t>126ACLSPerc</t>
  </si>
  <si>
    <t>PSES CIS Staffing Percent</t>
  </si>
  <si>
    <t>PSES CLS Staffing Percent</t>
  </si>
  <si>
    <t>PSES CIS Staffing Reduction</t>
  </si>
  <si>
    <t>PSES CLS Staffing Reduction</t>
  </si>
  <si>
    <t>PS39ES</t>
  </si>
  <si>
    <t>PSES Elem Prog01Duty39 S275</t>
  </si>
  <si>
    <t>PS42ES</t>
  </si>
  <si>
    <t>PSES Elem Prog01Duty42 S275</t>
  </si>
  <si>
    <t>PS43ES</t>
  </si>
  <si>
    <t>PSES Elem Prog01Duty43 S275</t>
  </si>
  <si>
    <t>PS44ES</t>
  </si>
  <si>
    <t>PSES Elem Prog01Duty44 S275</t>
  </si>
  <si>
    <t>PS45ES</t>
  </si>
  <si>
    <t>PSES Elem Prog01Duty45 S275</t>
  </si>
  <si>
    <t>PS46ES</t>
  </si>
  <si>
    <t>PSES Elem Prog01Duty46 S275</t>
  </si>
  <si>
    <t>PS47ES</t>
  </si>
  <si>
    <t>PSES Elem Prog01Duty47 S275</t>
  </si>
  <si>
    <t>PS48ES</t>
  </si>
  <si>
    <t>PSES Elem Prog01Duty48 S275</t>
  </si>
  <si>
    <t>PS49ES</t>
  </si>
  <si>
    <t>PSES Elem Prog01Duty49 S275</t>
  </si>
  <si>
    <t>PS64ES</t>
  </si>
  <si>
    <t>PSES Elem Prog01Duty64 S275</t>
  </si>
  <si>
    <t>PS24ES</t>
  </si>
  <si>
    <t>PSES Elem Prog01Duty96 S275</t>
  </si>
  <si>
    <t>PS25ES</t>
  </si>
  <si>
    <t>PSES Elem Prog01Act25 S275</t>
  </si>
  <si>
    <t>PS26ES</t>
  </si>
  <si>
    <t>PSES Elem Prog01Act26 S275</t>
  </si>
  <si>
    <t>PS39MS</t>
  </si>
  <si>
    <t>PSES Mid Prog01Duty39 S275</t>
  </si>
  <si>
    <t>PS42MS</t>
  </si>
  <si>
    <t>PSES Mid Prog01Duty42 S275</t>
  </si>
  <si>
    <t>PS43MS</t>
  </si>
  <si>
    <t>PSES Mid Prog01Duty43 S275</t>
  </si>
  <si>
    <t>PS44MS</t>
  </si>
  <si>
    <t>PSES Mid Prog01Duty44 S275</t>
  </si>
  <si>
    <t>PS45MS</t>
  </si>
  <si>
    <t>PSES Mid Prog01Duty45 S275</t>
  </si>
  <si>
    <t>PS46MS</t>
  </si>
  <si>
    <t>PSES Mid Prog01Duty46 S275</t>
  </si>
  <si>
    <t>PS47MS</t>
  </si>
  <si>
    <t>PSES Mid Prog01Duty47 S275</t>
  </si>
  <si>
    <t>PS48MS</t>
  </si>
  <si>
    <t>PSES Mid Prog01Duty48 S275</t>
  </si>
  <si>
    <t>PS49MS</t>
  </si>
  <si>
    <t>PSES Mid Prog01Duty49 S275</t>
  </si>
  <si>
    <t>PS64MS</t>
  </si>
  <si>
    <t>PSES Mid Prog01Duty64 S275</t>
  </si>
  <si>
    <t>PS24MS</t>
  </si>
  <si>
    <t>PSES Mid Prog01Duty96 S275</t>
  </si>
  <si>
    <t>PS25MS</t>
  </si>
  <si>
    <t>PSES Mid Prog01Act25 S275</t>
  </si>
  <si>
    <t>PS26MS</t>
  </si>
  <si>
    <t>PSES Mid Prog01Act26 S275</t>
  </si>
  <si>
    <t>PS39HS</t>
  </si>
  <si>
    <t>PSES High Prog01Duty39 S275</t>
  </si>
  <si>
    <t>PS42HS</t>
  </si>
  <si>
    <t>PSES High Prog01Duty42 S275</t>
  </si>
  <si>
    <t>PS43HS</t>
  </si>
  <si>
    <t>PSES High Prog01Duty43 S275</t>
  </si>
  <si>
    <t>PS44HS</t>
  </si>
  <si>
    <t>PSES High Prog01Duty44 S275</t>
  </si>
  <si>
    <t>PS45HS</t>
  </si>
  <si>
    <t>PSES High Prog01Duty45 S275</t>
  </si>
  <si>
    <t>PS46HS</t>
  </si>
  <si>
    <t>PSES High Prog01Duty46 S275</t>
  </si>
  <si>
    <t>PS47HS</t>
  </si>
  <si>
    <t>PSES High Prog01Duty47 S275</t>
  </si>
  <si>
    <t>PS48HS</t>
  </si>
  <si>
    <t>PSES High Prog01Duty48 S275</t>
  </si>
  <si>
    <t>PS49HS</t>
  </si>
  <si>
    <t>PSES High Prog01Duty49 S275</t>
  </si>
  <si>
    <t>PS64HS</t>
  </si>
  <si>
    <t>PSES High Prog01Duty64 S275</t>
  </si>
  <si>
    <t>PS24HS</t>
  </si>
  <si>
    <t>PSES High Prog01Duty96 S275</t>
  </si>
  <si>
    <t>PS25HS</t>
  </si>
  <si>
    <t>PSES High Prog01Act25 S275</t>
  </si>
  <si>
    <t>PS26HS</t>
  </si>
  <si>
    <t>PSES High Prog01Act26 S275</t>
  </si>
  <si>
    <t>PS39E97S</t>
  </si>
  <si>
    <t>PSES Elem Prog97Duty39 S275</t>
  </si>
  <si>
    <t>PS42E97S</t>
  </si>
  <si>
    <t>PSES Elem Prog97Duty42 S275</t>
  </si>
  <si>
    <t>PS43E97S</t>
  </si>
  <si>
    <t>PSES Elem Prog97Duty43 S275</t>
  </si>
  <si>
    <t>PS44E97S</t>
  </si>
  <si>
    <t>PSES Elem Prog97Duty44 S275</t>
  </si>
  <si>
    <t>PS45E97S</t>
  </si>
  <si>
    <t>PSES Elem Prog97Duty45 S275</t>
  </si>
  <si>
    <t>PS46E97S</t>
  </si>
  <si>
    <t>PSES Elem Prog97Duty46 S275</t>
  </si>
  <si>
    <t>PS47E97S</t>
  </si>
  <si>
    <t>PSES Elem Prog97Duty47 S275</t>
  </si>
  <si>
    <t>PS48E97S</t>
  </si>
  <si>
    <t>PSES Elem Prog97Duty48 S275</t>
  </si>
  <si>
    <t>PS49E97S</t>
  </si>
  <si>
    <t>PSES Elem Prog97Duty49 S275</t>
  </si>
  <si>
    <t>PS64E97S</t>
  </si>
  <si>
    <t>PSES Elem Prog97Duty64 S275</t>
  </si>
  <si>
    <t>PS24E97S</t>
  </si>
  <si>
    <t>PSES Elem Prog97Duty96 S275</t>
  </si>
  <si>
    <t>PS25E97S</t>
  </si>
  <si>
    <t>PSES Elem Prog97Act25 S275</t>
  </si>
  <si>
    <t>PS26E97S</t>
  </si>
  <si>
    <t>PSES Elem Prog97Act26 S275</t>
  </si>
  <si>
    <t>PS39M97S</t>
  </si>
  <si>
    <t>PSES Mid Prog97Duty39 S275</t>
  </si>
  <si>
    <t>PS42M97S</t>
  </si>
  <si>
    <t>PSES Mid Prog97Duty42 S275</t>
  </si>
  <si>
    <t>PS43M97S</t>
  </si>
  <si>
    <t>PSES Mid Prog97Duty43 S275</t>
  </si>
  <si>
    <t>PS44M97S</t>
  </si>
  <si>
    <t>PSES Mid Prog97Duty44 S275</t>
  </si>
  <si>
    <t>PS45M97S</t>
  </si>
  <si>
    <t>PSES Mid Prog97Duty45 S275</t>
  </si>
  <si>
    <t>PS46M97S</t>
  </si>
  <si>
    <t>PSES Mid Prog97Duty46 S275</t>
  </si>
  <si>
    <t>PS47M97S</t>
  </si>
  <si>
    <t>PSES Mid Prog97Duty47 S275</t>
  </si>
  <si>
    <t>PS48M97S</t>
  </si>
  <si>
    <t>PSES Mid Prog97Duty48 S275</t>
  </si>
  <si>
    <t>PS49M97S</t>
  </si>
  <si>
    <t>PSES Mid Prog97Duty49 S275</t>
  </si>
  <si>
    <t>PS64M97S</t>
  </si>
  <si>
    <t>PSES Mid Prog97Duty64 S275</t>
  </si>
  <si>
    <t>PS24M97S</t>
  </si>
  <si>
    <t>PSES Mid Prog97Duty96 S275</t>
  </si>
  <si>
    <t>PS25M97S</t>
  </si>
  <si>
    <t>PSES Mid Prog97Act25 S275</t>
  </si>
  <si>
    <t>PS26M97S</t>
  </si>
  <si>
    <t>PSES Mid Prog97Act26 S275</t>
  </si>
  <si>
    <t>PS39H97S</t>
  </si>
  <si>
    <t>PSES High Prog97Duty39 S275</t>
  </si>
  <si>
    <t>PS42H97S</t>
  </si>
  <si>
    <t>PSES High Prog97Duty42 S275</t>
  </si>
  <si>
    <t>PS43H97S</t>
  </si>
  <si>
    <t>PSES High Prog97Duty43 S275</t>
  </si>
  <si>
    <t>PS44H97S</t>
  </si>
  <si>
    <t>PSES High Prog97Duty44 S275</t>
  </si>
  <si>
    <t>PS45H97S</t>
  </si>
  <si>
    <t>PSES High Prog97Duty45 S275</t>
  </si>
  <si>
    <t>PS46H97S</t>
  </si>
  <si>
    <t>PSES High Prog97Duty46 S275</t>
  </si>
  <si>
    <t>PS47H97S</t>
  </si>
  <si>
    <t>PSES High Prog97Duty47 S275</t>
  </si>
  <si>
    <t>PS48H97S</t>
  </si>
  <si>
    <t>PSES High Prog97Duty48 S275</t>
  </si>
  <si>
    <t>PS49H97S</t>
  </si>
  <si>
    <t>PSES High Prog97Duty49 S275</t>
  </si>
  <si>
    <t>PS64H97S</t>
  </si>
  <si>
    <t>PSES High Prog97Duty64 S275</t>
  </si>
  <si>
    <t>PS24H97S</t>
  </si>
  <si>
    <t>PSES High Prog97Duty96 S275</t>
  </si>
  <si>
    <t>PS25H97S</t>
  </si>
  <si>
    <t>PSES High Prog97Act25 S275</t>
  </si>
  <si>
    <t>PS26H97S</t>
  </si>
  <si>
    <t>PSES High Prog97Act26 S275</t>
  </si>
  <si>
    <t>PS39E21S</t>
  </si>
  <si>
    <t>PSES Elem Prog21Duty39 S275</t>
  </si>
  <si>
    <t>PS42E21S</t>
  </si>
  <si>
    <t>PSES Elem Prog21Duty42 S275</t>
  </si>
  <si>
    <t>PS43E21S</t>
  </si>
  <si>
    <t>PSES Elem Prog21Duty43 S275</t>
  </si>
  <si>
    <t>PS44E21S</t>
  </si>
  <si>
    <t>PSES Elem Prog21Duty44 S275</t>
  </si>
  <si>
    <t>PS45E21S</t>
  </si>
  <si>
    <t>PSES Elem Prog21Duty45 S275</t>
  </si>
  <si>
    <t>PS46E21S</t>
  </si>
  <si>
    <t>PSES Elem Prog21Duty46 S275</t>
  </si>
  <si>
    <t>PS47E21S</t>
  </si>
  <si>
    <t>PSES Elem Prog21Duty47 S275</t>
  </si>
  <si>
    <t>PS48E21S</t>
  </si>
  <si>
    <t>PSES Elem Prog21Duty48 S275</t>
  </si>
  <si>
    <t>PS49E21S</t>
  </si>
  <si>
    <t>PSES Elem Prog21Duty49 S275</t>
  </si>
  <si>
    <t>PS64E21S</t>
  </si>
  <si>
    <t>PSES Elem Prog21Duty64 S275</t>
  </si>
  <si>
    <t>PS24E21S</t>
  </si>
  <si>
    <t>PSES Elem Prog21Duty96 S275</t>
  </si>
  <si>
    <t>PS25E21S</t>
  </si>
  <si>
    <t>PSES Elem Prog21Act25 S275</t>
  </si>
  <si>
    <t>PS26E21S</t>
  </si>
  <si>
    <t>PSES Elem Prog21Act26 S275</t>
  </si>
  <si>
    <t>PS39M21S</t>
  </si>
  <si>
    <t>PSES Mid Prog21Duty39 S275</t>
  </si>
  <si>
    <t>PS42M21S</t>
  </si>
  <si>
    <t>PSES Mid Prog21Duty42 S275</t>
  </si>
  <si>
    <t>PS43M21S</t>
  </si>
  <si>
    <t>PSES Mid Prog21Duty43 S275</t>
  </si>
  <si>
    <t>PS44M21S</t>
  </si>
  <si>
    <t>PSES Mid Prog21Duty44 S275</t>
  </si>
  <si>
    <t>PS45M21S</t>
  </si>
  <si>
    <t>PSES Mid Prog21Duty45 S275</t>
  </si>
  <si>
    <t>PS46M21S</t>
  </si>
  <si>
    <t>PSES Mid Prog21Duty46 S275</t>
  </si>
  <si>
    <t>PS47M21S</t>
  </si>
  <si>
    <t>PSES Mid Prog21Duty47 S275</t>
  </si>
  <si>
    <t>PS48M21S</t>
  </si>
  <si>
    <t>PSES Mid Prog21Duty48 S275</t>
  </si>
  <si>
    <t>PS49M21S</t>
  </si>
  <si>
    <t>PSES Mid Prog21Duty49 S275</t>
  </si>
  <si>
    <t>PS64M21S</t>
  </si>
  <si>
    <t>PSES Mid Prog21Duty64 S275</t>
  </si>
  <si>
    <t>PS24M21S</t>
  </si>
  <si>
    <t>PSES Mid Prog21Duty96 S275</t>
  </si>
  <si>
    <t>PS25M21S</t>
  </si>
  <si>
    <t>PSES Mid Prog21Act25 S275</t>
  </si>
  <si>
    <t>PS26M21S</t>
  </si>
  <si>
    <t>PSES Mid Prog21Act26 S275</t>
  </si>
  <si>
    <t>PS39H21S</t>
  </si>
  <si>
    <t>PSES High Prog21Duty39 S275</t>
  </si>
  <si>
    <t>PS42H21S</t>
  </si>
  <si>
    <t>PSES High Prog21Duty42 S275</t>
  </si>
  <si>
    <t>PS43H21S</t>
  </si>
  <si>
    <t>PSES High Prog21Duty43 S275</t>
  </si>
  <si>
    <t>PS44H21S</t>
  </si>
  <si>
    <t>PSES High Prog21Duty44 S275</t>
  </si>
  <si>
    <t>PS45H21S</t>
  </si>
  <si>
    <t>PSES High Prog21Duty45 S275</t>
  </si>
  <si>
    <t>PS46H21S</t>
  </si>
  <si>
    <t>PSES High Prog21Duty46 S275</t>
  </si>
  <si>
    <t>PS47H21S</t>
  </si>
  <si>
    <t>PSES High Prog21Duty47 S275</t>
  </si>
  <si>
    <t>PS48H21S</t>
  </si>
  <si>
    <t>PSES High Prog21Duty48 S275</t>
  </si>
  <si>
    <t>PS49H21S</t>
  </si>
  <si>
    <t>PSES High Prog21Duty49 S275</t>
  </si>
  <si>
    <t>PS64H21S</t>
  </si>
  <si>
    <t>PSES High Prog21Duty64 S275</t>
  </si>
  <si>
    <t>PS24H21S</t>
  </si>
  <si>
    <t>PSES High Prog21Duty96 S275</t>
  </si>
  <si>
    <t>PS25H21S</t>
  </si>
  <si>
    <t>PSES High Prog21Act25 S275</t>
  </si>
  <si>
    <t>PS26H21S</t>
  </si>
  <si>
    <t>PSES High Prog21Act26 S275</t>
  </si>
  <si>
    <t>TKZ016</t>
  </si>
  <si>
    <t>Principal TK FTE</t>
  </si>
  <si>
    <t>TKZ018</t>
  </si>
  <si>
    <t>Teachers TK FTE</t>
  </si>
  <si>
    <t>TKZ021</t>
  </si>
  <si>
    <t>Librarian TK FTE</t>
  </si>
  <si>
    <t>TKZ022</t>
  </si>
  <si>
    <t>Counselor TK FTE</t>
  </si>
  <si>
    <t>TKZ022e</t>
  </si>
  <si>
    <t>Counselor Enh TK FTE</t>
  </si>
  <si>
    <t>TKZ023</t>
  </si>
  <si>
    <t>Nurses TK FTE</t>
  </si>
  <si>
    <t>TKZ024</t>
  </si>
  <si>
    <t>Social Workers TK FTE</t>
  </si>
  <si>
    <t>TKZ025</t>
  </si>
  <si>
    <t>Psychologists TK FTE</t>
  </si>
  <si>
    <t>TKZ026</t>
  </si>
  <si>
    <t>Teach Assist TK FTE</t>
  </si>
  <si>
    <t>TKZ027</t>
  </si>
  <si>
    <t>School Office TK FTE</t>
  </si>
  <si>
    <t>TKZ028</t>
  </si>
  <si>
    <t>Custodians TK FTE</t>
  </si>
  <si>
    <t>TKZ029</t>
  </si>
  <si>
    <t>Security TK FTE</t>
  </si>
  <si>
    <t>TKZ030</t>
  </si>
  <si>
    <t>Family Involve TK FTE</t>
  </si>
  <si>
    <t>TKZ008</t>
  </si>
  <si>
    <t>Technology TK FTE</t>
  </si>
  <si>
    <t>TKZ009</t>
  </si>
  <si>
    <t>Facilities TK FTE</t>
  </si>
  <si>
    <t>TKZ010</t>
  </si>
  <si>
    <t>Warehouse TK FTE</t>
  </si>
  <si>
    <t>TKZ271</t>
  </si>
  <si>
    <t>Enroll TK</t>
  </si>
  <si>
    <t>TKZ005</t>
  </si>
  <si>
    <t>School Generated TK CIS FTE</t>
  </si>
  <si>
    <t>TKZ007</t>
  </si>
  <si>
    <t>School Generated TK CLS FTE</t>
  </si>
  <si>
    <t>TKZ014</t>
  </si>
  <si>
    <t>TKZ015</t>
  </si>
  <si>
    <t>District Total TK CAS FTE</t>
  </si>
  <si>
    <t>District Total TK CLS FTE</t>
  </si>
  <si>
    <t>TKZ403</t>
  </si>
  <si>
    <t>School Generated TK FTE</t>
  </si>
  <si>
    <t>TKZ407</t>
  </si>
  <si>
    <t>Central Admin Total TK FTE</t>
  </si>
  <si>
    <t>TKZ011</t>
  </si>
  <si>
    <t>Central Admin TK CAS FTE</t>
  </si>
  <si>
    <t>Central Admin TK CLS FTE</t>
  </si>
  <si>
    <t>TKZ012</t>
  </si>
  <si>
    <t>TKZ344</t>
  </si>
  <si>
    <t>TKZ345</t>
  </si>
  <si>
    <t>School CIS Salary Maint TK Total</t>
  </si>
  <si>
    <t>School CIS Salary Inc TK Total</t>
  </si>
  <si>
    <t>TKZ345pd</t>
  </si>
  <si>
    <t>TK CIS PD Salary</t>
  </si>
  <si>
    <t>TKZ347</t>
  </si>
  <si>
    <t>TKZ348</t>
  </si>
  <si>
    <t>School CAS Salary Maint TK Total</t>
  </si>
  <si>
    <t>School CAS Salary Inc TK Total</t>
  </si>
  <si>
    <t>TKZ350</t>
  </si>
  <si>
    <t>School CLS Salary Maint TK Total</t>
  </si>
  <si>
    <t>TKZ351</t>
  </si>
  <si>
    <t>School CLS Salary Inc TK Total</t>
  </si>
  <si>
    <t>TKZ353</t>
  </si>
  <si>
    <t>TK Substitutes</t>
  </si>
  <si>
    <t>TKZ354</t>
  </si>
  <si>
    <t>Facilities Salary Maint TK Total</t>
  </si>
  <si>
    <t>TKZ355</t>
  </si>
  <si>
    <t>Facilities Salary Inc TK Total</t>
  </si>
  <si>
    <t>TKZ357</t>
  </si>
  <si>
    <t>Warehouse Salary Maint TK Total</t>
  </si>
  <si>
    <t>TKZ358</t>
  </si>
  <si>
    <t>Warehouse Salary Inc TK Total</t>
  </si>
  <si>
    <t>TKZ360</t>
  </si>
  <si>
    <t>Technology Salary Maint TK Total</t>
  </si>
  <si>
    <t>1. TK CLS Salary Maintenance Level</t>
  </si>
  <si>
    <t>2.  TK CLS Salary Increase</t>
  </si>
  <si>
    <t>1.  TK CLS Salary Maintenance Level</t>
  </si>
  <si>
    <t>1.  TK CAS Salary Maintenance Total</t>
  </si>
  <si>
    <t>2.  TK CAS Salary Increase</t>
  </si>
  <si>
    <t>TKZ361</t>
  </si>
  <si>
    <t>Technology Salary Inc TK Total</t>
  </si>
  <si>
    <t>TKZ363</t>
  </si>
  <si>
    <t>Central Admin CLS Salary Maint TK Total</t>
  </si>
  <si>
    <t>TKZ364</t>
  </si>
  <si>
    <t>Central Admin CLS Salary Inc TK Total</t>
  </si>
  <si>
    <t>TKZ366</t>
  </si>
  <si>
    <t>Central Admin CAS Salary Maint TK Total</t>
  </si>
  <si>
    <t>TKZ367</t>
  </si>
  <si>
    <t>Central Admin CAS Salary Inc TK Total</t>
  </si>
  <si>
    <t>TKZ371</t>
  </si>
  <si>
    <t>CAS Salary Maint TK Total</t>
  </si>
  <si>
    <t>3. Total TK Certificated Administrative Staff Salaries – Maintenance Level</t>
  </si>
  <si>
    <t>TKZ372</t>
  </si>
  <si>
    <t>CAS Salary Inc TK Total</t>
  </si>
  <si>
    <t>TKZ373</t>
  </si>
  <si>
    <t>CLS Salary Maint TK Total</t>
  </si>
  <si>
    <t>4. Total TK Certificated Administrative Staff Salaries – Increase</t>
  </si>
  <si>
    <t>5. Total TK Classified Staff Salaries – Maintenance Level</t>
  </si>
  <si>
    <t>6. Total TK Classified Staff Salaries – Increase</t>
  </si>
  <si>
    <t>TKZ374</t>
  </si>
  <si>
    <t>CLS Salary Inc TK Total</t>
  </si>
  <si>
    <t>TKZ375</t>
  </si>
  <si>
    <t>TOTAL TK Salaries</t>
  </si>
  <si>
    <t>7. TOTAL TK Salaries</t>
  </si>
  <si>
    <t>TKZ376</t>
  </si>
  <si>
    <t>CIS/CAS Insurance Maint TK Total</t>
  </si>
  <si>
    <t>1. TK Certificated Insurance Benefits</t>
  </si>
  <si>
    <t>TKZ377</t>
  </si>
  <si>
    <t>CIS/CAS Insurance Inc TK Total</t>
  </si>
  <si>
    <t>2. TK Certificated Insurance Benefits — Increase</t>
  </si>
  <si>
    <t>TKZ378</t>
  </si>
  <si>
    <t>CLS Insurance Maint TK Total</t>
  </si>
  <si>
    <t>3. TK Classified Insurance Benefits</t>
  </si>
  <si>
    <t>TKZ379</t>
  </si>
  <si>
    <t>CLS Insurance Inc TK Total</t>
  </si>
  <si>
    <t>4. TK Classified Insurance Benefits — Increase</t>
  </si>
  <si>
    <t>TKZ380</t>
  </si>
  <si>
    <t>CIS/CAS Benefits Maint TK Total</t>
  </si>
  <si>
    <t>5. TK Certificated — Payroll Tax and Benefits</t>
  </si>
  <si>
    <t>TKZ381</t>
  </si>
  <si>
    <t>CIS/CAS Benefits Inc TK Total</t>
  </si>
  <si>
    <t>6. TK Certificated — Payroll Tax and Benefits – Increase</t>
  </si>
  <si>
    <t>TKZ381pd</t>
  </si>
  <si>
    <t>TK CIS PD Benefits</t>
  </si>
  <si>
    <t>TKZ382</t>
  </si>
  <si>
    <t>CLS Benefits Maint TK Total</t>
  </si>
  <si>
    <t>7. TK Classified – Payroll Tax and Benefits</t>
  </si>
  <si>
    <t>TKZ383</t>
  </si>
  <si>
    <t>CLS Benefits Inc TK Total</t>
  </si>
  <si>
    <t>8. TK Classified — Payroll Tax and Benefits – Increase</t>
  </si>
  <si>
    <t>TKZ384</t>
  </si>
  <si>
    <t>TOTAL TK Benefits</t>
  </si>
  <si>
    <t>9. Total TK Insurance Payroll Taxes and Benefits</t>
  </si>
  <si>
    <t>09pd</t>
  </si>
  <si>
    <t>Total Program 09 PD</t>
  </si>
  <si>
    <t>TKM8</t>
  </si>
  <si>
    <t>Total MSOC -TK</t>
  </si>
  <si>
    <t>E. Total Transition to Kindergarten Program</t>
  </si>
  <si>
    <t>1. TK MSOC</t>
  </si>
  <si>
    <t>TKM49</t>
  </si>
  <si>
    <t>TK Total</t>
  </si>
  <si>
    <t>N70SN</t>
  </si>
  <si>
    <t>SpEd Alloc w/o SN</t>
  </si>
  <si>
    <t>1.  Special Education Allotment without State Safety Net</t>
  </si>
  <si>
    <t>B22</t>
  </si>
  <si>
    <t>Total Resident SpEd Enroll</t>
  </si>
  <si>
    <t>2.  Total Resident Special Education Enrollment</t>
  </si>
  <si>
    <t>TKB2L1</t>
  </si>
  <si>
    <t>Enroll SpEd TK Tier 14/18</t>
  </si>
  <si>
    <t>Enroll SpEd TK Tier Other</t>
  </si>
  <si>
    <t>TKB2L</t>
  </si>
  <si>
    <t>C. TK Resident Special Education Enrollment LRE1</t>
  </si>
  <si>
    <t>D. TK Resident Special Education Enrollment Other</t>
  </si>
  <si>
    <t>B22PP</t>
  </si>
  <si>
    <t>SpEd PP</t>
  </si>
  <si>
    <t>3.  Special Education Per Pupil</t>
  </si>
  <si>
    <t>TKB22</t>
  </si>
  <si>
    <t>Total TK Resident SpEd Enroll</t>
  </si>
  <si>
    <t>4.  Total TK Resident Special Education Enrollment</t>
  </si>
  <si>
    <t>TKN7</t>
  </si>
  <si>
    <t>Total TK SpEd</t>
  </si>
  <si>
    <t>5.  Total TK Special Education</t>
  </si>
  <si>
    <t>O7PP</t>
  </si>
  <si>
    <t>O7hpPP</t>
  </si>
  <si>
    <t>LAP Regular PP</t>
  </si>
  <si>
    <t>LAP HiPov PP</t>
  </si>
  <si>
    <t>3.  LAP Regular Per Pupil</t>
  </si>
  <si>
    <t>3.  LAP HiPov Per Pupil</t>
  </si>
  <si>
    <t>A53t</t>
  </si>
  <si>
    <t>Total TBIP Enroll</t>
  </si>
  <si>
    <t>2.  Total Eligible Students</t>
  </si>
  <si>
    <t>137APP</t>
  </si>
  <si>
    <t>TBIP PP</t>
  </si>
  <si>
    <t>3.  TBIP Per Pupil</t>
  </si>
  <si>
    <t>1.  TK CIS Salary Maintenance Total</t>
  </si>
  <si>
    <t>2.  TK CIS School Salary Increase</t>
  </si>
  <si>
    <t>1.  TK Substitutes</t>
  </si>
  <si>
    <t>Program 01</t>
  </si>
  <si>
    <t>Program 09</t>
  </si>
  <si>
    <t>Program 21</t>
  </si>
  <si>
    <t>TKZ280L1</t>
  </si>
  <si>
    <t>SpEd TK Tier 14/18 Allocation</t>
  </si>
  <si>
    <t xml:space="preserve">  3. TK Tier 14/18 Allocation</t>
  </si>
  <si>
    <t>TKZ280</t>
  </si>
  <si>
    <t>SpEd TK Tier Other Allocation</t>
  </si>
  <si>
    <t xml:space="preserve"> 4. TK Other Allocation</t>
  </si>
  <si>
    <t>TKZ219</t>
  </si>
  <si>
    <t>CIS BEA FTE TK</t>
  </si>
  <si>
    <t>TK227A</t>
  </si>
  <si>
    <t>CAS BEA FTE TK</t>
  </si>
  <si>
    <t>TK232A</t>
  </si>
  <si>
    <t>CLS BEA FTE TK</t>
  </si>
  <si>
    <t>CLS TK</t>
  </si>
  <si>
    <t>TKB2Lc</t>
  </si>
  <si>
    <t>Coop Enroll SpEd TK Tier Other</t>
  </si>
  <si>
    <t>TKB2L1c</t>
  </si>
  <si>
    <t>Coop Enroll SpEd TK Tier 14/18</t>
  </si>
  <si>
    <t>TKZ280L1c</t>
  </si>
  <si>
    <t>Coop SpEd TK Tier 14/18 Allocation</t>
  </si>
  <si>
    <t>TKZ280c</t>
  </si>
  <si>
    <t>Coop SpEd TK Tier Other Allocation</t>
  </si>
  <si>
    <t>PS39E09</t>
  </si>
  <si>
    <t>PS42E09</t>
  </si>
  <si>
    <t>PS43E09</t>
  </si>
  <si>
    <t>PS44E09</t>
  </si>
  <si>
    <t>PS45E09</t>
  </si>
  <si>
    <t>PS46E09</t>
  </si>
  <si>
    <t>PS47E09</t>
  </si>
  <si>
    <t>PS48E09</t>
  </si>
  <si>
    <t>PS49E09</t>
  </si>
  <si>
    <t>PS64E09</t>
  </si>
  <si>
    <t>PS24E09</t>
  </si>
  <si>
    <t>PS25E09</t>
  </si>
  <si>
    <t>PS26E09</t>
  </si>
  <si>
    <t>PSES Elem Prog09Duty39</t>
  </si>
  <si>
    <t>PSES Elem Prog09Duty42</t>
  </si>
  <si>
    <t>PSES Elem Prog09Duty43</t>
  </si>
  <si>
    <t>PSES Elem Prog09Duty44</t>
  </si>
  <si>
    <t>PSES Elem Prog09Duty45</t>
  </si>
  <si>
    <t>PSES Elem Prog09Duty46</t>
  </si>
  <si>
    <t>PSES Elem Prog09Duty47</t>
  </si>
  <si>
    <t>PSES Elem Prog09Duty48</t>
  </si>
  <si>
    <t>PSES Elem Prog09Duty49</t>
  </si>
  <si>
    <t>PSES Elem Prog09Duty64</t>
  </si>
  <si>
    <t>PSES Elem Prog09Duty96</t>
  </si>
  <si>
    <t>PSES Elem Prog09Act25</t>
  </si>
  <si>
    <t>PSES Elem Prog09Act26</t>
  </si>
  <si>
    <t>Data from Appotionment</t>
  </si>
  <si>
    <t>TKZ271 + Z268</t>
  </si>
  <si>
    <t>Elementary</t>
  </si>
  <si>
    <t>Middle</t>
  </si>
  <si>
    <t>High</t>
  </si>
  <si>
    <t>A12 - E54</t>
  </si>
  <si>
    <t>A41 - Z267</t>
  </si>
  <si>
    <t>Supplemental/Contractor Teachers</t>
  </si>
  <si>
    <t>Current Staff Snapshot</t>
  </si>
  <si>
    <t>Staff</t>
  </si>
  <si>
    <t>Duty Root</t>
  </si>
  <si>
    <t>Staffing Data</t>
  </si>
  <si>
    <t>Program 97</t>
  </si>
  <si>
    <t>Elementary Total</t>
  </si>
  <si>
    <t>Middle Total</t>
  </si>
  <si>
    <t>High Total</t>
  </si>
  <si>
    <t>**could change the enrollment snapshot to use item code A39 + TKZ271</t>
  </si>
  <si>
    <t>Combine all grades groups but have program groups</t>
  </si>
  <si>
    <t>TKZ268e</t>
  </si>
  <si>
    <t>Counselor Enh TK Enroll</t>
  </si>
  <si>
    <t>Counselor Enhancement TK Enroll</t>
  </si>
  <si>
    <t>Comp Class Size K-3</t>
  </si>
  <si>
    <t>LAP Regular Carry Forward</t>
  </si>
  <si>
    <t>LAP Regular Lesser Calc Allot/Expend</t>
  </si>
  <si>
    <t>LAP Regular PY Carry Forward</t>
  </si>
  <si>
    <t>LAP Regular Total Calc Allot</t>
  </si>
  <si>
    <t>LAP Regular Total Expenditures</t>
  </si>
  <si>
    <t>TBIP K-6 Hr/Stdnt</t>
  </si>
  <si>
    <t>LAP Regular TOTAL</t>
  </si>
  <si>
    <t>Enrollment Grades K-3</t>
  </si>
  <si>
    <t>2 3</t>
  </si>
  <si>
    <t>0 2</t>
  </si>
  <si>
    <t>Sum All DistrictsNo State Sum Values</t>
  </si>
  <si>
    <t>PS35E</t>
  </si>
  <si>
    <t>PSES Elem Prog01Act35</t>
  </si>
  <si>
    <t>PS35E09</t>
  </si>
  <si>
    <t>PSES Elem Prog09Act35</t>
  </si>
  <si>
    <t>PS35E97</t>
  </si>
  <si>
    <t>PSES Elem Prog97Act35</t>
  </si>
  <si>
    <t>PSES Elem Prog21Act35</t>
  </si>
  <si>
    <t>PS35ES</t>
  </si>
  <si>
    <t>PSES Elem Prog01Act35 S275</t>
  </si>
  <si>
    <t>PS35E97S</t>
  </si>
  <si>
    <t>PSES Elem Prog97Act35 S275</t>
  </si>
  <si>
    <t>PS35E09S</t>
  </si>
  <si>
    <t>PSES Elem Prog09Act35 S275</t>
  </si>
  <si>
    <t>PS39E09S</t>
  </si>
  <si>
    <t>PSES Elem Prog09Duty39 S275</t>
  </si>
  <si>
    <t>PS35E21S</t>
  </si>
  <si>
    <t>PSES Elem Prog21Act35 S275</t>
  </si>
  <si>
    <t>PS42E09S</t>
  </si>
  <si>
    <t>PSES Elem Prog09Duty42 S275</t>
  </si>
  <si>
    <t>PS43E09S</t>
  </si>
  <si>
    <t>PSES Elem Prog09Duty43 S275</t>
  </si>
  <si>
    <t>PS44E09S</t>
  </si>
  <si>
    <t>PSES Elem Prog09Duty44 S275</t>
  </si>
  <si>
    <t>PS45E09S</t>
  </si>
  <si>
    <t>PSES Elem Prog09Duty45 S275</t>
  </si>
  <si>
    <t>PS46E09S</t>
  </si>
  <si>
    <t>PSES Elem Prog09Duty46 S275</t>
  </si>
  <si>
    <t>PS47E09S</t>
  </si>
  <si>
    <t>PSES Elem Prog09Duty47 S275</t>
  </si>
  <si>
    <t>PS48E09S</t>
  </si>
  <si>
    <t>PSES Elem Prog09Duty48 S275</t>
  </si>
  <si>
    <t>PS49E09S</t>
  </si>
  <si>
    <t>PSES Elem Prog09Duty49 S275</t>
  </si>
  <si>
    <t>PS64E09S</t>
  </si>
  <si>
    <t>PSES Elem Prog09Duty64 S275</t>
  </si>
  <si>
    <t>PS24E09S</t>
  </si>
  <si>
    <t>PSES Elem Prog09Duty96 S275</t>
  </si>
  <si>
    <t>PS25E09S</t>
  </si>
  <si>
    <t>PSES Elem Prog09Act25 S275</t>
  </si>
  <si>
    <t>PS26E09S</t>
  </si>
  <si>
    <t>PSES Elem Prog09Act26 S275</t>
  </si>
  <si>
    <t>PS35E21</t>
  </si>
  <si>
    <t>PS35M</t>
  </si>
  <si>
    <t>PSES Mid Prog01Act35</t>
  </si>
  <si>
    <t>PS35M97</t>
  </si>
  <si>
    <t>PSES Mid Prog97Act35</t>
  </si>
  <si>
    <t>PS35M21</t>
  </si>
  <si>
    <t>PSES Mid Prog21Act35</t>
  </si>
  <si>
    <t>PS35MS</t>
  </si>
  <si>
    <t>PSES Mid Prog01Act35 S275</t>
  </si>
  <si>
    <t>PS35M97S</t>
  </si>
  <si>
    <t>PSES Mid Prog97Act35 S275</t>
  </si>
  <si>
    <t>PS35M21S</t>
  </si>
  <si>
    <t>PSES Mid Prog21Act35 S275</t>
  </si>
  <si>
    <t>PS35H</t>
  </si>
  <si>
    <t>PSES High Prog01Act35</t>
  </si>
  <si>
    <t>PS35H97</t>
  </si>
  <si>
    <t>PSES High Prog97Act35</t>
  </si>
  <si>
    <t>PS35H21</t>
  </si>
  <si>
    <t>PSES High Prog21Act35</t>
  </si>
  <si>
    <t>PS35H97S</t>
  </si>
  <si>
    <t>PSES High Prog97Act35 S275</t>
  </si>
  <si>
    <t>PS35H21S</t>
  </si>
  <si>
    <t>PSES High Prog21Act35 S275</t>
  </si>
  <si>
    <t>Teaching Assist Elem Enh</t>
  </si>
  <si>
    <t>School Office Elem Enh</t>
  </si>
  <si>
    <t>Teaching Assist High Enh</t>
  </si>
  <si>
    <t>Teaching Assist Middle Enh</t>
  </si>
  <si>
    <t>School Office Middle Enh</t>
  </si>
  <si>
    <t>School Office High Enh</t>
  </si>
  <si>
    <r>
      <t>5.  Adjustment for</t>
    </r>
    <r>
      <rPr>
        <strike/>
        <sz val="11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</rPr>
      <t>20</t>
    </r>
    <r>
      <rPr>
        <strike/>
        <sz val="11"/>
        <color rgb="FFFF0000"/>
        <rFont val="Calibri"/>
        <family val="2"/>
      </rPr>
      <t>23</t>
    </r>
    <r>
      <rPr>
        <sz val="11"/>
        <color rgb="FFFF0000"/>
        <rFont val="Calibri"/>
        <family val="2"/>
      </rPr>
      <t>24-</t>
    </r>
    <r>
      <rPr>
        <strike/>
        <sz val="11"/>
        <color rgb="FFFF0000"/>
        <rFont val="Calibri"/>
        <family val="2"/>
      </rPr>
      <t>24</t>
    </r>
    <r>
      <rPr>
        <sz val="11"/>
        <color rgb="FFFF0000"/>
        <rFont val="Calibri"/>
        <family val="2"/>
      </rPr>
      <t>25</t>
    </r>
  </si>
  <si>
    <r>
      <t>10.  Total Amount to be Paid Sept. 20</t>
    </r>
    <r>
      <rPr>
        <strike/>
        <sz val="11"/>
        <color rgb="FFFF0000"/>
        <rFont val="Calibri"/>
        <family val="2"/>
      </rPr>
      <t>23</t>
    </r>
    <r>
      <rPr>
        <sz val="11"/>
        <color rgb="FFFF0000"/>
        <rFont val="Calibri"/>
        <family val="2"/>
      </rPr>
      <t xml:space="preserve"> 24</t>
    </r>
    <r>
      <rPr>
        <sz val="11"/>
        <color theme="1"/>
        <rFont val="Calibri"/>
        <family val="2"/>
        <scheme val="minor"/>
      </rPr>
      <t xml:space="preserve"> - Aug. 20</t>
    </r>
    <r>
      <rPr>
        <strike/>
        <sz val="11"/>
        <color rgb="FFFF0000"/>
        <rFont val="Calibri"/>
        <family val="2"/>
      </rPr>
      <t xml:space="preserve">24 </t>
    </r>
    <r>
      <rPr>
        <sz val="11"/>
        <color rgb="FFFF0000"/>
        <rFont val="Calibri"/>
        <family val="2"/>
      </rPr>
      <t>25</t>
    </r>
    <r>
      <rPr>
        <sz val="11"/>
        <color theme="1"/>
        <rFont val="Calibri"/>
        <family val="2"/>
        <scheme val="minor"/>
      </rPr>
      <t xml:space="preserve"> in Account 3100</t>
    </r>
  </si>
  <si>
    <t>Teaching Assist Elem Inc</t>
  </si>
  <si>
    <t>School Office Elem Inc</t>
  </si>
  <si>
    <t>Teaching Assist Middle Inc</t>
  </si>
  <si>
    <t>School Office Middle Inc</t>
  </si>
  <si>
    <t>Teaching Assist High Inc</t>
  </si>
  <si>
    <t>School Office High Inc</t>
  </si>
  <si>
    <t>Teaching Assistance - Elementary School Increase</t>
  </si>
  <si>
    <t>School Office/Other Support - Elementary School Increase</t>
  </si>
  <si>
    <t>Teaching Assistance - Middle School Increase</t>
  </si>
  <si>
    <t>School Office/Other Support - Middle School Increase</t>
  </si>
  <si>
    <t>Teaching Assistance - High School Increase</t>
  </si>
  <si>
    <t>School Office/Other Support - High School Increase</t>
  </si>
  <si>
    <t>School Office/Other Support - Inc Elementary School</t>
  </si>
  <si>
    <t>School Office/Other Support - Inc High School</t>
  </si>
  <si>
    <t>School Office/Other Support - Inc Middle School</t>
  </si>
  <si>
    <t>514Xi</t>
  </si>
  <si>
    <t>515Xi</t>
  </si>
  <si>
    <t>530Xi</t>
  </si>
  <si>
    <t>531Xi</t>
  </si>
  <si>
    <t>548Xi</t>
  </si>
  <si>
    <t>549Xi</t>
  </si>
  <si>
    <t>515xi</t>
  </si>
  <si>
    <t>549xi</t>
  </si>
  <si>
    <t>531xi</t>
  </si>
  <si>
    <t>514xi</t>
  </si>
  <si>
    <t>548xi</t>
  </si>
  <si>
    <t>530xi</t>
  </si>
  <si>
    <t xml:space="preserve">  7. If Age K-21 Special Ed Enrollment Percent exceeds threshold</t>
  </si>
  <si>
    <t>Z007i</t>
  </si>
  <si>
    <t>Increase Generated CLS FTE</t>
  </si>
  <si>
    <t>Z350i</t>
  </si>
  <si>
    <t>Z351i</t>
  </si>
  <si>
    <t>Z352i</t>
  </si>
  <si>
    <t>Increase CLS Salary Maint Total</t>
  </si>
  <si>
    <t>Increase CLS Salary Inc Total</t>
  </si>
  <si>
    <t>Increase CLS Salary Total</t>
  </si>
  <si>
    <t>Z378i</t>
  </si>
  <si>
    <t>Increase CLS Insurance Maint Total</t>
  </si>
  <si>
    <t>Z379i</t>
  </si>
  <si>
    <t>Increase CLS Insurance Inc Total</t>
  </si>
  <si>
    <t>Z382i</t>
  </si>
  <si>
    <t>Increase CLS Benefits Maint Total</t>
  </si>
  <si>
    <t>Z383i</t>
  </si>
  <si>
    <t>IncreaseCLS Benefits Inc Total</t>
  </si>
  <si>
    <t>Z384i</t>
  </si>
  <si>
    <t>TOTAL Increase Benefits</t>
  </si>
  <si>
    <t>Increase CLS Benefits Inc Total</t>
  </si>
  <si>
    <t>M49i</t>
  </si>
  <si>
    <t>TOTAL INCREASE</t>
  </si>
  <si>
    <t>Z026i</t>
  </si>
  <si>
    <t>Teach Assist Inc Elem FTE</t>
  </si>
  <si>
    <t>Z027i</t>
  </si>
  <si>
    <t>School Office Inc Elem FTE</t>
  </si>
  <si>
    <t>Z038i</t>
  </si>
  <si>
    <t>Z039i</t>
  </si>
  <si>
    <t>Z053i</t>
  </si>
  <si>
    <t>Z054i</t>
  </si>
  <si>
    <t>Teach Assist Inc Middle FTE</t>
  </si>
  <si>
    <t>School Office Inc Middle FTE</t>
  </si>
  <si>
    <t>Teach Assist Inc High FTE</t>
  </si>
  <si>
    <t>School Office Inc High FTE</t>
  </si>
  <si>
    <t>EE CLS Teach Assist Inc FTE</t>
  </si>
  <si>
    <t>EE CLS Off Supp Inc FTE</t>
  </si>
  <si>
    <t>MS CLS Teach Assist Inc FTE</t>
  </si>
  <si>
    <t>MS CLS Off Supp Inc FTE</t>
  </si>
  <si>
    <t>HS CLS Teach Assist Inc FTE</t>
  </si>
  <si>
    <t>HS CLS Off Supp Inc FTE</t>
  </si>
  <si>
    <t>No State Sum Values</t>
  </si>
  <si>
    <r>
      <t>LAP HiPov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Total Expenditures</t>
    </r>
  </si>
  <si>
    <t xml:space="preserve"> CH646, Z646</t>
  </si>
  <si>
    <t>NULL</t>
  </si>
  <si>
    <t>True</t>
  </si>
  <si>
    <t>2</t>
  </si>
  <si>
    <t>12</t>
  </si>
  <si>
    <t>0.000000</t>
  </si>
  <si>
    <t>3</t>
  </si>
  <si>
    <t xml:space="preserve"> 3034pdbe, Z511pd, Z627pd</t>
  </si>
  <si>
    <t xml:space="preserve"> 3034pdbe, Z511, Z511pd, Z581, Z627</t>
  </si>
  <si>
    <t xml:space="preserve"> Z512, Z576, Z581, Z626</t>
  </si>
  <si>
    <t xml:space="preserve"> Z555, Z584, Z585, Z585pd, Z618, Z622</t>
  </si>
  <si>
    <t xml:space="preserve"> Z543, Z563, Z564, Z564pd, Z606, Z610</t>
  </si>
  <si>
    <t xml:space="preserve"> Z536, Z599, Z600, Z601</t>
  </si>
  <si>
    <t xml:space="preserve"> Z532, Z595, Z596, Z601</t>
  </si>
  <si>
    <t xml:space="preserve"> 3031pdbe, Z531pd, Z594pd</t>
  </si>
  <si>
    <t xml:space="preserve"> 3031pdbe, Z531, Z531pd, Z594, Z601</t>
  </si>
  <si>
    <t xml:space="preserve"> 3031pdbe, Z522pd, Z585pd, Z594pd</t>
  </si>
  <si>
    <t xml:space="preserve"> 3031pdbe, Z522, Z522pd, Z585, Z586, Z594, Z594pd</t>
  </si>
  <si>
    <t xml:space="preserve"> Z516, Z579, Z580, Z581</t>
  </si>
  <si>
    <t xml:space="preserve"> Z507, Z570, Z571, Z572, Z577</t>
  </si>
  <si>
    <t xml:space="preserve"> 3034pdbe, Z502pd, Z564pd, Z627pd</t>
  </si>
  <si>
    <t xml:space="preserve"> 3034pdbe, Z502, Z502pd, Z564, Z566, Z627, Z627pd</t>
  </si>
  <si>
    <t xml:space="preserve"> Z531pd</t>
  </si>
  <si>
    <t xml:space="preserve"> Z522pd</t>
  </si>
  <si>
    <t xml:space="preserve"> Z511pd</t>
  </si>
  <si>
    <t xml:space="preserve"> Z502pd</t>
  </si>
  <si>
    <t xml:space="preserve"> M87, Z202, Z202hp</t>
  </si>
  <si>
    <t>False</t>
  </si>
  <si>
    <t>Organization Input Items</t>
  </si>
  <si>
    <t>4.  Total CTE</t>
  </si>
  <si>
    <t>0</t>
  </si>
  <si>
    <t xml:space="preserve"> BasicEd, Header</t>
  </si>
  <si>
    <t xml:space="preserve"> Z096, Z097, Z097pd, Z423, Z424</t>
  </si>
  <si>
    <t xml:space="preserve"> 191A, Z110, Z111, Z111pd, Z413, Z414, Z543</t>
  </si>
  <si>
    <t xml:space="preserve"> TKZ011, TKZ012, Z011, Z012, Z407</t>
  </si>
  <si>
    <t xml:space="preserve"> TKZ407, Z403, Z407</t>
  </si>
  <si>
    <t xml:space="preserve"> M49i, Z384i</t>
  </si>
  <si>
    <t xml:space="preserve"> M49, M49i, TKM49, Z384</t>
  </si>
  <si>
    <t xml:space="preserve"> Z383i, Z384i</t>
  </si>
  <si>
    <t xml:space="preserve"> TKZ384, Z383, Z384, Z384i</t>
  </si>
  <si>
    <t xml:space="preserve"> Z382i, Z384i</t>
  </si>
  <si>
    <t xml:space="preserve"> TKZ384, Z382, Z384, Z384i</t>
  </si>
  <si>
    <t xml:space="preserve"> 09pd, 3100pd, Z381pd</t>
  </si>
  <si>
    <t xml:space="preserve"> 09pd, 3100pd, TKZ384, Z381, Z384</t>
  </si>
  <si>
    <t xml:space="preserve"> TKZ384, Z380, Z384</t>
  </si>
  <si>
    <t xml:space="preserve"> Z379i, Z384i</t>
  </si>
  <si>
    <t xml:space="preserve"> TKZ384, Z379, Z384, Z384i</t>
  </si>
  <si>
    <t xml:space="preserve"> Z378i, Z379i, Z384i</t>
  </si>
  <si>
    <t xml:space="preserve"> TKZ379, TKZ384, Z378, Z379, Z379i, Z384, Z384i</t>
  </si>
  <si>
    <t xml:space="preserve"> TKZ384, Z377, Z384</t>
  </si>
  <si>
    <t xml:space="preserve"> TKZ377, TKZ384, Z376, Z377, Z384</t>
  </si>
  <si>
    <t xml:space="preserve"> M49, TKM49, Z375</t>
  </si>
  <si>
    <t xml:space="preserve"> TKZ375, TKZ383, Z374, Z375, Z383</t>
  </si>
  <si>
    <t xml:space="preserve"> TKZ375, TKZ382, Z373, Z375, Z382</t>
  </si>
  <si>
    <t xml:space="preserve"> TKZ375, TKZ381, Z372, Z375, Z381</t>
  </si>
  <si>
    <t xml:space="preserve"> TKZ375, TKZ380, Z371, Z375, Z380</t>
  </si>
  <si>
    <t xml:space="preserve"> TKZ372, Z367, Z368, Z372</t>
  </si>
  <si>
    <t xml:space="preserve"> TKZ367, TKZ371, Z366, Z367, Z368, Z371</t>
  </si>
  <si>
    <t xml:space="preserve"> TKZ374, Z364, Z365, Z374</t>
  </si>
  <si>
    <t xml:space="preserve"> TKZ364, TKZ373, Z363, Z364, Z365, Z373</t>
  </si>
  <si>
    <t xml:space="preserve"> TKZ374, Z361, Z362, Z374</t>
  </si>
  <si>
    <t xml:space="preserve"> TKZ361, TKZ373, Z360, Z361, Z362, Z373</t>
  </si>
  <si>
    <t xml:space="preserve"> TKZ374, Z358, Z359, Z374</t>
  </si>
  <si>
    <t xml:space="preserve"> TKZ358, TKZ373, Z357, Z358, Z359, Z373</t>
  </si>
  <si>
    <t xml:space="preserve"> TKZ374, Z355, Z356, Z374</t>
  </si>
  <si>
    <t xml:space="preserve"> TKZ355, TKZ373, Z354, Z355, Z356, Z373</t>
  </si>
  <si>
    <t xml:space="preserve"> M49, TKM49, Z353</t>
  </si>
  <si>
    <t xml:space="preserve"> M49i, Z352i</t>
  </si>
  <si>
    <t xml:space="preserve"> M49i, Z352</t>
  </si>
  <si>
    <t xml:space="preserve"> Z351i, Z352i, Z383i</t>
  </si>
  <si>
    <t xml:space="preserve"> TKZ374, Z351, Z352, Z352i, Z374, Z383i</t>
  </si>
  <si>
    <t xml:space="preserve"> Z350i, Z351i, Z352i, Z382i</t>
  </si>
  <si>
    <t xml:space="preserve"> TKZ351, TKZ373, Z350, Z351, Z351i, Z352, Z352i, Z373, Z382i</t>
  </si>
  <si>
    <t xml:space="preserve"> TKZ372, Z348, Z349, Z372</t>
  </si>
  <si>
    <t xml:space="preserve"> TKZ348, TKZ371, Z347, Z348, Z349, Z371</t>
  </si>
  <si>
    <t xml:space="preserve"> 09pd, 3100pd, TKZ381pd, Z345pd, Z381pd</t>
  </si>
  <si>
    <t xml:space="preserve"> 09pd, 3100pd, TKZ375, TKZ381, TKZ381pd, Z345, Z346, Z375, Z381, Z381pd</t>
  </si>
  <si>
    <t xml:space="preserve"> TKZ345, TKZ375, TKZ380, Z344, Z345, Z346, Z375, Z380</t>
  </si>
  <si>
    <t>0.200000</t>
  </si>
  <si>
    <t>0.155000</t>
  </si>
  <si>
    <t xml:space="preserve"> 204A, 219A, TKZ018, Z018</t>
  </si>
  <si>
    <t xml:space="preserve"> Z291p</t>
  </si>
  <si>
    <t>Portion of PLD (Total Allocation of SpEd * PLD%)</t>
  </si>
  <si>
    <t xml:space="preserve"> Z291</t>
  </si>
  <si>
    <t xml:space="preserve"> 005A, Z286c</t>
  </si>
  <si>
    <t xml:space="preserve"> 005A, 116A, Z286, Z286c</t>
  </si>
  <si>
    <t>Q. General Apport Available for Instructional Programs</t>
  </si>
  <si>
    <t xml:space="preserve"> Z284, Z286</t>
  </si>
  <si>
    <t>O. General Apport Generated by Special Ed Enrollment</t>
  </si>
  <si>
    <t xml:space="preserve"> N7c, N7Tc, Z280Ec, Z280L1c</t>
  </si>
  <si>
    <t xml:space="preserve"> N7, N7c, N7T, N7Tc, Z280E, Z280Ec, Z280L1</t>
  </si>
  <si>
    <t xml:space="preserve"> N7c, N7Tc, Z280Ec</t>
  </si>
  <si>
    <t xml:space="preserve"> N7, N7c, N7T, N7Tc, Z280E</t>
  </si>
  <si>
    <t xml:space="preserve"> N7c, N7Tc, Z280c, Z280Ec</t>
  </si>
  <si>
    <t xml:space="preserve"> N7, N7c, N7T, N7Tc, Z280, Z280E, Z280Ec</t>
  </si>
  <si>
    <t xml:space="preserve"> Z279c, Z280, Z280L1</t>
  </si>
  <si>
    <t xml:space="preserve"> TKZ280, TKZ280c, TKZ280L1, TKZ280L1c, Z279, Z280, Z280c, Z280L1, Z280L1c</t>
  </si>
  <si>
    <t>2. Fed Funds Int Rate Per Student</t>
  </si>
  <si>
    <t xml:space="preserve"> Z278c, Z279c</t>
  </si>
  <si>
    <t xml:space="preserve"> Z278c, Z279, Z279c</t>
  </si>
  <si>
    <t>1. 2004-05 Fed Funds Integration Rate Per Student</t>
  </si>
  <si>
    <t xml:space="preserve"> N7c, Z277c</t>
  </si>
  <si>
    <t xml:space="preserve"> N7, N7c, N7T, Z277, Z277c</t>
  </si>
  <si>
    <t xml:space="preserve"> Z274E, Z280E</t>
  </si>
  <si>
    <t>4</t>
  </si>
  <si>
    <t>Excess Age K-21 Special Ed Enrollment Percent</t>
  </si>
  <si>
    <t>Excess Enroll SpEd% K-21</t>
  </si>
  <si>
    <t xml:space="preserve"> Z274c, Z280E, Z280Ec</t>
  </si>
  <si>
    <t xml:space="preserve"> Z273c, Z274c, Z280E, Z280Ec</t>
  </si>
  <si>
    <t xml:space="preserve"> Z273, Z274c, Z274E, Z280E, Z280Ec</t>
  </si>
  <si>
    <t>E. Age K-21 Speical Education Enrollment Percent</t>
  </si>
  <si>
    <t xml:space="preserve"> Z246c, Z272c, Z273c, Z278c</t>
  </si>
  <si>
    <t xml:space="preserve"> Header, Misc</t>
  </si>
  <si>
    <t xml:space="preserve"> Z246c, Z272c, Z273, Z273c, Z278c</t>
  </si>
  <si>
    <t xml:space="preserve"> 593X, 594X, A39, TK227A, TK232A, TKM8, TKZ008, TKZ009, TKZ010, TKZ016, TKZ018, TKZ021, TKZ022, TKZ023, TKZ024, TKZ025, TKZ026, TKZ027, TKZ028, TKZ029, TKZ030, TKZ219, Z224, Z245</t>
  </si>
  <si>
    <t xml:space="preserve"> A21, Z016, Z021, Z022, Z023, Z024, Z025, Z026, Z026i, Z027, Z027i, Z028, Z029, Z030, Z268, Z309, Z310</t>
  </si>
  <si>
    <t xml:space="preserve"> Z008, Z009, Z010, Z046, Z047, Z048, Z049, Z050, Z051, Z052, Z053, Z053i, Z054, Z054i, Z055, Z056, Z057, Z138, Z267</t>
  </si>
  <si>
    <t xml:space="preserve"> N8, TKZ280, TKZ280c, TKZ280L1, TKZ280L1c, Z246c, Z277, Z280, Z280c, Z280L1, Z280L1c, Z284</t>
  </si>
  <si>
    <t xml:space="preserve"> BasicEd, Misc</t>
  </si>
  <si>
    <t xml:space="preserve"> 4120pdp, N8, TKZ280, TKZ280c, TKZ280L1, TKZ280L1c, Z246, Z246c, Z277, Z280, Z280c, Z280L1, Z280L1c, Z284</t>
  </si>
  <si>
    <t xml:space="preserve"> Z245, Z246</t>
  </si>
  <si>
    <t xml:space="preserve"> 4120pd, Z240pd</t>
  </si>
  <si>
    <t xml:space="preserve"> 4120pd, Z240, Z243</t>
  </si>
  <si>
    <t xml:space="preserve"> Z237, Z238, Z243</t>
  </si>
  <si>
    <t xml:space="preserve"> Z235, Z236, Z243</t>
  </si>
  <si>
    <t xml:space="preserve"> 4120pd, Z226pd, Z240pd</t>
  </si>
  <si>
    <t xml:space="preserve"> 4120pd, Z226, Z227, Z240, Z240pd</t>
  </si>
  <si>
    <t xml:space="preserve"> Z224, Z225, Z226, Z226pd, Z235, Z236, Z244</t>
  </si>
  <si>
    <t>5</t>
  </si>
  <si>
    <t xml:space="preserve"> M56, M56hp, Z208</t>
  </si>
  <si>
    <t xml:space="preserve"> M56, M56hp, Z207</t>
  </si>
  <si>
    <t xml:space="preserve"> M56, M56hp, Z206</t>
  </si>
  <si>
    <t xml:space="preserve"> M56, M56hp, Z204</t>
  </si>
  <si>
    <t xml:space="preserve"> M56, M56hp, Z203</t>
  </si>
  <si>
    <t xml:space="preserve"> M56, M56hp, Z202</t>
  </si>
  <si>
    <t xml:space="preserve"> M32, Z178SC</t>
  </si>
  <si>
    <t xml:space="preserve"> M32, Z178LC</t>
  </si>
  <si>
    <t xml:space="preserve"> M24, Z169SC</t>
  </si>
  <si>
    <t xml:space="preserve"> M24, Z169LC</t>
  </si>
  <si>
    <t xml:space="preserve"> Z123, Z164, Z629</t>
  </si>
  <si>
    <t xml:space="preserve"> Z160SC, Z164</t>
  </si>
  <si>
    <t xml:space="preserve"> Z160LC, Z164</t>
  </si>
  <si>
    <t xml:space="preserve"> Z147, Z148, Z149, Z150, Z151LL, Z151SL, Z152, Z153, Z154</t>
  </si>
  <si>
    <t xml:space="preserve"> Z138, Z139, Z140, Z141, Z142LR, Z142SR, Z143, Z144, Z145</t>
  </si>
  <si>
    <t xml:space="preserve"> 144A, Z137, Z264, Z540, Z646</t>
  </si>
  <si>
    <t xml:space="preserve"> Z136, Z137, Z539</t>
  </si>
  <si>
    <t xml:space="preserve"> Z134, Z137, Z538</t>
  </si>
  <si>
    <t xml:space="preserve"> 3031pd, Z133pd, Z531pd</t>
  </si>
  <si>
    <t xml:space="preserve"> 3031pd, Z133, Z134, Z531, Z531pd</t>
  </si>
  <si>
    <t xml:space="preserve"> Z130, Z131, Z134, Z532</t>
  </si>
  <si>
    <t xml:space="preserve"> Z129, Z137, Z526</t>
  </si>
  <si>
    <t xml:space="preserve"> 3031pd, Z125pd, Z133pd, Z522pd</t>
  </si>
  <si>
    <t xml:space="preserve"> 3031pd, Z125, Z126, Z133, Z133pd, Z522, Z522pd</t>
  </si>
  <si>
    <t xml:space="preserve"> Z124, Z125, Z126, Z132, Z521</t>
  </si>
  <si>
    <t xml:space="preserve"> 144A, 200A, Z123, Z520</t>
  </si>
  <si>
    <t xml:space="preserve"> Z122, Z123, Z519</t>
  </si>
  <si>
    <t xml:space="preserve"> Z120, Z123, Z518</t>
  </si>
  <si>
    <t xml:space="preserve"> 3034pd, Z119pd, Z511pd</t>
  </si>
  <si>
    <t xml:space="preserve"> 3034pd, Z119, Z120, Z511, Z511pd</t>
  </si>
  <si>
    <t xml:space="preserve"> Z116, Z117, Z120, Z512</t>
  </si>
  <si>
    <t xml:space="preserve"> Z115, Z123, Z506</t>
  </si>
  <si>
    <t xml:space="preserve"> 3034pd, Z111pd, Z119pd, Z502pd</t>
  </si>
  <si>
    <t xml:space="preserve"> 3034pd, Z111, Z112, Z119, Z119pd, Z502, Z502pd</t>
  </si>
  <si>
    <t xml:space="preserve"> Z110, Z111, Z112, Z118, Z632</t>
  </si>
  <si>
    <t xml:space="preserve"> 3045pd, Z105pd</t>
  </si>
  <si>
    <t xml:space="preserve"> 3045pd, Z105, Z106</t>
  </si>
  <si>
    <t xml:space="preserve"> Z102, Z103, Z106</t>
  </si>
  <si>
    <t xml:space="preserve"> 3045pd, Z097pd, Z105pd</t>
  </si>
  <si>
    <t xml:space="preserve"> 3045pd, Z097, Z098, Z105, Z105pd</t>
  </si>
  <si>
    <t xml:space="preserve"> 4174pd, Z093pd</t>
  </si>
  <si>
    <t xml:space="preserve"> 4174pd, Z093, Z095</t>
  </si>
  <si>
    <t xml:space="preserve"> Z090, Z091, Z095</t>
  </si>
  <si>
    <t xml:space="preserve"> 4174pd, Z089pd, Z093pd</t>
  </si>
  <si>
    <t xml:space="preserve"> 4174pd, Z089, Z093, Z093pd, Z095</t>
  </si>
  <si>
    <t xml:space="preserve"> Z087, Z088, Z089, Z089pd, Z090, Z091</t>
  </si>
  <si>
    <t xml:space="preserve"> Z086, Z087, Z211, Z212, Z213, Z214LH, Z214SH, Z215, Z216, Z217</t>
  </si>
  <si>
    <t xml:space="preserve"> 4165pd, Z083pd</t>
  </si>
  <si>
    <t xml:space="preserve"> 4165pd, Z083, Z085</t>
  </si>
  <si>
    <t xml:space="preserve"> Z080, Z081, Z085</t>
  </si>
  <si>
    <t xml:space="preserve"> 4165pd, Z079pd, Z083pd</t>
  </si>
  <si>
    <t xml:space="preserve"> 4165pd, Z079, Z083, Z083pd, Z085</t>
  </si>
  <si>
    <t xml:space="preserve"> A66, Z077mh</t>
  </si>
  <si>
    <t xml:space="preserve"> A66, Z077e</t>
  </si>
  <si>
    <t xml:space="preserve"> A66, Z077</t>
  </si>
  <si>
    <t xml:space="preserve"> Z068hp, Z076, Z202hp, Z203hp, Z204hp, Z205Lhp, Z205Shp, Z206hp, Z207hp, Z208hp</t>
  </si>
  <si>
    <t>A. Eligible Students - High Poverty</t>
  </si>
  <si>
    <t>LAP PY HiPov Students</t>
  </si>
  <si>
    <t xml:space="preserve"> 4155rpd, Z074pd</t>
  </si>
  <si>
    <t xml:space="preserve"> 4155hppd, Z074hppd</t>
  </si>
  <si>
    <t xml:space="preserve"> 4155hppd, O7hp, Z074hp</t>
  </si>
  <si>
    <t>H. CIS  Payroll Tax and Benefits ? Increase</t>
  </si>
  <si>
    <t xml:space="preserve"> 4155hppd, 4155rpd, O7, O7hp, Z074</t>
  </si>
  <si>
    <t xml:space="preserve"> O7, O7hp, Z073</t>
  </si>
  <si>
    <t xml:space="preserve"> O7, O7hp, Z072</t>
  </si>
  <si>
    <t xml:space="preserve"> O7hp, Z071hp, Z072hp</t>
  </si>
  <si>
    <t xml:space="preserve"> O7, O7hp, Z071, Z072, Z072hp</t>
  </si>
  <si>
    <t xml:space="preserve"> 4155rpd, Z070pd, Z074pd</t>
  </si>
  <si>
    <t xml:space="preserve"> 4155hppd, Z070hppd, Z074hppd</t>
  </si>
  <si>
    <t xml:space="preserve"> 4155hppd, O7hp, Z070hp, Z074hp, Z074hppd</t>
  </si>
  <si>
    <t xml:space="preserve"> 4155hppd, 4155rpd, O7, O7hp, Z070, Z074, Z074hp, Z074hppd, Z074pd</t>
  </si>
  <si>
    <t xml:space="preserve"> O7, O7hp, Z069, Z070, Z070hp, Z073, Z073hp</t>
  </si>
  <si>
    <t xml:space="preserve"> Z068hp, Z069hp, Z070hp, Z070hppd, Z071hp, Z072hp</t>
  </si>
  <si>
    <t xml:space="preserve"> Z068, Z069, Z069hp, Z070, Z070hp, Z070hppd, Z070pd, Z071, Z071hp, Z072, Z072hp</t>
  </si>
  <si>
    <t>B.  Formulated Staffing Units - Regular</t>
  </si>
  <si>
    <t xml:space="preserve"> Z067, Z068, Z202, Z203, Z204, Z205LL, Z205SL, Z206, Z207, Z208</t>
  </si>
  <si>
    <t>1.  Student Units - Regular</t>
  </si>
  <si>
    <t xml:space="preserve"> Z007i, Z054i</t>
  </si>
  <si>
    <t xml:space="preserve"> Z007i, Z054, Z399</t>
  </si>
  <si>
    <t xml:space="preserve"> Z007i, Z053i</t>
  </si>
  <si>
    <t xml:space="preserve"> Z007i, Z053, Z398</t>
  </si>
  <si>
    <t xml:space="preserve"> Z007i, Z039i</t>
  </si>
  <si>
    <t xml:space="preserve"> Z007i, Z039, Z399</t>
  </si>
  <si>
    <t xml:space="preserve"> Z007i, Z038i</t>
  </si>
  <si>
    <t xml:space="preserve"> Z007i, Z038, Z398</t>
  </si>
  <si>
    <t xml:space="preserve"> TKZ007, TKZ403, Z030, Z402</t>
  </si>
  <si>
    <t xml:space="preserve"> TKZ007, TKZ403, Z029, Z401</t>
  </si>
  <si>
    <t xml:space="preserve"> TKZ007, TKZ403, Z028, Z400</t>
  </si>
  <si>
    <t xml:space="preserve"> Z007i, Z027i</t>
  </si>
  <si>
    <t xml:space="preserve"> TKZ007, TKZ403, Z007i, Z027, Z399</t>
  </si>
  <si>
    <t xml:space="preserve"> Z007i, Z026i</t>
  </si>
  <si>
    <t xml:space="preserve"> TKZ007, TKZ403, Z007i, Z026, Z398</t>
  </si>
  <si>
    <t xml:space="preserve"> TKZ005, TKZ403, Z025, Z397</t>
  </si>
  <si>
    <t xml:space="preserve"> TKZ005, TKZ403, Z024, Z396</t>
  </si>
  <si>
    <t xml:space="preserve"> TKZ005, TKZ403, Z023, Z395</t>
  </si>
  <si>
    <t xml:space="preserve"> TKZ005, TKZ403, Z022, Z394</t>
  </si>
  <si>
    <t xml:space="preserve"> TKZ005, TKZ403, Z021, Z393</t>
  </si>
  <si>
    <t xml:space="preserve"> TKZ005, TKZ353, TKZ403, Z017, Z018</t>
  </si>
  <si>
    <t xml:space="preserve"> TKZ014, TKZ347, TKZ348, TKZ403, Z016, Z391</t>
  </si>
  <si>
    <t xml:space="preserve"> TKZ378, TKZ379, Z015, Z378, Z379</t>
  </si>
  <si>
    <t xml:space="preserve"> TKZ376, TKZ377, Z014, Z376, Z377</t>
  </si>
  <si>
    <t xml:space="preserve"> TKZ015, TKZ363, TKZ364, Z012, Z015, Z363, Z364</t>
  </si>
  <si>
    <t xml:space="preserve"> TKZ014, TKZ366, TKZ367, Z011, Z014, Z366, Z367</t>
  </si>
  <si>
    <t xml:space="preserve"> TKZ015, TKZ357, TKZ358, TKZ407, Z010, Z015, Z357, Z358, Z407</t>
  </si>
  <si>
    <t xml:space="preserve"> TKZ015, TKZ354, TKZ355, TKZ407, Z009, Z015, Z354, Z355, Z407</t>
  </si>
  <si>
    <t xml:space="preserve"> TKZ015, TKZ360, TKZ361, TKZ407, Z008, Z015, Z360, Z361, Z407</t>
  </si>
  <si>
    <t xml:space="preserve"> Z007i, Z350i, Z351i, Z378i, Z379i</t>
  </si>
  <si>
    <t xml:space="preserve"> TKZ015, TKZ350, TKZ351, Z007, Z015, Z350, Z350i, Z351, Z351i, Z378i, Z379i</t>
  </si>
  <si>
    <t xml:space="preserve"> TKZ344, TKZ345, TKZ345pd, TKZ376, TKZ377, Z005, Z344, Z345, Z345pd, Z376, Z377</t>
  </si>
  <si>
    <t xml:space="preserve"> TKZ011, TKZ012, TKZ407</t>
  </si>
  <si>
    <t>4.  Central Administration Total</t>
  </si>
  <si>
    <t xml:space="preserve"> TKZ403, TKZ407</t>
  </si>
  <si>
    <t xml:space="preserve"> TKM49, TKZ384</t>
  </si>
  <si>
    <t xml:space="preserve"> TKZ383, TKZ384</t>
  </si>
  <si>
    <t>8. TK Classified - Payroll Tax and Benefits - Increase</t>
  </si>
  <si>
    <t xml:space="preserve"> TKZ382, TKZ384</t>
  </si>
  <si>
    <t>7. TK Classified - Payroll Tax and Benefits</t>
  </si>
  <si>
    <t xml:space="preserve"> 09pd, TKZ381pd</t>
  </si>
  <si>
    <t xml:space="preserve">  2. Professional Learning Day - Payroll Tax and Benefits</t>
  </si>
  <si>
    <t xml:space="preserve"> 09pd, TKZ381, TKZ384</t>
  </si>
  <si>
    <t>6. TK Certificated - Payroll Tax and Benefits - Increase</t>
  </si>
  <si>
    <t xml:space="preserve"> TKZ380, TKZ384</t>
  </si>
  <si>
    <t>5. TK Certificated - Payroll Tax and Benefits</t>
  </si>
  <si>
    <t xml:space="preserve"> TKZ379, TKZ384</t>
  </si>
  <si>
    <t>4.  TK Classified Insurance Benefits - Increase</t>
  </si>
  <si>
    <t xml:space="preserve"> TKZ378, TKZ379, TKZ384</t>
  </si>
  <si>
    <t xml:space="preserve"> TKZ377, TKZ384</t>
  </si>
  <si>
    <t>2.  TK Certificated Insurance Benefits - Increase</t>
  </si>
  <si>
    <t xml:space="preserve"> TKZ376, TKZ377, TKZ384</t>
  </si>
  <si>
    <t>1.  TK Certificated Insurance Benefits</t>
  </si>
  <si>
    <t xml:space="preserve"> TKM49, TKZ375</t>
  </si>
  <si>
    <t xml:space="preserve"> TKZ374, TKZ375, TKZ383</t>
  </si>
  <si>
    <t>6.  Total TK Classified Staff Salaries - Increase</t>
  </si>
  <si>
    <t xml:space="preserve"> TKZ373, TKZ375, TKZ382</t>
  </si>
  <si>
    <t>5.  Total TK Classified Staff Salaries - Maintenance Level</t>
  </si>
  <si>
    <t xml:space="preserve"> TKZ372, TKZ375, TKZ381</t>
  </si>
  <si>
    <t>4.  Total TK Certificated Administrative Staff Salaries - Increase</t>
  </si>
  <si>
    <t xml:space="preserve"> TKZ371, TKZ375, TKZ380</t>
  </si>
  <si>
    <t>3. Total TK Certificated Administrative Staff Salaries - Maintenance Level</t>
  </si>
  <si>
    <t xml:space="preserve"> TKZ367, TKZ372</t>
  </si>
  <si>
    <t xml:space="preserve"> TKZ366, TKZ367, TKZ371</t>
  </si>
  <si>
    <t xml:space="preserve"> TKZ364, TKZ374</t>
  </si>
  <si>
    <t xml:space="preserve"> TKZ363, TKZ364, TKZ373</t>
  </si>
  <si>
    <t xml:space="preserve"> TKZ361, TKZ374</t>
  </si>
  <si>
    <t xml:space="preserve"> TKZ360, TKZ361, TKZ373</t>
  </si>
  <si>
    <t xml:space="preserve"> TKZ358, TKZ374</t>
  </si>
  <si>
    <t xml:space="preserve"> TKZ357, TKZ358, TKZ373</t>
  </si>
  <si>
    <t xml:space="preserve"> TKZ355, TKZ374</t>
  </si>
  <si>
    <t xml:space="preserve"> TKZ354, TKZ355, TKZ373</t>
  </si>
  <si>
    <t xml:space="preserve"> TKM49, TKZ353</t>
  </si>
  <si>
    <t xml:space="preserve"> TKZ351, TKZ374</t>
  </si>
  <si>
    <t xml:space="preserve"> TKZ350, TKZ351, TKZ373</t>
  </si>
  <si>
    <t xml:space="preserve"> TKZ348, TKZ372</t>
  </si>
  <si>
    <t xml:space="preserve"> TKZ347, TKZ348, TKZ371</t>
  </si>
  <si>
    <t xml:space="preserve"> 09pd, TKZ345pd, TKZ381pd</t>
  </si>
  <si>
    <t xml:space="preserve">  1.  Professional Learning Days Salaries</t>
  </si>
  <si>
    <t xml:space="preserve"> 09pd, TKZ345, TKZ375, TKZ381, TKZ381pd</t>
  </si>
  <si>
    <t xml:space="preserve"> TKZ344, TKZ345, TKZ375, TKZ380</t>
  </si>
  <si>
    <t xml:space="preserve"> TKZ280L1c, Z280Ec</t>
  </si>
  <si>
    <t xml:space="preserve"> N7, N7T, TKZ280L1, Z280E, Z280Ec</t>
  </si>
  <si>
    <t xml:space="preserve"> TKZ280c, Z280Ec</t>
  </si>
  <si>
    <t xml:space="preserve"> N7, N7T, TKZ280, Z280E, Z280Ec</t>
  </si>
  <si>
    <t xml:space="preserve"> 593X, 594X, TK227A, TK232A, TKM8, TKZ008, TKZ009, TKZ010, TKZ016, TKZ018, TKZ021, TKZ022, TKZ023, TKZ024, TKZ025, TKZ026, TKZ027, TKZ028, TKZ029, TKZ030, TKZ219, Z224, Z245</t>
  </si>
  <si>
    <t xml:space="preserve"> TKZ219, Z224</t>
  </si>
  <si>
    <t>CIS TK</t>
  </si>
  <si>
    <t xml:space="preserve"> TKZ007, TKZ030, TKZ403</t>
  </si>
  <si>
    <t xml:space="preserve"> TKZ007, TKZ029, TKZ403</t>
  </si>
  <si>
    <t xml:space="preserve"> TKZ007, TKZ028, TKZ403</t>
  </si>
  <si>
    <t xml:space="preserve"> TKZ007, TKZ027, TKZ403</t>
  </si>
  <si>
    <t xml:space="preserve"> TKZ007, TKZ026, TKZ403</t>
  </si>
  <si>
    <t xml:space="preserve"> TKZ005, TKZ025, TKZ403</t>
  </si>
  <si>
    <t xml:space="preserve">  c.  Psychologists</t>
  </si>
  <si>
    <t xml:space="preserve"> TKZ005, TKZ024, TKZ403</t>
  </si>
  <si>
    <t xml:space="preserve">  b.  Social Workers</t>
  </si>
  <si>
    <t xml:space="preserve"> TKZ005, TKZ023, TKZ403</t>
  </si>
  <si>
    <t xml:space="preserve">  a.  School Nurses</t>
  </si>
  <si>
    <t xml:space="preserve"> TKZ005, TKZ022, TKZ403</t>
  </si>
  <si>
    <t xml:space="preserve"> TKZ005, TKZ021, TKZ403</t>
  </si>
  <si>
    <t xml:space="preserve"> TKZ005, TKZ018, TKZ353, TKZ403</t>
  </si>
  <si>
    <t xml:space="preserve"> TKZ014, TKZ016, TKZ347, TKZ348, TKZ403</t>
  </si>
  <si>
    <t xml:space="preserve"> TKZ015, TKZ378, TKZ379</t>
  </si>
  <si>
    <t xml:space="preserve"> TKZ014, TKZ376, TKZ377</t>
  </si>
  <si>
    <t xml:space="preserve"> TKZ012, TKZ015, TKZ363, TKZ364</t>
  </si>
  <si>
    <t xml:space="preserve"> TKZ011, TKZ014, TKZ366, TKZ367</t>
  </si>
  <si>
    <t xml:space="preserve"> TKZ010, TKZ015, TKZ357, TKZ358, TKZ407</t>
  </si>
  <si>
    <t xml:space="preserve"> TKZ009, TKZ015, TKZ354, TKZ355, TKZ407</t>
  </si>
  <si>
    <t xml:space="preserve"> TKZ008, TKZ015, TKZ360, TKZ361, TKZ407</t>
  </si>
  <si>
    <t xml:space="preserve"> TKZ007, TKZ015, TKZ350, TKZ351</t>
  </si>
  <si>
    <t xml:space="preserve"> TKZ005, TKZ344, TKZ345, TKZ345pd, TKZ376, TKZ377</t>
  </si>
  <si>
    <t xml:space="preserve"> TKN7</t>
  </si>
  <si>
    <t xml:space="preserve"> 5.  Total TK Special Education</t>
  </si>
  <si>
    <t xml:space="preserve"> TKM49, TKM8</t>
  </si>
  <si>
    <t xml:space="preserve"> 1. TK MSOC</t>
  </si>
  <si>
    <t xml:space="preserve"> TKM49</t>
  </si>
  <si>
    <t xml:space="preserve"> TKB2Lc, Z273c</t>
  </si>
  <si>
    <t xml:space="preserve"> TKB2L1c, TKZ280L1c, Z273c</t>
  </si>
  <si>
    <t xml:space="preserve"> B22, TKB22, TKB2L1c, TKZ280L1, TKZ280L1c, Z273, Z273c</t>
  </si>
  <si>
    <t xml:space="preserve"> B22, TKB22, TKB2L1c, TKB2Lc, TKZ280, TKZ280L1, TKZ280L1c, Z273, Z273c</t>
  </si>
  <si>
    <t xml:space="preserve"> TKB22, TKN7</t>
  </si>
  <si>
    <t xml:space="preserve"> 4.  Total TK Resident Special Education Enrollment</t>
  </si>
  <si>
    <t xml:space="preserve"> 594X, TK232A</t>
  </si>
  <si>
    <t xml:space="preserve"> 593X, TK227A</t>
  </si>
  <si>
    <t>CAS TK</t>
  </si>
  <si>
    <t>StateSum School: CIS - Salary Maint</t>
  </si>
  <si>
    <t xml:space="preserve"> SS65</t>
  </si>
  <si>
    <t>StateSum: State Recovery Rate - 74</t>
  </si>
  <si>
    <t xml:space="preserve"> SS58hppd</t>
  </si>
  <si>
    <t>StateSum: LAP HiPov: CIS PD Salary</t>
  </si>
  <si>
    <t xml:space="preserve"> SS58</t>
  </si>
  <si>
    <t>StateSum LAP HiPov CIS Salary Maint</t>
  </si>
  <si>
    <t xml:space="preserve"> SS57</t>
  </si>
  <si>
    <t>StateSum LAP HiPov CIS Salary Inc</t>
  </si>
  <si>
    <t>6</t>
  </si>
  <si>
    <t xml:space="preserve"> SS44pd</t>
  </si>
  <si>
    <t xml:space="preserve">   1. Professional Learding Days Salaries</t>
  </si>
  <si>
    <t>StateSum: Skill: CIS PD Salary</t>
  </si>
  <si>
    <t xml:space="preserve"> SS42b</t>
  </si>
  <si>
    <t xml:space="preserve"> SS41b</t>
  </si>
  <si>
    <t xml:space="preserve"> SS40b</t>
  </si>
  <si>
    <t xml:space="preserve"> SS39b</t>
  </si>
  <si>
    <t xml:space="preserve"> SS28b</t>
  </si>
  <si>
    <t xml:space="preserve"> SS27b</t>
  </si>
  <si>
    <t xml:space="preserve"> SS26b</t>
  </si>
  <si>
    <t xml:space="preserve"> SS25b</t>
  </si>
  <si>
    <t xml:space="preserve"> SS20pd</t>
  </si>
  <si>
    <t>StateSum: TBIP: CIS PD Salary</t>
  </si>
  <si>
    <t xml:space="preserve"> SS1rW</t>
  </si>
  <si>
    <t>StateSum: BEA: Ware Sal Reg</t>
  </si>
  <si>
    <t>SS1rW</t>
  </si>
  <si>
    <t xml:space="preserve"> SS1rT</t>
  </si>
  <si>
    <t>StateSum: BEA: Tech Sal Reg</t>
  </si>
  <si>
    <t>SS1rT</t>
  </si>
  <si>
    <t xml:space="preserve"> SS1rF</t>
  </si>
  <si>
    <t>StateSum: BEA: Fac Sal Reg</t>
  </si>
  <si>
    <t>SS1rF</t>
  </si>
  <si>
    <t xml:space="preserve"> SS1re</t>
  </si>
  <si>
    <t xml:space="preserve">   2. CLS Regionalization</t>
  </si>
  <si>
    <t>StateSum: CLS Regionalization</t>
  </si>
  <si>
    <t>SS1rCLS</t>
  </si>
  <si>
    <t xml:space="preserve"> SS1rCLA</t>
  </si>
  <si>
    <t>StateSum: BEA: Admin CLS Sal Reg</t>
  </si>
  <si>
    <t>SS1rCLA</t>
  </si>
  <si>
    <t xml:space="preserve"> SS1rCL</t>
  </si>
  <si>
    <t>StateSum: BEA: CLS Sal Reg</t>
  </si>
  <si>
    <t>SS1rCL</t>
  </si>
  <si>
    <t xml:space="preserve">   2. CAS Regionalization</t>
  </si>
  <si>
    <t>StateSum: CAS Regionalization</t>
  </si>
  <si>
    <t>SS1rCAS</t>
  </si>
  <si>
    <t xml:space="preserve"> SS1rCAA</t>
  </si>
  <si>
    <t>StateSum: BEA: Admin CAS Sal Reg</t>
  </si>
  <si>
    <t>SS1rCAA</t>
  </si>
  <si>
    <t xml:space="preserve"> SS1rCA</t>
  </si>
  <si>
    <t>StateSum: BEA: CAS Sal Reg</t>
  </si>
  <si>
    <t>SS1rCA</t>
  </si>
  <si>
    <t xml:space="preserve"> SS1rbW</t>
  </si>
  <si>
    <t>StateSum: BEA: Ware Sal Reg Base</t>
  </si>
  <si>
    <t>SS1rbW</t>
  </si>
  <si>
    <t xml:space="preserve"> SS1rbT</t>
  </si>
  <si>
    <t>StateSum: BEA: Tech Sal Reg Base</t>
  </si>
  <si>
    <t>SS1rbT</t>
  </si>
  <si>
    <t xml:space="preserve"> SS1rbF</t>
  </si>
  <si>
    <t>StateSum: BEA: CLS Sal Reg Base</t>
  </si>
  <si>
    <t>SS1rbF</t>
  </si>
  <si>
    <t xml:space="preserve">   1. CLS Regionalization Base</t>
  </si>
  <si>
    <t>SS1rbCLS</t>
  </si>
  <si>
    <t xml:space="preserve"> SS1rbCLA</t>
  </si>
  <si>
    <t>StateSum: BEA: Admin CLS Sal Reg Base</t>
  </si>
  <si>
    <t>SS1rbCLA</t>
  </si>
  <si>
    <t xml:space="preserve"> SS1rbCL</t>
  </si>
  <si>
    <t>StateSum: BEA: CLS Base Sal Reg</t>
  </si>
  <si>
    <t>SS1rbCL</t>
  </si>
  <si>
    <t xml:space="preserve">   1. CAS Regionalization Base</t>
  </si>
  <si>
    <t>StateSum: CAS Regionalization Base</t>
  </si>
  <si>
    <t>SS1rbCAS</t>
  </si>
  <si>
    <t xml:space="preserve"> SS1rbCAA</t>
  </si>
  <si>
    <t>StateSum: BEA: Admin CAS Sal Reg Base</t>
  </si>
  <si>
    <t>SS1rbCAA</t>
  </si>
  <si>
    <t xml:space="preserve"> SS1rbCA</t>
  </si>
  <si>
    <t>StateSum: BEA: CAS Maint Sal Reg</t>
  </si>
  <si>
    <t>SS1rbCA</t>
  </si>
  <si>
    <t xml:space="preserve"> SS1rb</t>
  </si>
  <si>
    <t xml:space="preserve"> SS1r</t>
  </si>
  <si>
    <t>1.  Regionalization</t>
  </si>
  <si>
    <t xml:space="preserve"> SS18pd</t>
  </si>
  <si>
    <t>StateSum: HiCap: CIS PD Salary</t>
  </si>
  <si>
    <t xml:space="preserve"> SS16pd</t>
  </si>
  <si>
    <t>StateSum: LAP: CIS PD Salary</t>
  </si>
  <si>
    <t xml:space="preserve"> SS14pd</t>
  </si>
  <si>
    <t>StateSum: CTE 9-12: CIS PD Salary</t>
  </si>
  <si>
    <t xml:space="preserve"> SS14b</t>
  </si>
  <si>
    <t xml:space="preserve"> SS13b</t>
  </si>
  <si>
    <t xml:space="preserve"> SS12pd</t>
  </si>
  <si>
    <t>StateSum: CTE 7-8: CIS PD Salary</t>
  </si>
  <si>
    <t xml:space="preserve"> SS12b</t>
  </si>
  <si>
    <t xml:space="preserve"> SS11b</t>
  </si>
  <si>
    <t xml:space="preserve"> SS10pd</t>
  </si>
  <si>
    <t>StateSum: School: CIS PD Salary</t>
  </si>
  <si>
    <t xml:space="preserve"> 005A, 116A, B1c, B2c, B2L1c, B2Tc, N7c, N7Tc, TKB2L1c, TKB2Lc, TKZ280c, TKZ280L1c, Z246c, Z272c, Z273c, Z274c, Z277c, Z278c, Z280c, Z280L1c, Z286c</t>
  </si>
  <si>
    <t>Switch ESA112 Cooperative</t>
  </si>
  <si>
    <t xml:space="preserve"> 116AT, B1c, B2c, B2L1c, B2Tc, B9c, N7T, N8, N8c, N8T, TKB2L1c, TKB2Lc, TKZ280, TKZ280L1, Z246c, Z272c, Z277, Z277c, Z278c, Z280, Z280E, Z280L1, Z284, Z286c</t>
  </si>
  <si>
    <t xml:space="preserve"> 058A, 065A, 066A, Z086, Z087, Z089pd, Z090, Z091, Z092, Z093, Z093pd, Z094, Z095, Z211, Z212, Z213, Z214LH, Z214SH, Z215, Z216, Z217</t>
  </si>
  <si>
    <t xml:space="preserve"> 130A, 139A, 140A, A53, A53e, A53mh, A65, M48, Z077, Z077e, Z077mh, Z079pd, Z080, Z082, Z083, Z083pd, Z085, Z193, Z194, Z195, Z196LT, Z196ST, Z197, Z198, Z199</t>
  </si>
  <si>
    <t xml:space="preserve"> 071A, 078A, 079A, 079Ar, 079Arhp, M56, M56hp, O7, O7hp, Z067, Z068, Z068hp, Z069, Z069hp, Z070, Z070hp, Z070hppd, Z070pd, Z071, Z071hp, Z072, Z072hp, Z073, Z073hp, Z074, Z074hp, Z074hppd, Z074pd, Z076, Z081, Z202, Z202hp, Z203, Z203hp, Z204, Z204hp, Z205Lhp, Z205LL, Z205Shp, Z205SL, Z206, Z206hp, Z207, Z207hp, Z208, Z208hp</t>
  </si>
  <si>
    <t xml:space="preserve"> Z300, Z301, Z302, Z303, Z304, Z428</t>
  </si>
  <si>
    <t xml:space="preserve"> Z305, Z306, Z307, Z308, Z309, Z310</t>
  </si>
  <si>
    <t>PSES High Prog01Act35 S275</t>
  </si>
  <si>
    <t>PS35HS</t>
  </si>
  <si>
    <t xml:space="preserve"> 152A, 156A, 97A, 97C, 97C, 97C, 97C, 97C, 97C, OP</t>
  </si>
  <si>
    <t xml:space="preserve"> O7PP</t>
  </si>
  <si>
    <t xml:space="preserve"> 3.  LAP Regular Per Pupil</t>
  </si>
  <si>
    <t xml:space="preserve"> O7hpPP</t>
  </si>
  <si>
    <t xml:space="preserve"> 3.  LAP HiPov Per Pupil</t>
  </si>
  <si>
    <t xml:space="preserve"> 069Arhp, 071A, 072Ahp, 074Ahp, O7hp, O7hpPP</t>
  </si>
  <si>
    <t>J.  Total Learning Assistance Program - High Poverty</t>
  </si>
  <si>
    <t xml:space="preserve"> 069Ar, 069Arhp, 071A, 072A, 072Ahp, 074A, 074Ahp, O7, O7hpPP, O7PP</t>
  </si>
  <si>
    <t>J.  Total Learning Assistance Program - Regular</t>
  </si>
  <si>
    <t xml:space="preserve"> 087B, N8T</t>
  </si>
  <si>
    <t xml:space="preserve"> N8c</t>
  </si>
  <si>
    <t xml:space="preserve"> 087B, N10, N8, N8c, N8T</t>
  </si>
  <si>
    <t xml:space="preserve"> N7Tc</t>
  </si>
  <si>
    <t xml:space="preserve"> N7, N7T</t>
  </si>
  <si>
    <t xml:space="preserve"> N7, N70SN, N7c, Z291p</t>
  </si>
  <si>
    <t xml:space="preserve"> N7c</t>
  </si>
  <si>
    <t xml:space="preserve"> B22PP, N70SN</t>
  </si>
  <si>
    <t xml:space="preserve"> 1.  Special Education Allotment without State Safety Net</t>
  </si>
  <si>
    <t xml:space="preserve"> 087A, B22PP, N10, N7, N70SN, N7c, Z291p</t>
  </si>
  <si>
    <t xml:space="preserve"> N10</t>
  </si>
  <si>
    <t>Total Special Education Allocation</t>
  </si>
  <si>
    <t>Total SpEd Allocation</t>
  </si>
  <si>
    <t>N10</t>
  </si>
  <si>
    <t>13729.200000</t>
  </si>
  <si>
    <t>44.880000</t>
  </si>
  <si>
    <t xml:space="preserve"> M81, Z245, Z630</t>
  </si>
  <si>
    <t xml:space="preserve"> M80, Z245, Z628, Z630</t>
  </si>
  <si>
    <t xml:space="preserve"> M8, TKM49, Z245, Z390, Z628, Z630</t>
  </si>
  <si>
    <t xml:space="preserve"> M80, TKM8, Z145</t>
  </si>
  <si>
    <t>149.150000</t>
  </si>
  <si>
    <t xml:space="preserve"> M80, M88, TKM8, Z144, Z214LH, Z214SH, Z215, Z216, Z217</t>
  </si>
  <si>
    <t>210.130000</t>
  </si>
  <si>
    <t xml:space="preserve"> M56hp, O7hp</t>
  </si>
  <si>
    <t>9.  Total Allocated MSOC HiPov</t>
  </si>
  <si>
    <t xml:space="preserve"> M56, O7, O7hp</t>
  </si>
  <si>
    <t xml:space="preserve"> M87, Z208, Z208hp</t>
  </si>
  <si>
    <t xml:space="preserve"> M87, Z207, Z207hp</t>
  </si>
  <si>
    <t xml:space="preserve"> M87, Z206, Z206hp</t>
  </si>
  <si>
    <t xml:space="preserve"> M87, Z205Shp, Z205SL</t>
  </si>
  <si>
    <t xml:space="preserve"> M87, Z205Lhp, Z205LL</t>
  </si>
  <si>
    <t xml:space="preserve"> M87, Z204, Z204hp</t>
  </si>
  <si>
    <t xml:space="preserve"> M87, Z203, Z203hp</t>
  </si>
  <si>
    <t xml:space="preserve"> M80, M87, M88, O7, O7hp, TKM8, Z143, Z203, Z203hp, Z204, Z204hp, Z205Lhp, Z205LL, Z205Shp, Z205SL, Z206, Z206hp, Z207, Z207hp, Z208, Z208hp, Z211, Z212, Z213</t>
  </si>
  <si>
    <t>29.500000</t>
  </si>
  <si>
    <t xml:space="preserve"> M80, TKM8, Z142SR</t>
  </si>
  <si>
    <t>332.740000</t>
  </si>
  <si>
    <t xml:space="preserve"> M80, TKM8, Z142LR</t>
  </si>
  <si>
    <t>23.090000</t>
  </si>
  <si>
    <t xml:space="preserve"> M49i</t>
  </si>
  <si>
    <t>175.750000</t>
  </si>
  <si>
    <t>246.050000</t>
  </si>
  <si>
    <t>35.150000</t>
  </si>
  <si>
    <t>386.620000</t>
  </si>
  <si>
    <t>193.300000</t>
  </si>
  <si>
    <t>509.620000</t>
  </si>
  <si>
    <t xml:space="preserve"> 146A, M80, M84, M85, TKM8, Z141, Z180, Z181, Z184, Z185, Z186, Z187LS, Z187SS, Z188, Z189, Z190</t>
  </si>
  <si>
    <t>167.610000</t>
  </si>
  <si>
    <t xml:space="preserve"> M84, Z178SC</t>
  </si>
  <si>
    <t xml:space="preserve"> M84, Z178LC</t>
  </si>
  <si>
    <t xml:space="preserve"> M82, Z160SC, Z169SC</t>
  </si>
  <si>
    <t xml:space="preserve"> M82, Z160LC, Z169LC</t>
  </si>
  <si>
    <t xml:space="preserve"> 146A, M80, M82, M84, TKM8, Z140, Z160LC, Z160SC, Z161, Z162, Z163, Z169LC, Z169SC, Z170, Z171, Z172, Z175, Z176, Z177, Z178LC, Z178SC, Z179</t>
  </si>
  <si>
    <t>438.430000</t>
  </si>
  <si>
    <t>8.160000</t>
  </si>
  <si>
    <t>95.860000</t>
  </si>
  <si>
    <t>6.160000</t>
  </si>
  <si>
    <t>48.970000</t>
  </si>
  <si>
    <t xml:space="preserve"> M80, M81, M82, TKM8, Z139, Z149, Z150, Z151LL, Z151SL, Z152, Z153, Z154, Z157, Z158, Z159, Z166, Z167, Z168, Z390</t>
  </si>
  <si>
    <t>182.370000</t>
  </si>
  <si>
    <t>A. Number of meals served in Current School Year</t>
  </si>
  <si>
    <t>5.  Enrollment Grades 2-3 High Poverty</t>
  </si>
  <si>
    <t xml:space="preserve"> 101A, 102A, 104A, 105A, Z065, Z066, Z184, Z185, Z186, Z187LS, Z187SS, Z188, Z189, Z190, Z267, Z313, Z314, Z458</t>
  </si>
  <si>
    <t>Enroll Skill 9-12</t>
  </si>
  <si>
    <t xml:space="preserve"> 026A, 027A, 038A, 039A, Z062, Z063, Z175, Z176, Z177, Z178LC, Z178SC, Z179, Z180, Z181, Z267, Z313, Z314, Z458, Z615, Z617, Z619, Z620, Z623, Z624, Z630, Z646</t>
  </si>
  <si>
    <t xml:space="preserve"> CH646</t>
  </si>
  <si>
    <t xml:space="preserve"> 026A, 027A, 038A, 039A, CH646, Z059, Z060, Z166, Z167, Z168, Z169LC, Z169SC, Z170, Z171, Z172, Z267, Z313, Z314, Z458, Z614, Z616, Z619, Z620, Z623, Z624, Z630, Z646</t>
  </si>
  <si>
    <t xml:space="preserve"> 013A, 014A, 023A, 024A, Z008, Z009, Z010, Z031, Z032, Z033, Z034, Z035, Z036, Z037, Z038, Z038i, Z039, Z039i, Z040, Z041, Z042, Z044, Z045, Z138, Z157, Z158, Z159, Z160LC, Z160SC, Z161, Z162, Z163, Z458, Z604, Z605, Z607, Z608, Z611, Z612, Z628</t>
  </si>
  <si>
    <t>3.  Grades 9-12 Advanced Placement</t>
  </si>
  <si>
    <t>Generated 2024-11-26 12:21:08.630</t>
  </si>
  <si>
    <t>For School Year Code 2024-2025</t>
  </si>
  <si>
    <t xml:space="preserve"> O7hpPP, Z076</t>
  </si>
  <si>
    <t xml:space="preserve"> O7hpPP, O7PP, Z067, Z076</t>
  </si>
  <si>
    <t xml:space="preserve"> B9c</t>
  </si>
  <si>
    <t xml:space="preserve"> B9c, N8</t>
  </si>
  <si>
    <t xml:space="preserve"> 005A, 116A</t>
  </si>
  <si>
    <t>R. Student Average FTE in Special Education Instruction</t>
  </si>
  <si>
    <t xml:space="preserve"> Z279, Z279c</t>
  </si>
  <si>
    <t>145.000000</t>
  </si>
  <si>
    <t>24.000000</t>
  </si>
  <si>
    <t xml:space="preserve"> B2Tc</t>
  </si>
  <si>
    <t xml:space="preserve"> B2Tc, Z284</t>
  </si>
  <si>
    <t>Serving District SpEd K-21</t>
  </si>
  <si>
    <t xml:space="preserve"> B2L1c, TKZ280L1c, Z273c, Z280L1c</t>
  </si>
  <si>
    <t xml:space="preserve"> B22, B2L1c, TKB22, TKB2L1c, TKZ280L1, TKZ280L1c, Z273, Z273c, Z280L1, Z280L1c</t>
  </si>
  <si>
    <t xml:space="preserve"> B2c, TKZ280c, Z273c, Z280c</t>
  </si>
  <si>
    <t xml:space="preserve"> B22PP, TKN7</t>
  </si>
  <si>
    <t xml:space="preserve"> 3.  Special Education Per Pupil</t>
  </si>
  <si>
    <t xml:space="preserve"> B22, B22PP, TKN7</t>
  </si>
  <si>
    <t xml:space="preserve"> 2.  Total Resident Special Education Enrollment</t>
  </si>
  <si>
    <t xml:space="preserve"> B22, B22PP, B2c, B2L1c, B2Tc, TKB22, TKB2L1c, TKB2Lc, TKN7, TKZ280, TKZ280c, TKZ280L1, TKZ280L1c, Z273, Z273c, Z280, Z280c, Z280L1, Z280L1c, Z284</t>
  </si>
  <si>
    <t xml:space="preserve"> B1c</t>
  </si>
  <si>
    <t xml:space="preserve"> B1c, Z277</t>
  </si>
  <si>
    <t>B. Age 3-Pre K Resident Special Education Enrollment</t>
  </si>
  <si>
    <t>3.000000</t>
  </si>
  <si>
    <t xml:space="preserve"> A66, Z078, Z079, Z079pd, Z080, Z081</t>
  </si>
  <si>
    <t xml:space="preserve"> A53t, A65, Z554</t>
  </si>
  <si>
    <t>49.418000</t>
  </si>
  <si>
    <t xml:space="preserve"> 137APP, A53t</t>
  </si>
  <si>
    <t xml:space="preserve"> 2.  Total Eligible Students</t>
  </si>
  <si>
    <t xml:space="preserve"> A53mh, A53t, Z077mh, Z196LT, Z196ST</t>
  </si>
  <si>
    <t>TBIP Grade 7 - Grade 12</t>
  </si>
  <si>
    <t xml:space="preserve"> A53, A53e, A53mh, A65</t>
  </si>
  <si>
    <t xml:space="preserve"> A53e, A53t, Z077e, Z196LT, Z196ST</t>
  </si>
  <si>
    <t>TBIP Kindergarten - Grades 6</t>
  </si>
  <si>
    <t xml:space="preserve"> 137APP, A53, A53e, A53mh, A53t, A65, Z077, Z077e, Z077mh, Z193, Z194, Z195, Z196LT, Z196ST, Z197, Z198, Z199</t>
  </si>
  <si>
    <t xml:space="preserve"> 231A, 237A, A23, A41, A42, Z046, Z047, Z048, Z049, Z050, Z051, Z052, Z053, Z053i, Z054, Z054i, Z055, Z056, Z057, Z147, Z223, Z245, Z296, Z311, Z312, Z314, Z450</t>
  </si>
  <si>
    <t>5. Enrollment Grades K-3</t>
  </si>
  <si>
    <t xml:space="preserve"> TKZ345, TKZ345pd, Z070, Z070hp, Z070hppd, Z070pd, Z079, Z079pd, Z089, Z089pd, Z097, Z097pd, Z111, Z111pd, Z125, Z125pd, Z226, Z226pd, Z345, Z345pd, Z564, Z564pd, Z585, Z585pd</t>
  </si>
  <si>
    <t xml:space="preserve">   3. District-Wide Regionalization Experience</t>
  </si>
  <si>
    <t xml:space="preserve"> 021A, 036A, 111A, TKZ344, TKZ347, TKZ350, TKZ354, TKZ357, TKZ360, TKZ363, TKZ366, Z069, Z069hp, Z078, Z088, Z096, Z099, Z110, Z113, Z124, Z127, Z225, Z228, Z231, Z344, Z347, Z350, Z350i, Z354, Z357, Z360, Z363, Z366, Z563, Z567, Z570, Z584, Z587, Z590</t>
  </si>
  <si>
    <t xml:space="preserve">   1. District-Wide Regionalization Base</t>
  </si>
  <si>
    <t xml:space="preserve"> 020A, 021A, 035A, 036A, 110A, 111A, TKZ344, TKZ345, TKZ345pd, TKZ347, TKZ348, TKZ350, TKZ351, TKZ354, TKZ355, TKZ357, TKZ358, TKZ360, TKZ361, TKZ363, TKZ364, TKZ366, TKZ367, Z069, Z069hp, Z070, Z070hp, Z070hppd, Z070pd, Z078, Z079, Z079pd, Z088, Z089, Z089pd, Z096, Z097, Z097pd, Z099, Z100, Z110, Z111, Z111pd, Z113, Z114, Z124, Z125, Z125pd, Z127, Z128, Z225, Z226, Z226pd, Z228, Z229, Z231, Z232, Z344, Z345, Z345pd, Z347, Z348, Z350, Z350i, Z351, Z351i, Z354, Z355, Z357, Z358, Z360, Z361, Z363, Z364, Z366, Z367, Z563, Z564, Z564pd, Z567, Z568, Z570, Z571, Z584, Z585, Z585pd, Z587, Z588, Z590, Z591</t>
  </si>
  <si>
    <t xml:space="preserve">   2. District-Wide Regionalization</t>
  </si>
  <si>
    <t>OFee - Pct Override</t>
  </si>
  <si>
    <t xml:space="preserve"> A31Pct</t>
  </si>
  <si>
    <t>OFee - Pct</t>
  </si>
  <si>
    <t xml:space="preserve"> A31EF</t>
  </si>
  <si>
    <t>Oversight Fee - Eligible Funds</t>
  </si>
  <si>
    <t>OFee - Elig Funds</t>
  </si>
  <si>
    <t>OFee - Auth Calcd Pct</t>
  </si>
  <si>
    <t xml:space="preserve"> 230A, 236A, A12, A22, A42, Z031, Z032, Z033, Z034, Z035, Z036, Z037, Z038, Z038i, Z039, Z039i, Z040, Z041, Z042, Z222, Z298, Z309, Z310, Z311, Z312</t>
  </si>
  <si>
    <t xml:space="preserve"> 004A, 011A, 068A, 081A, 086A, 125A, 125AG, 125B, 142A, 156A, 163A, 97D, 97E, OP</t>
  </si>
  <si>
    <t xml:space="preserve">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97C, 97E, OP</t>
  </si>
  <si>
    <t xml:space="preserve"> 008A, 057A, 070A, 083A, 114A, 114AG, 128A, 152A, 161A</t>
  </si>
  <si>
    <t xml:space="preserve"> 023A, 214A, 97A, 97A, 97A, 97A, 97A, 97A, 97A, 97A, 97A, 97A, 97A, 97A, 97A, 97A, Z607</t>
  </si>
  <si>
    <t xml:space="preserve"> TKZ345pd, Z070hppd, Z070pd, Z079pd, Z089pd, Z097pd, Z111pd, Z125pd, Z226pd, Z345pd, Z564pd, Z585pd</t>
  </si>
  <si>
    <t>180.000000</t>
  </si>
  <si>
    <t>1000.000000</t>
  </si>
  <si>
    <t>15.000000</t>
  </si>
  <si>
    <t xml:space="preserve"> Z068, Z068hp, Z077, Z077e, Z077mh</t>
  </si>
  <si>
    <t xml:space="preserve"> Z068, Z068hp, Z077, Z077e, Z077mh, Z087, Z554</t>
  </si>
  <si>
    <t>900.000000</t>
  </si>
  <si>
    <t>36.000000</t>
  </si>
  <si>
    <t>0.917000</t>
  </si>
  <si>
    <t>4.250000</t>
  </si>
  <si>
    <t>19.000000</t>
  </si>
  <si>
    <t>3.910000</t>
  </si>
  <si>
    <t>23.000000</t>
  </si>
  <si>
    <t xml:space="preserve"> 091A, 096A, 206A, 209A, 212A, 221A, 224A, TKZ012, Z012</t>
  </si>
  <si>
    <t>0.745300</t>
  </si>
  <si>
    <t xml:space="preserve"> 090A, 095A, 205A, 208A, 211A, 220A, 223A, TKZ011, Z011</t>
  </si>
  <si>
    <t>0.254700</t>
  </si>
  <si>
    <t xml:space="preserve"> 090A, 091A, 095A, 096A, 205A, 206A, 208A, 209A, 211A, 212A, 220A, 221A, 223A, 224A, TKZ407, Z407</t>
  </si>
  <si>
    <t>0.053000</t>
  </si>
  <si>
    <t xml:space="preserve"> 089A, 093A, 094A, 098A, 203A, TKZ010, Z010</t>
  </si>
  <si>
    <t>0.332000</t>
  </si>
  <si>
    <t xml:space="preserve"> 089A, 093A, 094A, 098A, 203A, TKZ009, Z009</t>
  </si>
  <si>
    <t>1.813000</t>
  </si>
  <si>
    <t xml:space="preserve"> 089A, 093A, 094A, 098A, 203A, TKZ008, Z008</t>
  </si>
  <si>
    <t>0.628000</t>
  </si>
  <si>
    <t xml:space="preserve"> 089A, 093A, 094A, 098A, 203A, TKZ008, TKZ009, TKZ010, Z008, Z009, Z010</t>
  </si>
  <si>
    <t>0.141000</t>
  </si>
  <si>
    <t>2.965000</t>
  </si>
  <si>
    <t xml:space="preserve"> Z054i</t>
  </si>
  <si>
    <t>0.076000</t>
  </si>
  <si>
    <t xml:space="preserve"> 089A, 093A, Z054, Z054i</t>
  </si>
  <si>
    <t>3.345000</t>
  </si>
  <si>
    <t xml:space="preserve"> Z053i</t>
  </si>
  <si>
    <t xml:space="preserve"> 089A, 093A, Z053, Z053i</t>
  </si>
  <si>
    <t>0.728000</t>
  </si>
  <si>
    <t>0.049000</t>
  </si>
  <si>
    <t>0.127000</t>
  </si>
  <si>
    <t>0.824000</t>
  </si>
  <si>
    <t>3.039000</t>
  </si>
  <si>
    <t>0.523000</t>
  </si>
  <si>
    <t>1.880000</t>
  </si>
  <si>
    <t>0.083300</t>
  </si>
  <si>
    <t>19.980000</t>
  </si>
  <si>
    <t xml:space="preserve"> 020A, 035A, 089A, 093A, 094A, 098A, 110A, 203A, TKZ008, TKZ009, TKZ010, TKZ351, TKZ355, TKZ358, TKZ361, TKZ364, Z008, Z009, Z010, Z232, Z351, Z351i, Z355, Z358, Z361, Z364, Z571, Z591</t>
  </si>
  <si>
    <t>28.740000</t>
  </si>
  <si>
    <t xml:space="preserve"> 089A, 092A, 093A, 169A, 216A, Z046, Z048, Z049, Z050, Z051, Z052, Z053, Z053i, Z054, Z054i, Z055, Z056, Z057</t>
  </si>
  <si>
    <t>600.000000</t>
  </si>
  <si>
    <t>0.092000</t>
  </si>
  <si>
    <t>1.942000</t>
  </si>
  <si>
    <t xml:space="preserve"> Z039i</t>
  </si>
  <si>
    <t xml:space="preserve"> 094A, 098A, Z039, Z039i</t>
  </si>
  <si>
    <t>2.401000</t>
  </si>
  <si>
    <t xml:space="preserve"> Z038i</t>
  </si>
  <si>
    <t xml:space="preserve"> 094A, 098A, Z038, Z038i</t>
  </si>
  <si>
    <t>0.776000</t>
  </si>
  <si>
    <t xml:space="preserve"> 089A, 093A, TKZ348, TKZ367, Z057, Z100, Z114, Z128, Z229, Z348, Z367, Z568, Z588</t>
  </si>
  <si>
    <t>0.024000</t>
  </si>
  <si>
    <t>0.088000</t>
  </si>
  <si>
    <t>0.888000</t>
  </si>
  <si>
    <t>1.716000</t>
  </si>
  <si>
    <t>0.519000</t>
  </si>
  <si>
    <t>1.353000</t>
  </si>
  <si>
    <t>0.120000</t>
  </si>
  <si>
    <t>28.530000</t>
  </si>
  <si>
    <t xml:space="preserve"> 089A, 093A, Z056, Z068, Z068hp</t>
  </si>
  <si>
    <t>2.397500</t>
  </si>
  <si>
    <t xml:space="preserve"> 094A, 097A, 098A, 168A, 213A, Z031, Z033, Z034, Z035, Z036, Z037, Z038, Z038i, Z039, Z039i, Z040, Z041, Z042</t>
  </si>
  <si>
    <t>432.000000</t>
  </si>
  <si>
    <t xml:space="preserve"> 203A, TKZ030, Z030</t>
  </si>
  <si>
    <t>0.082500</t>
  </si>
  <si>
    <t xml:space="preserve"> 203A, TKZ029, Z029</t>
  </si>
  <si>
    <t>0.079000</t>
  </si>
  <si>
    <t xml:space="preserve"> 203A, TKZ028, Z028</t>
  </si>
  <si>
    <t>1.657000</t>
  </si>
  <si>
    <t xml:space="preserve"> Z027i</t>
  </si>
  <si>
    <t xml:space="preserve"> 203A, TKZ027, Z027, Z027i</t>
  </si>
  <si>
    <t>2.088000</t>
  </si>
  <si>
    <t xml:space="preserve"> Z026i</t>
  </si>
  <si>
    <t xml:space="preserve"> 203A, TKZ026, Z026, Z026i</t>
  </si>
  <si>
    <t>1.012000</t>
  </si>
  <si>
    <t xml:space="preserve"> 201A, 503X, TKZ025, Z025</t>
  </si>
  <si>
    <t>0.104000</t>
  </si>
  <si>
    <t xml:space="preserve"> 201A, 503X, TKZ024, Z024</t>
  </si>
  <si>
    <t>0.311000</t>
  </si>
  <si>
    <t xml:space="preserve"> 201A, 503X, TKZ023, Z023</t>
  </si>
  <si>
    <t>0.585000</t>
  </si>
  <si>
    <t xml:space="preserve"> 201A, 503X, TKZ022, Z022</t>
  </si>
  <si>
    <t>0.993000</t>
  </si>
  <si>
    <t xml:space="preserve"> 201A, 503X, TKZ021, Z021</t>
  </si>
  <si>
    <t>0.663000</t>
  </si>
  <si>
    <t xml:space="preserve"> 202A, TKZ016, Z016</t>
  </si>
  <si>
    <t>1.253000</t>
  </si>
  <si>
    <t>27.000000</t>
  </si>
  <si>
    <t xml:space="preserve"> 204A, TKZ018, Z018</t>
  </si>
  <si>
    <t xml:space="preserve"> 201A, 202A, 203A, 503X, TKZ016, TKZ021, TKZ022, TKZ023, TKZ024, TKZ025, TKZ026, TKZ027, TKZ028, TKZ029, TKZ030, Z016, Z021, Z022, Z023, Z024, Z025, Z026, Z026i, Z027, Z027i, Z028, Z029, Z030</t>
  </si>
  <si>
    <t>400.000000</t>
  </si>
  <si>
    <t xml:space="preserve"> 019A, 034A, 109A, TKZ377, TKZ379, Z072, Z072hp, Z081, Z091, Z103, Z117, Z131, Z236, Z238, Z377, Z379, Z379i, Z576, Z580, Z596, Z600</t>
  </si>
  <si>
    <t>14136.000000</t>
  </si>
  <si>
    <t xml:space="preserve"> 089A, 093A, Z053, Z053i, Z067</t>
  </si>
  <si>
    <t xml:space="preserve"> 4174pd, Z095</t>
  </si>
  <si>
    <t xml:space="preserve"> 4165pd, Z085</t>
  </si>
  <si>
    <t xml:space="preserve"> 4155rpd, O7</t>
  </si>
  <si>
    <t xml:space="preserve"> 4155hppd, O7hp</t>
  </si>
  <si>
    <t xml:space="preserve"> 4120pdp</t>
  </si>
  <si>
    <t>Percentage Portion of BEA Rate Attributed to PLD (PLD / BEA Rate)</t>
  </si>
  <si>
    <t xml:space="preserve"> 4120pd, 4120pdp, Z246</t>
  </si>
  <si>
    <t xml:space="preserve"> Z274c, Z274E, Z280E, Z280Ec</t>
  </si>
  <si>
    <t>0.160000</t>
  </si>
  <si>
    <t>10916.850000</t>
  </si>
  <si>
    <t>10037.850000</t>
  </si>
  <si>
    <t>5.  Adjustment for 2024-25</t>
  </si>
  <si>
    <t xml:space="preserve"> 3100pd, M49</t>
  </si>
  <si>
    <t xml:space="preserve"> 3045pd, Z109</t>
  </si>
  <si>
    <t xml:space="preserve"> 3034pdce</t>
  </si>
  <si>
    <t xml:space="preserve"> 3034pdbe, 3034pdce, Z583</t>
  </si>
  <si>
    <t xml:space="preserve"> 3034pd, 3034pdce, Z123, Z583</t>
  </si>
  <si>
    <t xml:space="preserve"> 3031pdce</t>
  </si>
  <si>
    <t xml:space="preserve"> 3031pdbe, 3031pdce, Z603</t>
  </si>
  <si>
    <t xml:space="preserve"> 3031pd, 3031pdce, Z137, Z603</t>
  </si>
  <si>
    <t xml:space="preserve"> 021A, 036A, 111A, TKZ350, TKZ354, TKZ357, TKZ360, TKZ363, Z231, Z350, Z350i, Z354, Z357, Z360, Z363, Z570, Z590</t>
  </si>
  <si>
    <t xml:space="preserve"> 224A</t>
  </si>
  <si>
    <t xml:space="preserve"> TKZ347, TKZ366, Z099, Z113, Z127, Z228, Z347, Z366, Z567, Z587</t>
  </si>
  <si>
    <t xml:space="preserve"> 223A</t>
  </si>
  <si>
    <t xml:space="preserve"> 222A, 223A, 224A</t>
  </si>
  <si>
    <t xml:space="preserve"> 221A</t>
  </si>
  <si>
    <t xml:space="preserve"> 220A</t>
  </si>
  <si>
    <t xml:space="preserve"> 219A, 220A, 221A</t>
  </si>
  <si>
    <t xml:space="preserve"> 209A, 234A</t>
  </si>
  <si>
    <t xml:space="preserve"> 208A, 228A, Z302, Z304, Z307, Z309, Z434, Z440</t>
  </si>
  <si>
    <t xml:space="preserve"> 207A, 208A, 209A, Z220, Z303, Z308, Z310, Z428, Z437, Z443</t>
  </si>
  <si>
    <t xml:space="preserve"> 206A, 232A, TK232A</t>
  </si>
  <si>
    <t xml:space="preserve"> 205A, 227A, TK227A, Z302, Z304, Z307, Z309, Z434, Z440</t>
  </si>
  <si>
    <t xml:space="preserve"> 204A, 205A, 206A, TKZ219, Z219, Z303, Z308, Z310, Z428, Z437, Z443</t>
  </si>
  <si>
    <t>G. Minimum Expenditures</t>
  </si>
  <si>
    <t xml:space="preserve"> 191A</t>
  </si>
  <si>
    <t>0.100000</t>
  </si>
  <si>
    <t>0.198000</t>
  </si>
  <si>
    <t>0.177500</t>
  </si>
  <si>
    <t>0.030000</t>
  </si>
  <si>
    <t xml:space="preserve"> 072A, 072Ahp</t>
  </si>
  <si>
    <t>0.025000</t>
  </si>
  <si>
    <t>0.124200</t>
  </si>
  <si>
    <t>4. Total Amount Paid In Current School Year</t>
  </si>
  <si>
    <t>3. Total Amount Due Current School Year</t>
  </si>
  <si>
    <t>6. Total Amount Paid in Current School Year</t>
  </si>
  <si>
    <t>5. Total Amount Due For 2017-2018</t>
  </si>
  <si>
    <t xml:space="preserve">5. Total Amount Due For Prior School Year </t>
  </si>
  <si>
    <t xml:space="preserve"> Z068hp</t>
  </si>
  <si>
    <t>1.100000</t>
  </si>
  <si>
    <t>7. Adjustment For Current School Year  [A.5-A.6]</t>
  </si>
  <si>
    <t xml:space="preserve"> 146A, Z137, Z631</t>
  </si>
  <si>
    <t>10.  Total Amount to be Paid Sept. 2024 - Aug. 2025 in Account 3100</t>
  </si>
  <si>
    <t>D.       Salary Increase</t>
  </si>
  <si>
    <t>2.159000</t>
  </si>
  <si>
    <t>0.015700</t>
  </si>
  <si>
    <t xml:space="preserve"> Z077mh</t>
  </si>
  <si>
    <t>6.778000</t>
  </si>
  <si>
    <t xml:space="preserve"> Z077, Z077e, Z077mh</t>
  </si>
  <si>
    <t>4.778000</t>
  </si>
  <si>
    <t>Kindergarten - Grades 6 Bilingual Rate</t>
  </si>
  <si>
    <t xml:space="preserve"> 137APP</t>
  </si>
  <si>
    <t xml:space="preserve"> 3.  TBIP Per Pupil</t>
  </si>
  <si>
    <t xml:space="preserve"> 130A, 137A, 137APP</t>
  </si>
  <si>
    <t xml:space="preserve"> TKZ280L1, TKZ280L1c, Z280L1, Z280L1c</t>
  </si>
  <si>
    <t>1.120000</t>
  </si>
  <si>
    <t xml:space="preserve"> TKZ280, TKZ280c, TKZ280L1, TKZ280L1c, Z280, Z280c, Z280L1, Z280L1c</t>
  </si>
  <si>
    <t>1.060000</t>
  </si>
  <si>
    <t xml:space="preserve"> N8, Z277</t>
  </si>
  <si>
    <t>1.200000</t>
  </si>
  <si>
    <t xml:space="preserve"> TKZ353, Z108, Z122, Z136, Z244, Z353, Z475, Z582, Z602</t>
  </si>
  <si>
    <t>151.860000</t>
  </si>
  <si>
    <t xml:space="preserve"> 015A, 030A, 106A, TKZ383, Z242, Z383, Z383i, Z578, Z598</t>
  </si>
  <si>
    <t>0.181600</t>
  </si>
  <si>
    <t xml:space="preserve"> 016A, 031A, 107A, TKZ382, Z241, Z382, Z382i, Z577, Z597</t>
  </si>
  <si>
    <t>0.216600</t>
  </si>
  <si>
    <t xml:space="preserve"> TKZ381, TKZ381pd, Z074, Z074hp, Z074hppd, Z074pd, Z083, Z083pd, Z093, Z093pd, Z105, Z105pd, Z119, Z119pd, Z133, Z133pd, Z240, Z240pd, Z381, Z381pd, Z594, Z594pd, Z627, Z627pd</t>
  </si>
  <si>
    <t>0.175100</t>
  </si>
  <si>
    <t xml:space="preserve"> TKZ380, Z073, Z073hp, Z082, Z092, Z104, Z118, Z132, Z239, Z380, Z573, Z593</t>
  </si>
  <si>
    <t>0.181500</t>
  </si>
  <si>
    <t xml:space="preserve"> 126ACLSPerc</t>
  </si>
  <si>
    <t xml:space="preserve"> Z007, Z015</t>
  </si>
  <si>
    <t>E.  Physical, Social and Emotional CLS Staff Reduction</t>
  </si>
  <si>
    <t xml:space="preserve"> 126ACISPerc</t>
  </si>
  <si>
    <t xml:space="preserve"> Z005</t>
  </si>
  <si>
    <t>D.  Physical, Social and Emotional CIS Staff Reduction</t>
  </si>
  <si>
    <t xml:space="preserve"> Z005, Z007, Z015, Z403</t>
  </si>
  <si>
    <t xml:space="preserve"> TKZ377, Z072, Z072hp, Z081, Z091, Z103, Z117, Z131, Z236, Z377, Z576, Z596</t>
  </si>
  <si>
    <t>1.020000</t>
  </si>
  <si>
    <t>1.430000</t>
  </si>
  <si>
    <t xml:space="preserve"> 113AG, 125AG</t>
  </si>
  <si>
    <t>AC. Total Amount Paid</t>
  </si>
  <si>
    <t>SpEd Gen Apport Total Paid</t>
  </si>
  <si>
    <t>125AG</t>
  </si>
  <si>
    <t xml:space="preserve"> 113A, 113AG, 125A</t>
  </si>
  <si>
    <t xml:space="preserve"> 018A, 033A, 108A, TKZ376, TKZ378, Z071, Z071hp, Z080, Z090, Z102, Z116, Z130, Z235, Z237, Z376, Z378, Z378i, Z579, Z595, Z599, Z626</t>
  </si>
  <si>
    <t>12312.000000</t>
  </si>
  <si>
    <t xml:space="preserve"> 113AG, 123AG</t>
  </si>
  <si>
    <t>AB. Total Amount Due</t>
  </si>
  <si>
    <t>SpEd Gen Apport Due Final</t>
  </si>
  <si>
    <t>123AG</t>
  </si>
  <si>
    <t xml:space="preserve"> 113A, 113AG, 123A</t>
  </si>
  <si>
    <t xml:space="preserve"> 124A, 124B, Z286</t>
  </si>
  <si>
    <t xml:space="preserve"> TKZ344, Z069, Z069hp, Z078, Z088, Z096, Z110, Z124, Z225, Z344, Z563, Z584</t>
  </si>
  <si>
    <t>4.000000</t>
  </si>
  <si>
    <t xml:space="preserve"> 005A, 116AT</t>
  </si>
  <si>
    <t>T. Transfer of General Apport for Special Education Allocation</t>
  </si>
  <si>
    <t xml:space="preserve"> 005A, 116A, 116AT, 145A</t>
  </si>
  <si>
    <t>SpEd General Apport 3121</t>
  </si>
  <si>
    <t>0.050000</t>
  </si>
  <si>
    <t xml:space="preserve"> 122B, 123B</t>
  </si>
  <si>
    <t xml:space="preserve"> 114AG, 123AG</t>
  </si>
  <si>
    <t>AA. Adjustment for Prior Year</t>
  </si>
  <si>
    <t>SpEd Gen Apport Adjust PY</t>
  </si>
  <si>
    <t>114AG</t>
  </si>
  <si>
    <t xml:space="preserve"> 114A, 122A, 123A, 123AG</t>
  </si>
  <si>
    <t xml:space="preserve"> 113AG</t>
  </si>
  <si>
    <t>AD. Adjustment for Current Year</t>
  </si>
  <si>
    <t>SpEd Gen Apport Adjust CY</t>
  </si>
  <si>
    <t>113AG</t>
  </si>
  <si>
    <t xml:space="preserve"> 108A, 109A, Z106</t>
  </si>
  <si>
    <t xml:space="preserve"> 09pd, TKM49</t>
  </si>
  <si>
    <t xml:space="preserve">  3. Total General Apportionment Professional Learning Days</t>
  </si>
  <si>
    <t xml:space="preserve"> 024A, 098A, 215A, Z611</t>
  </si>
  <si>
    <t xml:space="preserve"> 023A, 097A, 214A, Z607</t>
  </si>
  <si>
    <t xml:space="preserve"> 014A, 096A, 215A, Z612</t>
  </si>
  <si>
    <t xml:space="preserve"> 013A, 095A, 214A, Z608</t>
  </si>
  <si>
    <t xml:space="preserve"> 039A, 093A, 105A, 218A, Z623</t>
  </si>
  <si>
    <t xml:space="preserve"> 038A, 092A, 104A, 217A, Z619</t>
  </si>
  <si>
    <t xml:space="preserve"> 027A, 091A, 102A, 218A, Z624</t>
  </si>
  <si>
    <t xml:space="preserve"> 026A, 090A, 101A, 217A, Z620</t>
  </si>
  <si>
    <t xml:space="preserve"> 087B, 115B, 117B, 122B</t>
  </si>
  <si>
    <t xml:space="preserve"> 087A, 115A, 117A, 122A, Z291</t>
  </si>
  <si>
    <t>E. Total Amount Paid in Current School Year</t>
  </si>
  <si>
    <t>D. Total Amount Due Current School Year</t>
  </si>
  <si>
    <t>B. Allotment for Current School Year</t>
  </si>
  <si>
    <t>C. Adjustment for Prior School Year</t>
  </si>
  <si>
    <t>F. Adjustment for Current School Year</t>
  </si>
  <si>
    <t xml:space="preserve"> 081Ar</t>
  </si>
  <si>
    <t>8. LAP Regular Amount Paid</t>
  </si>
  <si>
    <t xml:space="preserve"> 081Ahp</t>
  </si>
  <si>
    <t>8. LAP HiPov Amount Paid</t>
  </si>
  <si>
    <t xml:space="preserve"> 081A, 081Ahp, 081Ar</t>
  </si>
  <si>
    <t xml:space="preserve"> 074Ahp, 080Ahp</t>
  </si>
  <si>
    <t xml:space="preserve"> 074A, 074Ahp, 080A</t>
  </si>
  <si>
    <t>c. Total LAP Regular Expenditures</t>
  </si>
  <si>
    <t xml:space="preserve"> 079Arhp, 081Ar</t>
  </si>
  <si>
    <t xml:space="preserve"> 079Ar, 081Ahp, 081Ar</t>
  </si>
  <si>
    <t>7. LAP Regular Total Due Final</t>
  </si>
  <si>
    <t xml:space="preserve"> 079A, 081Ahp, 081Ar</t>
  </si>
  <si>
    <t xml:space="preserve">N. Total LAP Amount Due </t>
  </si>
  <si>
    <t xml:space="preserve"> 077Ahp, 079A, 079Arhp</t>
  </si>
  <si>
    <t xml:space="preserve"> 077A, 079A, 079Ar, 079Arhp</t>
  </si>
  <si>
    <t>5. Total LAP Regular</t>
  </si>
  <si>
    <t xml:space="preserve"> 080A, 080Ahp</t>
  </si>
  <si>
    <t xml:space="preserve"> 074Ahp</t>
  </si>
  <si>
    <t xml:space="preserve"> 074A, 074Ahp</t>
  </si>
  <si>
    <t>Prior Year Carry Forward - Regular</t>
  </si>
  <si>
    <t xml:space="preserve"> 069Arhp, 072Ahp, 074Ahp, 077Ahp</t>
  </si>
  <si>
    <t xml:space="preserve"> 069Ar, 069Arhp, 072A, 072Ahp, 074A, 077A, 077Ahp</t>
  </si>
  <si>
    <t xml:space="preserve"> 069Arhp, 072Ahp, 077Ahp</t>
  </si>
  <si>
    <t xml:space="preserve"> 069Ar, 069Arhp, 072A, 077A, 077Ahp</t>
  </si>
  <si>
    <t>4. Carry Forward LAP Regular</t>
  </si>
  <si>
    <t xml:space="preserve"> 071A, 078A</t>
  </si>
  <si>
    <t>L.  Calculated Allotment - Regular &amp; High Poverty</t>
  </si>
  <si>
    <t xml:space="preserve"> 079Arhp</t>
  </si>
  <si>
    <t xml:space="preserve"> 079Ar, 079Arhp</t>
  </si>
  <si>
    <t xml:space="preserve"> 070A, 078A, 079A, 079Ar, 079Arhp</t>
  </si>
  <si>
    <t xml:space="preserve"> 069A, 069Arhp</t>
  </si>
  <si>
    <t>8. Adjustment for Current Year LAP HiPov</t>
  </si>
  <si>
    <t xml:space="preserve"> 069A, 069Ar</t>
  </si>
  <si>
    <t>9. Adjustment for Current Year LAP Regular</t>
  </si>
  <si>
    <t>Adjustment for Current Year LAP Regular</t>
  </si>
  <si>
    <t>P. Adjustment for Current Year - Regular</t>
  </si>
  <si>
    <t xml:space="preserve"> 080Ahp</t>
  </si>
  <si>
    <t xml:space="preserve"> 037A, Z137, Z529</t>
  </si>
  <si>
    <t xml:space="preserve"> 033A, 034A, Z134, Z536</t>
  </si>
  <si>
    <t xml:space="preserve"> 028A, 029A, Z124, Z125, Z125pd, Z555</t>
  </si>
  <si>
    <t xml:space="preserve"> 022A, Z123, Z509</t>
  </si>
  <si>
    <t xml:space="preserve"> 016A, 020A, 021A, 022A, Z507</t>
  </si>
  <si>
    <t xml:space="preserve"> 018A, 019A, Z120, Z516</t>
  </si>
  <si>
    <t xml:space="preserve"> 005A, 123AG, 124A, Z291</t>
  </si>
  <si>
    <t xml:space="preserve">Z. Total General Apport for Special Ed Allocation </t>
  </si>
  <si>
    <t>DefaultValue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</si>
</sst>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</numFmts>
  <fonts count="52">
    <font>
      <sz val="11"/>
      <color theme="1"/>
      <name val="Calibri"/>
      <family val="2"/>
      <scheme val="minor"/>
    </font>
    <font>
      <sz val="8"/>
      <name val="Courier"/>
      <family val="3"/>
    </font>
    <font>
      <sz val="10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sz val="9"/>
      <color indexed="81"/>
      <name val="Tahoma"/>
      <family val="2"/>
    </font>
    <font>
      <strike/>
      <sz val="10"/>
      <color indexed="63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sz val="11"/>
      <color indexed="56"/>
      <name val="Calibri"/>
      <family val="2"/>
    </font>
    <font>
      <sz val="10"/>
      <name val="Arial MT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FF0000"/>
      <name val="Calibri"/>
      <family val="2"/>
    </font>
    <font>
      <sz val="11"/>
      <color theme="3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trike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3" fillId="0" borderId="0">
      <alignment wrapText="1"/>
    </xf>
    <xf numFmtId="0" fontId="10" fillId="0" borderId="0"/>
    <xf numFmtId="0" fontId="14" fillId="0" borderId="0" applyNumberFormat="0" applyFill="0" applyBorder="0" applyAlignment="0" applyProtection="0"/>
    <xf numFmtId="43" fontId="43" fillId="0" borderId="0" applyFont="0" applyFill="0" applyBorder="0" applyAlignment="0" applyProtection="0"/>
  </cellStyleXfs>
  <cellXfs count="203">
    <xf numFmtId="0" fontId="0" fillId="0" borderId="0" xfId="0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top"/>
    </xf>
    <xf numFmtId="0" fontId="22" fillId="0" borderId="0" xfId="0" quotePrefix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indent="1"/>
    </xf>
    <xf numFmtId="0" fontId="22" fillId="0" borderId="0" xfId="7" applyFont="1" applyAlignment="1">
      <alignment horizontal="left" vertical="top" wrapText="1"/>
    </xf>
    <xf numFmtId="0" fontId="22" fillId="0" borderId="0" xfId="7" applyFont="1" applyAlignment="1">
      <alignment horizontal="left" vertical="top"/>
    </xf>
    <xf numFmtId="4" fontId="22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top"/>
    </xf>
    <xf numFmtId="49" fontId="22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7" applyFont="1" applyAlignment="1">
      <alignment horizontal="left" vertical="top" wrapText="1"/>
    </xf>
    <xf numFmtId="0" fontId="0" fillId="0" borderId="0" xfId="0" applyAlignment="1">
      <alignment horizontal="left" vertical="top" indent="2"/>
    </xf>
    <xf numFmtId="0" fontId="23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left" inden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0" fillId="0" borderId="0" xfId="9" applyFont="1" applyAlignment="1">
      <alignment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3" fillId="0" borderId="0" xfId="0" applyFont="1" applyAlignment="1">
      <alignment vertical="top" wrapText="1"/>
    </xf>
    <xf numFmtId="0" fontId="23" fillId="0" borderId="0" xfId="0" applyFont="1" applyAlignment="1">
      <alignment horizontal="right" vertical="top"/>
    </xf>
    <xf numFmtId="0" fontId="25" fillId="0" borderId="3" xfId="0" applyFont="1" applyBorder="1" applyAlignment="1">
      <alignment horizontal="left" vertical="top"/>
    </xf>
    <xf numFmtId="14" fontId="25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vertical="top"/>
    </xf>
    <xf numFmtId="0" fontId="29" fillId="0" borderId="0" xfId="0" applyFont="1"/>
    <xf numFmtId="0" fontId="25" fillId="0" borderId="4" xfId="0" applyFont="1" applyBorder="1" applyAlignment="1">
      <alignment horizontal="left" vertical="top" wrapText="1"/>
    </xf>
    <xf numFmtId="14" fontId="25" fillId="0" borderId="0" xfId="0" applyNumberFormat="1" applyFont="1" applyAlignment="1">
      <alignment horizontal="left" vertical="top"/>
    </xf>
    <xf numFmtId="0" fontId="25" fillId="3" borderId="3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3" borderId="3" xfId="0" applyFont="1" applyFill="1" applyBorder="1" applyAlignment="1">
      <alignment horizontal="center" vertical="top" wrapText="1"/>
    </xf>
    <xf numFmtId="0" fontId="25" fillId="3" borderId="3" xfId="0" applyFont="1" applyFill="1" applyBorder="1" applyAlignment="1">
      <alignment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vertical="top" wrapText="1"/>
    </xf>
    <xf numFmtId="0" fontId="25" fillId="3" borderId="3" xfId="0" applyFont="1" applyFill="1" applyBorder="1" applyAlignment="1">
      <alignment horizontal="left" vertical="top"/>
    </xf>
    <xf numFmtId="0" fontId="28" fillId="0" borderId="3" xfId="0" applyFont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 wrapText="1"/>
    </xf>
    <xf numFmtId="0" fontId="25" fillId="3" borderId="5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3" borderId="0" xfId="0" applyFont="1" applyFill="1" applyAlignment="1">
      <alignment horizontal="center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 wrapText="1"/>
    </xf>
    <xf numFmtId="0" fontId="25" fillId="3" borderId="0" xfId="0" applyFont="1" applyFill="1" applyAlignment="1">
      <alignment vertical="top" wrapText="1"/>
    </xf>
    <xf numFmtId="0" fontId="29" fillId="4" borderId="0" xfId="0" applyFont="1" applyFill="1"/>
    <xf numFmtId="0" fontId="0" fillId="0" borderId="0" xfId="0" applyAlignment="1">
      <alignment horizontal="left" vertical="top" wrapText="1"/>
    </xf>
    <xf numFmtId="0" fontId="25" fillId="2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/>
    <xf numFmtId="0" fontId="16" fillId="0" borderId="0" xfId="0" applyFont="1"/>
    <xf numFmtId="0" fontId="15" fillId="0" borderId="0" xfId="0" applyFont="1"/>
    <xf numFmtId="0" fontId="26" fillId="4" borderId="7" xfId="0" applyFont="1" applyFill="1" applyBorder="1"/>
    <xf numFmtId="0" fontId="26" fillId="4" borderId="7" xfId="0" applyFont="1" applyFill="1" applyBorder="1" applyAlignment="1">
      <alignment horizontal="left" vertical="top"/>
    </xf>
    <xf numFmtId="0" fontId="29" fillId="4" borderId="7" xfId="0" applyFont="1" applyFill="1" applyBorder="1"/>
    <xf numFmtId="0" fontId="16" fillId="4" borderId="0" xfId="0" applyFont="1" applyFill="1"/>
    <xf numFmtId="0" fontId="29" fillId="0" borderId="7" xfId="0" applyFont="1" applyBorder="1"/>
    <xf numFmtId="0" fontId="16" fillId="0" borderId="0" xfId="0" applyFont="1" applyAlignment="1">
      <alignment horizontal="left" vertical="top"/>
    </xf>
    <xf numFmtId="0" fontId="16" fillId="4" borderId="0" xfId="0" applyFont="1" applyFill="1" applyAlignment="1">
      <alignment horizontal="left" vertical="top"/>
    </xf>
    <xf numFmtId="0" fontId="16" fillId="4" borderId="7" xfId="0" applyFont="1" applyFill="1" applyBorder="1" applyAlignment="1">
      <alignment horizontal="left" vertical="top"/>
    </xf>
    <xf numFmtId="0" fontId="34" fillId="0" borderId="0" xfId="0" applyFont="1"/>
    <xf numFmtId="0" fontId="35" fillId="0" borderId="0" xfId="0" applyFont="1"/>
    <xf numFmtId="0" fontId="18" fillId="0" borderId="0" xfId="0" applyFont="1" applyAlignment="1">
      <alignment horizontal="left" indent="2"/>
    </xf>
    <xf numFmtId="0" fontId="36" fillId="0" borderId="0" xfId="0" applyFont="1"/>
    <xf numFmtId="0" fontId="26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quotePrefix="1"/>
    <xf numFmtId="0" fontId="37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 wrapText="1"/>
    </xf>
    <xf numFmtId="0" fontId="0" fillId="5" borderId="0" xfId="0" quotePrefix="1" applyFill="1"/>
    <xf numFmtId="0" fontId="0" fillId="2" borderId="0" xfId="0" applyFill="1"/>
    <xf numFmtId="0" fontId="18" fillId="0" borderId="0" xfId="8" applyFont="1"/>
    <xf numFmtId="0" fontId="39" fillId="0" borderId="0" xfId="0" applyFont="1" applyAlignment="1">
      <alignment horizontal="left" indent="2"/>
    </xf>
    <xf numFmtId="0" fontId="0" fillId="0" borderId="0" xfId="0" applyAlignment="1">
      <alignment horizontal="left" vertical="top" wrapText="1" indent="2"/>
    </xf>
    <xf numFmtId="0" fontId="18" fillId="0" borderId="0" xfId="0" applyFont="1" applyAlignment="1">
      <alignment horizontal="left" vertical="top" indent="2"/>
    </xf>
    <xf numFmtId="0" fontId="8" fillId="0" borderId="0" xfId="0" applyFont="1"/>
    <xf numFmtId="0" fontId="40" fillId="0" borderId="0" xfId="0" applyFont="1"/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5" fillId="0" borderId="0" xfId="0" applyFont="1" applyAlignment="1">
      <alignment horizontal="center" vertical="top" wrapText="1"/>
    </xf>
    <xf numFmtId="0" fontId="26" fillId="0" borderId="0" xfId="0" applyFont="1" applyAlignment="1">
      <alignment vertical="top"/>
    </xf>
    <xf numFmtId="0" fontId="8" fillId="0" borderId="0" xfId="0" applyFont="1" applyAlignment="1">
      <alignment horizontal="left" vertical="top" indent="2"/>
    </xf>
    <xf numFmtId="0" fontId="8" fillId="0" borderId="0" xfId="0" applyFont="1" applyAlignment="1">
      <alignment horizontal="left" vertical="top" wrapText="1" indent="2"/>
    </xf>
    <xf numFmtId="0" fontId="0" fillId="0" borderId="0" xfId="0" applyAlignment="1">
      <alignment horizontal="left" indent="3"/>
    </xf>
    <xf numFmtId="43" fontId="29" fillId="0" borderId="0" xfId="10" applyFont="1" applyFill="1"/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38" fillId="0" borderId="0" xfId="0" applyFont="1" applyAlignment="1">
      <alignment horizontal="left" vertical="top" indent="2"/>
    </xf>
    <xf numFmtId="0" fontId="38" fillId="0" borderId="0" xfId="0" applyFont="1" applyAlignment="1">
      <alignment horizontal="left" vertical="top" wrapText="1" indent="2"/>
    </xf>
    <xf numFmtId="0" fontId="40" fillId="0" borderId="0" xfId="0" applyFont="1" applyAlignment="1">
      <alignment horizontal="left" vertical="top" indent="2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29" fillId="0" borderId="0" xfId="0" applyFont="1" applyAlignment="1">
      <alignment vertical="top"/>
    </xf>
    <xf numFmtId="0" fontId="29" fillId="8" borderId="0" xfId="0" applyFont="1" applyFill="1"/>
    <xf numFmtId="43" fontId="12" fillId="0" borderId="0" xfId="0" applyNumberFormat="1" applyFont="1" applyAlignment="1">
      <alignment horizontal="left" vertical="top"/>
    </xf>
    <xf numFmtId="43" fontId="29" fillId="0" borderId="0" xfId="0" applyNumberFormat="1" applyFont="1"/>
    <xf numFmtId="43" fontId="0" fillId="0" borderId="0" xfId="0" applyNumberFormat="1"/>
    <xf numFmtId="164" fontId="29" fillId="0" borderId="0" xfId="0" applyNumberFormat="1" applyFont="1"/>
    <xf numFmtId="165" fontId="29" fillId="0" borderId="0" xfId="0" applyNumberFormat="1" applyFont="1"/>
    <xf numFmtId="166" fontId="29" fillId="0" borderId="0" xfId="0" applyNumberFormat="1" applyFont="1"/>
    <xf numFmtId="43" fontId="0" fillId="2" borderId="0" xfId="0" applyNumberFormat="1" applyFill="1"/>
    <xf numFmtId="166" fontId="29" fillId="2" borderId="0" xfId="0" applyNumberFormat="1" applyFont="1" applyFill="1"/>
    <xf numFmtId="43" fontId="0" fillId="2" borderId="0" xfId="10" applyFont="1" applyFill="1"/>
    <xf numFmtId="43" fontId="29" fillId="2" borderId="0" xfId="10" applyFont="1" applyFill="1"/>
    <xf numFmtId="43" fontId="29" fillId="2" borderId="0" xfId="0" applyNumberFormat="1" applyFont="1" applyFill="1"/>
    <xf numFmtId="0" fontId="29" fillId="2" borderId="0" xfId="0" applyFont="1" applyFill="1"/>
    <xf numFmtId="165" fontId="29" fillId="2" borderId="0" xfId="0" applyNumberFormat="1" applyFont="1" applyFill="1"/>
    <xf numFmtId="0" fontId="0" fillId="8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vertical="top" indent="1"/>
    </xf>
    <xf numFmtId="0" fontId="45" fillId="0" borderId="0" xfId="0" applyFont="1"/>
    <xf numFmtId="0" fontId="47" fillId="0" borderId="0" xfId="0" applyFont="1"/>
    <xf numFmtId="0" fontId="18" fillId="0" borderId="1" xfId="0" applyFont="1" applyBorder="1" applyAlignment="1">
      <alignment horizontal="right"/>
    </xf>
    <xf numFmtId="0" fontId="0" fillId="5" borderId="1" xfId="0" quotePrefix="1" applyFill="1" applyBorder="1"/>
    <xf numFmtId="0" fontId="0" fillId="8" borderId="0" xfId="0" applyFill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3" fontId="29" fillId="2" borderId="8" xfId="0" applyNumberFormat="1" applyFont="1" applyFill="1" applyBorder="1"/>
    <xf numFmtId="43" fontId="29" fillId="2" borderId="9" xfId="0" applyNumberFormat="1" applyFont="1" applyFill="1" applyBorder="1"/>
    <xf numFmtId="43" fontId="29" fillId="2" borderId="10" xfId="0" applyNumberFormat="1" applyFont="1" applyFill="1" applyBorder="1"/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>
      <alignment vertical="top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vertical="top" wrapText="1"/>
    </xf>
    <xf numFmtId="0" fontId="25" fillId="0" borderId="4" xfId="0" applyFont="1" applyBorder="1" applyAlignment="1">
      <alignment horizontal="left" vertical="top"/>
    </xf>
    <xf numFmtId="0" fontId="49" fillId="0" borderId="3" xfId="0" applyFont="1" applyBorder="1" applyAlignment="1">
      <alignment horizontal="left" vertical="top" wrapText="1"/>
    </xf>
    <xf numFmtId="0" fontId="0" fillId="0" borderId="1" xfId="0" applyBorder="1"/>
    <xf numFmtId="165" fontId="29" fillId="8" borderId="0" xfId="0" applyNumberFormat="1" applyFont="1" applyFill="1"/>
    <xf numFmtId="0" fontId="25" fillId="8" borderId="0" xfId="0" applyFont="1" applyFill="1" applyAlignment="1">
      <alignment horizontal="center" vertical="top" wrapText="1"/>
    </xf>
    <xf numFmtId="0" fontId="22" fillId="9" borderId="0" xfId="0" applyFont="1" applyFill="1" applyAlignment="1">
      <alignment horizontal="center" vertical="top" wrapText="1"/>
    </xf>
    <xf numFmtId="43" fontId="0" fillId="0" borderId="0" xfId="10" applyFont="1" applyFill="1"/>
    <xf numFmtId="165" fontId="29" fillId="0" borderId="8" xfId="0" applyNumberFormat="1" applyFont="1" applyBorder="1"/>
    <xf numFmtId="43" fontId="29" fillId="0" borderId="9" xfId="0" applyNumberFormat="1" applyFont="1" applyBorder="1"/>
    <xf numFmtId="165" fontId="29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43" fontId="29" fillId="0" borderId="10" xfId="0" applyNumberFormat="1" applyFont="1" applyBorder="1"/>
    <xf numFmtId="43" fontId="29" fillId="0" borderId="8" xfId="0" applyNumberFormat="1" applyFont="1" applyBorder="1"/>
    <xf numFmtId="164" fontId="0" fillId="0" borderId="0" xfId="0" applyNumberFormat="1"/>
    <xf numFmtId="43" fontId="29" fillId="10" borderId="0" xfId="0" applyNumberFormat="1" applyFont="1" applyFill="1"/>
    <xf numFmtId="0" fontId="51" fillId="0" borderId="0" xfId="0" applyFont="1"/>
    <xf numFmtId="0" fontId="45" fillId="0" borderId="0" xfId="0" applyFont="1" applyAlignment="1">
      <alignment horizontal="left" indent="2"/>
    </xf>
    <xf numFmtId="0" fontId="35" fillId="2" borderId="0" xfId="0" applyFont="1" applyFill="1"/>
    <xf numFmtId="165" fontId="35" fillId="0" borderId="0" xfId="0" applyNumberFormat="1" applyFont="1"/>
    <xf numFmtId="165" fontId="35" fillId="2" borderId="0" xfId="0" applyNumberFormat="1" applyFont="1" applyFill="1"/>
    <xf numFmtId="49" fontId="0" fillId="0" borderId="0" xfId="0" applyNumberFormat="1"/>
    <xf numFmtId="0" fontId="18" fillId="11" borderId="0" xfId="0" applyFont="1" applyFill="1"/>
    <xf numFmtId="0" fontId="0" fillId="11" borderId="0" xfId="0" applyFill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1">
    <cellStyle name="Comma" xfId="10" builtinId="3"/>
    <cellStyle name="Heading 4 2" xfId="1" xr:uid="{00000000-0005-0000-0000-000001000000}"/>
    <cellStyle name="Heading 4 3" xfId="2" xr:uid="{00000000-0005-0000-0000-000002000000}"/>
    <cellStyle name="Heading 4 4" xfId="3" xr:uid="{00000000-0005-0000-0000-000003000000}"/>
    <cellStyle name="Heading 4 5" xfId="4" xr:uid="{00000000-0005-0000-0000-000004000000}"/>
    <cellStyle name="Heading 4 6" xfId="5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Title" xfId="9" builtinId="15"/>
  </cellStyles>
  <dxfs count="2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(* #,##0.00_);_(* \(#,##0.00\);_(* &quot;-&quot;??_);_(@_)"/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top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bottom style="medium">
          <color theme="0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1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</xdr:rowOff>
    </xdr:from>
    <xdr:to>
      <xdr:col>9</xdr:col>
      <xdr:colOff>476250</xdr:colOff>
      <xdr:row>40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733549"/>
          <a:ext cx="7248525" cy="589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STATE SUMMARY TYPE EXPLANATIONS:</a:t>
          </a:r>
        </a:p>
        <a:p>
          <a:endParaRPr lang="en-US" sz="1100"/>
        </a:p>
        <a:p>
          <a:r>
            <a:rPr lang="en-US" sz="1100"/>
            <a:t>None = Treat</a:t>
          </a:r>
          <a:r>
            <a:rPr lang="en-US" sz="1100" baseline="0"/>
            <a:t> item the same as the district item.  </a:t>
          </a:r>
        </a:p>
        <a:p>
          <a:pPr lvl="1"/>
          <a:r>
            <a:rPr lang="en-US" sz="1100" baseline="0"/>
            <a:t>If it is a state constant number, the value will be the same at the district level and the state summary level. For example, Class Size 5-6 is 27. It is 27 at the district and at the state level.  </a:t>
          </a:r>
        </a:p>
        <a:p>
          <a:pPr lvl="1"/>
          <a:endParaRPr lang="en-US" sz="1100" baseline="0"/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If it is a formula, perform the formula as you would at the district level. Elements of the formula may be summed for  all districts or may be the same.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For example Class Size K-3 =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1000 / (([Ratio Actual K-3 CIS] - ((([Librarian Elem] + [Counselor Elem] + [Nurse Elem] + [Social Worker Elem] + [Psychologists Elem])/ [Proto Enroll Elem])*1000)) / (1 + [Planning K-3]))</a:t>
          </a:r>
          <a:endParaRPr lang="en-US" sz="1100" baseline="0"/>
        </a:p>
        <a:p>
          <a:pPr lvl="1"/>
          <a:endParaRPr lang="en-US" sz="1100" baseline="0"/>
        </a:p>
        <a:p>
          <a:pPr lvl="2"/>
          <a:r>
            <a:rPr lang="en-US" sz="1100" baseline="0"/>
            <a:t>For Olympia: Class Size K-3 = 1000 / ((</a:t>
          </a:r>
          <a:r>
            <a:rPr lang="en-US" sz="1100" baseline="0">
              <a:solidFill>
                <a:schemeClr val="accent2"/>
              </a:solidFill>
            </a:rPr>
            <a:t>53.2</a:t>
          </a:r>
          <a:r>
            <a:rPr lang="en-US" sz="1100" baseline="0"/>
            <a:t>-(((0.663+0.493+0.076+0.042+0.017)/400)*1000)) / (1+.155)) = 23.113</a:t>
          </a:r>
        </a:p>
        <a:p>
          <a:pPr lvl="2"/>
          <a:r>
            <a:rPr lang="en-US" sz="1100" baseline="0"/>
            <a:t>For State Summary: 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Class Size K-3 = 1000 / ((</a:t>
          </a:r>
          <a:r>
            <a:rPr lang="en-US" sz="1100" baseline="0">
              <a:solidFill>
                <a:schemeClr val="accent2"/>
              </a:solidFill>
              <a:latin typeface="+mn-lt"/>
              <a:ea typeface="+mn-ea"/>
              <a:cs typeface="+mn-cs"/>
            </a:rPr>
            <a:t>53.1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-(((0.663+0.493+0.076+0.042+0.017)/400)*1000)) / (1+.155)) = 23.159</a:t>
          </a:r>
        </a:p>
        <a:p>
          <a:pPr lvl="2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2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 = The value for this item will be imported for the state organization.</a:t>
          </a:r>
        </a:p>
        <a:p>
          <a:pPr lvl="0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Sum All Districts = Add the resulting value for all 295 districts for a particular item.</a:t>
          </a:r>
        </a:p>
        <a:p>
          <a:pPr lvl="0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 = There is a special formula or multiple formulas for a particular item. These are traditionally Staff Mix or Salary items.  It is a means of calculating a weighted average.</a:t>
          </a:r>
        </a:p>
        <a:p>
          <a:pPr lvl="0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baseline="0"/>
        </a:p>
        <a:p>
          <a:pPr lvl="1"/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Systems%20Testing\Apportionment\2023-24%20School%20Year%20Changes\ItemCodeFormulaFromSrvSql11.xlsx" TargetMode="External"/><Relationship Id="rId1" Type="http://schemas.openxmlformats.org/officeDocument/2006/relationships/externalLinkPath" Target="/Apportionment_NEW/Systems%20Testing/Apportionment/2023-24%20School%20Year%20Changes/ItemCodeFormulaFromSrvSql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ItemCode</v>
          </cell>
        </row>
        <row r="2">
          <cell r="A2" t="str">
            <v>002A</v>
          </cell>
        </row>
        <row r="3">
          <cell r="A3" t="str">
            <v>003A</v>
          </cell>
        </row>
        <row r="4">
          <cell r="A4" t="str">
            <v>004A</v>
          </cell>
        </row>
        <row r="5">
          <cell r="A5" t="str">
            <v>005A</v>
          </cell>
        </row>
        <row r="6">
          <cell r="A6" t="str">
            <v>007A</v>
          </cell>
        </row>
        <row r="7">
          <cell r="A7" t="str">
            <v>008A</v>
          </cell>
        </row>
        <row r="8">
          <cell r="A8" t="str">
            <v>009A</v>
          </cell>
        </row>
        <row r="9">
          <cell r="A9" t="str">
            <v>010A</v>
          </cell>
        </row>
        <row r="10">
          <cell r="A10" t="str">
            <v>011A</v>
          </cell>
        </row>
        <row r="11">
          <cell r="A11" t="str">
            <v>012A</v>
          </cell>
        </row>
        <row r="12">
          <cell r="A12" t="str">
            <v>013A</v>
          </cell>
        </row>
        <row r="13">
          <cell r="A13" t="str">
            <v>014A</v>
          </cell>
        </row>
        <row r="14">
          <cell r="A14" t="str">
            <v>015A</v>
          </cell>
        </row>
        <row r="15">
          <cell r="A15" t="str">
            <v>016A</v>
          </cell>
        </row>
        <row r="16">
          <cell r="A16" t="str">
            <v>017A</v>
          </cell>
        </row>
        <row r="17">
          <cell r="A17" t="str">
            <v>018A</v>
          </cell>
        </row>
        <row r="18">
          <cell r="A18" t="str">
            <v>019A</v>
          </cell>
        </row>
        <row r="19">
          <cell r="A19" t="str">
            <v>020A</v>
          </cell>
        </row>
        <row r="20">
          <cell r="A20" t="str">
            <v>021A</v>
          </cell>
        </row>
        <row r="21">
          <cell r="A21" t="str">
            <v>022A</v>
          </cell>
        </row>
        <row r="22">
          <cell r="A22" t="str">
            <v>023A</v>
          </cell>
        </row>
        <row r="23">
          <cell r="A23" t="str">
            <v>024A</v>
          </cell>
        </row>
        <row r="24">
          <cell r="A24" t="str">
            <v>025A</v>
          </cell>
        </row>
        <row r="25">
          <cell r="A25" t="str">
            <v>026A</v>
          </cell>
        </row>
        <row r="26">
          <cell r="A26" t="str">
            <v>027A</v>
          </cell>
        </row>
        <row r="27">
          <cell r="A27" t="str">
            <v>028A</v>
          </cell>
        </row>
        <row r="28">
          <cell r="A28" t="str">
            <v>029A</v>
          </cell>
        </row>
        <row r="29">
          <cell r="A29" t="str">
            <v>030A</v>
          </cell>
        </row>
        <row r="30">
          <cell r="A30" t="str">
            <v>031A</v>
          </cell>
        </row>
        <row r="31">
          <cell r="A31" t="str">
            <v>032A</v>
          </cell>
        </row>
        <row r="32">
          <cell r="A32" t="str">
            <v>033A</v>
          </cell>
        </row>
        <row r="33">
          <cell r="A33" t="str">
            <v>034A</v>
          </cell>
        </row>
        <row r="34">
          <cell r="A34" t="str">
            <v>035A</v>
          </cell>
        </row>
        <row r="35">
          <cell r="A35" t="str">
            <v>036A</v>
          </cell>
        </row>
        <row r="36">
          <cell r="A36" t="str">
            <v>037A</v>
          </cell>
        </row>
        <row r="37">
          <cell r="A37" t="str">
            <v>038A</v>
          </cell>
        </row>
        <row r="38">
          <cell r="A38" t="str">
            <v>039A</v>
          </cell>
        </row>
        <row r="39">
          <cell r="A39" t="str">
            <v>056A</v>
          </cell>
        </row>
        <row r="40">
          <cell r="A40" t="str">
            <v>057A</v>
          </cell>
        </row>
        <row r="41">
          <cell r="A41" t="str">
            <v>058A</v>
          </cell>
        </row>
        <row r="42">
          <cell r="A42" t="str">
            <v>061A</v>
          </cell>
        </row>
        <row r="43">
          <cell r="A43" t="str">
            <v>065A</v>
          </cell>
        </row>
        <row r="44">
          <cell r="A44" t="str">
            <v>066A</v>
          </cell>
        </row>
        <row r="45">
          <cell r="A45" t="str">
            <v>067A</v>
          </cell>
        </row>
        <row r="46">
          <cell r="A46" t="str">
            <v>068A</v>
          </cell>
        </row>
        <row r="47">
          <cell r="A47" t="str">
            <v>069A</v>
          </cell>
        </row>
        <row r="48">
          <cell r="A48" t="str">
            <v>069Ar</v>
          </cell>
        </row>
        <row r="49">
          <cell r="A49" t="str">
            <v>069Arhp</v>
          </cell>
        </row>
        <row r="50">
          <cell r="A50" t="str">
            <v>070A</v>
          </cell>
        </row>
        <row r="51">
          <cell r="A51" t="str">
            <v>071A</v>
          </cell>
        </row>
        <row r="52">
          <cell r="A52" t="str">
            <v>072A</v>
          </cell>
        </row>
        <row r="53">
          <cell r="A53" t="str">
            <v>072Ahp</v>
          </cell>
        </row>
        <row r="54">
          <cell r="A54" t="str">
            <v>074A</v>
          </cell>
        </row>
        <row r="55">
          <cell r="A55" t="str">
            <v>074Ahp</v>
          </cell>
        </row>
        <row r="56">
          <cell r="A56" t="str">
            <v>077A</v>
          </cell>
        </row>
        <row r="57">
          <cell r="A57" t="str">
            <v>077Ahp</v>
          </cell>
        </row>
        <row r="58">
          <cell r="A58" t="str">
            <v>078A</v>
          </cell>
        </row>
        <row r="59">
          <cell r="A59" t="str">
            <v>079A</v>
          </cell>
        </row>
        <row r="60">
          <cell r="A60" t="str">
            <v>079Ar</v>
          </cell>
        </row>
        <row r="61">
          <cell r="A61" t="str">
            <v>079Arhp</v>
          </cell>
        </row>
        <row r="62">
          <cell r="A62" t="str">
            <v>080A</v>
          </cell>
        </row>
        <row r="63">
          <cell r="A63" t="str">
            <v>080Ahp</v>
          </cell>
        </row>
        <row r="64">
          <cell r="A64" t="str">
            <v>081A</v>
          </cell>
        </row>
        <row r="65">
          <cell r="A65" t="str">
            <v>081Ahp</v>
          </cell>
        </row>
        <row r="66">
          <cell r="A66" t="str">
            <v>081Ar</v>
          </cell>
        </row>
        <row r="67">
          <cell r="A67" t="str">
            <v>082A</v>
          </cell>
        </row>
        <row r="68">
          <cell r="A68" t="str">
            <v>083A</v>
          </cell>
        </row>
        <row r="69">
          <cell r="A69" t="str">
            <v>084A</v>
          </cell>
        </row>
        <row r="70">
          <cell r="A70" t="str">
            <v>085A</v>
          </cell>
        </row>
        <row r="71">
          <cell r="A71" t="str">
            <v>086A</v>
          </cell>
        </row>
        <row r="72">
          <cell r="A72" t="str">
            <v>087A</v>
          </cell>
        </row>
        <row r="73">
          <cell r="A73" t="str">
            <v>087B</v>
          </cell>
        </row>
        <row r="74">
          <cell r="A74" t="str">
            <v>089A</v>
          </cell>
        </row>
        <row r="75">
          <cell r="A75" t="str">
            <v>090A</v>
          </cell>
        </row>
        <row r="76">
          <cell r="A76" t="str">
            <v>091A</v>
          </cell>
        </row>
        <row r="77">
          <cell r="A77" t="str">
            <v>092A</v>
          </cell>
        </row>
        <row r="78">
          <cell r="A78" t="str">
            <v>093A</v>
          </cell>
        </row>
        <row r="79">
          <cell r="A79" t="str">
            <v>094A</v>
          </cell>
        </row>
        <row r="80">
          <cell r="A80" t="str">
            <v>095A</v>
          </cell>
        </row>
        <row r="81">
          <cell r="A81" t="str">
            <v>096A</v>
          </cell>
        </row>
        <row r="82">
          <cell r="A82" t="str">
            <v>097A</v>
          </cell>
        </row>
        <row r="83">
          <cell r="A83" t="str">
            <v>098A</v>
          </cell>
        </row>
        <row r="84">
          <cell r="A84" t="str">
            <v>099A</v>
          </cell>
        </row>
        <row r="85">
          <cell r="A85" t="str">
            <v>09pd</v>
          </cell>
        </row>
        <row r="86">
          <cell r="A86" t="str">
            <v>100A</v>
          </cell>
        </row>
        <row r="87">
          <cell r="A87" t="str">
            <v>101A</v>
          </cell>
        </row>
        <row r="88">
          <cell r="A88" t="str">
            <v>102A</v>
          </cell>
        </row>
        <row r="89">
          <cell r="A89" t="str">
            <v>103A</v>
          </cell>
        </row>
        <row r="90">
          <cell r="A90" t="str">
            <v>104A</v>
          </cell>
        </row>
        <row r="91">
          <cell r="A91" t="str">
            <v>105A</v>
          </cell>
        </row>
        <row r="92">
          <cell r="A92" t="str">
            <v>106A</v>
          </cell>
        </row>
        <row r="93">
          <cell r="A93" t="str">
            <v>107A</v>
          </cell>
        </row>
        <row r="94">
          <cell r="A94" t="str">
            <v>108A</v>
          </cell>
        </row>
        <row r="95">
          <cell r="A95" t="str">
            <v>109A</v>
          </cell>
        </row>
        <row r="96">
          <cell r="A96" t="str">
            <v>110A</v>
          </cell>
        </row>
        <row r="97">
          <cell r="A97" t="str">
            <v>111A</v>
          </cell>
        </row>
        <row r="98">
          <cell r="A98" t="str">
            <v>112A</v>
          </cell>
        </row>
        <row r="99">
          <cell r="A99" t="str">
            <v>113A</v>
          </cell>
        </row>
        <row r="100">
          <cell r="A100" t="str">
            <v>113AG</v>
          </cell>
        </row>
        <row r="101">
          <cell r="A101" t="str">
            <v>113B</v>
          </cell>
        </row>
        <row r="102">
          <cell r="A102" t="str">
            <v>114A</v>
          </cell>
        </row>
        <row r="103">
          <cell r="A103" t="str">
            <v>114AG</v>
          </cell>
        </row>
        <row r="104">
          <cell r="A104" t="str">
            <v>115A</v>
          </cell>
        </row>
        <row r="105">
          <cell r="A105" t="str">
            <v>115B</v>
          </cell>
        </row>
        <row r="106">
          <cell r="A106" t="str">
            <v>116A</v>
          </cell>
        </row>
        <row r="107">
          <cell r="A107" t="str">
            <v>116AT</v>
          </cell>
        </row>
        <row r="108">
          <cell r="A108" t="str">
            <v>117A</v>
          </cell>
        </row>
        <row r="109">
          <cell r="A109" t="str">
            <v>117B</v>
          </cell>
        </row>
        <row r="110">
          <cell r="A110" t="str">
            <v>120A</v>
          </cell>
        </row>
        <row r="111">
          <cell r="A111" t="str">
            <v>120B</v>
          </cell>
        </row>
        <row r="112">
          <cell r="A112" t="str">
            <v>121A</v>
          </cell>
        </row>
        <row r="113">
          <cell r="A113" t="str">
            <v>121B</v>
          </cell>
        </row>
        <row r="114">
          <cell r="A114" t="str">
            <v>122A</v>
          </cell>
        </row>
        <row r="115">
          <cell r="A115" t="str">
            <v>122B</v>
          </cell>
        </row>
        <row r="116">
          <cell r="A116" t="str">
            <v>123A</v>
          </cell>
        </row>
        <row r="117">
          <cell r="A117" t="str">
            <v>123AG</v>
          </cell>
        </row>
        <row r="118">
          <cell r="A118" t="str">
            <v>123B</v>
          </cell>
        </row>
        <row r="119">
          <cell r="A119" t="str">
            <v>124A</v>
          </cell>
        </row>
        <row r="120">
          <cell r="A120" t="str">
            <v>124B</v>
          </cell>
        </row>
        <row r="121">
          <cell r="A121" t="str">
            <v>125A</v>
          </cell>
        </row>
        <row r="122">
          <cell r="A122" t="str">
            <v>125AG</v>
          </cell>
        </row>
        <row r="123">
          <cell r="A123" t="str">
            <v>125B</v>
          </cell>
        </row>
        <row r="124">
          <cell r="A124" t="str">
            <v>126ACISPerc</v>
          </cell>
        </row>
        <row r="125">
          <cell r="A125" t="str">
            <v>126ACLSPerc</v>
          </cell>
        </row>
        <row r="126">
          <cell r="A126" t="str">
            <v>127A</v>
          </cell>
        </row>
        <row r="127">
          <cell r="A127" t="str">
            <v>128A</v>
          </cell>
        </row>
        <row r="128">
          <cell r="A128" t="str">
            <v>130A</v>
          </cell>
        </row>
        <row r="129">
          <cell r="A129" t="str">
            <v>134A</v>
          </cell>
        </row>
        <row r="130">
          <cell r="A130" t="str">
            <v>135A</v>
          </cell>
        </row>
        <row r="131">
          <cell r="A131" t="str">
            <v>137A</v>
          </cell>
        </row>
        <row r="132">
          <cell r="A132" t="str">
            <v>137APP</v>
          </cell>
        </row>
        <row r="133">
          <cell r="A133" t="str">
            <v>139A</v>
          </cell>
        </row>
        <row r="134">
          <cell r="A134" t="str">
            <v>140A</v>
          </cell>
        </row>
        <row r="135">
          <cell r="A135" t="str">
            <v>141A</v>
          </cell>
        </row>
        <row r="136">
          <cell r="A136" t="str">
            <v>142A</v>
          </cell>
        </row>
        <row r="137">
          <cell r="A137" t="str">
            <v>143A</v>
          </cell>
        </row>
        <row r="138">
          <cell r="A138" t="str">
            <v>144A</v>
          </cell>
        </row>
        <row r="139">
          <cell r="A139" t="str">
            <v>145A</v>
          </cell>
        </row>
        <row r="140">
          <cell r="A140" t="str">
            <v>146A</v>
          </cell>
        </row>
        <row r="141">
          <cell r="A141" t="str">
            <v>148A</v>
          </cell>
        </row>
        <row r="142">
          <cell r="A142" t="str">
            <v>149A</v>
          </cell>
        </row>
        <row r="143">
          <cell r="A143" t="str">
            <v>152A</v>
          </cell>
        </row>
        <row r="144">
          <cell r="A144" t="str">
            <v>154A</v>
          </cell>
        </row>
        <row r="145">
          <cell r="A145" t="str">
            <v>155A</v>
          </cell>
        </row>
        <row r="146">
          <cell r="A146" t="str">
            <v>156A</v>
          </cell>
        </row>
        <row r="147">
          <cell r="A147" t="str">
            <v>157A</v>
          </cell>
        </row>
        <row r="148">
          <cell r="A148" t="str">
            <v>158A</v>
          </cell>
        </row>
        <row r="149">
          <cell r="A149" t="str">
            <v>159A</v>
          </cell>
        </row>
        <row r="150">
          <cell r="A150" t="str">
            <v>160A</v>
          </cell>
        </row>
        <row r="151">
          <cell r="A151" t="str">
            <v>161A</v>
          </cell>
        </row>
        <row r="152">
          <cell r="A152" t="str">
            <v>162A</v>
          </cell>
        </row>
        <row r="153">
          <cell r="A153" t="str">
            <v>163A</v>
          </cell>
        </row>
        <row r="154">
          <cell r="A154" t="str">
            <v>168A</v>
          </cell>
        </row>
        <row r="155">
          <cell r="A155" t="str">
            <v>169A</v>
          </cell>
        </row>
        <row r="156">
          <cell r="A156" t="str">
            <v>191A</v>
          </cell>
        </row>
        <row r="157">
          <cell r="A157" t="str">
            <v>200A</v>
          </cell>
        </row>
        <row r="158">
          <cell r="A158" t="str">
            <v>201A</v>
          </cell>
        </row>
        <row r="159">
          <cell r="A159" t="str">
            <v>202A</v>
          </cell>
        </row>
        <row r="160">
          <cell r="A160" t="str">
            <v>203A</v>
          </cell>
        </row>
        <row r="161">
          <cell r="A161" t="str">
            <v>204A</v>
          </cell>
        </row>
        <row r="162">
          <cell r="A162" t="str">
            <v>205A</v>
          </cell>
        </row>
        <row r="163">
          <cell r="A163" t="str">
            <v>206A</v>
          </cell>
        </row>
        <row r="164">
          <cell r="A164" t="str">
            <v>207A</v>
          </cell>
        </row>
        <row r="165">
          <cell r="A165" t="str">
            <v>208A</v>
          </cell>
        </row>
        <row r="166">
          <cell r="A166" t="str">
            <v>209A</v>
          </cell>
        </row>
        <row r="167">
          <cell r="A167" t="str">
            <v>210A</v>
          </cell>
        </row>
        <row r="168">
          <cell r="A168" t="str">
            <v>211A</v>
          </cell>
        </row>
        <row r="169">
          <cell r="A169" t="str">
            <v>212A</v>
          </cell>
        </row>
        <row r="170">
          <cell r="A170" t="str">
            <v>213A</v>
          </cell>
        </row>
        <row r="171">
          <cell r="A171" t="str">
            <v>214A</v>
          </cell>
        </row>
        <row r="172">
          <cell r="A172" t="str">
            <v>215A</v>
          </cell>
        </row>
        <row r="173">
          <cell r="A173" t="str">
            <v>216A</v>
          </cell>
        </row>
        <row r="174">
          <cell r="A174" t="str">
            <v>217A</v>
          </cell>
        </row>
        <row r="175">
          <cell r="A175" t="str">
            <v>218A</v>
          </cell>
        </row>
        <row r="176">
          <cell r="A176" t="str">
            <v>219A</v>
          </cell>
        </row>
        <row r="177">
          <cell r="A177" t="str">
            <v>220A</v>
          </cell>
        </row>
        <row r="178">
          <cell r="A178" t="str">
            <v>221A</v>
          </cell>
        </row>
        <row r="179">
          <cell r="A179" t="str">
            <v>222A</v>
          </cell>
        </row>
        <row r="180">
          <cell r="A180" t="str">
            <v>223A</v>
          </cell>
        </row>
        <row r="181">
          <cell r="A181" t="str">
            <v>224A</v>
          </cell>
        </row>
        <row r="182">
          <cell r="A182" t="str">
            <v>227A</v>
          </cell>
        </row>
        <row r="183">
          <cell r="A183" t="str">
            <v>228A</v>
          </cell>
        </row>
        <row r="184">
          <cell r="A184" t="str">
            <v>229A</v>
          </cell>
        </row>
        <row r="185">
          <cell r="A185" t="str">
            <v>230A</v>
          </cell>
        </row>
        <row r="186">
          <cell r="A186" t="str">
            <v>231A</v>
          </cell>
        </row>
        <row r="187">
          <cell r="A187" t="str">
            <v>232A</v>
          </cell>
        </row>
        <row r="188">
          <cell r="A188" t="str">
            <v>234A</v>
          </cell>
        </row>
        <row r="189">
          <cell r="A189" t="str">
            <v>235A</v>
          </cell>
        </row>
        <row r="190">
          <cell r="A190" t="str">
            <v>236A</v>
          </cell>
        </row>
        <row r="191">
          <cell r="A191" t="str">
            <v>237A</v>
          </cell>
        </row>
        <row r="192">
          <cell r="A192" t="str">
            <v>3031pd</v>
          </cell>
        </row>
        <row r="193">
          <cell r="A193" t="str">
            <v>3031pdbe</v>
          </cell>
        </row>
        <row r="194">
          <cell r="A194" t="str">
            <v>3031pdce</v>
          </cell>
        </row>
        <row r="195">
          <cell r="A195" t="str">
            <v>3034pd</v>
          </cell>
        </row>
        <row r="196">
          <cell r="A196" t="str">
            <v>3034pdbe</v>
          </cell>
        </row>
        <row r="197">
          <cell r="A197" t="str">
            <v>3034pdce</v>
          </cell>
        </row>
        <row r="198">
          <cell r="A198" t="str">
            <v>3045pd</v>
          </cell>
        </row>
        <row r="199">
          <cell r="A199" t="str">
            <v>3100pd</v>
          </cell>
        </row>
        <row r="200">
          <cell r="A200" t="str">
            <v>312A</v>
          </cell>
        </row>
        <row r="201">
          <cell r="A201" t="str">
            <v>4120pd</v>
          </cell>
        </row>
        <row r="202">
          <cell r="A202" t="str">
            <v>4120pdp</v>
          </cell>
        </row>
        <row r="203">
          <cell r="A203" t="str">
            <v>4155hppd</v>
          </cell>
        </row>
        <row r="204">
          <cell r="A204" t="str">
            <v>4155rpd</v>
          </cell>
        </row>
        <row r="205">
          <cell r="A205" t="str">
            <v>4165pd</v>
          </cell>
        </row>
        <row r="206">
          <cell r="A206" t="str">
            <v>4174pd</v>
          </cell>
        </row>
        <row r="207">
          <cell r="A207" t="str">
            <v>503X</v>
          </cell>
        </row>
        <row r="208">
          <cell r="A208" t="str">
            <v>593X</v>
          </cell>
        </row>
        <row r="209">
          <cell r="A209" t="str">
            <v>594X</v>
          </cell>
        </row>
        <row r="210">
          <cell r="A210" t="str">
            <v>97A</v>
          </cell>
        </row>
        <row r="211">
          <cell r="A211" t="str">
            <v>97A</v>
          </cell>
        </row>
        <row r="212">
          <cell r="A212" t="str">
            <v>97A</v>
          </cell>
        </row>
        <row r="213">
          <cell r="A213" t="str">
            <v>97A</v>
          </cell>
        </row>
        <row r="214">
          <cell r="A214" t="str">
            <v>97A</v>
          </cell>
        </row>
        <row r="215">
          <cell r="A215" t="str">
            <v>97A</v>
          </cell>
        </row>
        <row r="216">
          <cell r="A216" t="str">
            <v>97A</v>
          </cell>
        </row>
        <row r="217">
          <cell r="A217" t="str">
            <v>97A</v>
          </cell>
        </row>
        <row r="218">
          <cell r="A218" t="str">
            <v>97A</v>
          </cell>
        </row>
        <row r="219">
          <cell r="A219" t="str">
            <v>97A</v>
          </cell>
        </row>
        <row r="220">
          <cell r="A220" t="str">
            <v>97A</v>
          </cell>
        </row>
        <row r="221">
          <cell r="A221" t="str">
            <v>97A</v>
          </cell>
        </row>
        <row r="222">
          <cell r="A222" t="str">
            <v>97A</v>
          </cell>
        </row>
        <row r="223">
          <cell r="A223" t="str">
            <v>97A</v>
          </cell>
        </row>
        <row r="224">
          <cell r="A224" t="str">
            <v>97C</v>
          </cell>
        </row>
        <row r="225">
          <cell r="A225" t="str">
            <v>97C</v>
          </cell>
        </row>
        <row r="226">
          <cell r="A226" t="str">
            <v>97C</v>
          </cell>
        </row>
        <row r="227">
          <cell r="A227" t="str">
            <v>97C</v>
          </cell>
        </row>
        <row r="228">
          <cell r="A228" t="str">
            <v>97C</v>
          </cell>
        </row>
        <row r="229">
          <cell r="A229" t="str">
            <v>97C</v>
          </cell>
        </row>
        <row r="230">
          <cell r="A230" t="str">
            <v>97C</v>
          </cell>
        </row>
        <row r="231">
          <cell r="A231" t="str">
            <v>97C</v>
          </cell>
        </row>
        <row r="232">
          <cell r="A232" t="str">
            <v>97C</v>
          </cell>
        </row>
        <row r="233">
          <cell r="A233" t="str">
            <v>97C</v>
          </cell>
        </row>
        <row r="234">
          <cell r="A234" t="str">
            <v>97C</v>
          </cell>
        </row>
        <row r="235">
          <cell r="A235" t="str">
            <v>97C</v>
          </cell>
        </row>
        <row r="236">
          <cell r="A236" t="str">
            <v>97C</v>
          </cell>
        </row>
        <row r="237">
          <cell r="A237" t="str">
            <v>97C</v>
          </cell>
        </row>
        <row r="238">
          <cell r="A238" t="str">
            <v>97C</v>
          </cell>
        </row>
        <row r="239">
          <cell r="A239" t="str">
            <v>97C</v>
          </cell>
        </row>
        <row r="240">
          <cell r="A240" t="str">
            <v>97C</v>
          </cell>
        </row>
        <row r="241">
          <cell r="A241" t="str">
            <v>97C</v>
          </cell>
        </row>
        <row r="242">
          <cell r="A242" t="str">
            <v>97C</v>
          </cell>
        </row>
        <row r="243">
          <cell r="A243" t="str">
            <v>97C</v>
          </cell>
        </row>
        <row r="244">
          <cell r="A244" t="str">
            <v>97C</v>
          </cell>
        </row>
        <row r="245">
          <cell r="A245" t="str">
            <v>97C</v>
          </cell>
        </row>
        <row r="246">
          <cell r="A246" t="str">
            <v>97C</v>
          </cell>
        </row>
        <row r="247">
          <cell r="A247" t="str">
            <v>97C</v>
          </cell>
        </row>
        <row r="248">
          <cell r="A248" t="str">
            <v>97C</v>
          </cell>
        </row>
        <row r="249">
          <cell r="A249" t="str">
            <v>97C</v>
          </cell>
        </row>
        <row r="250">
          <cell r="A250" t="str">
            <v>97C</v>
          </cell>
        </row>
        <row r="251">
          <cell r="A251" t="str">
            <v>97C</v>
          </cell>
        </row>
        <row r="252">
          <cell r="A252" t="str">
            <v>97C</v>
          </cell>
        </row>
        <row r="253">
          <cell r="A253" t="str">
            <v>97C</v>
          </cell>
        </row>
        <row r="254">
          <cell r="A254" t="str">
            <v>97C</v>
          </cell>
        </row>
        <row r="255">
          <cell r="A255" t="str">
            <v>97C</v>
          </cell>
        </row>
        <row r="256">
          <cell r="A256" t="str">
            <v>97C</v>
          </cell>
        </row>
        <row r="257">
          <cell r="A257" t="str">
            <v>97C</v>
          </cell>
        </row>
        <row r="258">
          <cell r="A258" t="str">
            <v>97C</v>
          </cell>
        </row>
        <row r="259">
          <cell r="A259" t="str">
            <v>97C</v>
          </cell>
        </row>
        <row r="260">
          <cell r="A260" t="str">
            <v>97C</v>
          </cell>
        </row>
        <row r="261">
          <cell r="A261" t="str">
            <v>97C</v>
          </cell>
        </row>
        <row r="262">
          <cell r="A262" t="str">
            <v>97C</v>
          </cell>
        </row>
        <row r="263">
          <cell r="A263" t="str">
            <v>97C</v>
          </cell>
        </row>
        <row r="264">
          <cell r="A264" t="str">
            <v>97C</v>
          </cell>
        </row>
        <row r="265">
          <cell r="A265" t="str">
            <v>97C</v>
          </cell>
        </row>
        <row r="266">
          <cell r="A266" t="str">
            <v>97C</v>
          </cell>
        </row>
        <row r="267">
          <cell r="A267" t="str">
            <v>97C</v>
          </cell>
        </row>
        <row r="268">
          <cell r="A268" t="str">
            <v>97C</v>
          </cell>
        </row>
        <row r="269">
          <cell r="A269" t="str">
            <v>97C</v>
          </cell>
        </row>
        <row r="270">
          <cell r="A270" t="str">
            <v>97C</v>
          </cell>
        </row>
        <row r="271">
          <cell r="A271" t="str">
            <v>97C</v>
          </cell>
        </row>
        <row r="272">
          <cell r="A272" t="str">
            <v>97C</v>
          </cell>
        </row>
        <row r="273">
          <cell r="A273" t="str">
            <v>97C</v>
          </cell>
        </row>
        <row r="274">
          <cell r="A274" t="str">
            <v>97C</v>
          </cell>
        </row>
        <row r="275">
          <cell r="A275" t="str">
            <v>97C</v>
          </cell>
        </row>
        <row r="276">
          <cell r="A276" t="str">
            <v>97C</v>
          </cell>
        </row>
        <row r="277">
          <cell r="A277" t="str">
            <v>97C</v>
          </cell>
        </row>
        <row r="278">
          <cell r="A278" t="str">
            <v>97C</v>
          </cell>
        </row>
        <row r="279">
          <cell r="A279" t="str">
            <v>97C</v>
          </cell>
        </row>
        <row r="280">
          <cell r="A280" t="str">
            <v>97C</v>
          </cell>
        </row>
        <row r="281">
          <cell r="A281" t="str">
            <v>97C</v>
          </cell>
        </row>
        <row r="282">
          <cell r="A282" t="str">
            <v>97C</v>
          </cell>
        </row>
        <row r="283">
          <cell r="A283" t="str">
            <v>97C</v>
          </cell>
        </row>
        <row r="284">
          <cell r="A284" t="str">
            <v>97C</v>
          </cell>
        </row>
        <row r="285">
          <cell r="A285" t="str">
            <v>97C</v>
          </cell>
        </row>
        <row r="286">
          <cell r="A286" t="str">
            <v>97C</v>
          </cell>
        </row>
        <row r="287">
          <cell r="A287" t="str">
            <v>97C</v>
          </cell>
        </row>
        <row r="288">
          <cell r="A288" t="str">
            <v>97C</v>
          </cell>
        </row>
        <row r="289">
          <cell r="A289" t="str">
            <v>97C</v>
          </cell>
        </row>
        <row r="290">
          <cell r="A290" t="str">
            <v>97C</v>
          </cell>
        </row>
        <row r="291">
          <cell r="A291" t="str">
            <v>97C</v>
          </cell>
        </row>
        <row r="292">
          <cell r="A292" t="str">
            <v>97C</v>
          </cell>
        </row>
        <row r="293">
          <cell r="A293" t="str">
            <v>97C</v>
          </cell>
        </row>
        <row r="294">
          <cell r="A294" t="str">
            <v>97C</v>
          </cell>
        </row>
        <row r="295">
          <cell r="A295" t="str">
            <v>97C</v>
          </cell>
        </row>
        <row r="296">
          <cell r="A296" t="str">
            <v>97C</v>
          </cell>
        </row>
        <row r="297">
          <cell r="A297" t="str">
            <v>97C</v>
          </cell>
        </row>
        <row r="298">
          <cell r="A298" t="str">
            <v>97C</v>
          </cell>
        </row>
        <row r="299">
          <cell r="A299" t="str">
            <v>97C</v>
          </cell>
        </row>
        <row r="300">
          <cell r="A300" t="str">
            <v>97C</v>
          </cell>
        </row>
        <row r="301">
          <cell r="A301" t="str">
            <v>97C</v>
          </cell>
        </row>
        <row r="302">
          <cell r="A302" t="str">
            <v>97C</v>
          </cell>
        </row>
        <row r="303">
          <cell r="A303" t="str">
            <v>97C</v>
          </cell>
        </row>
        <row r="304">
          <cell r="A304" t="str">
            <v>97C</v>
          </cell>
        </row>
        <row r="305">
          <cell r="A305" t="str">
            <v>97C</v>
          </cell>
        </row>
        <row r="306">
          <cell r="A306" t="str">
            <v>97C</v>
          </cell>
        </row>
        <row r="307">
          <cell r="A307" t="str">
            <v>97C</v>
          </cell>
        </row>
        <row r="308">
          <cell r="A308" t="str">
            <v>97C</v>
          </cell>
        </row>
        <row r="309">
          <cell r="A309" t="str">
            <v>97C</v>
          </cell>
        </row>
        <row r="310">
          <cell r="A310" t="str">
            <v>97C</v>
          </cell>
        </row>
        <row r="311">
          <cell r="A311" t="str">
            <v>97C</v>
          </cell>
        </row>
        <row r="312">
          <cell r="A312" t="str">
            <v>97C</v>
          </cell>
        </row>
        <row r="313">
          <cell r="A313" t="str">
            <v>97C</v>
          </cell>
        </row>
        <row r="314">
          <cell r="A314" t="str">
            <v>97C</v>
          </cell>
        </row>
        <row r="315">
          <cell r="A315" t="str">
            <v>97C</v>
          </cell>
        </row>
        <row r="316">
          <cell r="A316" t="str">
            <v>97C</v>
          </cell>
        </row>
        <row r="317">
          <cell r="A317" t="str">
            <v>97C</v>
          </cell>
        </row>
        <row r="318">
          <cell r="A318" t="str">
            <v>97C</v>
          </cell>
        </row>
        <row r="319">
          <cell r="A319" t="str">
            <v>97C</v>
          </cell>
        </row>
        <row r="320">
          <cell r="A320" t="str">
            <v>97C</v>
          </cell>
        </row>
        <row r="321">
          <cell r="A321" t="str">
            <v>97C</v>
          </cell>
        </row>
        <row r="322">
          <cell r="A322" t="str">
            <v>97C</v>
          </cell>
        </row>
        <row r="323">
          <cell r="A323" t="str">
            <v>97C</v>
          </cell>
        </row>
        <row r="324">
          <cell r="A324" t="str">
            <v>97C</v>
          </cell>
        </row>
        <row r="325">
          <cell r="A325" t="str">
            <v>97C</v>
          </cell>
        </row>
        <row r="326">
          <cell r="A326" t="str">
            <v>97C</v>
          </cell>
        </row>
        <row r="327">
          <cell r="A327" t="str">
            <v>97C</v>
          </cell>
        </row>
        <row r="328">
          <cell r="A328" t="str">
            <v>97C</v>
          </cell>
        </row>
        <row r="329">
          <cell r="A329" t="str">
            <v>97C</v>
          </cell>
        </row>
        <row r="330">
          <cell r="A330" t="str">
            <v>97C</v>
          </cell>
        </row>
        <row r="331">
          <cell r="A331" t="str">
            <v>97C</v>
          </cell>
        </row>
        <row r="332">
          <cell r="A332" t="str">
            <v>97C</v>
          </cell>
        </row>
        <row r="333">
          <cell r="A333" t="str">
            <v>97C</v>
          </cell>
        </row>
        <row r="334">
          <cell r="A334" t="str">
            <v>97C</v>
          </cell>
        </row>
        <row r="335">
          <cell r="A335" t="str">
            <v>97C</v>
          </cell>
        </row>
        <row r="336">
          <cell r="A336" t="str">
            <v>97C</v>
          </cell>
        </row>
        <row r="337">
          <cell r="A337" t="str">
            <v>97C</v>
          </cell>
        </row>
        <row r="338">
          <cell r="A338" t="str">
            <v>97C</v>
          </cell>
        </row>
        <row r="339">
          <cell r="A339" t="str">
            <v>97C</v>
          </cell>
        </row>
        <row r="340">
          <cell r="A340" t="str">
            <v>97D</v>
          </cell>
        </row>
        <row r="341">
          <cell r="A341" t="str">
            <v>97E</v>
          </cell>
        </row>
        <row r="342">
          <cell r="A342" t="str">
            <v>97PS</v>
          </cell>
        </row>
        <row r="343">
          <cell r="A343" t="str">
            <v>A12</v>
          </cell>
        </row>
        <row r="344">
          <cell r="A344" t="str">
            <v>A17</v>
          </cell>
        </row>
        <row r="345">
          <cell r="A345" t="str">
            <v>A21</v>
          </cell>
        </row>
        <row r="346">
          <cell r="A346" t="str">
            <v>A22</v>
          </cell>
        </row>
        <row r="347">
          <cell r="A347" t="str">
            <v>A23</v>
          </cell>
        </row>
        <row r="348">
          <cell r="A348" t="str">
            <v>A31</v>
          </cell>
        </row>
        <row r="349">
          <cell r="A349" t="str">
            <v>A31EF</v>
          </cell>
        </row>
        <row r="350">
          <cell r="A350" t="str">
            <v>A31Pct</v>
          </cell>
        </row>
        <row r="351">
          <cell r="A351" t="str">
            <v>A39</v>
          </cell>
        </row>
        <row r="352">
          <cell r="A352" t="str">
            <v>A40</v>
          </cell>
        </row>
        <row r="353">
          <cell r="A353" t="str">
            <v>A41</v>
          </cell>
        </row>
        <row r="354">
          <cell r="A354" t="str">
            <v>A42</v>
          </cell>
        </row>
        <row r="355">
          <cell r="A355" t="str">
            <v>A46</v>
          </cell>
        </row>
        <row r="356">
          <cell r="A356" t="str">
            <v>A53</v>
          </cell>
        </row>
        <row r="357">
          <cell r="A357" t="str">
            <v>A53e</v>
          </cell>
        </row>
        <row r="358">
          <cell r="A358" t="str">
            <v>A53mh</v>
          </cell>
        </row>
        <row r="359">
          <cell r="A359" t="str">
            <v>A53t</v>
          </cell>
        </row>
        <row r="360">
          <cell r="A360" t="str">
            <v>A65</v>
          </cell>
        </row>
        <row r="361">
          <cell r="A361" t="str">
            <v>A66</v>
          </cell>
        </row>
        <row r="362">
          <cell r="A362" t="str">
            <v>A7A</v>
          </cell>
        </row>
        <row r="363">
          <cell r="A363" t="str">
            <v>B1c</v>
          </cell>
        </row>
        <row r="364">
          <cell r="A364" t="str">
            <v>B22</v>
          </cell>
        </row>
        <row r="365">
          <cell r="A365" t="str">
            <v>B22PP</v>
          </cell>
        </row>
        <row r="366">
          <cell r="A366" t="str">
            <v>B2c</v>
          </cell>
        </row>
        <row r="367">
          <cell r="A367" t="str">
            <v>B2L1c</v>
          </cell>
        </row>
        <row r="368">
          <cell r="A368" t="str">
            <v>B2Tc</v>
          </cell>
        </row>
        <row r="369">
          <cell r="A369" t="str">
            <v>B9c</v>
          </cell>
        </row>
        <row r="370">
          <cell r="A370" t="str">
            <v>CH646</v>
          </cell>
        </row>
        <row r="371">
          <cell r="A371" t="str">
            <v>M16</v>
          </cell>
        </row>
        <row r="372">
          <cell r="A372" t="str">
            <v>M24</v>
          </cell>
        </row>
        <row r="373">
          <cell r="A373" t="str">
            <v>M32</v>
          </cell>
        </row>
        <row r="374">
          <cell r="A374" t="str">
            <v>M40</v>
          </cell>
        </row>
        <row r="375">
          <cell r="A375" t="str">
            <v>M48</v>
          </cell>
        </row>
        <row r="376">
          <cell r="A376" t="str">
            <v>M49</v>
          </cell>
        </row>
        <row r="377">
          <cell r="A377" t="str">
            <v>M56</v>
          </cell>
        </row>
        <row r="378">
          <cell r="A378" t="str">
            <v>M56hp</v>
          </cell>
        </row>
        <row r="379">
          <cell r="A379" t="str">
            <v>M8</v>
          </cell>
        </row>
        <row r="380">
          <cell r="A380" t="str">
            <v>M80</v>
          </cell>
        </row>
        <row r="381">
          <cell r="A381" t="str">
            <v>M81</v>
          </cell>
        </row>
        <row r="382">
          <cell r="A382" t="str">
            <v>M82</v>
          </cell>
        </row>
        <row r="383">
          <cell r="A383" t="str">
            <v>M84</v>
          </cell>
        </row>
        <row r="384">
          <cell r="A384" t="str">
            <v>M85</v>
          </cell>
        </row>
        <row r="385">
          <cell r="A385" t="str">
            <v>M86</v>
          </cell>
        </row>
        <row r="386">
          <cell r="A386" t="str">
            <v>M87</v>
          </cell>
        </row>
        <row r="387">
          <cell r="A387" t="str">
            <v>M88</v>
          </cell>
        </row>
        <row r="388">
          <cell r="A388" t="str">
            <v>M91</v>
          </cell>
        </row>
        <row r="389">
          <cell r="A389" t="str">
            <v>N10</v>
          </cell>
        </row>
        <row r="390">
          <cell r="A390" t="str">
            <v>N7</v>
          </cell>
        </row>
        <row r="391">
          <cell r="A391" t="str">
            <v>N70SN</v>
          </cell>
        </row>
        <row r="392">
          <cell r="A392" t="str">
            <v>N7c</v>
          </cell>
        </row>
        <row r="393">
          <cell r="A393" t="str">
            <v>N7T</v>
          </cell>
        </row>
        <row r="394">
          <cell r="A394" t="str">
            <v>N7Tc</v>
          </cell>
        </row>
        <row r="395">
          <cell r="A395" t="str">
            <v>N8</v>
          </cell>
        </row>
        <row r="396">
          <cell r="A396" t="str">
            <v>N8c</v>
          </cell>
        </row>
        <row r="397">
          <cell r="A397" t="str">
            <v>N8T</v>
          </cell>
        </row>
        <row r="398">
          <cell r="A398" t="str">
            <v>O7</v>
          </cell>
        </row>
        <row r="399">
          <cell r="A399" t="str">
            <v>O7hp</v>
          </cell>
        </row>
        <row r="400">
          <cell r="A400" t="str">
            <v>O7hpPP</v>
          </cell>
        </row>
        <row r="401">
          <cell r="A401" t="str">
            <v>O7PP</v>
          </cell>
        </row>
        <row r="402">
          <cell r="A402" t="str">
            <v>OP</v>
          </cell>
        </row>
        <row r="403">
          <cell r="A403" t="str">
            <v>SS10</v>
          </cell>
        </row>
        <row r="404">
          <cell r="A404" t="str">
            <v>SS10pd</v>
          </cell>
        </row>
        <row r="405">
          <cell r="A405" t="str">
            <v>SS11</v>
          </cell>
        </row>
        <row r="406">
          <cell r="A406" t="str">
            <v>SS11b</v>
          </cell>
        </row>
        <row r="407">
          <cell r="A407" t="str">
            <v>SS12</v>
          </cell>
        </row>
        <row r="408">
          <cell r="A408" t="str">
            <v>SS12b</v>
          </cell>
        </row>
        <row r="409">
          <cell r="A409" t="str">
            <v>SS12pd</v>
          </cell>
        </row>
        <row r="410">
          <cell r="A410" t="str">
            <v>SS13</v>
          </cell>
        </row>
        <row r="411">
          <cell r="A411" t="str">
            <v>SS13b</v>
          </cell>
        </row>
        <row r="412">
          <cell r="A412" t="str">
            <v>SS14</v>
          </cell>
        </row>
        <row r="413">
          <cell r="A413" t="str">
            <v>SS14b</v>
          </cell>
        </row>
        <row r="414">
          <cell r="A414" t="str">
            <v>SS14pd</v>
          </cell>
        </row>
        <row r="415">
          <cell r="A415" t="str">
            <v>SS15</v>
          </cell>
        </row>
        <row r="416">
          <cell r="A416" t="str">
            <v>SS16</v>
          </cell>
        </row>
        <row r="417">
          <cell r="A417" t="str">
            <v>SS16pd</v>
          </cell>
        </row>
        <row r="418">
          <cell r="A418" t="str">
            <v>SS17</v>
          </cell>
        </row>
        <row r="419">
          <cell r="A419" t="str">
            <v>SS18</v>
          </cell>
        </row>
        <row r="420">
          <cell r="A420" t="str">
            <v>SS18pd</v>
          </cell>
        </row>
        <row r="421">
          <cell r="A421" t="str">
            <v>SS19</v>
          </cell>
        </row>
        <row r="422">
          <cell r="A422" t="str">
            <v>SS1r</v>
          </cell>
        </row>
        <row r="423">
          <cell r="A423" t="str">
            <v>SS1rb</v>
          </cell>
        </row>
        <row r="424">
          <cell r="A424" t="str">
            <v>SS1rbCA</v>
          </cell>
        </row>
        <row r="425">
          <cell r="A425" t="str">
            <v>SS1rbCAA</v>
          </cell>
        </row>
        <row r="426">
          <cell r="A426" t="str">
            <v>SS1rbCL</v>
          </cell>
        </row>
        <row r="427">
          <cell r="A427" t="str">
            <v>SS1rbCLA</v>
          </cell>
        </row>
        <row r="428">
          <cell r="A428" t="str">
            <v>SS1rbF</v>
          </cell>
        </row>
        <row r="429">
          <cell r="A429" t="str">
            <v>SS1rbT</v>
          </cell>
        </row>
        <row r="430">
          <cell r="A430" t="str">
            <v>SS1rbW</v>
          </cell>
        </row>
        <row r="431">
          <cell r="A431" t="str">
            <v>SS1rCA</v>
          </cell>
        </row>
        <row r="432">
          <cell r="A432" t="str">
            <v>SS1rCAA</v>
          </cell>
        </row>
        <row r="433">
          <cell r="A433" t="str">
            <v>SS1rCL</v>
          </cell>
        </row>
        <row r="434">
          <cell r="A434" t="str">
            <v>SS1rCLA</v>
          </cell>
        </row>
        <row r="435">
          <cell r="A435" t="str">
            <v>SS1re</v>
          </cell>
        </row>
        <row r="436">
          <cell r="A436" t="str">
            <v>SS1rF</v>
          </cell>
        </row>
        <row r="437">
          <cell r="A437" t="str">
            <v>SS1rT</v>
          </cell>
        </row>
        <row r="438">
          <cell r="A438" t="str">
            <v>SS1rW</v>
          </cell>
        </row>
        <row r="439">
          <cell r="A439" t="str">
            <v>SS20</v>
          </cell>
        </row>
        <row r="440">
          <cell r="A440" t="str">
            <v>SS20pd</v>
          </cell>
        </row>
        <row r="441">
          <cell r="A441" t="str">
            <v>SS21</v>
          </cell>
        </row>
        <row r="442">
          <cell r="A442" t="str">
            <v>SS22</v>
          </cell>
        </row>
        <row r="443">
          <cell r="A443" t="str">
            <v>SS23</v>
          </cell>
        </row>
        <row r="444">
          <cell r="A444" t="str">
            <v>SS24</v>
          </cell>
        </row>
        <row r="445">
          <cell r="A445" t="str">
            <v>SS25</v>
          </cell>
        </row>
        <row r="446">
          <cell r="A446" t="str">
            <v>SS25b</v>
          </cell>
        </row>
        <row r="447">
          <cell r="A447" t="str">
            <v>SS26</v>
          </cell>
        </row>
        <row r="448">
          <cell r="A448" t="str">
            <v>SS26b</v>
          </cell>
        </row>
        <row r="449">
          <cell r="A449" t="str">
            <v>SS27</v>
          </cell>
        </row>
        <row r="450">
          <cell r="A450" t="str">
            <v>SS27b</v>
          </cell>
        </row>
        <row r="451">
          <cell r="A451" t="str">
            <v>SS28</v>
          </cell>
        </row>
        <row r="452">
          <cell r="A452" t="str">
            <v>SS28b</v>
          </cell>
        </row>
        <row r="453">
          <cell r="A453" t="str">
            <v>SS29</v>
          </cell>
        </row>
        <row r="454">
          <cell r="A454" t="str">
            <v>SS30</v>
          </cell>
        </row>
        <row r="455">
          <cell r="A455" t="str">
            <v>SS31</v>
          </cell>
        </row>
        <row r="456">
          <cell r="A456" t="str">
            <v>SS32</v>
          </cell>
        </row>
        <row r="457">
          <cell r="A457" t="str">
            <v>SS33</v>
          </cell>
        </row>
        <row r="458">
          <cell r="A458" t="str">
            <v>SS34</v>
          </cell>
        </row>
        <row r="459">
          <cell r="A459" t="str">
            <v>SS35</v>
          </cell>
        </row>
        <row r="460">
          <cell r="A460" t="str">
            <v>SS36</v>
          </cell>
        </row>
        <row r="461">
          <cell r="A461" t="str">
            <v>SS37</v>
          </cell>
        </row>
        <row r="462">
          <cell r="A462" t="str">
            <v>SS38</v>
          </cell>
        </row>
        <row r="463">
          <cell r="A463" t="str">
            <v>SS39</v>
          </cell>
        </row>
        <row r="464">
          <cell r="A464" t="str">
            <v>SS39b</v>
          </cell>
        </row>
        <row r="465">
          <cell r="A465" t="str">
            <v>SS40</v>
          </cell>
        </row>
        <row r="466">
          <cell r="A466" t="str">
            <v>SS40b</v>
          </cell>
        </row>
        <row r="467">
          <cell r="A467" t="str">
            <v>SS41</v>
          </cell>
        </row>
        <row r="468">
          <cell r="A468" t="str">
            <v>SS41b</v>
          </cell>
        </row>
        <row r="469">
          <cell r="A469" t="str">
            <v>SS42</v>
          </cell>
        </row>
        <row r="470">
          <cell r="A470" t="str">
            <v>SS42b</v>
          </cell>
        </row>
        <row r="471">
          <cell r="A471" t="str">
            <v>SS43</v>
          </cell>
        </row>
        <row r="472">
          <cell r="A472" t="str">
            <v>SS44</v>
          </cell>
        </row>
        <row r="473">
          <cell r="A473" t="str">
            <v>SS44pd</v>
          </cell>
        </row>
        <row r="474">
          <cell r="A474" t="str">
            <v>SS45</v>
          </cell>
        </row>
        <row r="475">
          <cell r="A475" t="str">
            <v>SS46</v>
          </cell>
        </row>
        <row r="476">
          <cell r="A476" t="str">
            <v>SS47</v>
          </cell>
        </row>
        <row r="477">
          <cell r="A477" t="str">
            <v>SS48</v>
          </cell>
        </row>
        <row r="478">
          <cell r="A478" t="str">
            <v>SS49</v>
          </cell>
        </row>
        <row r="479">
          <cell r="A479" t="str">
            <v>SS50</v>
          </cell>
        </row>
        <row r="480">
          <cell r="A480" t="str">
            <v>SS51</v>
          </cell>
        </row>
        <row r="481">
          <cell r="A481" t="str">
            <v>SS52</v>
          </cell>
        </row>
        <row r="482">
          <cell r="A482" t="str">
            <v>SS53</v>
          </cell>
        </row>
        <row r="483">
          <cell r="A483" t="str">
            <v>SS54</v>
          </cell>
        </row>
        <row r="484">
          <cell r="A484" t="str">
            <v>SS55</v>
          </cell>
        </row>
        <row r="485">
          <cell r="A485" t="str">
            <v>SS57</v>
          </cell>
        </row>
        <row r="486">
          <cell r="A486" t="str">
            <v>SS58</v>
          </cell>
        </row>
        <row r="487">
          <cell r="A487" t="str">
            <v>SS58hppd</v>
          </cell>
        </row>
        <row r="488">
          <cell r="A488" t="str">
            <v>SS65</v>
          </cell>
        </row>
        <row r="489">
          <cell r="A489" t="str">
            <v>SS8</v>
          </cell>
        </row>
        <row r="490">
          <cell r="A490" t="str">
            <v>SS9</v>
          </cell>
        </row>
        <row r="491">
          <cell r="A491" t="str">
            <v>TK227A</v>
          </cell>
        </row>
        <row r="492">
          <cell r="A492" t="str">
            <v>TK232A</v>
          </cell>
        </row>
        <row r="493">
          <cell r="A493" t="str">
            <v>TKB22</v>
          </cell>
        </row>
        <row r="494">
          <cell r="A494" t="str">
            <v>TKB2L1c</v>
          </cell>
        </row>
        <row r="495">
          <cell r="A495" t="str">
            <v>TKB2Lc</v>
          </cell>
        </row>
        <row r="496">
          <cell r="A496" t="str">
            <v>TKM49</v>
          </cell>
        </row>
        <row r="497">
          <cell r="A497" t="str">
            <v>TKM8</v>
          </cell>
        </row>
        <row r="498">
          <cell r="A498" t="str">
            <v>TKN7</v>
          </cell>
        </row>
        <row r="499">
          <cell r="A499" t="str">
            <v>TKZ005</v>
          </cell>
        </row>
        <row r="500">
          <cell r="A500" t="str">
            <v>TKZ007</v>
          </cell>
        </row>
        <row r="501">
          <cell r="A501" t="str">
            <v>TKZ008</v>
          </cell>
        </row>
        <row r="502">
          <cell r="A502" t="str">
            <v>TKZ009</v>
          </cell>
        </row>
        <row r="503">
          <cell r="A503" t="str">
            <v>TKZ010</v>
          </cell>
        </row>
        <row r="504">
          <cell r="A504" t="str">
            <v>TKZ011</v>
          </cell>
        </row>
        <row r="505">
          <cell r="A505" t="str">
            <v>TKZ012</v>
          </cell>
        </row>
        <row r="506">
          <cell r="A506" t="str">
            <v>TKZ014</v>
          </cell>
        </row>
        <row r="507">
          <cell r="A507" t="str">
            <v>TKZ015</v>
          </cell>
        </row>
        <row r="508">
          <cell r="A508" t="str">
            <v>TKZ016</v>
          </cell>
        </row>
        <row r="509">
          <cell r="A509" t="str">
            <v>TKZ018</v>
          </cell>
        </row>
        <row r="510">
          <cell r="A510" t="str">
            <v>TKZ021</v>
          </cell>
        </row>
        <row r="511">
          <cell r="A511" t="str">
            <v>TKZ022</v>
          </cell>
        </row>
        <row r="512">
          <cell r="A512" t="str">
            <v>TKZ022e</v>
          </cell>
        </row>
        <row r="513">
          <cell r="A513" t="str">
            <v>TKZ023</v>
          </cell>
        </row>
        <row r="514">
          <cell r="A514" t="str">
            <v>TKZ024</v>
          </cell>
        </row>
        <row r="515">
          <cell r="A515" t="str">
            <v>TKZ025</v>
          </cell>
        </row>
        <row r="516">
          <cell r="A516" t="str">
            <v>TKZ026</v>
          </cell>
        </row>
        <row r="517">
          <cell r="A517" t="str">
            <v>TKZ027</v>
          </cell>
        </row>
        <row r="518">
          <cell r="A518" t="str">
            <v>TKZ028</v>
          </cell>
        </row>
        <row r="519">
          <cell r="A519" t="str">
            <v>TKZ029</v>
          </cell>
        </row>
        <row r="520">
          <cell r="A520" t="str">
            <v>TKZ030</v>
          </cell>
        </row>
        <row r="521">
          <cell r="A521" t="str">
            <v>TKZ219</v>
          </cell>
        </row>
        <row r="522">
          <cell r="A522" t="str">
            <v>TKZ280</v>
          </cell>
        </row>
        <row r="523">
          <cell r="A523" t="str">
            <v>TKZ280c</v>
          </cell>
        </row>
        <row r="524">
          <cell r="A524" t="str">
            <v>TKZ280L1</v>
          </cell>
        </row>
        <row r="525">
          <cell r="A525" t="str">
            <v>TKZ280L1c</v>
          </cell>
        </row>
        <row r="526">
          <cell r="A526" t="str">
            <v>TKZ344</v>
          </cell>
        </row>
        <row r="527">
          <cell r="A527" t="str">
            <v>TKZ345</v>
          </cell>
        </row>
        <row r="528">
          <cell r="A528" t="str">
            <v>TKZ345pd</v>
          </cell>
        </row>
        <row r="529">
          <cell r="A529" t="str">
            <v>TKZ347</v>
          </cell>
        </row>
        <row r="530">
          <cell r="A530" t="str">
            <v>TKZ348</v>
          </cell>
        </row>
        <row r="531">
          <cell r="A531" t="str">
            <v>TKZ350</v>
          </cell>
        </row>
        <row r="532">
          <cell r="A532" t="str">
            <v>TKZ351</v>
          </cell>
        </row>
        <row r="533">
          <cell r="A533" t="str">
            <v>TKZ353</v>
          </cell>
        </row>
        <row r="534">
          <cell r="A534" t="str">
            <v>TKZ354</v>
          </cell>
        </row>
        <row r="535">
          <cell r="A535" t="str">
            <v>TKZ355</v>
          </cell>
        </row>
        <row r="536">
          <cell r="A536" t="str">
            <v>TKZ357</v>
          </cell>
        </row>
        <row r="537">
          <cell r="A537" t="str">
            <v>TKZ358</v>
          </cell>
        </row>
        <row r="538">
          <cell r="A538" t="str">
            <v>TKZ360</v>
          </cell>
        </row>
        <row r="539">
          <cell r="A539" t="str">
            <v>TKZ361</v>
          </cell>
        </row>
        <row r="540">
          <cell r="A540" t="str">
            <v>TKZ363</v>
          </cell>
        </row>
        <row r="541">
          <cell r="A541" t="str">
            <v>TKZ364</v>
          </cell>
        </row>
        <row r="542">
          <cell r="A542" t="str">
            <v>TKZ366</v>
          </cell>
        </row>
        <row r="543">
          <cell r="A543" t="str">
            <v>TKZ367</v>
          </cell>
        </row>
        <row r="544">
          <cell r="A544" t="str">
            <v>TKZ371</v>
          </cell>
        </row>
        <row r="545">
          <cell r="A545" t="str">
            <v>TKZ372</v>
          </cell>
        </row>
        <row r="546">
          <cell r="A546" t="str">
            <v>TKZ373</v>
          </cell>
        </row>
        <row r="547">
          <cell r="A547" t="str">
            <v>TKZ374</v>
          </cell>
        </row>
        <row r="548">
          <cell r="A548" t="str">
            <v>TKZ375</v>
          </cell>
        </row>
        <row r="549">
          <cell r="A549" t="str">
            <v>TKZ376</v>
          </cell>
        </row>
        <row r="550">
          <cell r="A550" t="str">
            <v>TKZ377</v>
          </cell>
        </row>
        <row r="551">
          <cell r="A551" t="str">
            <v>TKZ378</v>
          </cell>
        </row>
        <row r="552">
          <cell r="A552" t="str">
            <v>TKZ379</v>
          </cell>
        </row>
        <row r="553">
          <cell r="A553" t="str">
            <v>TKZ380</v>
          </cell>
        </row>
        <row r="554">
          <cell r="A554" t="str">
            <v>TKZ381</v>
          </cell>
        </row>
        <row r="555">
          <cell r="A555" t="str">
            <v>TKZ381pd</v>
          </cell>
        </row>
        <row r="556">
          <cell r="A556" t="str">
            <v>TKZ382</v>
          </cell>
        </row>
        <row r="557">
          <cell r="A557" t="str">
            <v>TKZ383</v>
          </cell>
        </row>
        <row r="558">
          <cell r="A558" t="str">
            <v>TKZ384</v>
          </cell>
        </row>
        <row r="559">
          <cell r="A559" t="str">
            <v>TKZ403</v>
          </cell>
        </row>
        <row r="560">
          <cell r="A560" t="str">
            <v>TKZ407</v>
          </cell>
        </row>
        <row r="561">
          <cell r="A561" t="str">
            <v>Z002</v>
          </cell>
        </row>
        <row r="562">
          <cell r="A562" t="str">
            <v>Z003</v>
          </cell>
        </row>
        <row r="563">
          <cell r="A563" t="str">
            <v>Z004</v>
          </cell>
        </row>
        <row r="564">
          <cell r="A564" t="str">
            <v>Z005</v>
          </cell>
        </row>
        <row r="565">
          <cell r="A565" t="str">
            <v>Z006</v>
          </cell>
        </row>
        <row r="566">
          <cell r="A566" t="str">
            <v>Z007</v>
          </cell>
        </row>
        <row r="567">
          <cell r="A567" t="str">
            <v>Z008</v>
          </cell>
        </row>
        <row r="568">
          <cell r="A568" t="str">
            <v>Z009</v>
          </cell>
        </row>
        <row r="569">
          <cell r="A569" t="str">
            <v>Z010</v>
          </cell>
        </row>
        <row r="570">
          <cell r="A570" t="str">
            <v>Z011</v>
          </cell>
        </row>
        <row r="571">
          <cell r="A571" t="str">
            <v>Z012</v>
          </cell>
        </row>
        <row r="572">
          <cell r="A572" t="str">
            <v>Z014</v>
          </cell>
        </row>
        <row r="573">
          <cell r="A573" t="str">
            <v>Z015</v>
          </cell>
        </row>
        <row r="574">
          <cell r="A574" t="str">
            <v>Z016</v>
          </cell>
        </row>
        <row r="575">
          <cell r="A575" t="str">
            <v>Z017</v>
          </cell>
        </row>
        <row r="576">
          <cell r="A576" t="str">
            <v>Z018</v>
          </cell>
        </row>
        <row r="577">
          <cell r="A577" t="str">
            <v>Z019</v>
          </cell>
        </row>
        <row r="578">
          <cell r="A578" t="str">
            <v>Z020</v>
          </cell>
        </row>
        <row r="579">
          <cell r="A579" t="str">
            <v>Z021</v>
          </cell>
        </row>
        <row r="580">
          <cell r="A580" t="str">
            <v>Z022</v>
          </cell>
        </row>
        <row r="581">
          <cell r="A581" t="str">
            <v>Z022e</v>
          </cell>
        </row>
        <row r="582">
          <cell r="A582" t="str">
            <v>Z023</v>
          </cell>
        </row>
        <row r="583">
          <cell r="A583" t="str">
            <v>Z024</v>
          </cell>
        </row>
        <row r="584">
          <cell r="A584" t="str">
            <v>Z025</v>
          </cell>
        </row>
        <row r="585">
          <cell r="A585" t="str">
            <v>Z026</v>
          </cell>
        </row>
        <row r="586">
          <cell r="A586" t="str">
            <v>Z027</v>
          </cell>
        </row>
        <row r="587">
          <cell r="A587" t="str">
            <v>Z028</v>
          </cell>
        </row>
        <row r="588">
          <cell r="A588" t="str">
            <v>Z029</v>
          </cell>
        </row>
        <row r="589">
          <cell r="A589" t="str">
            <v>Z030</v>
          </cell>
        </row>
        <row r="590">
          <cell r="A590" t="str">
            <v>Z031</v>
          </cell>
        </row>
        <row r="591">
          <cell r="A591" t="str">
            <v>Z032</v>
          </cell>
        </row>
        <row r="592">
          <cell r="A592" t="str">
            <v>Z033</v>
          </cell>
        </row>
        <row r="593">
          <cell r="A593" t="str">
            <v>Z034</v>
          </cell>
        </row>
        <row r="594">
          <cell r="A594" t="str">
            <v>Z034e</v>
          </cell>
        </row>
        <row r="595">
          <cell r="A595" t="str">
            <v>Z035</v>
          </cell>
        </row>
        <row r="596">
          <cell r="A596" t="str">
            <v>Z036</v>
          </cell>
        </row>
        <row r="597">
          <cell r="A597" t="str">
            <v>Z037</v>
          </cell>
        </row>
        <row r="598">
          <cell r="A598" t="str">
            <v>Z038</v>
          </cell>
        </row>
        <row r="599">
          <cell r="A599" t="str">
            <v>Z039</v>
          </cell>
        </row>
        <row r="600">
          <cell r="A600" t="str">
            <v>Z040</v>
          </cell>
        </row>
        <row r="601">
          <cell r="A601" t="str">
            <v>Z041</v>
          </cell>
        </row>
        <row r="602">
          <cell r="A602" t="str">
            <v>Z042</v>
          </cell>
        </row>
        <row r="603">
          <cell r="A603" t="str">
            <v>Z044</v>
          </cell>
        </row>
        <row r="604">
          <cell r="A604" t="str">
            <v>Z045</v>
          </cell>
        </row>
        <row r="605">
          <cell r="A605" t="str">
            <v>Z046</v>
          </cell>
        </row>
        <row r="606">
          <cell r="A606" t="str">
            <v>Z047</v>
          </cell>
        </row>
        <row r="607">
          <cell r="A607" t="str">
            <v>Z048</v>
          </cell>
        </row>
        <row r="608">
          <cell r="A608" t="str">
            <v>Z049</v>
          </cell>
        </row>
        <row r="609">
          <cell r="A609" t="str">
            <v>Z049e</v>
          </cell>
        </row>
        <row r="610">
          <cell r="A610" t="str">
            <v>Z050</v>
          </cell>
        </row>
        <row r="611">
          <cell r="A611" t="str">
            <v>Z051</v>
          </cell>
        </row>
        <row r="612">
          <cell r="A612" t="str">
            <v>Z052</v>
          </cell>
        </row>
        <row r="613">
          <cell r="A613" t="str">
            <v>Z053</v>
          </cell>
        </row>
        <row r="614">
          <cell r="A614" t="str">
            <v>Z054</v>
          </cell>
        </row>
        <row r="615">
          <cell r="A615" t="str">
            <v>Z055</v>
          </cell>
        </row>
        <row r="616">
          <cell r="A616" t="str">
            <v>Z056</v>
          </cell>
        </row>
        <row r="617">
          <cell r="A617" t="str">
            <v>Z057</v>
          </cell>
        </row>
        <row r="618">
          <cell r="A618" t="str">
            <v>Z059</v>
          </cell>
        </row>
        <row r="619">
          <cell r="A619" t="str">
            <v>Z060</v>
          </cell>
        </row>
        <row r="620">
          <cell r="A620" t="str">
            <v>Z062</v>
          </cell>
        </row>
        <row r="621">
          <cell r="A621" t="str">
            <v>Z063</v>
          </cell>
        </row>
        <row r="622">
          <cell r="A622" t="str">
            <v>Z065</v>
          </cell>
        </row>
        <row r="623">
          <cell r="A623" t="str">
            <v>Z066</v>
          </cell>
        </row>
        <row r="624">
          <cell r="A624" t="str">
            <v>Z067</v>
          </cell>
        </row>
        <row r="625">
          <cell r="A625" t="str">
            <v>Z068</v>
          </cell>
        </row>
        <row r="626">
          <cell r="A626" t="str">
            <v>Z068hp</v>
          </cell>
        </row>
        <row r="627">
          <cell r="A627" t="str">
            <v>Z069</v>
          </cell>
        </row>
        <row r="628">
          <cell r="A628" t="str">
            <v>Z069hp</v>
          </cell>
        </row>
        <row r="629">
          <cell r="A629" t="str">
            <v>Z070</v>
          </cell>
        </row>
        <row r="630">
          <cell r="A630" t="str">
            <v>Z070hp</v>
          </cell>
        </row>
        <row r="631">
          <cell r="A631" t="str">
            <v>Z070hppd</v>
          </cell>
        </row>
        <row r="632">
          <cell r="A632" t="str">
            <v>Z070pd</v>
          </cell>
        </row>
        <row r="633">
          <cell r="A633" t="str">
            <v>Z071</v>
          </cell>
        </row>
        <row r="634">
          <cell r="A634" t="str">
            <v>Z071hp</v>
          </cell>
        </row>
        <row r="635">
          <cell r="A635" t="str">
            <v>Z072</v>
          </cell>
        </row>
        <row r="636">
          <cell r="A636" t="str">
            <v>Z072hp</v>
          </cell>
        </row>
        <row r="637">
          <cell r="A637" t="str">
            <v>Z073</v>
          </cell>
        </row>
        <row r="638">
          <cell r="A638" t="str">
            <v>Z073hp</v>
          </cell>
        </row>
        <row r="639">
          <cell r="A639" t="str">
            <v>Z074</v>
          </cell>
        </row>
        <row r="640">
          <cell r="A640" t="str">
            <v>Z074hp</v>
          </cell>
        </row>
        <row r="641">
          <cell r="A641" t="str">
            <v>Z074hppd</v>
          </cell>
        </row>
        <row r="642">
          <cell r="A642" t="str">
            <v>Z074pd</v>
          </cell>
        </row>
        <row r="643">
          <cell r="A643" t="str">
            <v>Z076</v>
          </cell>
        </row>
        <row r="644">
          <cell r="A644" t="str">
            <v>Z077</v>
          </cell>
        </row>
        <row r="645">
          <cell r="A645" t="str">
            <v>Z077e</v>
          </cell>
        </row>
        <row r="646">
          <cell r="A646" t="str">
            <v>Z077mh</v>
          </cell>
        </row>
        <row r="647">
          <cell r="A647" t="str">
            <v>Z078</v>
          </cell>
        </row>
        <row r="648">
          <cell r="A648" t="str">
            <v>Z079</v>
          </cell>
        </row>
        <row r="649">
          <cell r="A649" t="str">
            <v>Z079pd</v>
          </cell>
        </row>
        <row r="650">
          <cell r="A650" t="str">
            <v>Z080</v>
          </cell>
        </row>
        <row r="651">
          <cell r="A651" t="str">
            <v>Z081</v>
          </cell>
        </row>
        <row r="652">
          <cell r="A652" t="str">
            <v>Z082</v>
          </cell>
        </row>
        <row r="653">
          <cell r="A653" t="str">
            <v>Z083</v>
          </cell>
        </row>
        <row r="654">
          <cell r="A654" t="str">
            <v>Z083pd</v>
          </cell>
        </row>
        <row r="655">
          <cell r="A655" t="str">
            <v>Z085</v>
          </cell>
        </row>
        <row r="656">
          <cell r="A656" t="str">
            <v>Z086</v>
          </cell>
        </row>
        <row r="657">
          <cell r="A657" t="str">
            <v>Z087</v>
          </cell>
        </row>
        <row r="658">
          <cell r="A658" t="str">
            <v>Z088</v>
          </cell>
        </row>
        <row r="659">
          <cell r="A659" t="str">
            <v>Z089</v>
          </cell>
        </row>
        <row r="660">
          <cell r="A660" t="str">
            <v>Z089pd</v>
          </cell>
        </row>
        <row r="661">
          <cell r="A661" t="str">
            <v>Z090</v>
          </cell>
        </row>
        <row r="662">
          <cell r="A662" t="str">
            <v>Z091</v>
          </cell>
        </row>
        <row r="663">
          <cell r="A663" t="str">
            <v>Z092</v>
          </cell>
        </row>
        <row r="664">
          <cell r="A664" t="str">
            <v>Z093</v>
          </cell>
        </row>
        <row r="665">
          <cell r="A665" t="str">
            <v>Z093pd</v>
          </cell>
        </row>
        <row r="666">
          <cell r="A666" t="str">
            <v>Z094</v>
          </cell>
        </row>
        <row r="667">
          <cell r="A667" t="str">
            <v>Z095</v>
          </cell>
        </row>
        <row r="668">
          <cell r="A668" t="str">
            <v>Z096</v>
          </cell>
        </row>
        <row r="669">
          <cell r="A669" t="str">
            <v>Z097</v>
          </cell>
        </row>
        <row r="670">
          <cell r="A670" t="str">
            <v>Z097pd</v>
          </cell>
        </row>
        <row r="671">
          <cell r="A671" t="str">
            <v>Z098</v>
          </cell>
        </row>
        <row r="672">
          <cell r="A672" t="str">
            <v>Z099</v>
          </cell>
        </row>
        <row r="673">
          <cell r="A673" t="str">
            <v>Z100</v>
          </cell>
        </row>
        <row r="674">
          <cell r="A674" t="str">
            <v>Z101</v>
          </cell>
        </row>
        <row r="675">
          <cell r="A675" t="str">
            <v>Z102</v>
          </cell>
        </row>
        <row r="676">
          <cell r="A676" t="str">
            <v>Z103</v>
          </cell>
        </row>
        <row r="677">
          <cell r="A677" t="str">
            <v>Z104</v>
          </cell>
        </row>
        <row r="678">
          <cell r="A678" t="str">
            <v>Z105</v>
          </cell>
        </row>
        <row r="679">
          <cell r="A679" t="str">
            <v>Z105pd</v>
          </cell>
        </row>
        <row r="680">
          <cell r="A680" t="str">
            <v>Z106</v>
          </cell>
        </row>
        <row r="681">
          <cell r="A681" t="str">
            <v>Z108</v>
          </cell>
        </row>
        <row r="682">
          <cell r="A682" t="str">
            <v>Z109</v>
          </cell>
        </row>
        <row r="683">
          <cell r="A683" t="str">
            <v>Z110</v>
          </cell>
        </row>
        <row r="684">
          <cell r="A684" t="str">
            <v>Z111</v>
          </cell>
        </row>
        <row r="685">
          <cell r="A685" t="str">
            <v>Z111pd</v>
          </cell>
        </row>
        <row r="686">
          <cell r="A686" t="str">
            <v>Z112</v>
          </cell>
        </row>
        <row r="687">
          <cell r="A687" t="str">
            <v>Z113</v>
          </cell>
        </row>
        <row r="688">
          <cell r="A688" t="str">
            <v>Z114</v>
          </cell>
        </row>
        <row r="689">
          <cell r="A689" t="str">
            <v>Z115</v>
          </cell>
        </row>
        <row r="690">
          <cell r="A690" t="str">
            <v>Z116</v>
          </cell>
        </row>
        <row r="691">
          <cell r="A691" t="str">
            <v>Z117</v>
          </cell>
        </row>
        <row r="692">
          <cell r="A692" t="str">
            <v>Z118</v>
          </cell>
        </row>
        <row r="693">
          <cell r="A693" t="str">
            <v>Z119</v>
          </cell>
        </row>
        <row r="694">
          <cell r="A694" t="str">
            <v>Z119pd</v>
          </cell>
        </row>
        <row r="695">
          <cell r="A695" t="str">
            <v>Z120</v>
          </cell>
        </row>
        <row r="696">
          <cell r="A696" t="str">
            <v>Z122</v>
          </cell>
        </row>
        <row r="697">
          <cell r="A697" t="str">
            <v>Z123</v>
          </cell>
        </row>
        <row r="698">
          <cell r="A698" t="str">
            <v>Z124</v>
          </cell>
        </row>
        <row r="699">
          <cell r="A699" t="str">
            <v>Z125</v>
          </cell>
        </row>
        <row r="700">
          <cell r="A700" t="str">
            <v>Z125pd</v>
          </cell>
        </row>
        <row r="701">
          <cell r="A701" t="str">
            <v>Z126</v>
          </cell>
        </row>
        <row r="702">
          <cell r="A702" t="str">
            <v>Z127</v>
          </cell>
        </row>
        <row r="703">
          <cell r="A703" t="str">
            <v>Z128</v>
          </cell>
        </row>
        <row r="704">
          <cell r="A704" t="str">
            <v>Z129</v>
          </cell>
        </row>
        <row r="705">
          <cell r="A705" t="str">
            <v>Z130</v>
          </cell>
        </row>
        <row r="706">
          <cell r="A706" t="str">
            <v>Z131</v>
          </cell>
        </row>
        <row r="707">
          <cell r="A707" t="str">
            <v>Z132</v>
          </cell>
        </row>
        <row r="708">
          <cell r="A708" t="str">
            <v>Z133</v>
          </cell>
        </row>
        <row r="709">
          <cell r="A709" t="str">
            <v>Z133pd</v>
          </cell>
        </row>
        <row r="710">
          <cell r="A710" t="str">
            <v>Z134</v>
          </cell>
        </row>
        <row r="711">
          <cell r="A711" t="str">
            <v>Z136</v>
          </cell>
        </row>
        <row r="712">
          <cell r="A712" t="str">
            <v>Z137</v>
          </cell>
        </row>
        <row r="713">
          <cell r="A713" t="str">
            <v>Z138</v>
          </cell>
        </row>
        <row r="714">
          <cell r="A714" t="str">
            <v>Z139</v>
          </cell>
        </row>
        <row r="715">
          <cell r="A715" t="str">
            <v>Z140</v>
          </cell>
        </row>
        <row r="716">
          <cell r="A716" t="str">
            <v>Z141</v>
          </cell>
        </row>
        <row r="717">
          <cell r="A717" t="str">
            <v>Z142LR</v>
          </cell>
        </row>
        <row r="718">
          <cell r="A718" t="str">
            <v>Z142SR</v>
          </cell>
        </row>
        <row r="719">
          <cell r="A719" t="str">
            <v>Z143</v>
          </cell>
        </row>
        <row r="720">
          <cell r="A720" t="str">
            <v>Z144</v>
          </cell>
        </row>
        <row r="721">
          <cell r="A721" t="str">
            <v>Z145</v>
          </cell>
        </row>
        <row r="722">
          <cell r="A722" t="str">
            <v>Z147</v>
          </cell>
        </row>
        <row r="723">
          <cell r="A723" t="str">
            <v>Z148</v>
          </cell>
        </row>
        <row r="724">
          <cell r="A724" t="str">
            <v>Z149</v>
          </cell>
        </row>
        <row r="725">
          <cell r="A725" t="str">
            <v>Z150</v>
          </cell>
        </row>
        <row r="726">
          <cell r="A726" t="str">
            <v>Z151LL</v>
          </cell>
        </row>
        <row r="727">
          <cell r="A727" t="str">
            <v>Z151SL</v>
          </cell>
        </row>
        <row r="728">
          <cell r="A728" t="str">
            <v>Z152</v>
          </cell>
        </row>
        <row r="729">
          <cell r="A729" t="str">
            <v>Z153</v>
          </cell>
        </row>
        <row r="730">
          <cell r="A730" t="str">
            <v>Z154</v>
          </cell>
        </row>
        <row r="731">
          <cell r="A731" t="str">
            <v>Z157</v>
          </cell>
        </row>
        <row r="732">
          <cell r="A732" t="str">
            <v>Z158</v>
          </cell>
        </row>
        <row r="733">
          <cell r="A733" t="str">
            <v>Z159</v>
          </cell>
        </row>
        <row r="734">
          <cell r="A734" t="str">
            <v>Z160LC</v>
          </cell>
        </row>
        <row r="735">
          <cell r="A735" t="str">
            <v>Z160SC</v>
          </cell>
        </row>
        <row r="736">
          <cell r="A736" t="str">
            <v>Z161</v>
          </cell>
        </row>
        <row r="737">
          <cell r="A737" t="str">
            <v>Z162</v>
          </cell>
        </row>
        <row r="738">
          <cell r="A738" t="str">
            <v>Z163</v>
          </cell>
        </row>
        <row r="739">
          <cell r="A739" t="str">
            <v>Z164</v>
          </cell>
        </row>
        <row r="740">
          <cell r="A740" t="str">
            <v>Z166</v>
          </cell>
        </row>
        <row r="741">
          <cell r="A741" t="str">
            <v>Z167</v>
          </cell>
        </row>
        <row r="742">
          <cell r="A742" t="str">
            <v>Z168</v>
          </cell>
        </row>
        <row r="743">
          <cell r="A743" t="str">
            <v>Z169LC</v>
          </cell>
        </row>
        <row r="744">
          <cell r="A744" t="str">
            <v>Z169SC</v>
          </cell>
        </row>
        <row r="745">
          <cell r="A745" t="str">
            <v>Z170</v>
          </cell>
        </row>
        <row r="746">
          <cell r="A746" t="str">
            <v>Z171</v>
          </cell>
        </row>
        <row r="747">
          <cell r="A747" t="str">
            <v>Z172</v>
          </cell>
        </row>
        <row r="748">
          <cell r="A748" t="str">
            <v>Z175</v>
          </cell>
        </row>
        <row r="749">
          <cell r="A749" t="str">
            <v>Z176</v>
          </cell>
        </row>
        <row r="750">
          <cell r="A750" t="str">
            <v>Z177</v>
          </cell>
        </row>
        <row r="751">
          <cell r="A751" t="str">
            <v>Z178LC</v>
          </cell>
        </row>
        <row r="752">
          <cell r="A752" t="str">
            <v>Z178SC</v>
          </cell>
        </row>
        <row r="753">
          <cell r="A753" t="str">
            <v>Z179</v>
          </cell>
        </row>
        <row r="754">
          <cell r="A754" t="str">
            <v>Z180</v>
          </cell>
        </row>
        <row r="755">
          <cell r="A755" t="str">
            <v>Z181</v>
          </cell>
        </row>
        <row r="756">
          <cell r="A756" t="str">
            <v>Z184</v>
          </cell>
        </row>
        <row r="757">
          <cell r="A757" t="str">
            <v>Z185</v>
          </cell>
        </row>
        <row r="758">
          <cell r="A758" t="str">
            <v>Z186</v>
          </cell>
        </row>
        <row r="759">
          <cell r="A759" t="str">
            <v>Z187LS</v>
          </cell>
        </row>
        <row r="760">
          <cell r="A760" t="str">
            <v>Z187SS</v>
          </cell>
        </row>
        <row r="761">
          <cell r="A761" t="str">
            <v>Z188</v>
          </cell>
        </row>
        <row r="762">
          <cell r="A762" t="str">
            <v>Z189</v>
          </cell>
        </row>
        <row r="763">
          <cell r="A763" t="str">
            <v>Z190</v>
          </cell>
        </row>
        <row r="764">
          <cell r="A764" t="str">
            <v>Z193</v>
          </cell>
        </row>
        <row r="765">
          <cell r="A765" t="str">
            <v>Z194</v>
          </cell>
        </row>
        <row r="766">
          <cell r="A766" t="str">
            <v>Z195</v>
          </cell>
        </row>
        <row r="767">
          <cell r="A767" t="str">
            <v>Z196LT</v>
          </cell>
        </row>
        <row r="768">
          <cell r="A768" t="str">
            <v>Z196ST</v>
          </cell>
        </row>
        <row r="769">
          <cell r="A769" t="str">
            <v>Z197</v>
          </cell>
        </row>
        <row r="770">
          <cell r="A770" t="str">
            <v>Z198</v>
          </cell>
        </row>
        <row r="771">
          <cell r="A771" t="str">
            <v>Z199</v>
          </cell>
        </row>
        <row r="772">
          <cell r="A772" t="str">
            <v>Z202</v>
          </cell>
        </row>
        <row r="773">
          <cell r="A773" t="str">
            <v>Z202hp</v>
          </cell>
        </row>
        <row r="774">
          <cell r="A774" t="str">
            <v>Z203</v>
          </cell>
        </row>
        <row r="775">
          <cell r="A775" t="str">
            <v>Z203hp</v>
          </cell>
        </row>
        <row r="776">
          <cell r="A776" t="str">
            <v>Z204</v>
          </cell>
        </row>
        <row r="777">
          <cell r="A777" t="str">
            <v>Z204hp</v>
          </cell>
        </row>
        <row r="778">
          <cell r="A778" t="str">
            <v>Z205Lhp</v>
          </cell>
        </row>
        <row r="779">
          <cell r="A779" t="str">
            <v>Z205LL</v>
          </cell>
        </row>
        <row r="780">
          <cell r="A780" t="str">
            <v>Z205Shp</v>
          </cell>
        </row>
        <row r="781">
          <cell r="A781" t="str">
            <v>Z205SL</v>
          </cell>
        </row>
        <row r="782">
          <cell r="A782" t="str">
            <v>Z206</v>
          </cell>
        </row>
        <row r="783">
          <cell r="A783" t="str">
            <v>Z206hp</v>
          </cell>
        </row>
        <row r="784">
          <cell r="A784" t="str">
            <v>Z207</v>
          </cell>
        </row>
        <row r="785">
          <cell r="A785" t="str">
            <v>Z207hp</v>
          </cell>
        </row>
        <row r="786">
          <cell r="A786" t="str">
            <v>Z208</v>
          </cell>
        </row>
        <row r="787">
          <cell r="A787" t="str">
            <v>Z208hp</v>
          </cell>
        </row>
        <row r="788">
          <cell r="A788" t="str">
            <v>Z211</v>
          </cell>
        </row>
        <row r="789">
          <cell r="A789" t="str">
            <v>Z212</v>
          </cell>
        </row>
        <row r="790">
          <cell r="A790" t="str">
            <v>Z213</v>
          </cell>
        </row>
        <row r="791">
          <cell r="A791" t="str">
            <v>Z214LH</v>
          </cell>
        </row>
        <row r="792">
          <cell r="A792" t="str">
            <v>Z214SH</v>
          </cell>
        </row>
        <row r="793">
          <cell r="A793" t="str">
            <v>Z215</v>
          </cell>
        </row>
        <row r="794">
          <cell r="A794" t="str">
            <v>Z216</v>
          </cell>
        </row>
        <row r="795">
          <cell r="A795" t="str">
            <v>Z217</v>
          </cell>
        </row>
        <row r="796">
          <cell r="A796" t="str">
            <v>Z219</v>
          </cell>
        </row>
        <row r="797">
          <cell r="A797" t="str">
            <v>Z220</v>
          </cell>
        </row>
        <row r="798">
          <cell r="A798" t="str">
            <v>Z221</v>
          </cell>
        </row>
        <row r="799">
          <cell r="A799" t="str">
            <v>Z222</v>
          </cell>
        </row>
        <row r="800">
          <cell r="A800" t="str">
            <v>Z223</v>
          </cell>
        </row>
        <row r="801">
          <cell r="A801" t="str">
            <v>Z224</v>
          </cell>
        </row>
        <row r="802">
          <cell r="A802" t="str">
            <v>Z225</v>
          </cell>
        </row>
        <row r="803">
          <cell r="A803" t="str">
            <v>Z226</v>
          </cell>
        </row>
        <row r="804">
          <cell r="A804" t="str">
            <v>Z226pd</v>
          </cell>
        </row>
        <row r="805">
          <cell r="A805" t="str">
            <v>Z227</v>
          </cell>
        </row>
        <row r="806">
          <cell r="A806" t="str">
            <v>Z228</v>
          </cell>
        </row>
        <row r="807">
          <cell r="A807" t="str">
            <v>Z229</v>
          </cell>
        </row>
        <row r="808">
          <cell r="A808" t="str">
            <v>Z230</v>
          </cell>
        </row>
        <row r="809">
          <cell r="A809" t="str">
            <v>Z231</v>
          </cell>
        </row>
        <row r="810">
          <cell r="A810" t="str">
            <v>Z232</v>
          </cell>
        </row>
        <row r="811">
          <cell r="A811" t="str">
            <v>Z233</v>
          </cell>
        </row>
        <row r="812">
          <cell r="A812" t="str">
            <v>Z234</v>
          </cell>
        </row>
        <row r="813">
          <cell r="A813" t="str">
            <v>Z235</v>
          </cell>
        </row>
        <row r="814">
          <cell r="A814" t="str">
            <v>Z236</v>
          </cell>
        </row>
        <row r="815">
          <cell r="A815" t="str">
            <v>Z237</v>
          </cell>
        </row>
        <row r="816">
          <cell r="A816" t="str">
            <v>Z238</v>
          </cell>
        </row>
        <row r="817">
          <cell r="A817" t="str">
            <v>Z239</v>
          </cell>
        </row>
        <row r="818">
          <cell r="A818" t="str">
            <v>Z240</v>
          </cell>
        </row>
        <row r="819">
          <cell r="A819" t="str">
            <v>Z240pd</v>
          </cell>
        </row>
        <row r="820">
          <cell r="A820" t="str">
            <v>Z241</v>
          </cell>
        </row>
        <row r="821">
          <cell r="A821" t="str">
            <v>Z242</v>
          </cell>
        </row>
        <row r="822">
          <cell r="A822" t="str">
            <v>Z243</v>
          </cell>
        </row>
        <row r="823">
          <cell r="A823" t="str">
            <v>Z244</v>
          </cell>
        </row>
        <row r="824">
          <cell r="A824" t="str">
            <v>Z245</v>
          </cell>
        </row>
        <row r="825">
          <cell r="A825" t="str">
            <v>Z246</v>
          </cell>
        </row>
        <row r="826">
          <cell r="A826" t="str">
            <v>Z246c</v>
          </cell>
        </row>
        <row r="827">
          <cell r="A827" t="str">
            <v>Z264</v>
          </cell>
        </row>
        <row r="828">
          <cell r="A828" t="str">
            <v>Z265</v>
          </cell>
        </row>
        <row r="829">
          <cell r="A829" t="str">
            <v>Z266</v>
          </cell>
        </row>
        <row r="830">
          <cell r="A830" t="str">
            <v>Z267</v>
          </cell>
        </row>
        <row r="831">
          <cell r="A831" t="str">
            <v>Z268</v>
          </cell>
        </row>
        <row r="832">
          <cell r="A832" t="str">
            <v>Z270</v>
          </cell>
        </row>
        <row r="833">
          <cell r="A833" t="str">
            <v>Z272c</v>
          </cell>
        </row>
        <row r="834">
          <cell r="A834" t="str">
            <v>Z273</v>
          </cell>
        </row>
        <row r="835">
          <cell r="A835" t="str">
            <v>Z273c</v>
          </cell>
        </row>
        <row r="836">
          <cell r="A836" t="str">
            <v>Z274c</v>
          </cell>
        </row>
        <row r="837">
          <cell r="A837" t="str">
            <v>Z274E</v>
          </cell>
        </row>
        <row r="838">
          <cell r="A838" t="str">
            <v>Z277</v>
          </cell>
        </row>
        <row r="839">
          <cell r="A839" t="str">
            <v>Z277c</v>
          </cell>
        </row>
        <row r="840">
          <cell r="A840" t="str">
            <v>Z278c</v>
          </cell>
        </row>
        <row r="841">
          <cell r="A841" t="str">
            <v>Z279</v>
          </cell>
        </row>
        <row r="842">
          <cell r="A842" t="str">
            <v>Z279c</v>
          </cell>
        </row>
        <row r="843">
          <cell r="A843" t="str">
            <v>Z280</v>
          </cell>
        </row>
        <row r="844">
          <cell r="A844" t="str">
            <v>Z280c</v>
          </cell>
        </row>
        <row r="845">
          <cell r="A845" t="str">
            <v>Z280E</v>
          </cell>
        </row>
        <row r="846">
          <cell r="A846" t="str">
            <v>Z280Ec</v>
          </cell>
        </row>
        <row r="847">
          <cell r="A847" t="str">
            <v>Z280L1</v>
          </cell>
        </row>
        <row r="848">
          <cell r="A848" t="str">
            <v>Z280L1c</v>
          </cell>
        </row>
        <row r="849">
          <cell r="A849" t="str">
            <v>Z284</v>
          </cell>
        </row>
        <row r="850">
          <cell r="A850" t="str">
            <v>Z286</v>
          </cell>
        </row>
        <row r="851">
          <cell r="A851" t="str">
            <v>Z286c</v>
          </cell>
        </row>
        <row r="852">
          <cell r="A852" t="str">
            <v>Z291</v>
          </cell>
        </row>
        <row r="853">
          <cell r="A853" t="str">
            <v>Z291p</v>
          </cell>
        </row>
        <row r="854">
          <cell r="A854" t="str">
            <v>Z292</v>
          </cell>
        </row>
        <row r="855">
          <cell r="A855" t="str">
            <v>Z296</v>
          </cell>
        </row>
        <row r="856">
          <cell r="A856" t="str">
            <v>Z298</v>
          </cell>
        </row>
        <row r="857">
          <cell r="A857" t="str">
            <v>Z299</v>
          </cell>
        </row>
        <row r="858">
          <cell r="A858" t="str">
            <v>Z300</v>
          </cell>
        </row>
        <row r="859">
          <cell r="A859" t="str">
            <v>Z301</v>
          </cell>
        </row>
        <row r="860">
          <cell r="A860" t="str">
            <v>Z302</v>
          </cell>
        </row>
        <row r="861">
          <cell r="A861" t="str">
            <v>Z303</v>
          </cell>
        </row>
        <row r="862">
          <cell r="A862" t="str">
            <v>Z304</v>
          </cell>
        </row>
        <row r="863">
          <cell r="A863" t="str">
            <v>Z305</v>
          </cell>
        </row>
        <row r="864">
          <cell r="A864" t="str">
            <v>Z306</v>
          </cell>
        </row>
        <row r="865">
          <cell r="A865" t="str">
            <v>Z307</v>
          </cell>
        </row>
        <row r="866">
          <cell r="A866" t="str">
            <v>Z308</v>
          </cell>
        </row>
        <row r="867">
          <cell r="A867" t="str">
            <v>Z309</v>
          </cell>
        </row>
        <row r="868">
          <cell r="A868" t="str">
            <v>Z310</v>
          </cell>
        </row>
        <row r="869">
          <cell r="A869" t="str">
            <v>Z311</v>
          </cell>
        </row>
        <row r="870">
          <cell r="A870" t="str">
            <v>Z312</v>
          </cell>
        </row>
        <row r="871">
          <cell r="A871" t="str">
            <v>Z313</v>
          </cell>
        </row>
        <row r="872">
          <cell r="A872" t="str">
            <v>Z314</v>
          </cell>
        </row>
        <row r="873">
          <cell r="A873" t="str">
            <v>Z343</v>
          </cell>
        </row>
        <row r="874">
          <cell r="A874" t="str">
            <v>Z344</v>
          </cell>
        </row>
        <row r="875">
          <cell r="A875" t="str">
            <v>Z345</v>
          </cell>
        </row>
        <row r="876">
          <cell r="A876" t="str">
            <v>Z345pd</v>
          </cell>
        </row>
        <row r="877">
          <cell r="A877" t="str">
            <v>Z346</v>
          </cell>
        </row>
        <row r="878">
          <cell r="A878" t="str">
            <v>Z347</v>
          </cell>
        </row>
        <row r="879">
          <cell r="A879" t="str">
            <v>Z348</v>
          </cell>
        </row>
        <row r="880">
          <cell r="A880" t="str">
            <v>Z349</v>
          </cell>
        </row>
        <row r="881">
          <cell r="A881" t="str">
            <v>Z350</v>
          </cell>
        </row>
        <row r="882">
          <cell r="A882" t="str">
            <v>Z351</v>
          </cell>
        </row>
        <row r="883">
          <cell r="A883" t="str">
            <v>Z352</v>
          </cell>
        </row>
        <row r="884">
          <cell r="A884" t="str">
            <v>Z353</v>
          </cell>
        </row>
        <row r="885">
          <cell r="A885" t="str">
            <v>Z354</v>
          </cell>
        </row>
        <row r="886">
          <cell r="A886" t="str">
            <v>Z355</v>
          </cell>
        </row>
        <row r="887">
          <cell r="A887" t="str">
            <v>Z356</v>
          </cell>
        </row>
        <row r="888">
          <cell r="A888" t="str">
            <v>Z357</v>
          </cell>
        </row>
        <row r="889">
          <cell r="A889" t="str">
            <v>Z358</v>
          </cell>
        </row>
        <row r="890">
          <cell r="A890" t="str">
            <v>Z359</v>
          </cell>
        </row>
        <row r="891">
          <cell r="A891" t="str">
            <v>Z360</v>
          </cell>
        </row>
        <row r="892">
          <cell r="A892" t="str">
            <v>Z361</v>
          </cell>
        </row>
        <row r="893">
          <cell r="A893" t="str">
            <v>Z362</v>
          </cell>
        </row>
        <row r="894">
          <cell r="A894" t="str">
            <v>Z363</v>
          </cell>
        </row>
        <row r="895">
          <cell r="A895" t="str">
            <v>Z364</v>
          </cell>
        </row>
        <row r="896">
          <cell r="A896" t="str">
            <v>Z365</v>
          </cell>
        </row>
        <row r="897">
          <cell r="A897" t="str">
            <v>Z366</v>
          </cell>
        </row>
        <row r="898">
          <cell r="A898" t="str">
            <v>Z367</v>
          </cell>
        </row>
        <row r="899">
          <cell r="A899" t="str">
            <v>Z368</v>
          </cell>
        </row>
        <row r="900">
          <cell r="A900" t="str">
            <v>Z371</v>
          </cell>
        </row>
        <row r="901">
          <cell r="A901" t="str">
            <v>Z372</v>
          </cell>
        </row>
        <row r="902">
          <cell r="A902" t="str">
            <v>Z373</v>
          </cell>
        </row>
        <row r="903">
          <cell r="A903" t="str">
            <v>Z374</v>
          </cell>
        </row>
        <row r="904">
          <cell r="A904" t="str">
            <v>Z375</v>
          </cell>
        </row>
        <row r="905">
          <cell r="A905" t="str">
            <v>Z376</v>
          </cell>
        </row>
        <row r="906">
          <cell r="A906" t="str">
            <v>Z377</v>
          </cell>
        </row>
        <row r="907">
          <cell r="A907" t="str">
            <v>Z378</v>
          </cell>
        </row>
        <row r="908">
          <cell r="A908" t="str">
            <v>Z379</v>
          </cell>
        </row>
        <row r="909">
          <cell r="A909" t="str">
            <v>Z380</v>
          </cell>
        </row>
        <row r="910">
          <cell r="A910" t="str">
            <v>Z381</v>
          </cell>
        </row>
        <row r="911">
          <cell r="A911" t="str">
            <v>Z381pd</v>
          </cell>
        </row>
        <row r="912">
          <cell r="A912" t="str">
            <v>Z382</v>
          </cell>
        </row>
        <row r="913">
          <cell r="A913" t="str">
            <v>Z383</v>
          </cell>
        </row>
        <row r="914">
          <cell r="A914" t="str">
            <v>Z384</v>
          </cell>
        </row>
        <row r="915">
          <cell r="A915" t="str">
            <v>Z385</v>
          </cell>
        </row>
        <row r="916">
          <cell r="A916" t="str">
            <v>Z386</v>
          </cell>
        </row>
        <row r="917">
          <cell r="A917" t="str">
            <v>Z387</v>
          </cell>
        </row>
        <row r="918">
          <cell r="A918" t="str">
            <v>Z390</v>
          </cell>
        </row>
        <row r="919">
          <cell r="A919" t="str">
            <v>Z391</v>
          </cell>
        </row>
        <row r="920">
          <cell r="A920" t="str">
            <v>Z392</v>
          </cell>
        </row>
        <row r="921">
          <cell r="A921" t="str">
            <v>Z393</v>
          </cell>
        </row>
        <row r="922">
          <cell r="A922" t="str">
            <v>Z394</v>
          </cell>
        </row>
        <row r="923">
          <cell r="A923" t="str">
            <v>Z395</v>
          </cell>
        </row>
        <row r="924">
          <cell r="A924" t="str">
            <v>Z396</v>
          </cell>
        </row>
        <row r="925">
          <cell r="A925" t="str">
            <v>Z397</v>
          </cell>
        </row>
        <row r="926">
          <cell r="A926" t="str">
            <v>Z398</v>
          </cell>
        </row>
        <row r="927">
          <cell r="A927" t="str">
            <v>Z399</v>
          </cell>
        </row>
        <row r="928">
          <cell r="A928" t="str">
            <v>Z400</v>
          </cell>
        </row>
        <row r="929">
          <cell r="A929" t="str">
            <v>Z401</v>
          </cell>
        </row>
        <row r="930">
          <cell r="A930" t="str">
            <v>Z402</v>
          </cell>
        </row>
        <row r="931">
          <cell r="A931" t="str">
            <v>Z403</v>
          </cell>
        </row>
        <row r="932">
          <cell r="A932" t="str">
            <v>Z407</v>
          </cell>
        </row>
        <row r="933">
          <cell r="A933" t="str">
            <v>Z413</v>
          </cell>
        </row>
        <row r="934">
          <cell r="A934" t="str">
            <v>Z414</v>
          </cell>
        </row>
        <row r="935">
          <cell r="A935" t="str">
            <v>Z423</v>
          </cell>
        </row>
        <row r="936">
          <cell r="A936" t="str">
            <v>Z424</v>
          </cell>
        </row>
        <row r="937">
          <cell r="A937" t="str">
            <v>Z428</v>
          </cell>
        </row>
        <row r="938">
          <cell r="A938" t="str">
            <v>Z434</v>
          </cell>
        </row>
        <row r="939">
          <cell r="A939" t="str">
            <v>Z435</v>
          </cell>
        </row>
        <row r="940">
          <cell r="A940" t="str">
            <v>Z437</v>
          </cell>
        </row>
        <row r="941">
          <cell r="A941" t="str">
            <v>Z438</v>
          </cell>
        </row>
        <row r="942">
          <cell r="A942" t="str">
            <v>Z440</v>
          </cell>
        </row>
        <row r="943">
          <cell r="A943" t="str">
            <v>Z441</v>
          </cell>
        </row>
        <row r="944">
          <cell r="A944" t="str">
            <v>Z443</v>
          </cell>
        </row>
        <row r="945">
          <cell r="A945" t="str">
            <v>Z444</v>
          </cell>
        </row>
        <row r="946">
          <cell r="A946" t="str">
            <v>Z449</v>
          </cell>
        </row>
        <row r="947">
          <cell r="A947" t="str">
            <v>Z450</v>
          </cell>
        </row>
        <row r="948">
          <cell r="A948" t="str">
            <v>Z457</v>
          </cell>
        </row>
        <row r="949">
          <cell r="A949" t="str">
            <v>Z458</v>
          </cell>
        </row>
        <row r="950">
          <cell r="A950" t="str">
            <v>Z459</v>
          </cell>
        </row>
        <row r="951">
          <cell r="A951" t="str">
            <v>Z463</v>
          </cell>
        </row>
        <row r="952">
          <cell r="A952" t="str">
            <v>Z465</v>
          </cell>
        </row>
        <row r="953">
          <cell r="A953" t="str">
            <v>Z467</v>
          </cell>
        </row>
        <row r="954">
          <cell r="A954" t="str">
            <v>Z475</v>
          </cell>
        </row>
        <row r="955">
          <cell r="A955" t="str">
            <v>Z502</v>
          </cell>
        </row>
        <row r="956">
          <cell r="A956" t="str">
            <v>Z502pd</v>
          </cell>
        </row>
        <row r="957">
          <cell r="A957" t="str">
            <v>Z503</v>
          </cell>
        </row>
        <row r="958">
          <cell r="A958" t="str">
            <v>Z504</v>
          </cell>
        </row>
        <row r="959">
          <cell r="A959" t="str">
            <v>Z505</v>
          </cell>
        </row>
        <row r="960">
          <cell r="A960" t="str">
            <v>Z506</v>
          </cell>
        </row>
        <row r="961">
          <cell r="A961" t="str">
            <v>Z507</v>
          </cell>
        </row>
        <row r="962">
          <cell r="A962" t="str">
            <v>Z508</v>
          </cell>
        </row>
        <row r="963">
          <cell r="A963" t="str">
            <v>Z509</v>
          </cell>
        </row>
        <row r="964">
          <cell r="A964" t="str">
            <v>Z510</v>
          </cell>
        </row>
        <row r="965">
          <cell r="A965" t="str">
            <v>Z511</v>
          </cell>
        </row>
        <row r="966">
          <cell r="A966" t="str">
            <v>Z511pd</v>
          </cell>
        </row>
        <row r="967">
          <cell r="A967" t="str">
            <v>Z512</v>
          </cell>
        </row>
        <row r="968">
          <cell r="A968" t="str">
            <v>Z513</v>
          </cell>
        </row>
        <row r="969">
          <cell r="A969" t="str">
            <v>Z514</v>
          </cell>
        </row>
        <row r="970">
          <cell r="A970" t="str">
            <v>Z515</v>
          </cell>
        </row>
        <row r="971">
          <cell r="A971" t="str">
            <v>Z516</v>
          </cell>
        </row>
        <row r="972">
          <cell r="A972" t="str">
            <v>Z517</v>
          </cell>
        </row>
        <row r="973">
          <cell r="A973" t="str">
            <v>Z518</v>
          </cell>
        </row>
        <row r="974">
          <cell r="A974" t="str">
            <v>Z519</v>
          </cell>
        </row>
        <row r="975">
          <cell r="A975" t="str">
            <v>Z520</v>
          </cell>
        </row>
        <row r="976">
          <cell r="A976" t="str">
            <v>Z521</v>
          </cell>
        </row>
        <row r="977">
          <cell r="A977" t="str">
            <v>Z522</v>
          </cell>
        </row>
        <row r="978">
          <cell r="A978" t="str">
            <v>Z522pd</v>
          </cell>
        </row>
        <row r="979">
          <cell r="A979" t="str">
            <v>Z523</v>
          </cell>
        </row>
        <row r="980">
          <cell r="A980" t="str">
            <v>Z524</v>
          </cell>
        </row>
        <row r="981">
          <cell r="A981" t="str">
            <v>Z525</v>
          </cell>
        </row>
        <row r="982">
          <cell r="A982" t="str">
            <v>Z526</v>
          </cell>
        </row>
        <row r="983">
          <cell r="A983" t="str">
            <v>Z527</v>
          </cell>
        </row>
        <row r="984">
          <cell r="A984" t="str">
            <v>Z528</v>
          </cell>
        </row>
        <row r="985">
          <cell r="A985" t="str">
            <v>Z529</v>
          </cell>
        </row>
        <row r="986">
          <cell r="A986" t="str">
            <v>Z530</v>
          </cell>
        </row>
        <row r="987">
          <cell r="A987" t="str">
            <v>Z531</v>
          </cell>
        </row>
        <row r="988">
          <cell r="A988" t="str">
            <v>Z531pd</v>
          </cell>
        </row>
        <row r="989">
          <cell r="A989" t="str">
            <v>Z532</v>
          </cell>
        </row>
        <row r="990">
          <cell r="A990" t="str">
            <v>Z533</v>
          </cell>
        </row>
        <row r="991">
          <cell r="A991" t="str">
            <v>Z534</v>
          </cell>
        </row>
        <row r="992">
          <cell r="A992" t="str">
            <v>Z535</v>
          </cell>
        </row>
        <row r="993">
          <cell r="A993" t="str">
            <v>Z536</v>
          </cell>
        </row>
        <row r="994">
          <cell r="A994" t="str">
            <v>Z537</v>
          </cell>
        </row>
        <row r="995">
          <cell r="A995" t="str">
            <v>Z538</v>
          </cell>
        </row>
        <row r="996">
          <cell r="A996" t="str">
            <v>Z539</v>
          </cell>
        </row>
        <row r="997">
          <cell r="A997" t="str">
            <v>Z540</v>
          </cell>
        </row>
        <row r="998">
          <cell r="A998" t="str">
            <v>Z541</v>
          </cell>
        </row>
        <row r="999">
          <cell r="A999" t="str">
            <v>Z542</v>
          </cell>
        </row>
        <row r="1000">
          <cell r="A1000" t="str">
            <v>Z543</v>
          </cell>
        </row>
        <row r="1001">
          <cell r="A1001" t="str">
            <v>Z544</v>
          </cell>
        </row>
        <row r="1002">
          <cell r="A1002" t="str">
            <v>Z545</v>
          </cell>
        </row>
        <row r="1003">
          <cell r="A1003" t="str">
            <v>Z546</v>
          </cell>
        </row>
        <row r="1004">
          <cell r="A1004" t="str">
            <v>Z548</v>
          </cell>
        </row>
        <row r="1005">
          <cell r="A1005" t="str">
            <v>Z549</v>
          </cell>
        </row>
        <row r="1006">
          <cell r="A1006" t="str">
            <v>Z550</v>
          </cell>
        </row>
        <row r="1007">
          <cell r="A1007" t="str">
            <v>Z551</v>
          </cell>
        </row>
        <row r="1008">
          <cell r="A1008" t="str">
            <v>Z552</v>
          </cell>
        </row>
        <row r="1009">
          <cell r="A1009" t="str">
            <v>Z553</v>
          </cell>
        </row>
        <row r="1010">
          <cell r="A1010" t="str">
            <v>Z554</v>
          </cell>
        </row>
        <row r="1011">
          <cell r="A1011" t="str">
            <v>Z555</v>
          </cell>
        </row>
        <row r="1012">
          <cell r="A1012" t="str">
            <v>Z556</v>
          </cell>
        </row>
        <row r="1013">
          <cell r="A1013" t="str">
            <v>Z557</v>
          </cell>
        </row>
        <row r="1014">
          <cell r="A1014" t="str">
            <v>Z558</v>
          </cell>
        </row>
        <row r="1015">
          <cell r="A1015" t="str">
            <v>Z560</v>
          </cell>
        </row>
        <row r="1016">
          <cell r="A1016" t="str">
            <v>Z561</v>
          </cell>
        </row>
        <row r="1017">
          <cell r="A1017" t="str">
            <v>Z562</v>
          </cell>
        </row>
        <row r="1018">
          <cell r="A1018" t="str">
            <v>Z563</v>
          </cell>
        </row>
        <row r="1019">
          <cell r="A1019" t="str">
            <v>Z564</v>
          </cell>
        </row>
        <row r="1020">
          <cell r="A1020" t="str">
            <v>Z564pd</v>
          </cell>
        </row>
        <row r="1021">
          <cell r="A1021" t="str">
            <v>Z566</v>
          </cell>
        </row>
        <row r="1022">
          <cell r="A1022" t="str">
            <v>Z567</v>
          </cell>
        </row>
        <row r="1023">
          <cell r="A1023" t="str">
            <v>Z568</v>
          </cell>
        </row>
        <row r="1024">
          <cell r="A1024" t="str">
            <v>Z569</v>
          </cell>
        </row>
        <row r="1025">
          <cell r="A1025" t="str">
            <v>Z570</v>
          </cell>
        </row>
        <row r="1026">
          <cell r="A1026" t="str">
            <v>Z571</v>
          </cell>
        </row>
        <row r="1027">
          <cell r="A1027" t="str">
            <v>Z572</v>
          </cell>
        </row>
        <row r="1028">
          <cell r="A1028" t="str">
            <v>Z573</v>
          </cell>
        </row>
        <row r="1029">
          <cell r="A1029" t="str">
            <v>Z576</v>
          </cell>
        </row>
        <row r="1030">
          <cell r="A1030" t="str">
            <v>Z577</v>
          </cell>
        </row>
        <row r="1031">
          <cell r="A1031" t="str">
            <v>Z578</v>
          </cell>
        </row>
        <row r="1032">
          <cell r="A1032" t="str">
            <v>Z579</v>
          </cell>
        </row>
        <row r="1033">
          <cell r="A1033" t="str">
            <v>Z580</v>
          </cell>
        </row>
        <row r="1034">
          <cell r="A1034" t="str">
            <v>Z581</v>
          </cell>
        </row>
        <row r="1035">
          <cell r="A1035" t="str">
            <v>Z582</v>
          </cell>
        </row>
        <row r="1036">
          <cell r="A1036" t="str">
            <v>Z583</v>
          </cell>
        </row>
        <row r="1037">
          <cell r="A1037" t="str">
            <v>Z584</v>
          </cell>
        </row>
        <row r="1038">
          <cell r="A1038" t="str">
            <v>Z585</v>
          </cell>
        </row>
        <row r="1039">
          <cell r="A1039" t="str">
            <v>Z585pd</v>
          </cell>
        </row>
        <row r="1040">
          <cell r="A1040" t="str">
            <v>Z586</v>
          </cell>
        </row>
        <row r="1041">
          <cell r="A1041" t="str">
            <v>Z587</v>
          </cell>
        </row>
        <row r="1042">
          <cell r="A1042" t="str">
            <v>Z588</v>
          </cell>
        </row>
        <row r="1043">
          <cell r="A1043" t="str">
            <v>Z589</v>
          </cell>
        </row>
        <row r="1044">
          <cell r="A1044" t="str">
            <v>Z590</v>
          </cell>
        </row>
        <row r="1045">
          <cell r="A1045" t="str">
            <v>Z591</v>
          </cell>
        </row>
        <row r="1046">
          <cell r="A1046" t="str">
            <v>Z592</v>
          </cell>
        </row>
        <row r="1047">
          <cell r="A1047" t="str">
            <v>Z593</v>
          </cell>
        </row>
        <row r="1048">
          <cell r="A1048" t="str">
            <v>Z594</v>
          </cell>
        </row>
        <row r="1049">
          <cell r="A1049" t="str">
            <v>Z594pd</v>
          </cell>
        </row>
        <row r="1050">
          <cell r="A1050" t="str">
            <v>Z595</v>
          </cell>
        </row>
        <row r="1051">
          <cell r="A1051" t="str">
            <v>Z596</v>
          </cell>
        </row>
        <row r="1052">
          <cell r="A1052" t="str">
            <v>Z597</v>
          </cell>
        </row>
        <row r="1053">
          <cell r="A1053" t="str">
            <v>Z598</v>
          </cell>
        </row>
        <row r="1054">
          <cell r="A1054" t="str">
            <v>Z599</v>
          </cell>
        </row>
        <row r="1055">
          <cell r="A1055" t="str">
            <v>Z600</v>
          </cell>
        </row>
        <row r="1056">
          <cell r="A1056" t="str">
            <v>Z601</v>
          </cell>
        </row>
        <row r="1057">
          <cell r="A1057" t="str">
            <v>Z602</v>
          </cell>
        </row>
        <row r="1058">
          <cell r="A1058" t="str">
            <v>Z603</v>
          </cell>
        </row>
        <row r="1059">
          <cell r="A1059" t="str">
            <v>Z604</v>
          </cell>
        </row>
        <row r="1060">
          <cell r="A1060" t="str">
            <v>Z605</v>
          </cell>
        </row>
        <row r="1061">
          <cell r="A1061" t="str">
            <v>Z606</v>
          </cell>
        </row>
        <row r="1062">
          <cell r="A1062" t="str">
            <v>Z607</v>
          </cell>
        </row>
        <row r="1063">
          <cell r="A1063" t="str">
            <v>Z608</v>
          </cell>
        </row>
        <row r="1064">
          <cell r="A1064" t="str">
            <v>Z609</v>
          </cell>
        </row>
        <row r="1065">
          <cell r="A1065" t="str">
            <v>Z610</v>
          </cell>
        </row>
        <row r="1066">
          <cell r="A1066" t="str">
            <v>Z611</v>
          </cell>
        </row>
        <row r="1067">
          <cell r="A1067" t="str">
            <v>Z612</v>
          </cell>
        </row>
        <row r="1068">
          <cell r="A1068" t="str">
            <v>Z613</v>
          </cell>
        </row>
        <row r="1069">
          <cell r="A1069" t="str">
            <v>Z614</v>
          </cell>
        </row>
        <row r="1070">
          <cell r="A1070" t="str">
            <v>Z615</v>
          </cell>
        </row>
        <row r="1071">
          <cell r="A1071" t="str">
            <v>Z616</v>
          </cell>
        </row>
        <row r="1072">
          <cell r="A1072" t="str">
            <v>Z617</v>
          </cell>
        </row>
        <row r="1073">
          <cell r="A1073" t="str">
            <v>Z618</v>
          </cell>
        </row>
        <row r="1074">
          <cell r="A1074" t="str">
            <v>Z619</v>
          </cell>
        </row>
        <row r="1075">
          <cell r="A1075" t="str">
            <v>Z620</v>
          </cell>
        </row>
        <row r="1076">
          <cell r="A1076" t="str">
            <v>Z621</v>
          </cell>
        </row>
        <row r="1077">
          <cell r="A1077" t="str">
            <v>Z622</v>
          </cell>
        </row>
        <row r="1078">
          <cell r="A1078" t="str">
            <v>Z623</v>
          </cell>
        </row>
        <row r="1079">
          <cell r="A1079" t="str">
            <v>Z624</v>
          </cell>
        </row>
        <row r="1080">
          <cell r="A1080" t="str">
            <v>Z625</v>
          </cell>
        </row>
        <row r="1081">
          <cell r="A1081" t="str">
            <v>Z626</v>
          </cell>
        </row>
        <row r="1082">
          <cell r="A1082" t="str">
            <v>Z627</v>
          </cell>
        </row>
        <row r="1083">
          <cell r="A1083" t="str">
            <v>Z627pd</v>
          </cell>
        </row>
        <row r="1084">
          <cell r="A1084" t="str">
            <v>Z628</v>
          </cell>
        </row>
        <row r="1085">
          <cell r="A1085" t="str">
            <v>Z629</v>
          </cell>
        </row>
        <row r="1086">
          <cell r="A1086" t="str">
            <v>Z630</v>
          </cell>
        </row>
        <row r="1087">
          <cell r="A1087" t="str">
            <v>Z631</v>
          </cell>
        </row>
        <row r="1088">
          <cell r="A1088" t="str">
            <v>Z632</v>
          </cell>
        </row>
        <row r="1089">
          <cell r="A1089" t="str">
            <v>Z633</v>
          </cell>
        </row>
        <row r="1090">
          <cell r="A1090" t="str">
            <v>Z646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2" displayName="Table142" ref="A1:J646" totalsRowShown="0" headerRowDxfId="276" dataDxfId="274" headerRowBorderDxfId="275">
  <autoFilter ref="A1:J646" xr:uid="{00000000-0009-0000-0100-000001000000}"/>
  <tableColumns count="10">
    <tableColumn id="3" xr3:uid="{00000000-0010-0000-0000-000003000000}" name="Item _x000a_Code" dataDxfId="273"/>
    <tableColumn id="4" xr3:uid="{00000000-0010-0000-0000-000004000000}" name="Abbreviation" dataDxfId="272"/>
    <tableColumn id="7" xr3:uid="{00000000-0010-0000-0000-000007000000}" name="Full Label" dataDxfId="271"/>
    <tableColumn id="5" xr3:uid="{00000000-0010-0000-0000-000005000000}" name="UI Page" dataDxfId="270"/>
    <tableColumn id="6" xr3:uid="{00000000-0010-0000-0000-000006000000}" name="UI Page Sub Section" dataDxfId="269"/>
    <tableColumn id="1" xr3:uid="{00000000-0010-0000-0000-000001000000}" name="Display Order" dataDxfId="268"/>
    <tableColumn id="9" xr3:uid="{00000000-0010-0000-0000-000009000000}" name="Data Type" dataDxfId="267"/>
    <tableColumn id="11" xr3:uid="{00000000-0010-0000-0000-00000B000000}" name="Decimal" dataDxfId="266"/>
    <tableColumn id="2" xr3:uid="{00000000-0010-0000-0000-000002000000}" name="Item Type" dataDxfId="265"/>
    <tableColumn id="16" xr3:uid="{00000000-0010-0000-0000-000010000000}" name="State Summary Type" dataDxfId="26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1" displayName="Table1" ref="B3:G178" totalsRowShown="0" headerRowDxfId="263" dataDxfId="262">
  <autoFilter ref="B3:G178" xr:uid="{00000000-0009-0000-0100-000008000000}"/>
  <tableColumns count="6">
    <tableColumn id="5" xr3:uid="{00000000-0010-0000-0100-000005000000}" name="Date" dataDxfId="261"/>
    <tableColumn id="1" xr3:uid="{00000000-0010-0000-0100-000001000000}" name="Edited By" dataDxfId="260"/>
    <tableColumn id="2" xr3:uid="{00000000-0010-0000-0100-000002000000}" name="Item Code" dataDxfId="259"/>
    <tableColumn id="3" xr3:uid="{00000000-0010-0000-0100-000003000000}" name="Abbreviation" dataDxfId="258"/>
    <tableColumn id="4" xr3:uid="{00000000-0010-0000-0100-000004000000}" name="Change Notes" dataDxfId="257"/>
    <tableColumn id="6" xr3:uid="{00000000-0010-0000-0100-000006000000}" name="CR" dataDxfId="256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423" displayName="Table1423" ref="A1:N1520" totalsRowShown="0" headerRowDxfId="254" dataDxfId="252" headerRowBorderDxfId="253">
  <autoFilter ref="A1:N1520" xr:uid="{00000000-0009-0000-0100-000002000000}">
    <filterColumn colId="8">
      <filters>
        <filter val="State Constants"/>
      </filters>
    </filterColumn>
  </autoFilter>
  <sortState xmlns:xlrd2="http://schemas.microsoft.com/office/spreadsheetml/2017/richdata2" ref="A2:N1520">
    <sortCondition ref="A1:A1520"/>
  </sortState>
  <tableColumns count="14">
    <tableColumn id="3" xr3:uid="{00000000-0010-0000-0200-000003000000}" name="Item _x000a_Code" dataDxfId="251"/>
    <tableColumn id="4" xr3:uid="{00000000-0010-0000-0200-000004000000}" name="Name" dataDxfId="250"/>
    <tableColumn id="7" xr3:uid="{00000000-0010-0000-0200-000007000000}" name="Description" dataDxfId="249"/>
    <tableColumn id="5" xr3:uid="{00000000-0010-0000-0200-000005000000}" name="Page" dataDxfId="248"/>
    <tableColumn id="6" xr3:uid="{00000000-0010-0000-0200-000006000000}" name="Page Section" dataDxfId="247"/>
    <tableColumn id="1" xr3:uid="{00000000-0010-0000-0200-000001000000}" name="Display Order" dataDxfId="246"/>
    <tableColumn id="9" xr3:uid="{00000000-0010-0000-0200-000009000000}" name="Data Type" dataDxfId="245"/>
    <tableColumn id="11" xr3:uid="{00000000-0010-0000-0200-00000B000000}" name="Decimal" dataDxfId="244"/>
    <tableColumn id="2" xr3:uid="{00000000-0010-0000-0200-000002000000}" name="Item Type" dataDxfId="243"/>
    <tableColumn id="16" xr3:uid="{00000000-0010-0000-0200-000010000000}" name="State Summary Type" dataDxfId="242"/>
    <tableColumn id="8" xr3:uid="{00000000-0010-0000-0200-000008000000}" name="State Constant" dataDxfId="241"/>
    <tableColumn id="12" xr3:uid="{00000000-0010-0000-0200-00000C000000}" name="Type (Legacy)" dataDxfId="240"/>
    <tableColumn id="13" xr3:uid="{00000000-0010-0000-0200-00000D000000}" name="Field (Legacy)" dataDxfId="239"/>
    <tableColumn id="14" xr3:uid="{00000000-0010-0000-0200-00000E000000}" name="Decimal Start" dataDxfId="23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1AA134-BF54-43BB-92BE-67B569BF6135}" name="Table6" displayName="Table6" ref="A1:G300" totalsRowShown="0">
  <autoFilter ref="A1:G300" xr:uid="{7A1AA134-BF54-43BB-92BE-67B569BF6135}"/>
  <tableColumns count="7">
    <tableColumn id="1" xr3:uid="{E8C90122-0837-4C04-93FF-4E712FD05FCD}" name="ItemCode"/>
    <tableColumn id="2" xr3:uid="{CDC33316-342F-4FA7-8CA3-A8BFCAF0DF71}" name="Description"/>
    <tableColumn id="3" xr3:uid="{68822BC9-5926-4C4D-9251-47ABA3A608FD}" name="Section"/>
    <tableColumn id="4" xr3:uid="{5D1B719B-0F2F-4092-9B2F-5D76400EF95F}" name="Sort Order"/>
    <tableColumn id="5" xr3:uid="{B73562E5-7D47-41D0-9A21-0048F9D99A4D}" name="Read Only"/>
    <tableColumn id="6" xr3:uid="{B0BB66D9-DB9E-4F11-B659-F95C82F47C54}" name="Decimals"/>
    <tableColumn id="7" xr3:uid="{D9EA8B36-8955-4580-AA04-E3928D57DA63}" name="Notes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4A180FE-B89C-4CBD-9772-DDD48ADC9D69}" name="Table5" displayName="Table5" ref="A1:G421" totalsRowShown="0" dataDxfId="236">
  <autoFilter ref="A1:G421" xr:uid="{00000000-0009-0000-0000-000007000000}"/>
  <sortState xmlns:xlrd2="http://schemas.microsoft.com/office/spreadsheetml/2017/richdata2" ref="A2:G373">
    <sortCondition ref="C1"/>
  </sortState>
  <tableColumns count="7">
    <tableColumn id="1" xr3:uid="{C0E41300-8794-4DCA-8EC7-F94B74A8257A}" name="ItemCode" dataDxfId="235"/>
    <tableColumn id="2" xr3:uid="{F2E5C985-C841-4015-814F-8471BDE7AFA9}" name="Description" dataDxfId="234"/>
    <tableColumn id="3" xr3:uid="{847E86CD-D25E-43D4-B48E-0DBE2BD4F29C}" name="Section" dataDxfId="233"/>
    <tableColumn id="4" xr3:uid="{40BD2C0D-A3DA-4EAA-943C-492B5F637B8B}" name="Sort Order" dataDxfId="232">
      <calculatedColumnFormula>D1+1</calculatedColumnFormula>
    </tableColumn>
    <tableColumn id="5" xr3:uid="{0E73FD15-6040-4B13-BEA2-015DEABC2197}" name="Read Only" dataDxfId="231"/>
    <tableColumn id="6" xr3:uid="{C691921A-35C9-447D-9ED9-FA48FB9DCF90}" name="Decimals" dataDxfId="230"/>
    <tableColumn id="7" xr3:uid="{A1A81D37-C344-476C-B552-59205AA66DB9}" name="Notes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4" displayName="Table4" ref="A1:G551" totalsRowShown="0" dataDxfId="229">
  <autoFilter ref="A1:G551" xr:uid="{00000000-0009-0000-0100-000003000000}"/>
  <sortState xmlns:xlrd2="http://schemas.microsoft.com/office/spreadsheetml/2017/richdata2" ref="A2:D174">
    <sortCondition ref="C1:C174"/>
  </sortState>
  <tableColumns count="7">
    <tableColumn id="1" xr3:uid="{00000000-0010-0000-0300-000001000000}" name="ItemCode" dataDxfId="228"/>
    <tableColumn id="2" xr3:uid="{00000000-0010-0000-0300-000002000000}" name="Description" dataDxfId="227"/>
    <tableColumn id="3" xr3:uid="{00000000-0010-0000-0300-000003000000}" name="Section" dataDxfId="226"/>
    <tableColumn id="4" xr3:uid="{00000000-0010-0000-0300-000004000000}" name="Sort Order" dataDxfId="225"/>
    <tableColumn id="5" xr3:uid="{00000000-0010-0000-0300-000005000000}" name="Read Only" dataDxfId="224"/>
    <tableColumn id="6" xr3:uid="{00000000-0010-0000-0300-000006000000}" name="Decimals" dataDxfId="223"/>
    <tableColumn id="7" xr3:uid="{00000000-0010-0000-0300-000007000000}" name="Notes" dataDxfId="22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337EB3-18C3-45D0-BC24-C33609F8B38D}" name="Table75" displayName="Table75" ref="A1:H991" totalsRowShown="0" headerRowDxfId="221" dataDxfId="220">
  <autoFilter ref="A1:H991" xr:uid="{7E337EB3-18C3-45D0-BC24-C33609F8B38D}"/>
  <tableColumns count="8">
    <tableColumn id="1" xr3:uid="{38DE73E9-AD22-45D4-A4E9-DF160050B38D}" name="ItemCode" dataDxfId="219"/>
    <tableColumn id="2" xr3:uid="{E02C28F7-3086-4280-BA63-D28365C7170E}" name="Description" dataDxfId="218"/>
    <tableColumn id="3" xr3:uid="{5C03F0CA-1BAE-489A-B452-047A18792FBA}" name="Section" dataDxfId="217"/>
    <tableColumn id="4" xr3:uid="{9BC0C165-7416-40E2-9360-09E024025FEF}" name="Sort Order" dataDxfId="216"/>
    <tableColumn id="5" xr3:uid="{07DA55CD-5815-4A37-8521-BE56580741C3}" name="Read Only" dataDxfId="215"/>
    <tableColumn id="6" xr3:uid="{5E1918EA-C2F9-4A33-845C-CF53C477D7AE}" name="Decimals" dataDxfId="214"/>
    <tableColumn id="7" xr3:uid="{382457AA-6E89-49CF-8B70-0095AD25251E}" name="Prev Year's Values" dataDxfId="213"/>
    <tableColumn id="8" xr3:uid="{BCC49A0A-7AC0-4209-8A44-1236BA82F822}" name="Current Values" dataDxfId="212">
      <calculatedColumnFormula>Table75[[#This Row],[Prev Year''s Values]]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46"/>
  <sheetViews>
    <sheetView workbookViewId="0"/>
  </sheetViews>
  <sheetFormatPr defaultColWidth="9.140625" defaultRowHeight="15"/>
  <cols>
    <col min="1" max="1" width="7.140625" style="11" customWidth="1"/>
    <col min="2" max="2" width="13.85546875" style="11" customWidth="1"/>
    <col min="3" max="3" width="27.140625" style="2" bestFit="1" customWidth="1"/>
    <col min="4" max="4" width="26.42578125" style="2" customWidth="1"/>
    <col min="5" max="6" width="20.7109375" style="2" customWidth="1"/>
    <col min="7" max="7" width="12.7109375" style="6" customWidth="1"/>
    <col min="8" max="10" width="12.7109375" style="11" customWidth="1"/>
    <col min="11" max="11" width="25" style="2" customWidth="1"/>
    <col min="12" max="16384" width="9.140625" style="2"/>
  </cols>
  <sheetData>
    <row r="1" spans="1:10" s="10" customFormat="1" ht="45.75" thickBo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</row>
    <row r="2" spans="1:10" ht="45">
      <c r="A2" s="11" t="s">
        <v>10</v>
      </c>
      <c r="B2" s="2" t="s">
        <v>11</v>
      </c>
      <c r="F2" s="11" t="s">
        <v>12</v>
      </c>
      <c r="G2" s="11" t="s">
        <v>7</v>
      </c>
      <c r="H2" s="11">
        <v>6</v>
      </c>
      <c r="I2" s="2" t="s">
        <v>13</v>
      </c>
      <c r="J2" s="2"/>
    </row>
    <row r="3" spans="1:10" ht="45">
      <c r="A3" s="11" t="s">
        <v>10</v>
      </c>
      <c r="B3" s="2" t="s">
        <v>14</v>
      </c>
      <c r="F3" s="11" t="s">
        <v>12</v>
      </c>
      <c r="G3" s="11" t="s">
        <v>7</v>
      </c>
      <c r="H3" s="11">
        <v>6</v>
      </c>
      <c r="I3" s="2" t="s">
        <v>13</v>
      </c>
      <c r="J3" s="2"/>
    </row>
    <row r="4" spans="1:10" ht="30">
      <c r="A4" s="11" t="s">
        <v>10</v>
      </c>
      <c r="B4" s="2" t="s">
        <v>15</v>
      </c>
      <c r="C4" s="2" t="s">
        <v>16</v>
      </c>
      <c r="F4" s="11" t="s">
        <v>12</v>
      </c>
      <c r="G4" s="11" t="s">
        <v>17</v>
      </c>
      <c r="H4" s="11">
        <v>2</v>
      </c>
      <c r="I4" s="2" t="s">
        <v>18</v>
      </c>
      <c r="J4" s="2"/>
    </row>
    <row r="5" spans="1:10" ht="45">
      <c r="A5" s="11" t="s">
        <v>10</v>
      </c>
      <c r="B5" s="2" t="s">
        <v>19</v>
      </c>
      <c r="C5" s="2" t="s">
        <v>20</v>
      </c>
      <c r="F5" s="11" t="s">
        <v>12</v>
      </c>
      <c r="G5" s="11" t="s">
        <v>17</v>
      </c>
      <c r="H5" s="11">
        <v>2</v>
      </c>
      <c r="I5" s="2" t="s">
        <v>18</v>
      </c>
      <c r="J5" s="2"/>
    </row>
    <row r="6" spans="1:10" ht="30">
      <c r="A6" s="11" t="s">
        <v>10</v>
      </c>
      <c r="B6" s="2" t="s">
        <v>21</v>
      </c>
      <c r="C6" s="2" t="s">
        <v>22</v>
      </c>
      <c r="F6" s="11" t="s">
        <v>12</v>
      </c>
      <c r="G6" s="11" t="s">
        <v>17</v>
      </c>
      <c r="H6" s="11">
        <v>2</v>
      </c>
      <c r="I6" s="2" t="s">
        <v>18</v>
      </c>
      <c r="J6" s="2"/>
    </row>
    <row r="7" spans="1:10" ht="30">
      <c r="A7" s="11" t="s">
        <v>10</v>
      </c>
      <c r="B7" s="2" t="s">
        <v>23</v>
      </c>
      <c r="C7" s="2" t="s">
        <v>24</v>
      </c>
      <c r="F7" s="11" t="s">
        <v>12</v>
      </c>
      <c r="G7" s="11" t="s">
        <v>17</v>
      </c>
      <c r="H7" s="11">
        <v>2</v>
      </c>
      <c r="I7" s="2" t="s">
        <v>18</v>
      </c>
      <c r="J7" s="2"/>
    </row>
    <row r="8" spans="1:10" ht="45">
      <c r="A8" s="11" t="s">
        <v>10</v>
      </c>
      <c r="B8" s="2" t="s">
        <v>25</v>
      </c>
      <c r="C8" s="2" t="s">
        <v>26</v>
      </c>
      <c r="F8" s="11" t="s">
        <v>12</v>
      </c>
      <c r="G8" s="11" t="s">
        <v>17</v>
      </c>
      <c r="H8" s="11">
        <v>2</v>
      </c>
      <c r="I8" s="2" t="s">
        <v>18</v>
      </c>
      <c r="J8" s="2"/>
    </row>
    <row r="9" spans="1:10" ht="30">
      <c r="A9" s="11" t="s">
        <v>10</v>
      </c>
      <c r="B9" s="2" t="s">
        <v>27</v>
      </c>
      <c r="C9" s="2" t="s">
        <v>16</v>
      </c>
      <c r="F9" s="11" t="s">
        <v>12</v>
      </c>
      <c r="G9" s="11" t="s">
        <v>17</v>
      </c>
      <c r="H9" s="11">
        <v>2</v>
      </c>
      <c r="I9" s="2" t="s">
        <v>18</v>
      </c>
      <c r="J9" s="2"/>
    </row>
    <row r="10" spans="1:10" ht="45">
      <c r="A10" s="11" t="s">
        <v>10</v>
      </c>
      <c r="B10" s="2" t="s">
        <v>28</v>
      </c>
      <c r="C10" s="2" t="s">
        <v>20</v>
      </c>
      <c r="F10" s="11" t="s">
        <v>12</v>
      </c>
      <c r="G10" s="11" t="s">
        <v>17</v>
      </c>
      <c r="H10" s="11">
        <v>2</v>
      </c>
      <c r="I10" s="2" t="s">
        <v>18</v>
      </c>
      <c r="J10" s="2"/>
    </row>
    <row r="11" spans="1:10" ht="30">
      <c r="A11" s="11" t="s">
        <v>10</v>
      </c>
      <c r="B11" s="2" t="s">
        <v>29</v>
      </c>
      <c r="C11" s="2" t="s">
        <v>22</v>
      </c>
      <c r="F11" s="11" t="s">
        <v>12</v>
      </c>
      <c r="G11" s="11" t="s">
        <v>17</v>
      </c>
      <c r="H11" s="11">
        <v>2</v>
      </c>
      <c r="I11" s="2" t="s">
        <v>18</v>
      </c>
      <c r="J11" s="2"/>
    </row>
    <row r="12" spans="1:10" ht="30">
      <c r="A12" s="11" t="s">
        <v>10</v>
      </c>
      <c r="B12" s="2" t="s">
        <v>30</v>
      </c>
      <c r="C12" s="2" t="s">
        <v>24</v>
      </c>
      <c r="F12" s="11" t="s">
        <v>12</v>
      </c>
      <c r="G12" s="11" t="s">
        <v>17</v>
      </c>
      <c r="H12" s="11">
        <v>2</v>
      </c>
      <c r="I12" s="2" t="s">
        <v>18</v>
      </c>
      <c r="J12" s="2"/>
    </row>
    <row r="13" spans="1:10" ht="45">
      <c r="A13" s="11" t="s">
        <v>10</v>
      </c>
      <c r="B13" s="2" t="s">
        <v>31</v>
      </c>
      <c r="C13" s="2" t="s">
        <v>26</v>
      </c>
      <c r="F13" s="11" t="s">
        <v>12</v>
      </c>
      <c r="G13" s="11" t="s">
        <v>17</v>
      </c>
      <c r="H13" s="11">
        <v>2</v>
      </c>
      <c r="I13" s="2" t="s">
        <v>18</v>
      </c>
      <c r="J13" s="2"/>
    </row>
    <row r="14" spans="1:10" ht="30">
      <c r="A14" s="11" t="s">
        <v>10</v>
      </c>
      <c r="B14" s="2" t="s">
        <v>32</v>
      </c>
      <c r="C14" s="2" t="s">
        <v>33</v>
      </c>
      <c r="F14" s="11" t="s">
        <v>12</v>
      </c>
      <c r="G14" s="11" t="s">
        <v>17</v>
      </c>
      <c r="H14" s="11">
        <v>2</v>
      </c>
      <c r="I14" s="2" t="s">
        <v>18</v>
      </c>
      <c r="J14" s="2"/>
    </row>
    <row r="15" spans="1:10" ht="30">
      <c r="A15" s="11" t="s">
        <v>10</v>
      </c>
      <c r="B15" s="2" t="s">
        <v>34</v>
      </c>
      <c r="C15" s="4" t="s">
        <v>35</v>
      </c>
      <c r="F15" s="11" t="s">
        <v>12</v>
      </c>
      <c r="G15" s="11" t="s">
        <v>17</v>
      </c>
      <c r="H15" s="11">
        <v>2</v>
      </c>
      <c r="I15" s="2" t="s">
        <v>36</v>
      </c>
      <c r="J15" s="2"/>
    </row>
    <row r="16" spans="1:10" ht="30">
      <c r="A16" s="11" t="s">
        <v>10</v>
      </c>
      <c r="B16" s="2" t="s">
        <v>37</v>
      </c>
      <c r="C16" s="4" t="s">
        <v>38</v>
      </c>
      <c r="F16" s="11" t="s">
        <v>12</v>
      </c>
      <c r="G16" s="11" t="s">
        <v>17</v>
      </c>
      <c r="H16" s="11">
        <v>2</v>
      </c>
      <c r="I16" s="2" t="s">
        <v>36</v>
      </c>
      <c r="J16" s="2"/>
    </row>
    <row r="17" spans="1:10" ht="30">
      <c r="A17" s="11" t="s">
        <v>10</v>
      </c>
      <c r="B17" s="2" t="s">
        <v>39</v>
      </c>
      <c r="C17" s="4" t="s">
        <v>40</v>
      </c>
      <c r="F17" s="11" t="s">
        <v>12</v>
      </c>
      <c r="G17" s="11" t="s">
        <v>7</v>
      </c>
      <c r="H17" s="11">
        <v>4</v>
      </c>
      <c r="I17" s="2" t="s">
        <v>36</v>
      </c>
      <c r="J17" s="2"/>
    </row>
    <row r="18" spans="1:10" ht="30">
      <c r="A18" s="11" t="s">
        <v>10</v>
      </c>
      <c r="B18" s="2" t="s">
        <v>41</v>
      </c>
      <c r="C18" s="4" t="s">
        <v>42</v>
      </c>
      <c r="F18" s="11" t="s">
        <v>12</v>
      </c>
      <c r="G18" s="11" t="s">
        <v>17</v>
      </c>
      <c r="H18" s="11">
        <v>2</v>
      </c>
      <c r="I18" s="2" t="s">
        <v>18</v>
      </c>
      <c r="J18" s="2"/>
    </row>
    <row r="19" spans="1:10" ht="30">
      <c r="A19" s="11" t="s">
        <v>10</v>
      </c>
      <c r="B19" s="2" t="s">
        <v>43</v>
      </c>
      <c r="C19" s="4" t="s">
        <v>44</v>
      </c>
      <c r="F19" s="11" t="s">
        <v>12</v>
      </c>
      <c r="G19" s="11" t="s">
        <v>17</v>
      </c>
      <c r="H19" s="11">
        <v>2</v>
      </c>
      <c r="I19" s="2" t="s">
        <v>36</v>
      </c>
      <c r="J19" s="2"/>
    </row>
    <row r="20" spans="1:10" ht="30">
      <c r="A20" s="11" t="s">
        <v>10</v>
      </c>
      <c r="B20" s="2" t="s">
        <v>45</v>
      </c>
      <c r="C20" s="4" t="s">
        <v>46</v>
      </c>
      <c r="F20" s="11" t="s">
        <v>12</v>
      </c>
      <c r="G20" s="11" t="s">
        <v>17</v>
      </c>
      <c r="H20" s="11">
        <v>2</v>
      </c>
      <c r="I20" s="2" t="s">
        <v>18</v>
      </c>
      <c r="J20" s="2"/>
    </row>
    <row r="21" spans="1:10" ht="45">
      <c r="A21" s="11" t="s">
        <v>10</v>
      </c>
      <c r="B21" s="2" t="s">
        <v>47</v>
      </c>
      <c r="C21" s="4" t="s">
        <v>48</v>
      </c>
      <c r="F21" s="11" t="s">
        <v>12</v>
      </c>
      <c r="G21" s="11" t="s">
        <v>17</v>
      </c>
      <c r="H21" s="11">
        <v>2</v>
      </c>
      <c r="I21" s="2" t="s">
        <v>18</v>
      </c>
      <c r="J21" s="2"/>
    </row>
    <row r="22" spans="1:10" ht="30">
      <c r="A22" s="11" t="s">
        <v>10</v>
      </c>
      <c r="B22" s="2" t="s">
        <v>49</v>
      </c>
      <c r="C22" s="4" t="s">
        <v>50</v>
      </c>
      <c r="F22" s="11" t="s">
        <v>12</v>
      </c>
      <c r="G22" s="11" t="s">
        <v>17</v>
      </c>
      <c r="H22" s="11">
        <v>2</v>
      </c>
      <c r="I22" s="2" t="s">
        <v>18</v>
      </c>
      <c r="J22" s="2"/>
    </row>
    <row r="23" spans="1:10" ht="30">
      <c r="A23" s="11" t="s">
        <v>10</v>
      </c>
      <c r="B23" s="2" t="s">
        <v>51</v>
      </c>
      <c r="C23" s="4" t="s">
        <v>52</v>
      </c>
      <c r="F23" s="11" t="s">
        <v>12</v>
      </c>
      <c r="G23" s="11" t="s">
        <v>17</v>
      </c>
      <c r="H23" s="11">
        <v>2</v>
      </c>
      <c r="I23" s="2" t="s">
        <v>18</v>
      </c>
      <c r="J23" s="2"/>
    </row>
    <row r="24" spans="1:10" ht="30">
      <c r="A24" s="11" t="s">
        <v>10</v>
      </c>
      <c r="B24" s="2" t="s">
        <v>53</v>
      </c>
      <c r="C24" s="4" t="s">
        <v>54</v>
      </c>
      <c r="F24" s="11" t="s">
        <v>12</v>
      </c>
      <c r="G24" s="11" t="s">
        <v>17</v>
      </c>
      <c r="H24" s="11">
        <v>2</v>
      </c>
      <c r="I24" s="2" t="s">
        <v>36</v>
      </c>
      <c r="J24" s="2"/>
    </row>
    <row r="25" spans="1:10" ht="30">
      <c r="A25" s="11" t="s">
        <v>10</v>
      </c>
      <c r="B25" s="2" t="s">
        <v>55</v>
      </c>
      <c r="C25" s="4" t="s">
        <v>56</v>
      </c>
      <c r="F25" s="11" t="s">
        <v>12</v>
      </c>
      <c r="G25" s="11" t="s">
        <v>17</v>
      </c>
      <c r="H25" s="11">
        <v>2</v>
      </c>
      <c r="I25" s="2" t="s">
        <v>18</v>
      </c>
      <c r="J25" s="2"/>
    </row>
    <row r="26" spans="1:10" ht="30">
      <c r="A26" s="11" t="s">
        <v>10</v>
      </c>
      <c r="B26" s="2" t="s">
        <v>57</v>
      </c>
      <c r="C26" s="4" t="s">
        <v>58</v>
      </c>
      <c r="F26" s="11" t="s">
        <v>12</v>
      </c>
      <c r="G26" s="11" t="s">
        <v>17</v>
      </c>
      <c r="H26" s="11">
        <v>2</v>
      </c>
      <c r="I26" s="2" t="s">
        <v>18</v>
      </c>
      <c r="J26" s="2"/>
    </row>
    <row r="27" spans="1:10" ht="30">
      <c r="A27" s="11" t="s">
        <v>10</v>
      </c>
      <c r="B27" s="2" t="s">
        <v>59</v>
      </c>
      <c r="C27" s="4" t="s">
        <v>60</v>
      </c>
      <c r="F27" s="11" t="s">
        <v>12</v>
      </c>
      <c r="G27" s="11" t="s">
        <v>17</v>
      </c>
      <c r="H27" s="11">
        <v>2</v>
      </c>
      <c r="I27" s="2" t="s">
        <v>18</v>
      </c>
      <c r="J27" s="2"/>
    </row>
    <row r="28" spans="1:10" ht="30">
      <c r="A28" s="11" t="s">
        <v>10</v>
      </c>
      <c r="B28" s="2" t="s">
        <v>61</v>
      </c>
      <c r="C28" s="4" t="s">
        <v>62</v>
      </c>
      <c r="F28" s="11" t="s">
        <v>12</v>
      </c>
      <c r="G28" s="11" t="s">
        <v>17</v>
      </c>
      <c r="H28" s="11">
        <v>2</v>
      </c>
      <c r="I28" s="2" t="s">
        <v>36</v>
      </c>
      <c r="J28" s="2"/>
    </row>
    <row r="29" spans="1:10" ht="30">
      <c r="A29" s="11" t="s">
        <v>10</v>
      </c>
      <c r="B29" s="2" t="s">
        <v>63</v>
      </c>
      <c r="C29" s="2" t="s">
        <v>33</v>
      </c>
      <c r="F29" s="11" t="s">
        <v>12</v>
      </c>
      <c r="G29" s="11" t="s">
        <v>17</v>
      </c>
      <c r="H29" s="11">
        <v>2</v>
      </c>
      <c r="I29" s="2" t="s">
        <v>18</v>
      </c>
      <c r="J29" s="2"/>
    </row>
    <row r="30" spans="1:10" ht="30">
      <c r="A30" s="11" t="s">
        <v>10</v>
      </c>
      <c r="B30" s="2" t="s">
        <v>64</v>
      </c>
      <c r="C30" s="4" t="s">
        <v>35</v>
      </c>
      <c r="F30" s="11" t="s">
        <v>12</v>
      </c>
      <c r="G30" s="11" t="s">
        <v>17</v>
      </c>
      <c r="H30" s="11">
        <v>2</v>
      </c>
      <c r="I30" s="2" t="s">
        <v>36</v>
      </c>
      <c r="J30" s="2"/>
    </row>
    <row r="31" spans="1:10" ht="30">
      <c r="A31" s="11" t="s">
        <v>10</v>
      </c>
      <c r="B31" s="2" t="s">
        <v>65</v>
      </c>
      <c r="C31" s="2" t="s">
        <v>66</v>
      </c>
      <c r="F31" s="11" t="s">
        <v>12</v>
      </c>
      <c r="G31" s="11" t="s">
        <v>17</v>
      </c>
      <c r="H31" s="11">
        <v>2</v>
      </c>
      <c r="I31" s="2" t="s">
        <v>36</v>
      </c>
      <c r="J31" s="2"/>
    </row>
    <row r="32" spans="1:10" ht="30">
      <c r="A32" s="11" t="s">
        <v>10</v>
      </c>
      <c r="B32" s="2" t="s">
        <v>67</v>
      </c>
      <c r="C32" s="4" t="s">
        <v>40</v>
      </c>
      <c r="F32" s="11" t="s">
        <v>12</v>
      </c>
      <c r="G32" s="11" t="s">
        <v>7</v>
      </c>
      <c r="H32" s="11">
        <v>4</v>
      </c>
      <c r="I32" s="2" t="s">
        <v>36</v>
      </c>
      <c r="J32" s="2"/>
    </row>
    <row r="33" spans="1:10" ht="30">
      <c r="A33" s="11" t="s">
        <v>10</v>
      </c>
      <c r="B33" s="2" t="s">
        <v>68</v>
      </c>
      <c r="C33" s="4" t="s">
        <v>42</v>
      </c>
      <c r="F33" s="11" t="s">
        <v>12</v>
      </c>
      <c r="G33" s="11" t="s">
        <v>17</v>
      </c>
      <c r="H33" s="11">
        <v>2</v>
      </c>
      <c r="I33" s="2" t="s">
        <v>18</v>
      </c>
      <c r="J33" s="2"/>
    </row>
    <row r="34" spans="1:10" ht="45">
      <c r="A34" s="11" t="s">
        <v>10</v>
      </c>
      <c r="B34" s="2" t="s">
        <v>69</v>
      </c>
      <c r="C34" s="4" t="s">
        <v>48</v>
      </c>
      <c r="F34" s="11" t="s">
        <v>12</v>
      </c>
      <c r="G34" s="11" t="s">
        <v>17</v>
      </c>
      <c r="H34" s="11">
        <v>2</v>
      </c>
      <c r="I34" s="2" t="s">
        <v>18</v>
      </c>
      <c r="J34" s="2"/>
    </row>
    <row r="35" spans="1:10" ht="30">
      <c r="A35" s="11" t="s">
        <v>10</v>
      </c>
      <c r="B35" s="2" t="s">
        <v>70</v>
      </c>
      <c r="C35" s="4" t="s">
        <v>50</v>
      </c>
      <c r="F35" s="11" t="s">
        <v>12</v>
      </c>
      <c r="G35" s="11" t="s">
        <v>17</v>
      </c>
      <c r="H35" s="11">
        <v>2</v>
      </c>
      <c r="I35" s="2" t="s">
        <v>18</v>
      </c>
      <c r="J35" s="2"/>
    </row>
    <row r="36" spans="1:10" ht="30">
      <c r="A36" s="11" t="s">
        <v>10</v>
      </c>
      <c r="B36" s="2" t="s">
        <v>71</v>
      </c>
      <c r="C36" s="4" t="s">
        <v>52</v>
      </c>
      <c r="F36" s="11" t="s">
        <v>12</v>
      </c>
      <c r="G36" s="11" t="s">
        <v>17</v>
      </c>
      <c r="H36" s="11">
        <v>2</v>
      </c>
      <c r="I36" s="2" t="s">
        <v>18</v>
      </c>
      <c r="J36" s="2"/>
    </row>
    <row r="37" spans="1:10" ht="30">
      <c r="A37" s="11" t="s">
        <v>10</v>
      </c>
      <c r="B37" s="2" t="s">
        <v>72</v>
      </c>
      <c r="C37" s="4" t="s">
        <v>54</v>
      </c>
      <c r="F37" s="11" t="s">
        <v>12</v>
      </c>
      <c r="G37" s="11" t="s">
        <v>17</v>
      </c>
      <c r="H37" s="11">
        <v>2</v>
      </c>
      <c r="I37" s="2" t="s">
        <v>36</v>
      </c>
      <c r="J37" s="2"/>
    </row>
    <row r="38" spans="1:10" ht="30">
      <c r="A38" s="11" t="s">
        <v>10</v>
      </c>
      <c r="B38" s="2" t="s">
        <v>73</v>
      </c>
      <c r="C38" s="4" t="s">
        <v>56</v>
      </c>
      <c r="F38" s="11" t="s">
        <v>12</v>
      </c>
      <c r="G38" s="11" t="s">
        <v>17</v>
      </c>
      <c r="H38" s="11">
        <v>2</v>
      </c>
      <c r="I38" s="2" t="s">
        <v>18</v>
      </c>
      <c r="J38" s="2"/>
    </row>
    <row r="39" spans="1:10" ht="30">
      <c r="A39" s="11" t="s">
        <v>10</v>
      </c>
      <c r="B39" s="2" t="s">
        <v>74</v>
      </c>
      <c r="C39" s="4" t="s">
        <v>58</v>
      </c>
      <c r="F39" s="11" t="s">
        <v>12</v>
      </c>
      <c r="G39" s="11" t="s">
        <v>17</v>
      </c>
      <c r="H39" s="11">
        <v>2</v>
      </c>
      <c r="I39" s="2" t="s">
        <v>18</v>
      </c>
      <c r="J39" s="2"/>
    </row>
    <row r="40" spans="1:10" ht="30">
      <c r="A40" s="11" t="s">
        <v>10</v>
      </c>
      <c r="B40" s="2" t="s">
        <v>75</v>
      </c>
      <c r="C40" s="4" t="s">
        <v>60</v>
      </c>
      <c r="F40" s="11" t="s">
        <v>12</v>
      </c>
      <c r="G40" s="11" t="s">
        <v>17</v>
      </c>
      <c r="H40" s="11">
        <v>2</v>
      </c>
      <c r="I40" s="2" t="s">
        <v>18</v>
      </c>
      <c r="J40" s="2"/>
    </row>
    <row r="41" spans="1:10" ht="30">
      <c r="A41" s="11" t="s">
        <v>10</v>
      </c>
      <c r="B41" s="2" t="s">
        <v>76</v>
      </c>
      <c r="C41" s="4" t="s">
        <v>62</v>
      </c>
      <c r="F41" s="11" t="s">
        <v>12</v>
      </c>
      <c r="G41" s="11" t="s">
        <v>17</v>
      </c>
      <c r="H41" s="11">
        <v>2</v>
      </c>
      <c r="I41" s="2" t="s">
        <v>36</v>
      </c>
      <c r="J41" s="2"/>
    </row>
    <row r="42" spans="1:10" ht="30">
      <c r="A42" s="11" t="s">
        <v>10</v>
      </c>
      <c r="B42" s="2" t="s">
        <v>77</v>
      </c>
      <c r="C42" s="2" t="s">
        <v>33</v>
      </c>
      <c r="F42" s="11" t="s">
        <v>12</v>
      </c>
      <c r="G42" s="11" t="s">
        <v>17</v>
      </c>
      <c r="H42" s="11">
        <v>2</v>
      </c>
      <c r="I42" s="2" t="s">
        <v>18</v>
      </c>
      <c r="J42" s="2"/>
    </row>
    <row r="43" spans="1:10" ht="30">
      <c r="A43" s="11" t="s">
        <v>10</v>
      </c>
      <c r="B43" s="2" t="s">
        <v>78</v>
      </c>
      <c r="C43" s="4" t="s">
        <v>35</v>
      </c>
      <c r="F43" s="11" t="s">
        <v>12</v>
      </c>
      <c r="G43" s="11" t="s">
        <v>17</v>
      </c>
      <c r="H43" s="11">
        <v>2</v>
      </c>
      <c r="I43" s="2" t="s">
        <v>36</v>
      </c>
      <c r="J43" s="2"/>
    </row>
    <row r="44" spans="1:10" ht="30">
      <c r="A44" s="11" t="s">
        <v>10</v>
      </c>
      <c r="B44" s="2" t="s">
        <v>79</v>
      </c>
      <c r="C44" s="2" t="s">
        <v>66</v>
      </c>
      <c r="F44" s="11" t="s">
        <v>12</v>
      </c>
      <c r="G44" s="11" t="s">
        <v>17</v>
      </c>
      <c r="H44" s="11">
        <v>2</v>
      </c>
      <c r="I44" s="2" t="s">
        <v>36</v>
      </c>
      <c r="J44" s="2"/>
    </row>
    <row r="45" spans="1:10" ht="30">
      <c r="A45" s="11" t="s">
        <v>10</v>
      </c>
      <c r="B45" s="2" t="s">
        <v>80</v>
      </c>
      <c r="C45" s="4" t="s">
        <v>40</v>
      </c>
      <c r="F45" s="11" t="s">
        <v>12</v>
      </c>
      <c r="G45" s="11" t="s">
        <v>7</v>
      </c>
      <c r="H45" s="11">
        <v>4</v>
      </c>
      <c r="I45" s="2" t="s">
        <v>36</v>
      </c>
      <c r="J45" s="2"/>
    </row>
    <row r="46" spans="1:10" ht="30">
      <c r="A46" s="11" t="s">
        <v>10</v>
      </c>
      <c r="B46" s="2" t="s">
        <v>81</v>
      </c>
      <c r="C46" s="4" t="s">
        <v>42</v>
      </c>
      <c r="F46" s="11" t="s">
        <v>12</v>
      </c>
      <c r="G46" s="11" t="s">
        <v>17</v>
      </c>
      <c r="H46" s="11">
        <v>2</v>
      </c>
      <c r="I46" s="2" t="s">
        <v>18</v>
      </c>
      <c r="J46" s="2"/>
    </row>
    <row r="47" spans="1:10" ht="45">
      <c r="A47" s="11" t="s">
        <v>10</v>
      </c>
      <c r="B47" s="2" t="s">
        <v>82</v>
      </c>
      <c r="C47" s="4" t="s">
        <v>48</v>
      </c>
      <c r="F47" s="11" t="s">
        <v>12</v>
      </c>
      <c r="G47" s="11" t="s">
        <v>17</v>
      </c>
      <c r="H47" s="11">
        <v>2</v>
      </c>
      <c r="I47" s="2" t="s">
        <v>18</v>
      </c>
      <c r="J47" s="2"/>
    </row>
    <row r="48" spans="1:10" ht="30">
      <c r="A48" s="11" t="s">
        <v>10</v>
      </c>
      <c r="B48" s="2" t="s">
        <v>83</v>
      </c>
      <c r="C48" s="4" t="s">
        <v>50</v>
      </c>
      <c r="F48" s="11" t="s">
        <v>12</v>
      </c>
      <c r="G48" s="11" t="s">
        <v>17</v>
      </c>
      <c r="H48" s="11">
        <v>2</v>
      </c>
      <c r="I48" s="2" t="s">
        <v>18</v>
      </c>
      <c r="J48" s="2"/>
    </row>
    <row r="49" spans="1:10" ht="30">
      <c r="A49" s="11" t="s">
        <v>10</v>
      </c>
      <c r="B49" s="2" t="s">
        <v>84</v>
      </c>
      <c r="C49" s="4" t="s">
        <v>52</v>
      </c>
      <c r="F49" s="11" t="s">
        <v>12</v>
      </c>
      <c r="G49" s="11" t="s">
        <v>17</v>
      </c>
      <c r="H49" s="11">
        <v>2</v>
      </c>
      <c r="I49" s="2" t="s">
        <v>18</v>
      </c>
      <c r="J49" s="2"/>
    </row>
    <row r="50" spans="1:10" ht="30">
      <c r="A50" s="11" t="s">
        <v>10</v>
      </c>
      <c r="B50" s="2" t="s">
        <v>85</v>
      </c>
      <c r="C50" s="4" t="s">
        <v>54</v>
      </c>
      <c r="F50" s="11" t="s">
        <v>12</v>
      </c>
      <c r="G50" s="11" t="s">
        <v>17</v>
      </c>
      <c r="H50" s="11">
        <v>2</v>
      </c>
      <c r="I50" s="2" t="s">
        <v>36</v>
      </c>
      <c r="J50" s="2"/>
    </row>
    <row r="51" spans="1:10" ht="30">
      <c r="A51" s="11" t="s">
        <v>10</v>
      </c>
      <c r="B51" s="2" t="s">
        <v>86</v>
      </c>
      <c r="C51" s="4" t="s">
        <v>56</v>
      </c>
      <c r="F51" s="11" t="s">
        <v>12</v>
      </c>
      <c r="G51" s="11" t="s">
        <v>17</v>
      </c>
      <c r="H51" s="11">
        <v>2</v>
      </c>
      <c r="I51" s="2" t="s">
        <v>18</v>
      </c>
      <c r="J51" s="2"/>
    </row>
    <row r="52" spans="1:10" ht="30">
      <c r="A52" s="11" t="s">
        <v>10</v>
      </c>
      <c r="B52" s="2" t="s">
        <v>87</v>
      </c>
      <c r="C52" s="4" t="s">
        <v>58</v>
      </c>
      <c r="F52" s="11" t="s">
        <v>12</v>
      </c>
      <c r="G52" s="11" t="s">
        <v>17</v>
      </c>
      <c r="H52" s="11">
        <v>2</v>
      </c>
      <c r="I52" s="2" t="s">
        <v>18</v>
      </c>
      <c r="J52" s="2"/>
    </row>
    <row r="53" spans="1:10" ht="30">
      <c r="A53" s="11" t="s">
        <v>10</v>
      </c>
      <c r="B53" s="2" t="s">
        <v>88</v>
      </c>
      <c r="C53" s="4" t="s">
        <v>60</v>
      </c>
      <c r="F53" s="11" t="s">
        <v>12</v>
      </c>
      <c r="G53" s="11" t="s">
        <v>17</v>
      </c>
      <c r="H53" s="11">
        <v>2</v>
      </c>
      <c r="I53" s="2" t="s">
        <v>18</v>
      </c>
      <c r="J53" s="2"/>
    </row>
    <row r="54" spans="1:10" ht="30">
      <c r="A54" s="11" t="s">
        <v>10</v>
      </c>
      <c r="B54" s="2" t="s">
        <v>89</v>
      </c>
      <c r="C54" s="4" t="s">
        <v>62</v>
      </c>
      <c r="F54" s="11" t="s">
        <v>12</v>
      </c>
      <c r="G54" s="11" t="s">
        <v>17</v>
      </c>
      <c r="H54" s="11">
        <v>2</v>
      </c>
      <c r="I54" s="2" t="s">
        <v>36</v>
      </c>
      <c r="J54" s="2"/>
    </row>
    <row r="55" spans="1:10" ht="30">
      <c r="A55" s="11" t="s">
        <v>10</v>
      </c>
      <c r="B55" s="2" t="s">
        <v>90</v>
      </c>
      <c r="C55" s="2" t="s">
        <v>33</v>
      </c>
      <c r="F55" s="11" t="s">
        <v>12</v>
      </c>
      <c r="G55" s="11" t="s">
        <v>17</v>
      </c>
      <c r="H55" s="11">
        <v>2</v>
      </c>
      <c r="I55" s="2" t="s">
        <v>18</v>
      </c>
      <c r="J55" s="2"/>
    </row>
    <row r="56" spans="1:10" ht="30">
      <c r="A56" s="11" t="s">
        <v>10</v>
      </c>
      <c r="B56" s="2" t="s">
        <v>91</v>
      </c>
      <c r="C56" s="4" t="s">
        <v>35</v>
      </c>
      <c r="F56" s="11" t="s">
        <v>12</v>
      </c>
      <c r="G56" s="11" t="s">
        <v>17</v>
      </c>
      <c r="H56" s="11">
        <v>2</v>
      </c>
      <c r="I56" s="2" t="s">
        <v>36</v>
      </c>
      <c r="J56" s="2"/>
    </row>
    <row r="57" spans="1:10" ht="30">
      <c r="A57" s="11" t="s">
        <v>10</v>
      </c>
      <c r="B57" s="2" t="s">
        <v>79</v>
      </c>
      <c r="C57" s="2" t="s">
        <v>66</v>
      </c>
      <c r="F57" s="11" t="s">
        <v>12</v>
      </c>
      <c r="G57" s="11" t="s">
        <v>17</v>
      </c>
      <c r="H57" s="11">
        <v>2</v>
      </c>
      <c r="I57" s="2" t="s">
        <v>36</v>
      </c>
      <c r="J57" s="2"/>
    </row>
    <row r="58" spans="1:10" ht="30">
      <c r="A58" s="11" t="s">
        <v>10</v>
      </c>
      <c r="B58" s="2" t="s">
        <v>92</v>
      </c>
      <c r="C58" s="4" t="s">
        <v>40</v>
      </c>
      <c r="F58" s="11" t="s">
        <v>12</v>
      </c>
      <c r="G58" s="11" t="s">
        <v>7</v>
      </c>
      <c r="H58" s="11">
        <v>4</v>
      </c>
      <c r="I58" s="2" t="s">
        <v>36</v>
      </c>
      <c r="J58" s="2"/>
    </row>
    <row r="59" spans="1:10" ht="30">
      <c r="A59" s="11" t="s">
        <v>10</v>
      </c>
      <c r="B59" s="2" t="s">
        <v>93</v>
      </c>
      <c r="C59" s="4" t="s">
        <v>42</v>
      </c>
      <c r="F59" s="11" t="s">
        <v>12</v>
      </c>
      <c r="G59" s="11" t="s">
        <v>17</v>
      </c>
      <c r="H59" s="11">
        <v>2</v>
      </c>
      <c r="I59" s="2" t="s">
        <v>18</v>
      </c>
      <c r="J59" s="2"/>
    </row>
    <row r="60" spans="1:10" ht="45">
      <c r="A60" s="11" t="s">
        <v>10</v>
      </c>
      <c r="B60" s="2" t="s">
        <v>94</v>
      </c>
      <c r="C60" s="4" t="s">
        <v>48</v>
      </c>
      <c r="F60" s="11" t="s">
        <v>12</v>
      </c>
      <c r="G60" s="11" t="s">
        <v>17</v>
      </c>
      <c r="H60" s="11">
        <v>2</v>
      </c>
      <c r="I60" s="2" t="s">
        <v>18</v>
      </c>
      <c r="J60" s="2"/>
    </row>
    <row r="61" spans="1:10" ht="30">
      <c r="A61" s="11" t="s">
        <v>10</v>
      </c>
      <c r="B61" s="2" t="s">
        <v>95</v>
      </c>
      <c r="C61" s="4" t="s">
        <v>50</v>
      </c>
      <c r="F61" s="11" t="s">
        <v>12</v>
      </c>
      <c r="G61" s="11" t="s">
        <v>17</v>
      </c>
      <c r="H61" s="11">
        <v>2</v>
      </c>
      <c r="I61" s="2" t="s">
        <v>18</v>
      </c>
      <c r="J61" s="2"/>
    </row>
    <row r="62" spans="1:10" ht="30">
      <c r="A62" s="11" t="s">
        <v>10</v>
      </c>
      <c r="B62" s="2" t="s">
        <v>96</v>
      </c>
      <c r="C62" s="4" t="s">
        <v>52</v>
      </c>
      <c r="F62" s="11" t="s">
        <v>12</v>
      </c>
      <c r="G62" s="11" t="s">
        <v>17</v>
      </c>
      <c r="H62" s="11">
        <v>2</v>
      </c>
      <c r="I62" s="2" t="s">
        <v>18</v>
      </c>
      <c r="J62" s="2"/>
    </row>
    <row r="63" spans="1:10" ht="30">
      <c r="A63" s="11" t="s">
        <v>10</v>
      </c>
      <c r="B63" s="2" t="s">
        <v>97</v>
      </c>
      <c r="C63" s="4" t="s">
        <v>54</v>
      </c>
      <c r="F63" s="11" t="s">
        <v>12</v>
      </c>
      <c r="G63" s="11" t="s">
        <v>17</v>
      </c>
      <c r="H63" s="11">
        <v>2</v>
      </c>
      <c r="I63" s="2" t="s">
        <v>36</v>
      </c>
      <c r="J63" s="2"/>
    </row>
    <row r="64" spans="1:10" ht="30">
      <c r="A64" s="11" t="s">
        <v>10</v>
      </c>
      <c r="B64" s="2" t="s">
        <v>98</v>
      </c>
      <c r="C64" s="4" t="s">
        <v>56</v>
      </c>
      <c r="F64" s="11" t="s">
        <v>12</v>
      </c>
      <c r="G64" s="11" t="s">
        <v>17</v>
      </c>
      <c r="H64" s="11">
        <v>2</v>
      </c>
      <c r="I64" s="2" t="s">
        <v>18</v>
      </c>
      <c r="J64" s="2"/>
    </row>
    <row r="65" spans="1:10" ht="30">
      <c r="A65" s="11" t="s">
        <v>10</v>
      </c>
      <c r="B65" s="2" t="s">
        <v>99</v>
      </c>
      <c r="C65" s="4" t="s">
        <v>58</v>
      </c>
      <c r="F65" s="11" t="s">
        <v>12</v>
      </c>
      <c r="G65" s="11" t="s">
        <v>17</v>
      </c>
      <c r="H65" s="11">
        <v>2</v>
      </c>
      <c r="I65" s="2" t="s">
        <v>18</v>
      </c>
      <c r="J65" s="2"/>
    </row>
    <row r="66" spans="1:10" ht="30">
      <c r="A66" s="11" t="s">
        <v>10</v>
      </c>
      <c r="B66" s="2" t="s">
        <v>100</v>
      </c>
      <c r="C66" s="4" t="s">
        <v>60</v>
      </c>
      <c r="F66" s="11" t="s">
        <v>12</v>
      </c>
      <c r="G66" s="11" t="s">
        <v>17</v>
      </c>
      <c r="H66" s="11">
        <v>2</v>
      </c>
      <c r="I66" s="2" t="s">
        <v>18</v>
      </c>
      <c r="J66" s="2"/>
    </row>
    <row r="67" spans="1:10" ht="30">
      <c r="A67" s="11" t="s">
        <v>10</v>
      </c>
      <c r="B67" s="2" t="s">
        <v>101</v>
      </c>
      <c r="C67" s="2" t="s">
        <v>102</v>
      </c>
      <c r="F67" s="11" t="s">
        <v>12</v>
      </c>
      <c r="G67" s="11" t="s">
        <v>17</v>
      </c>
      <c r="H67" s="11">
        <v>2</v>
      </c>
      <c r="I67" s="2" t="s">
        <v>36</v>
      </c>
      <c r="J67" s="2"/>
    </row>
    <row r="68" spans="1:10" ht="45">
      <c r="A68" s="11" t="s">
        <v>10</v>
      </c>
      <c r="B68" s="2" t="s">
        <v>103</v>
      </c>
      <c r="C68" s="2" t="s">
        <v>104</v>
      </c>
      <c r="F68" s="11" t="s">
        <v>12</v>
      </c>
      <c r="G68" s="11" t="s">
        <v>17</v>
      </c>
      <c r="H68" s="11">
        <v>2</v>
      </c>
      <c r="I68" s="2" t="s">
        <v>36</v>
      </c>
      <c r="J68" s="2"/>
    </row>
    <row r="69" spans="1:10" ht="30">
      <c r="A69" s="11" t="s">
        <v>10</v>
      </c>
      <c r="B69" s="2" t="s">
        <v>105</v>
      </c>
      <c r="C69" s="2" t="s">
        <v>106</v>
      </c>
      <c r="F69" s="11" t="s">
        <v>12</v>
      </c>
      <c r="G69" s="11" t="s">
        <v>17</v>
      </c>
      <c r="H69" s="11">
        <v>2</v>
      </c>
      <c r="I69" s="2" t="s">
        <v>36</v>
      </c>
      <c r="J69" s="2"/>
    </row>
    <row r="70" spans="1:10" ht="30">
      <c r="A70" s="11" t="s">
        <v>10</v>
      </c>
      <c r="B70" s="2" t="s">
        <v>107</v>
      </c>
      <c r="C70" s="2" t="s">
        <v>108</v>
      </c>
      <c r="F70" s="11" t="s">
        <v>12</v>
      </c>
      <c r="G70" s="11" t="s">
        <v>17</v>
      </c>
      <c r="H70" s="11">
        <v>2</v>
      </c>
      <c r="I70" s="2" t="s">
        <v>36</v>
      </c>
      <c r="J70" s="2"/>
    </row>
    <row r="71" spans="1:10" ht="30">
      <c r="A71" s="11" t="s">
        <v>10</v>
      </c>
      <c r="B71" s="2" t="s">
        <v>109</v>
      </c>
      <c r="C71" s="2" t="s">
        <v>110</v>
      </c>
      <c r="F71" s="11" t="s">
        <v>12</v>
      </c>
      <c r="G71" s="11" t="s">
        <v>17</v>
      </c>
      <c r="H71" s="11">
        <v>2</v>
      </c>
      <c r="I71" s="2" t="s">
        <v>36</v>
      </c>
      <c r="J71" s="2"/>
    </row>
    <row r="72" spans="1:10" ht="30">
      <c r="A72" s="11" t="s">
        <v>10</v>
      </c>
      <c r="B72" s="2" t="s">
        <v>111</v>
      </c>
      <c r="C72" s="2" t="s">
        <v>112</v>
      </c>
      <c r="F72" s="11" t="s">
        <v>12</v>
      </c>
      <c r="G72" s="11" t="s">
        <v>17</v>
      </c>
      <c r="H72" s="11">
        <v>2</v>
      </c>
      <c r="I72" s="2" t="s">
        <v>36</v>
      </c>
      <c r="J72" s="2"/>
    </row>
    <row r="73" spans="1:10" ht="30">
      <c r="A73" s="11" t="s">
        <v>10</v>
      </c>
      <c r="B73" s="2" t="s">
        <v>113</v>
      </c>
      <c r="C73" s="2" t="s">
        <v>114</v>
      </c>
      <c r="F73" s="11" t="s">
        <v>12</v>
      </c>
      <c r="G73" s="11" t="s">
        <v>17</v>
      </c>
      <c r="H73" s="11">
        <v>2</v>
      </c>
      <c r="I73" s="2" t="s">
        <v>36</v>
      </c>
      <c r="J73" s="2"/>
    </row>
    <row r="74" spans="1:10" ht="30">
      <c r="A74" s="11" t="s">
        <v>10</v>
      </c>
      <c r="B74" s="2" t="s">
        <v>115</v>
      </c>
      <c r="C74" s="2" t="s">
        <v>116</v>
      </c>
      <c r="F74" s="11" t="s">
        <v>12</v>
      </c>
      <c r="G74" s="11" t="s">
        <v>17</v>
      </c>
      <c r="H74" s="11">
        <v>2</v>
      </c>
      <c r="I74" s="2" t="s">
        <v>36</v>
      </c>
      <c r="J74" s="2"/>
    </row>
    <row r="75" spans="1:10" ht="45">
      <c r="A75" s="11" t="s">
        <v>10</v>
      </c>
      <c r="B75" s="2" t="s">
        <v>117</v>
      </c>
      <c r="C75" s="2" t="s">
        <v>118</v>
      </c>
      <c r="F75" s="11" t="s">
        <v>12</v>
      </c>
      <c r="G75" s="11" t="s">
        <v>17</v>
      </c>
      <c r="H75" s="11">
        <v>2</v>
      </c>
      <c r="I75" s="2" t="s">
        <v>36</v>
      </c>
      <c r="J75" s="2"/>
    </row>
    <row r="76" spans="1:10" ht="30">
      <c r="A76" s="11" t="s">
        <v>10</v>
      </c>
      <c r="B76" s="2" t="s">
        <v>119</v>
      </c>
      <c r="C76" s="2" t="s">
        <v>120</v>
      </c>
      <c r="F76" s="11" t="s">
        <v>12</v>
      </c>
      <c r="G76" s="11" t="s">
        <v>17</v>
      </c>
      <c r="H76" s="11">
        <v>2</v>
      </c>
      <c r="I76" s="2" t="s">
        <v>36</v>
      </c>
      <c r="J76" s="2"/>
    </row>
    <row r="77" spans="1:10" ht="30">
      <c r="A77" s="11" t="s">
        <v>10</v>
      </c>
      <c r="B77" s="2" t="s">
        <v>121</v>
      </c>
      <c r="C77" s="2" t="s">
        <v>122</v>
      </c>
      <c r="F77" s="11" t="s">
        <v>12</v>
      </c>
      <c r="G77" s="11" t="s">
        <v>17</v>
      </c>
      <c r="H77" s="11">
        <v>2</v>
      </c>
      <c r="I77" s="2" t="s">
        <v>36</v>
      </c>
      <c r="J77" s="2"/>
    </row>
    <row r="78" spans="1:10" ht="30">
      <c r="A78" s="11" t="s">
        <v>10</v>
      </c>
      <c r="B78" s="2" t="s">
        <v>123</v>
      </c>
      <c r="C78" s="2" t="s">
        <v>124</v>
      </c>
      <c r="F78" s="11" t="s">
        <v>12</v>
      </c>
      <c r="G78" s="11" t="s">
        <v>17</v>
      </c>
      <c r="H78" s="11">
        <v>2</v>
      </c>
      <c r="I78" s="2" t="s">
        <v>36</v>
      </c>
      <c r="J78" s="2"/>
    </row>
    <row r="79" spans="1:10" ht="30">
      <c r="A79" s="11" t="s">
        <v>10</v>
      </c>
      <c r="B79" s="2" t="s">
        <v>125</v>
      </c>
      <c r="C79" s="2" t="s">
        <v>126</v>
      </c>
      <c r="F79" s="11" t="s">
        <v>12</v>
      </c>
      <c r="G79" s="11" t="s">
        <v>17</v>
      </c>
      <c r="H79" s="11">
        <v>2</v>
      </c>
      <c r="I79" s="2" t="s">
        <v>36</v>
      </c>
      <c r="J79" s="2"/>
    </row>
    <row r="80" spans="1:10" ht="45">
      <c r="A80" s="11" t="s">
        <v>10</v>
      </c>
      <c r="B80" s="2" t="s">
        <v>127</v>
      </c>
      <c r="C80" s="2" t="s">
        <v>128</v>
      </c>
      <c r="F80" s="11" t="s">
        <v>12</v>
      </c>
      <c r="G80" s="11" t="s">
        <v>17</v>
      </c>
      <c r="H80" s="11">
        <v>2</v>
      </c>
      <c r="I80" s="2" t="s">
        <v>36</v>
      </c>
      <c r="J80" s="2"/>
    </row>
    <row r="81" spans="1:10" ht="30">
      <c r="A81" s="11" t="s">
        <v>10</v>
      </c>
      <c r="B81" s="2" t="s">
        <v>129</v>
      </c>
      <c r="C81" s="2" t="s">
        <v>130</v>
      </c>
      <c r="F81" s="11" t="s">
        <v>12</v>
      </c>
      <c r="G81" s="11" t="s">
        <v>17</v>
      </c>
      <c r="H81" s="11">
        <v>2</v>
      </c>
      <c r="I81" s="2" t="s">
        <v>36</v>
      </c>
      <c r="J81" s="2"/>
    </row>
    <row r="82" spans="1:10" ht="30">
      <c r="A82" s="11" t="s">
        <v>10</v>
      </c>
      <c r="B82" s="2" t="s">
        <v>131</v>
      </c>
      <c r="C82" s="2" t="s">
        <v>132</v>
      </c>
      <c r="F82" s="11" t="s">
        <v>12</v>
      </c>
      <c r="G82" s="11" t="s">
        <v>17</v>
      </c>
      <c r="H82" s="11">
        <v>2</v>
      </c>
      <c r="I82" s="2" t="s">
        <v>36</v>
      </c>
      <c r="J82" s="2"/>
    </row>
    <row r="83" spans="1:10" ht="30">
      <c r="A83" s="11" t="s">
        <v>10</v>
      </c>
      <c r="B83" s="2" t="s">
        <v>133</v>
      </c>
      <c r="C83" s="2" t="s">
        <v>134</v>
      </c>
      <c r="F83" s="11" t="s">
        <v>12</v>
      </c>
      <c r="G83" s="11" t="s">
        <v>17</v>
      </c>
      <c r="H83" s="11">
        <v>2</v>
      </c>
      <c r="I83" s="2" t="s">
        <v>36</v>
      </c>
      <c r="J83" s="2"/>
    </row>
    <row r="84" spans="1:10" ht="30">
      <c r="A84" s="11" t="s">
        <v>10</v>
      </c>
      <c r="B84" s="2" t="s">
        <v>135</v>
      </c>
      <c r="C84" s="2" t="s">
        <v>136</v>
      </c>
      <c r="F84" s="11" t="s">
        <v>12</v>
      </c>
      <c r="G84" s="11" t="s">
        <v>17</v>
      </c>
      <c r="H84" s="11">
        <v>2</v>
      </c>
      <c r="I84" s="2" t="s">
        <v>36</v>
      </c>
      <c r="J84" s="2"/>
    </row>
    <row r="85" spans="1:10" ht="30">
      <c r="A85" s="11" t="s">
        <v>10</v>
      </c>
      <c r="B85" s="2" t="s">
        <v>137</v>
      </c>
      <c r="F85" s="11" t="s">
        <v>12</v>
      </c>
      <c r="G85" s="11" t="s">
        <v>7</v>
      </c>
      <c r="H85" s="11">
        <v>2</v>
      </c>
      <c r="I85" s="2" t="s">
        <v>13</v>
      </c>
      <c r="J85" s="2"/>
    </row>
    <row r="86" spans="1:10" ht="30">
      <c r="A86" s="11" t="s">
        <v>10</v>
      </c>
      <c r="B86" s="2" t="s">
        <v>138</v>
      </c>
      <c r="F86" s="11" t="s">
        <v>12</v>
      </c>
      <c r="G86" s="11" t="s">
        <v>7</v>
      </c>
      <c r="H86" s="11">
        <v>2</v>
      </c>
      <c r="I86" s="2" t="s">
        <v>13</v>
      </c>
      <c r="J86" s="2"/>
    </row>
    <row r="87" spans="1:10" ht="30">
      <c r="A87" s="11" t="s">
        <v>10</v>
      </c>
      <c r="B87" s="2" t="s">
        <v>139</v>
      </c>
      <c r="F87" s="11" t="s">
        <v>12</v>
      </c>
      <c r="G87" s="11" t="s">
        <v>7</v>
      </c>
      <c r="H87" s="11">
        <v>2</v>
      </c>
      <c r="I87" s="2" t="s">
        <v>13</v>
      </c>
      <c r="J87" s="2"/>
    </row>
    <row r="88" spans="1:10" ht="30">
      <c r="A88" s="11" t="s">
        <v>10</v>
      </c>
      <c r="B88" s="2" t="s">
        <v>140</v>
      </c>
      <c r="F88" s="11" t="s">
        <v>12</v>
      </c>
      <c r="G88" s="11" t="s">
        <v>7</v>
      </c>
      <c r="H88" s="11">
        <v>2</v>
      </c>
      <c r="I88" s="2" t="s">
        <v>13</v>
      </c>
      <c r="J88" s="2"/>
    </row>
    <row r="89" spans="1:10">
      <c r="A89" s="11" t="s">
        <v>141</v>
      </c>
      <c r="B89" s="2" t="s">
        <v>142</v>
      </c>
      <c r="C89" s="4" t="s">
        <v>143</v>
      </c>
      <c r="D89" s="2" t="s">
        <v>143</v>
      </c>
      <c r="F89" s="11" t="s">
        <v>12</v>
      </c>
      <c r="G89" s="11"/>
      <c r="I89" s="2"/>
      <c r="J89" s="2"/>
    </row>
    <row r="90" spans="1:10" ht="45">
      <c r="A90" s="11" t="s">
        <v>144</v>
      </c>
      <c r="B90" s="2" t="s">
        <v>145</v>
      </c>
      <c r="C90" s="4" t="s">
        <v>146</v>
      </c>
      <c r="D90" s="2" t="s">
        <v>146</v>
      </c>
      <c r="F90" s="11" t="s">
        <v>12</v>
      </c>
      <c r="G90" s="11"/>
      <c r="I90" s="2"/>
      <c r="J90" s="2"/>
    </row>
    <row r="91" spans="1:10" ht="45">
      <c r="A91" s="11" t="s">
        <v>147</v>
      </c>
      <c r="B91" s="2" t="s">
        <v>148</v>
      </c>
      <c r="C91" s="4" t="s">
        <v>149</v>
      </c>
      <c r="D91" s="2" t="s">
        <v>149</v>
      </c>
      <c r="F91" s="11" t="s">
        <v>12</v>
      </c>
      <c r="G91" s="11"/>
      <c r="I91" s="2"/>
      <c r="J91" s="2"/>
    </row>
    <row r="92" spans="1:10" ht="30">
      <c r="A92" s="11" t="s">
        <v>150</v>
      </c>
      <c r="B92" s="2" t="s">
        <v>151</v>
      </c>
      <c r="C92" s="12" t="s">
        <v>152</v>
      </c>
      <c r="D92" s="1" t="s">
        <v>152</v>
      </c>
      <c r="F92" s="11" t="s">
        <v>12</v>
      </c>
      <c r="G92" s="11"/>
      <c r="I92" s="2"/>
      <c r="J92" s="2"/>
    </row>
    <row r="93" spans="1:10" ht="45">
      <c r="A93" s="11" t="s">
        <v>153</v>
      </c>
      <c r="B93" s="2" t="s">
        <v>154</v>
      </c>
      <c r="C93" s="4" t="s">
        <v>155</v>
      </c>
      <c r="D93" s="2" t="s">
        <v>155</v>
      </c>
      <c r="F93" s="11" t="s">
        <v>12</v>
      </c>
      <c r="G93" s="11"/>
      <c r="I93" s="2"/>
      <c r="J93" s="2"/>
    </row>
    <row r="94" spans="1:10" ht="45">
      <c r="A94" s="11" t="s">
        <v>156</v>
      </c>
      <c r="B94" s="2" t="s">
        <v>157</v>
      </c>
      <c r="C94" s="4" t="s">
        <v>158</v>
      </c>
      <c r="D94" s="2" t="s">
        <v>158</v>
      </c>
      <c r="F94" s="11" t="s">
        <v>12</v>
      </c>
      <c r="G94" s="11"/>
      <c r="I94" s="2"/>
      <c r="J94" s="2"/>
    </row>
    <row r="95" spans="1:10" ht="30">
      <c r="A95" s="11" t="s">
        <v>159</v>
      </c>
      <c r="B95" s="2" t="s">
        <v>160</v>
      </c>
      <c r="C95" s="12" t="s">
        <v>161</v>
      </c>
      <c r="D95" s="1" t="s">
        <v>161</v>
      </c>
      <c r="F95" s="11" t="s">
        <v>12</v>
      </c>
      <c r="G95" s="11"/>
      <c r="I95" s="2"/>
      <c r="J95" s="2"/>
    </row>
    <row r="96" spans="1:10" ht="45">
      <c r="A96" s="11" t="s">
        <v>162</v>
      </c>
      <c r="B96" s="2" t="s">
        <v>163</v>
      </c>
      <c r="C96" s="4" t="s">
        <v>164</v>
      </c>
      <c r="D96" s="2" t="s">
        <v>164</v>
      </c>
      <c r="F96" s="11" t="s">
        <v>12</v>
      </c>
      <c r="G96" s="11"/>
      <c r="I96" s="2"/>
      <c r="J96" s="2"/>
    </row>
    <row r="97" spans="1:10" ht="45">
      <c r="A97" s="11" t="s">
        <v>165</v>
      </c>
      <c r="B97" s="2" t="s">
        <v>166</v>
      </c>
      <c r="C97" s="4" t="s">
        <v>167</v>
      </c>
      <c r="D97" s="2" t="s">
        <v>167</v>
      </c>
      <c r="F97" s="11" t="s">
        <v>12</v>
      </c>
      <c r="G97" s="11"/>
      <c r="I97" s="2"/>
      <c r="J97" s="2"/>
    </row>
    <row r="98" spans="1:10" ht="30">
      <c r="A98" s="11" t="s">
        <v>168</v>
      </c>
      <c r="B98" s="2" t="s">
        <v>169</v>
      </c>
      <c r="C98" s="12" t="s">
        <v>170</v>
      </c>
      <c r="D98" s="1" t="s">
        <v>170</v>
      </c>
      <c r="F98" s="11" t="s">
        <v>12</v>
      </c>
      <c r="G98" s="11"/>
      <c r="I98" s="2"/>
      <c r="J98" s="2"/>
    </row>
    <row r="99" spans="1:10">
      <c r="A99" s="11" t="s">
        <v>171</v>
      </c>
      <c r="B99" s="2" t="s">
        <v>172</v>
      </c>
      <c r="C99" s="4" t="s">
        <v>172</v>
      </c>
      <c r="D99" s="2" t="s">
        <v>172</v>
      </c>
      <c r="F99" s="11" t="s">
        <v>12</v>
      </c>
      <c r="G99" s="11"/>
      <c r="I99" s="2"/>
      <c r="J99" s="2"/>
    </row>
    <row r="100" spans="1:10" ht="45">
      <c r="A100" s="11" t="s">
        <v>173</v>
      </c>
      <c r="B100" s="2" t="s">
        <v>174</v>
      </c>
      <c r="C100" s="4" t="s">
        <v>164</v>
      </c>
      <c r="D100" s="2" t="s">
        <v>164</v>
      </c>
      <c r="F100" s="11" t="s">
        <v>12</v>
      </c>
      <c r="G100" s="11"/>
      <c r="I100" s="2"/>
      <c r="J100" s="2"/>
    </row>
    <row r="101" spans="1:10" ht="45">
      <c r="A101" s="11" t="s">
        <v>175</v>
      </c>
      <c r="B101" s="2" t="s">
        <v>176</v>
      </c>
      <c r="C101" s="4" t="s">
        <v>167</v>
      </c>
      <c r="D101" s="2" t="s">
        <v>167</v>
      </c>
      <c r="F101" s="11" t="s">
        <v>12</v>
      </c>
      <c r="G101" s="11"/>
      <c r="I101" s="2"/>
      <c r="J101" s="2"/>
    </row>
    <row r="102" spans="1:10" ht="45">
      <c r="A102" s="11" t="s">
        <v>177</v>
      </c>
      <c r="B102" s="2" t="s">
        <v>178</v>
      </c>
      <c r="C102" s="4" t="s">
        <v>179</v>
      </c>
      <c r="D102" s="2" t="s">
        <v>179</v>
      </c>
      <c r="F102" s="11" t="s">
        <v>12</v>
      </c>
      <c r="G102" s="11"/>
      <c r="I102" s="2"/>
      <c r="J102" s="2"/>
    </row>
    <row r="103" spans="1:10" ht="45">
      <c r="A103" s="11" t="s">
        <v>180</v>
      </c>
      <c r="B103" s="2" t="s">
        <v>181</v>
      </c>
      <c r="C103" s="4" t="s">
        <v>164</v>
      </c>
      <c r="D103" s="2" t="s">
        <v>164</v>
      </c>
      <c r="F103" s="11" t="s">
        <v>12</v>
      </c>
      <c r="G103" s="11"/>
      <c r="I103" s="2"/>
      <c r="J103" s="2"/>
    </row>
    <row r="104" spans="1:10" ht="45">
      <c r="A104" s="11" t="s">
        <v>182</v>
      </c>
      <c r="B104" s="2" t="s">
        <v>183</v>
      </c>
      <c r="C104" s="4" t="s">
        <v>167</v>
      </c>
      <c r="D104" s="2" t="s">
        <v>167</v>
      </c>
      <c r="F104" s="11" t="s">
        <v>12</v>
      </c>
      <c r="G104" s="11"/>
      <c r="I104" s="2"/>
      <c r="J104" s="2"/>
    </row>
    <row r="105" spans="1:10" ht="30">
      <c r="A105" s="11" t="s">
        <v>184</v>
      </c>
      <c r="B105" s="2" t="s">
        <v>185</v>
      </c>
      <c r="C105" s="4" t="s">
        <v>186</v>
      </c>
      <c r="D105" s="2" t="s">
        <v>186</v>
      </c>
      <c r="F105" s="11" t="s">
        <v>12</v>
      </c>
      <c r="G105" s="11"/>
      <c r="I105" s="2"/>
      <c r="J105" s="2"/>
    </row>
    <row r="106" spans="1:10" ht="45">
      <c r="A106" s="11" t="s">
        <v>187</v>
      </c>
      <c r="B106" s="2" t="s">
        <v>188</v>
      </c>
      <c r="C106" s="4" t="s">
        <v>164</v>
      </c>
      <c r="D106" s="2" t="s">
        <v>164</v>
      </c>
      <c r="F106" s="11" t="s">
        <v>12</v>
      </c>
      <c r="G106" s="11"/>
      <c r="I106" s="2"/>
      <c r="J106" s="2"/>
    </row>
    <row r="107" spans="1:10" ht="45">
      <c r="A107" s="11" t="s">
        <v>189</v>
      </c>
      <c r="B107" s="2" t="s">
        <v>190</v>
      </c>
      <c r="C107" s="4" t="s">
        <v>167</v>
      </c>
      <c r="D107" s="2" t="s">
        <v>167</v>
      </c>
      <c r="F107" s="11" t="s">
        <v>12</v>
      </c>
      <c r="G107" s="11"/>
      <c r="I107" s="2"/>
      <c r="J107" s="2"/>
    </row>
    <row r="108" spans="1:10" ht="30">
      <c r="A108" s="11" t="s">
        <v>191</v>
      </c>
      <c r="B108" s="2" t="s">
        <v>192</v>
      </c>
      <c r="C108" s="4" t="s">
        <v>193</v>
      </c>
      <c r="D108" s="2" t="s">
        <v>193</v>
      </c>
      <c r="F108" s="11" t="s">
        <v>12</v>
      </c>
      <c r="G108" s="11"/>
      <c r="I108" s="2"/>
      <c r="J108" s="2"/>
    </row>
    <row r="109" spans="1:10" ht="45">
      <c r="A109" s="11" t="s">
        <v>194</v>
      </c>
      <c r="B109" s="2" t="s">
        <v>195</v>
      </c>
      <c r="C109" s="4" t="s">
        <v>164</v>
      </c>
      <c r="D109" s="2" t="s">
        <v>164</v>
      </c>
      <c r="F109" s="11" t="s">
        <v>12</v>
      </c>
      <c r="G109" s="11"/>
      <c r="I109" s="2"/>
      <c r="J109" s="2"/>
    </row>
    <row r="110" spans="1:10" ht="45">
      <c r="A110" s="11" t="s">
        <v>196</v>
      </c>
      <c r="B110" s="2" t="s">
        <v>197</v>
      </c>
      <c r="C110" s="4" t="s">
        <v>167</v>
      </c>
      <c r="D110" s="2" t="s">
        <v>167</v>
      </c>
      <c r="F110" s="11" t="s">
        <v>12</v>
      </c>
      <c r="G110" s="11"/>
      <c r="I110" s="2"/>
      <c r="J110" s="2"/>
    </row>
    <row r="111" spans="1:10" ht="45">
      <c r="A111" s="11" t="s">
        <v>198</v>
      </c>
      <c r="B111" s="2" t="s">
        <v>199</v>
      </c>
      <c r="C111" s="4" t="s">
        <v>200</v>
      </c>
      <c r="D111" s="2" t="s">
        <v>200</v>
      </c>
      <c r="F111" s="11" t="s">
        <v>12</v>
      </c>
      <c r="G111" s="11"/>
      <c r="I111" s="2"/>
      <c r="J111" s="2"/>
    </row>
    <row r="112" spans="1:10" ht="45">
      <c r="A112" s="11" t="s">
        <v>201</v>
      </c>
      <c r="B112" s="2" t="s">
        <v>202</v>
      </c>
      <c r="C112" s="4" t="s">
        <v>155</v>
      </c>
      <c r="D112" s="2" t="s">
        <v>155</v>
      </c>
      <c r="F112" s="11" t="s">
        <v>12</v>
      </c>
      <c r="G112" s="11"/>
      <c r="I112" s="2"/>
      <c r="J112" s="2"/>
    </row>
    <row r="113" spans="1:10" ht="45">
      <c r="A113" s="11" t="s">
        <v>203</v>
      </c>
      <c r="B113" s="2" t="s">
        <v>204</v>
      </c>
      <c r="C113" s="4" t="s">
        <v>158</v>
      </c>
      <c r="D113" s="2" t="s">
        <v>158</v>
      </c>
      <c r="F113" s="11" t="s">
        <v>12</v>
      </c>
      <c r="G113" s="11"/>
      <c r="I113" s="2"/>
      <c r="J113" s="2"/>
    </row>
    <row r="114" spans="1:10" ht="45">
      <c r="A114" s="11" t="s">
        <v>205</v>
      </c>
      <c r="B114" s="2" t="s">
        <v>206</v>
      </c>
      <c r="C114" s="4" t="s">
        <v>207</v>
      </c>
      <c r="D114" s="2" t="s">
        <v>207</v>
      </c>
      <c r="F114" s="11" t="s">
        <v>12</v>
      </c>
      <c r="G114" s="11"/>
      <c r="I114" s="2"/>
      <c r="J114" s="2"/>
    </row>
    <row r="115" spans="1:10" ht="45">
      <c r="A115" s="11" t="s">
        <v>144</v>
      </c>
      <c r="B115" s="2" t="s">
        <v>145</v>
      </c>
      <c r="C115" s="4" t="s">
        <v>208</v>
      </c>
      <c r="D115" s="2" t="s">
        <v>208</v>
      </c>
      <c r="F115" s="11" t="s">
        <v>12</v>
      </c>
      <c r="G115" s="11"/>
      <c r="I115" s="2"/>
      <c r="J115" s="2"/>
    </row>
    <row r="116" spans="1:10" ht="45">
      <c r="A116" s="11" t="s">
        <v>147</v>
      </c>
      <c r="B116" s="2" t="s">
        <v>148</v>
      </c>
      <c r="C116" s="4" t="s">
        <v>209</v>
      </c>
      <c r="D116" s="2" t="s">
        <v>209</v>
      </c>
      <c r="F116" s="11" t="s">
        <v>12</v>
      </c>
      <c r="G116" s="11"/>
      <c r="I116" s="2"/>
      <c r="J116" s="2"/>
    </row>
    <row r="117" spans="1:10" ht="60">
      <c r="A117" s="11" t="s">
        <v>210</v>
      </c>
      <c r="B117" s="2" t="s">
        <v>211</v>
      </c>
      <c r="C117" s="4" t="s">
        <v>212</v>
      </c>
      <c r="D117" s="2" t="s">
        <v>212</v>
      </c>
      <c r="F117" s="11" t="s">
        <v>12</v>
      </c>
      <c r="G117" s="11"/>
      <c r="I117" s="2"/>
      <c r="J117" s="2"/>
    </row>
    <row r="118" spans="1:10" ht="45">
      <c r="A118" s="11" t="s">
        <v>213</v>
      </c>
      <c r="B118" s="2" t="s">
        <v>214</v>
      </c>
      <c r="C118" s="4" t="s">
        <v>215</v>
      </c>
      <c r="D118" s="2" t="s">
        <v>215</v>
      </c>
      <c r="F118" s="11" t="s">
        <v>12</v>
      </c>
      <c r="G118" s="11"/>
      <c r="I118" s="2"/>
      <c r="J118" s="2"/>
    </row>
    <row r="119" spans="1:10" ht="45">
      <c r="A119" s="11" t="s">
        <v>216</v>
      </c>
      <c r="B119" s="2" t="s">
        <v>217</v>
      </c>
      <c r="C119" s="4" t="s">
        <v>218</v>
      </c>
      <c r="D119" s="2" t="s">
        <v>218</v>
      </c>
      <c r="F119" s="11" t="s">
        <v>12</v>
      </c>
      <c r="G119" s="11"/>
      <c r="I119" s="2"/>
      <c r="J119" s="2"/>
    </row>
    <row r="120" spans="1:10" ht="30">
      <c r="A120" s="11" t="s">
        <v>219</v>
      </c>
      <c r="B120" s="2" t="s">
        <v>220</v>
      </c>
      <c r="C120" s="4" t="s">
        <v>221</v>
      </c>
      <c r="D120" s="2" t="s">
        <v>221</v>
      </c>
      <c r="F120" s="11" t="s">
        <v>12</v>
      </c>
      <c r="G120" s="11"/>
      <c r="I120" s="2"/>
      <c r="J120" s="2"/>
    </row>
    <row r="121" spans="1:10" ht="30">
      <c r="A121" s="11" t="s">
        <v>222</v>
      </c>
      <c r="B121" s="1" t="s">
        <v>223</v>
      </c>
      <c r="C121" s="12" t="s">
        <v>223</v>
      </c>
      <c r="D121" s="1" t="s">
        <v>223</v>
      </c>
      <c r="F121" s="11" t="s">
        <v>12</v>
      </c>
      <c r="G121" s="11"/>
      <c r="I121" s="2"/>
      <c r="J121" s="2"/>
    </row>
    <row r="122" spans="1:10" ht="45">
      <c r="A122" s="11" t="s">
        <v>224</v>
      </c>
      <c r="B122" s="2" t="s">
        <v>225</v>
      </c>
      <c r="C122" s="4" t="s">
        <v>226</v>
      </c>
      <c r="D122" s="2" t="s">
        <v>226</v>
      </c>
      <c r="F122" s="11" t="s">
        <v>12</v>
      </c>
      <c r="G122" s="11"/>
      <c r="I122" s="2"/>
      <c r="J122" s="2"/>
    </row>
    <row r="123" spans="1:10" ht="45">
      <c r="A123" s="11" t="s">
        <v>227</v>
      </c>
      <c r="B123" s="2" t="s">
        <v>228</v>
      </c>
      <c r="C123" s="4" t="s">
        <v>229</v>
      </c>
      <c r="D123" s="2" t="s">
        <v>229</v>
      </c>
      <c r="F123" s="11" t="s">
        <v>12</v>
      </c>
      <c r="G123" s="11"/>
      <c r="I123" s="2"/>
      <c r="J123" s="2"/>
    </row>
    <row r="124" spans="1:10" ht="30">
      <c r="A124" s="11" t="s">
        <v>230</v>
      </c>
      <c r="B124" s="2" t="s">
        <v>231</v>
      </c>
      <c r="C124" s="4" t="s">
        <v>232</v>
      </c>
      <c r="D124" s="2" t="s">
        <v>232</v>
      </c>
      <c r="F124" s="11" t="s">
        <v>12</v>
      </c>
      <c r="G124" s="11"/>
      <c r="I124" s="2"/>
      <c r="J124" s="2"/>
    </row>
    <row r="125" spans="1:10" ht="30">
      <c r="A125" s="11" t="s">
        <v>233</v>
      </c>
      <c r="B125" s="2" t="s">
        <v>234</v>
      </c>
      <c r="C125" s="4" t="s">
        <v>235</v>
      </c>
      <c r="D125" s="2" t="s">
        <v>235</v>
      </c>
      <c r="F125" s="11" t="s">
        <v>12</v>
      </c>
      <c r="G125" s="11"/>
      <c r="I125" s="2"/>
      <c r="J125" s="2"/>
    </row>
    <row r="126" spans="1:10" ht="45">
      <c r="A126" s="11" t="s">
        <v>236</v>
      </c>
      <c r="B126" s="2" t="s">
        <v>237</v>
      </c>
      <c r="C126" s="4" t="s">
        <v>238</v>
      </c>
      <c r="D126" s="2" t="s">
        <v>238</v>
      </c>
      <c r="F126" s="11" t="s">
        <v>12</v>
      </c>
      <c r="G126" s="11"/>
      <c r="I126" s="2"/>
      <c r="J126" s="2"/>
    </row>
    <row r="127" spans="1:10" ht="45">
      <c r="A127" s="11" t="s">
        <v>239</v>
      </c>
      <c r="B127" s="2" t="s">
        <v>240</v>
      </c>
      <c r="C127" s="4" t="s">
        <v>241</v>
      </c>
      <c r="D127" s="2" t="s">
        <v>241</v>
      </c>
      <c r="F127" s="11" t="s">
        <v>12</v>
      </c>
      <c r="G127" s="11"/>
      <c r="I127" s="2"/>
      <c r="J127" s="2"/>
    </row>
    <row r="128" spans="1:10" ht="30">
      <c r="A128" s="11" t="s">
        <v>242</v>
      </c>
      <c r="B128" s="2" t="s">
        <v>243</v>
      </c>
      <c r="C128" s="4" t="s">
        <v>244</v>
      </c>
      <c r="D128" s="2" t="s">
        <v>244</v>
      </c>
      <c r="F128" s="11" t="s">
        <v>12</v>
      </c>
      <c r="G128" s="11"/>
      <c r="I128" s="2"/>
      <c r="J128" s="2"/>
    </row>
    <row r="129" spans="1:10" ht="30">
      <c r="A129" s="11" t="s">
        <v>245</v>
      </c>
      <c r="B129" s="2" t="s">
        <v>246</v>
      </c>
      <c r="C129" s="4" t="s">
        <v>247</v>
      </c>
      <c r="D129" s="2" t="s">
        <v>247</v>
      </c>
      <c r="F129" s="11" t="s">
        <v>12</v>
      </c>
      <c r="G129" s="11"/>
      <c r="I129" s="2"/>
      <c r="J129" s="2"/>
    </row>
    <row r="130" spans="1:10" ht="30">
      <c r="A130" s="11" t="s">
        <v>248</v>
      </c>
      <c r="B130" s="2" t="s">
        <v>249</v>
      </c>
      <c r="C130" s="4" t="s">
        <v>250</v>
      </c>
      <c r="D130" s="2" t="s">
        <v>250</v>
      </c>
      <c r="F130" s="11" t="s">
        <v>12</v>
      </c>
      <c r="G130" s="11"/>
      <c r="I130" s="2"/>
      <c r="J130" s="2"/>
    </row>
    <row r="131" spans="1:10">
      <c r="A131" s="11" t="s">
        <v>251</v>
      </c>
      <c r="B131" s="2" t="s">
        <v>252</v>
      </c>
      <c r="C131" s="4" t="s">
        <v>253</v>
      </c>
      <c r="D131" s="2" t="s">
        <v>253</v>
      </c>
      <c r="F131" s="11" t="s">
        <v>12</v>
      </c>
      <c r="G131" s="11"/>
      <c r="I131" s="2"/>
      <c r="J131" s="2"/>
    </row>
    <row r="132" spans="1:10">
      <c r="A132" s="11" t="s">
        <v>254</v>
      </c>
      <c r="B132" s="2" t="s">
        <v>255</v>
      </c>
      <c r="C132" s="4" t="s">
        <v>256</v>
      </c>
      <c r="D132" s="2" t="s">
        <v>256</v>
      </c>
      <c r="F132" s="11" t="s">
        <v>12</v>
      </c>
      <c r="G132" s="11"/>
      <c r="I132" s="2"/>
      <c r="J132" s="2"/>
    </row>
    <row r="133" spans="1:10" ht="30">
      <c r="A133" s="11" t="s">
        <v>257</v>
      </c>
      <c r="B133" s="2" t="s">
        <v>258</v>
      </c>
      <c r="C133" s="4" t="s">
        <v>259</v>
      </c>
      <c r="D133" s="2" t="s">
        <v>259</v>
      </c>
      <c r="F133" s="11" t="s">
        <v>12</v>
      </c>
      <c r="G133" s="11"/>
      <c r="I133" s="2"/>
      <c r="J133" s="2"/>
    </row>
    <row r="134" spans="1:10" ht="30">
      <c r="A134" s="11" t="s">
        <v>260</v>
      </c>
      <c r="B134" s="2" t="s">
        <v>261</v>
      </c>
      <c r="C134" s="4" t="s">
        <v>262</v>
      </c>
      <c r="D134" s="2" t="s">
        <v>262</v>
      </c>
      <c r="F134" s="11" t="s">
        <v>12</v>
      </c>
      <c r="G134" s="11"/>
      <c r="I134" s="2"/>
      <c r="J134" s="2"/>
    </row>
    <row r="135" spans="1:10" ht="30">
      <c r="A135" s="11" t="s">
        <v>263</v>
      </c>
      <c r="B135" s="2" t="s">
        <v>264</v>
      </c>
      <c r="C135" s="4" t="s">
        <v>265</v>
      </c>
      <c r="D135" s="2" t="s">
        <v>265</v>
      </c>
      <c r="F135" s="11" t="s">
        <v>12</v>
      </c>
      <c r="G135" s="11"/>
      <c r="I135" s="2"/>
      <c r="J135" s="2"/>
    </row>
    <row r="136" spans="1:10" ht="45">
      <c r="A136" s="11" t="s">
        <v>266</v>
      </c>
      <c r="B136" s="2" t="s">
        <v>267</v>
      </c>
      <c r="C136" s="4" t="s">
        <v>268</v>
      </c>
      <c r="D136" s="2" t="s">
        <v>268</v>
      </c>
      <c r="F136" s="11" t="s">
        <v>12</v>
      </c>
      <c r="G136" s="11"/>
      <c r="I136" s="2"/>
      <c r="J136" s="2"/>
    </row>
    <row r="137" spans="1:10" ht="30">
      <c r="A137" s="11" t="s">
        <v>269</v>
      </c>
      <c r="B137" s="2" t="s">
        <v>270</v>
      </c>
      <c r="C137" s="4" t="s">
        <v>271</v>
      </c>
      <c r="D137" s="2" t="s">
        <v>271</v>
      </c>
      <c r="F137" s="11" t="s">
        <v>12</v>
      </c>
      <c r="G137" s="11"/>
      <c r="I137" s="2"/>
      <c r="J137" s="2"/>
    </row>
    <row r="138" spans="1:10" ht="30">
      <c r="A138" s="11" t="s">
        <v>272</v>
      </c>
      <c r="B138" s="2" t="s">
        <v>273</v>
      </c>
      <c r="C138" s="4" t="s">
        <v>274</v>
      </c>
      <c r="D138" s="2" t="s">
        <v>274</v>
      </c>
      <c r="F138" s="11" t="s">
        <v>12</v>
      </c>
      <c r="G138" s="11"/>
      <c r="I138" s="2"/>
      <c r="J138" s="2"/>
    </row>
    <row r="139" spans="1:10" ht="30">
      <c r="A139" s="11" t="s">
        <v>275</v>
      </c>
      <c r="B139" s="2" t="s">
        <v>276</v>
      </c>
      <c r="C139" s="4" t="s">
        <v>277</v>
      </c>
      <c r="D139" s="2" t="s">
        <v>277</v>
      </c>
      <c r="F139" s="11" t="s">
        <v>12</v>
      </c>
      <c r="G139" s="11"/>
      <c r="I139" s="2"/>
      <c r="J139" s="2"/>
    </row>
    <row r="140" spans="1:10" ht="30">
      <c r="A140" s="11" t="s">
        <v>278</v>
      </c>
      <c r="B140" s="2" t="s">
        <v>279</v>
      </c>
      <c r="C140" s="4" t="s">
        <v>280</v>
      </c>
      <c r="D140" s="2" t="s">
        <v>280</v>
      </c>
      <c r="F140" s="11" t="s">
        <v>12</v>
      </c>
      <c r="G140" s="11"/>
      <c r="I140" s="2"/>
      <c r="J140" s="2"/>
    </row>
    <row r="141" spans="1:10" ht="30">
      <c r="A141" s="11" t="e">
        <v>#N/A</v>
      </c>
      <c r="B141" s="2" t="s">
        <v>281</v>
      </c>
      <c r="C141" s="4" t="s">
        <v>282</v>
      </c>
      <c r="D141" s="2" t="s">
        <v>282</v>
      </c>
      <c r="F141" s="11" t="s">
        <v>12</v>
      </c>
      <c r="G141" s="11"/>
      <c r="I141" s="2"/>
      <c r="J141" s="2"/>
    </row>
    <row r="142" spans="1:10" ht="45">
      <c r="A142" s="11" t="s">
        <v>283</v>
      </c>
      <c r="B142" s="2" t="s">
        <v>284</v>
      </c>
      <c r="C142" s="4" t="s">
        <v>284</v>
      </c>
      <c r="D142" s="2" t="s">
        <v>284</v>
      </c>
      <c r="F142" s="11" t="s">
        <v>12</v>
      </c>
      <c r="G142" s="11"/>
      <c r="I142" s="2"/>
      <c r="J142" s="2"/>
    </row>
    <row r="143" spans="1:10" ht="30">
      <c r="A143" s="11" t="s">
        <v>285</v>
      </c>
      <c r="B143" s="2" t="s">
        <v>286</v>
      </c>
      <c r="C143" s="4" t="s">
        <v>287</v>
      </c>
      <c r="D143" s="2" t="s">
        <v>287</v>
      </c>
      <c r="F143" s="11" t="s">
        <v>12</v>
      </c>
      <c r="G143" s="11"/>
      <c r="I143" s="2"/>
      <c r="J143" s="2"/>
    </row>
    <row r="144" spans="1:10" ht="30">
      <c r="A144" s="11" t="s">
        <v>288</v>
      </c>
      <c r="B144" s="2" t="s">
        <v>289</v>
      </c>
      <c r="C144" s="4" t="s">
        <v>290</v>
      </c>
      <c r="D144" s="2" t="s">
        <v>290</v>
      </c>
      <c r="F144" s="11" t="s">
        <v>12</v>
      </c>
      <c r="G144" s="11"/>
      <c r="I144" s="2"/>
      <c r="J144" s="2"/>
    </row>
    <row r="145" spans="1:10">
      <c r="A145" s="11" t="s">
        <v>291</v>
      </c>
      <c r="B145" s="2" t="s">
        <v>292</v>
      </c>
      <c r="C145" s="4" t="s">
        <v>293</v>
      </c>
      <c r="D145" s="2" t="s">
        <v>293</v>
      </c>
      <c r="F145" s="11" t="s">
        <v>12</v>
      </c>
      <c r="G145" s="11"/>
      <c r="I145" s="2"/>
      <c r="J145" s="2"/>
    </row>
    <row r="146" spans="1:10" ht="30">
      <c r="A146" s="11" t="e">
        <v>#N/A</v>
      </c>
      <c r="B146" s="2" t="s">
        <v>294</v>
      </c>
      <c r="C146" s="4" t="s">
        <v>295</v>
      </c>
      <c r="D146" s="2" t="s">
        <v>295</v>
      </c>
      <c r="F146" s="11" t="s">
        <v>12</v>
      </c>
      <c r="G146" s="11"/>
      <c r="I146" s="2"/>
      <c r="J146" s="2"/>
    </row>
    <row r="147" spans="1:10" ht="60">
      <c r="A147" s="11" t="s">
        <v>296</v>
      </c>
      <c r="B147" s="2" t="s">
        <v>297</v>
      </c>
      <c r="C147" s="4" t="s">
        <v>297</v>
      </c>
      <c r="D147" s="2" t="s">
        <v>297</v>
      </c>
      <c r="F147" s="11" t="s">
        <v>12</v>
      </c>
      <c r="G147" s="11"/>
      <c r="I147" s="2"/>
      <c r="J147" s="2"/>
    </row>
    <row r="148" spans="1:10" ht="30">
      <c r="A148" s="11" t="e">
        <v>#N/A</v>
      </c>
      <c r="B148" s="2" t="s">
        <v>298</v>
      </c>
      <c r="C148" s="4" t="s">
        <v>298</v>
      </c>
      <c r="D148" s="2" t="s">
        <v>298</v>
      </c>
      <c r="F148" s="11" t="s">
        <v>12</v>
      </c>
      <c r="G148" s="11"/>
      <c r="I148" s="2"/>
      <c r="J148" s="2"/>
    </row>
    <row r="149" spans="1:10" ht="45">
      <c r="A149" s="11" t="e">
        <v>#N/A</v>
      </c>
      <c r="B149" s="2" t="s">
        <v>299</v>
      </c>
      <c r="C149" s="4" t="s">
        <v>299</v>
      </c>
      <c r="D149" s="2" t="s">
        <v>299</v>
      </c>
      <c r="F149" s="11" t="s">
        <v>12</v>
      </c>
      <c r="G149" s="11"/>
      <c r="I149" s="2"/>
      <c r="J149" s="2"/>
    </row>
    <row r="150" spans="1:10" ht="30">
      <c r="A150" s="11" t="e">
        <v>#N/A</v>
      </c>
      <c r="B150" s="2" t="s">
        <v>300</v>
      </c>
      <c r="C150" s="4" t="s">
        <v>300</v>
      </c>
      <c r="D150" s="2" t="s">
        <v>300</v>
      </c>
      <c r="F150" s="11" t="s">
        <v>12</v>
      </c>
      <c r="G150" s="11"/>
      <c r="I150" s="2"/>
      <c r="J150" s="2"/>
    </row>
    <row r="151" spans="1:10" ht="45">
      <c r="A151" s="11" t="e">
        <v>#N/A</v>
      </c>
      <c r="B151" s="2" t="s">
        <v>301</v>
      </c>
      <c r="C151" s="4" t="s">
        <v>301</v>
      </c>
      <c r="D151" s="2" t="s">
        <v>301</v>
      </c>
      <c r="F151" s="11" t="s">
        <v>12</v>
      </c>
      <c r="G151" s="11"/>
      <c r="I151" s="2"/>
      <c r="J151" s="2"/>
    </row>
    <row r="152" spans="1:10" ht="45">
      <c r="A152" s="11" t="e">
        <v>#N/A</v>
      </c>
      <c r="B152" s="2" t="s">
        <v>302</v>
      </c>
      <c r="C152" s="12" t="s">
        <v>302</v>
      </c>
      <c r="D152" s="1" t="s">
        <v>302</v>
      </c>
      <c r="F152" s="11" t="s">
        <v>12</v>
      </c>
      <c r="G152" s="11"/>
      <c r="I152" s="2"/>
      <c r="J152" s="2"/>
    </row>
    <row r="153" spans="1:10" ht="30">
      <c r="A153" s="11" t="e">
        <v>#N/A</v>
      </c>
      <c r="B153" s="2" t="s">
        <v>303</v>
      </c>
      <c r="C153" s="4" t="s">
        <v>303</v>
      </c>
      <c r="D153" s="2" t="s">
        <v>303</v>
      </c>
      <c r="F153" s="11" t="s">
        <v>12</v>
      </c>
      <c r="G153" s="11"/>
      <c r="I153" s="2"/>
      <c r="J153" s="2"/>
    </row>
    <row r="154" spans="1:10" ht="45">
      <c r="A154" s="11" t="e">
        <v>#N/A</v>
      </c>
      <c r="B154" s="2" t="s">
        <v>304</v>
      </c>
      <c r="C154" s="4" t="s">
        <v>304</v>
      </c>
      <c r="D154" s="2" t="s">
        <v>304</v>
      </c>
      <c r="F154" s="11" t="s">
        <v>12</v>
      </c>
      <c r="G154" s="11"/>
      <c r="I154" s="2"/>
      <c r="J154" s="2"/>
    </row>
    <row r="155" spans="1:10" ht="45">
      <c r="A155" s="11" t="e">
        <v>#N/A</v>
      </c>
      <c r="B155" s="2" t="s">
        <v>305</v>
      </c>
      <c r="C155" s="4" t="s">
        <v>306</v>
      </c>
      <c r="D155" s="2" t="s">
        <v>306</v>
      </c>
      <c r="F155" s="11" t="s">
        <v>12</v>
      </c>
      <c r="G155" s="11"/>
      <c r="I155" s="2"/>
      <c r="J155" s="2"/>
    </row>
    <row r="156" spans="1:10" ht="45">
      <c r="A156" s="11" t="e">
        <v>#N/A</v>
      </c>
      <c r="B156" s="2" t="s">
        <v>307</v>
      </c>
      <c r="C156" s="12" t="s">
        <v>307</v>
      </c>
      <c r="D156" s="1" t="s">
        <v>307</v>
      </c>
      <c r="F156" s="11" t="s">
        <v>12</v>
      </c>
      <c r="G156" s="11"/>
      <c r="I156" s="2"/>
      <c r="J156" s="2"/>
    </row>
    <row r="157" spans="1:10" ht="30">
      <c r="A157" s="11" t="e">
        <v>#N/A</v>
      </c>
      <c r="B157" s="2" t="s">
        <v>308</v>
      </c>
      <c r="C157" s="4" t="s">
        <v>309</v>
      </c>
      <c r="D157" s="2" t="s">
        <v>309</v>
      </c>
      <c r="F157" s="11" t="s">
        <v>12</v>
      </c>
      <c r="G157" s="11"/>
      <c r="I157" s="2"/>
      <c r="J157" s="2"/>
    </row>
    <row r="158" spans="1:10">
      <c r="A158" s="11" t="e">
        <v>#N/A</v>
      </c>
      <c r="B158" s="2" t="s">
        <v>310</v>
      </c>
      <c r="C158" s="4" t="s">
        <v>311</v>
      </c>
      <c r="D158" s="2" t="s">
        <v>311</v>
      </c>
      <c r="F158" s="11" t="s">
        <v>12</v>
      </c>
      <c r="G158" s="11"/>
      <c r="I158" s="2"/>
      <c r="J158" s="2"/>
    </row>
    <row r="159" spans="1:10" ht="30">
      <c r="A159" s="11" t="e">
        <v>#N/A</v>
      </c>
      <c r="B159" s="2" t="s">
        <v>312</v>
      </c>
      <c r="C159" s="4" t="s">
        <v>312</v>
      </c>
      <c r="D159" s="2" t="s">
        <v>312</v>
      </c>
      <c r="F159" s="11" t="s">
        <v>12</v>
      </c>
      <c r="G159" s="11"/>
      <c r="I159" s="2"/>
      <c r="J159" s="2"/>
    </row>
    <row r="160" spans="1:10" ht="45">
      <c r="A160" s="11" t="e">
        <v>#N/A</v>
      </c>
      <c r="B160" s="2" t="s">
        <v>313</v>
      </c>
      <c r="C160" s="4" t="s">
        <v>314</v>
      </c>
      <c r="D160" s="2" t="s">
        <v>314</v>
      </c>
      <c r="F160" s="11" t="s">
        <v>12</v>
      </c>
      <c r="G160" s="11"/>
      <c r="I160" s="2"/>
      <c r="J160" s="2"/>
    </row>
    <row r="161" spans="1:10" ht="45">
      <c r="A161" s="11" t="s">
        <v>315</v>
      </c>
      <c r="B161" s="2" t="s">
        <v>316</v>
      </c>
      <c r="C161" s="12" t="s">
        <v>317</v>
      </c>
      <c r="D161" s="1" t="s">
        <v>317</v>
      </c>
      <c r="F161" s="11" t="s">
        <v>12</v>
      </c>
      <c r="G161" s="11"/>
      <c r="I161" s="2"/>
      <c r="J161" s="2"/>
    </row>
    <row r="162" spans="1:10" ht="45">
      <c r="A162" s="11" t="e">
        <v>#N/A</v>
      </c>
      <c r="B162" s="2" t="s">
        <v>318</v>
      </c>
      <c r="C162" s="4" t="s">
        <v>319</v>
      </c>
      <c r="D162" s="2" t="s">
        <v>319</v>
      </c>
      <c r="F162" s="11" t="s">
        <v>12</v>
      </c>
      <c r="G162" s="11"/>
      <c r="I162" s="2"/>
      <c r="J162" s="2"/>
    </row>
    <row r="163" spans="1:10" ht="45">
      <c r="A163" s="11" t="e">
        <v>#N/A</v>
      </c>
      <c r="B163" s="2" t="s">
        <v>320</v>
      </c>
      <c r="C163" s="12" t="s">
        <v>321</v>
      </c>
      <c r="D163" s="1" t="s">
        <v>321</v>
      </c>
      <c r="F163" s="11" t="s">
        <v>12</v>
      </c>
      <c r="G163" s="11"/>
      <c r="I163" s="2"/>
      <c r="J163" s="2"/>
    </row>
    <row r="164" spans="1:10" ht="30">
      <c r="A164" s="11" t="e">
        <v>#N/A</v>
      </c>
      <c r="B164" s="2" t="s">
        <v>322</v>
      </c>
      <c r="C164" s="4" t="s">
        <v>322</v>
      </c>
      <c r="D164" s="2" t="s">
        <v>322</v>
      </c>
      <c r="F164" s="11" t="s">
        <v>12</v>
      </c>
      <c r="G164" s="11"/>
      <c r="I164" s="2"/>
      <c r="J164" s="2"/>
    </row>
    <row r="165" spans="1:10">
      <c r="A165" s="11" t="e">
        <v>#N/A</v>
      </c>
      <c r="B165" s="2" t="s">
        <v>323</v>
      </c>
      <c r="C165" s="4" t="s">
        <v>324</v>
      </c>
      <c r="D165" s="2" t="s">
        <v>324</v>
      </c>
      <c r="F165" s="11" t="s">
        <v>12</v>
      </c>
      <c r="G165" s="11"/>
      <c r="I165" s="2"/>
      <c r="J165" s="2"/>
    </row>
    <row r="166" spans="1:10" ht="30">
      <c r="A166" s="11" t="e">
        <v>#N/A</v>
      </c>
      <c r="B166" s="2" t="s">
        <v>325</v>
      </c>
      <c r="C166" s="4" t="s">
        <v>326</v>
      </c>
      <c r="D166" s="2" t="s">
        <v>326</v>
      </c>
      <c r="F166" s="11" t="s">
        <v>12</v>
      </c>
      <c r="G166" s="11"/>
      <c r="I166" s="2"/>
      <c r="J166" s="2"/>
    </row>
    <row r="167" spans="1:10">
      <c r="A167" s="11" t="s">
        <v>327</v>
      </c>
      <c r="B167" s="2" t="s">
        <v>328</v>
      </c>
      <c r="C167" s="13" t="s">
        <v>329</v>
      </c>
      <c r="F167" s="11" t="s">
        <v>12</v>
      </c>
      <c r="G167" s="11"/>
      <c r="I167" s="2"/>
      <c r="J167" s="2"/>
    </row>
    <row r="168" spans="1:10" ht="30">
      <c r="A168" s="11" t="s">
        <v>330</v>
      </c>
      <c r="B168" s="2" t="s">
        <v>331</v>
      </c>
      <c r="C168" s="13" t="s">
        <v>332</v>
      </c>
      <c r="F168" s="11" t="s">
        <v>12</v>
      </c>
      <c r="G168" s="11"/>
      <c r="I168" s="2"/>
      <c r="J168" s="2"/>
    </row>
    <row r="169" spans="1:10">
      <c r="A169" s="11" t="s">
        <v>333</v>
      </c>
      <c r="B169" s="2" t="s">
        <v>334</v>
      </c>
      <c r="C169" s="13" t="s">
        <v>335</v>
      </c>
      <c r="F169" s="11" t="s">
        <v>12</v>
      </c>
      <c r="G169" s="11"/>
      <c r="I169" s="2"/>
      <c r="J169" s="2"/>
    </row>
    <row r="170" spans="1:10">
      <c r="A170" s="11" t="s">
        <v>336</v>
      </c>
      <c r="B170" s="2" t="s">
        <v>337</v>
      </c>
      <c r="C170" s="13" t="s">
        <v>338</v>
      </c>
      <c r="F170" s="11" t="s">
        <v>12</v>
      </c>
      <c r="G170" s="11"/>
      <c r="I170" s="2"/>
      <c r="J170" s="2"/>
    </row>
    <row r="171" spans="1:10">
      <c r="A171" s="11" t="s">
        <v>339</v>
      </c>
      <c r="B171" s="2" t="s">
        <v>340</v>
      </c>
      <c r="C171" s="13" t="s">
        <v>341</v>
      </c>
      <c r="F171" s="11" t="s">
        <v>12</v>
      </c>
      <c r="G171" s="11"/>
      <c r="I171" s="2"/>
      <c r="J171" s="2"/>
    </row>
    <row r="172" spans="1:10" ht="30">
      <c r="A172" s="11" t="s">
        <v>342</v>
      </c>
      <c r="B172" s="2" t="s">
        <v>343</v>
      </c>
      <c r="C172" s="13" t="s">
        <v>344</v>
      </c>
      <c r="F172" s="11" t="s">
        <v>12</v>
      </c>
      <c r="G172" s="11"/>
      <c r="I172" s="2"/>
      <c r="J172" s="2"/>
    </row>
    <row r="173" spans="1:10" ht="30">
      <c r="A173" s="11" t="s">
        <v>345</v>
      </c>
      <c r="B173" s="2" t="s">
        <v>346</v>
      </c>
      <c r="C173" s="13" t="s">
        <v>347</v>
      </c>
      <c r="F173" s="11" t="s">
        <v>12</v>
      </c>
      <c r="G173" s="11"/>
      <c r="I173" s="2"/>
      <c r="J173" s="2"/>
    </row>
    <row r="174" spans="1:10" ht="45">
      <c r="A174" s="11" t="s">
        <v>348</v>
      </c>
      <c r="B174" s="2" t="s">
        <v>349</v>
      </c>
      <c r="C174" s="6"/>
      <c r="F174" s="11" t="s">
        <v>12</v>
      </c>
      <c r="G174" s="11"/>
      <c r="I174" s="2"/>
      <c r="J174" s="2"/>
    </row>
    <row r="175" spans="1:10">
      <c r="A175" s="11" t="s">
        <v>350</v>
      </c>
      <c r="B175" s="2" t="s">
        <v>351</v>
      </c>
      <c r="C175" s="13" t="s">
        <v>352</v>
      </c>
      <c r="F175" s="11" t="s">
        <v>12</v>
      </c>
      <c r="G175" s="11"/>
      <c r="I175" s="2"/>
      <c r="J175" s="2"/>
    </row>
    <row r="176" spans="1:10" ht="30">
      <c r="A176" s="11" t="s">
        <v>353</v>
      </c>
      <c r="B176" s="2" t="s">
        <v>354</v>
      </c>
      <c r="C176" s="13" t="s">
        <v>355</v>
      </c>
      <c r="F176" s="11" t="s">
        <v>12</v>
      </c>
      <c r="G176" s="11"/>
      <c r="I176" s="2"/>
      <c r="J176" s="2"/>
    </row>
    <row r="177" spans="1:10">
      <c r="A177" s="11" t="s">
        <v>356</v>
      </c>
      <c r="B177" s="2" t="s">
        <v>357</v>
      </c>
      <c r="C177" s="13" t="s">
        <v>358</v>
      </c>
      <c r="F177" s="11" t="s">
        <v>12</v>
      </c>
      <c r="G177" s="11"/>
      <c r="I177" s="2"/>
      <c r="J177" s="2"/>
    </row>
    <row r="178" spans="1:10" ht="30">
      <c r="A178" s="11" t="s">
        <v>359</v>
      </c>
      <c r="B178" s="2" t="s">
        <v>360</v>
      </c>
      <c r="C178" s="13" t="s">
        <v>361</v>
      </c>
      <c r="F178" s="11" t="s">
        <v>12</v>
      </c>
      <c r="G178" s="11"/>
      <c r="I178" s="2"/>
      <c r="J178" s="2"/>
    </row>
    <row r="179" spans="1:10" ht="30">
      <c r="A179" s="11" t="s">
        <v>362</v>
      </c>
      <c r="B179" s="2" t="s">
        <v>363</v>
      </c>
      <c r="C179" s="13" t="s">
        <v>364</v>
      </c>
      <c r="F179" s="11" t="s">
        <v>12</v>
      </c>
      <c r="G179" s="11"/>
      <c r="I179" s="2"/>
      <c r="J179" s="2"/>
    </row>
    <row r="180" spans="1:10">
      <c r="A180" s="11" t="s">
        <v>365</v>
      </c>
      <c r="B180" s="2" t="s">
        <v>366</v>
      </c>
      <c r="C180" s="13" t="s">
        <v>367</v>
      </c>
      <c r="F180" s="11" t="s">
        <v>12</v>
      </c>
      <c r="G180" s="11"/>
      <c r="I180" s="2"/>
      <c r="J180" s="2"/>
    </row>
    <row r="181" spans="1:10" ht="30">
      <c r="A181" s="11" t="s">
        <v>368</v>
      </c>
      <c r="B181" s="2" t="s">
        <v>369</v>
      </c>
      <c r="C181" s="13" t="s">
        <v>370</v>
      </c>
      <c r="F181" s="11" t="s">
        <v>12</v>
      </c>
      <c r="G181" s="11"/>
      <c r="I181" s="2"/>
      <c r="J181" s="2"/>
    </row>
    <row r="182" spans="1:10" ht="45">
      <c r="A182" s="11" t="s">
        <v>371</v>
      </c>
      <c r="B182" s="2" t="s">
        <v>372</v>
      </c>
      <c r="C182" s="13" t="s">
        <v>373</v>
      </c>
      <c r="F182" s="11" t="s">
        <v>12</v>
      </c>
      <c r="G182" s="11"/>
      <c r="I182" s="2"/>
      <c r="J182" s="2"/>
    </row>
    <row r="183" spans="1:10">
      <c r="A183" s="11" t="s">
        <v>374</v>
      </c>
      <c r="B183" s="2" t="s">
        <v>375</v>
      </c>
      <c r="C183" s="3" t="s">
        <v>376</v>
      </c>
      <c r="F183" s="11" t="s">
        <v>12</v>
      </c>
      <c r="G183" s="11"/>
      <c r="I183" s="2"/>
      <c r="J183" s="2"/>
    </row>
    <row r="184" spans="1:10">
      <c r="A184" s="11" t="s">
        <v>377</v>
      </c>
      <c r="B184" s="2" t="s">
        <v>378</v>
      </c>
      <c r="C184" s="3" t="s">
        <v>379</v>
      </c>
      <c r="F184" s="11" t="s">
        <v>12</v>
      </c>
      <c r="G184" s="11"/>
      <c r="I184" s="2"/>
      <c r="J184" s="2"/>
    </row>
    <row r="185" spans="1:10">
      <c r="A185" s="11" t="s">
        <v>380</v>
      </c>
      <c r="B185" s="2" t="s">
        <v>337</v>
      </c>
      <c r="C185" s="3" t="s">
        <v>381</v>
      </c>
      <c r="F185" s="11" t="s">
        <v>12</v>
      </c>
      <c r="G185" s="11"/>
      <c r="I185" s="2"/>
      <c r="J185" s="2"/>
    </row>
    <row r="186" spans="1:10">
      <c r="A186" s="11" t="s">
        <v>382</v>
      </c>
      <c r="B186" s="2" t="s">
        <v>340</v>
      </c>
      <c r="C186" s="3" t="s">
        <v>383</v>
      </c>
      <c r="F186" s="11" t="s">
        <v>12</v>
      </c>
      <c r="G186" s="11"/>
      <c r="I186" s="2"/>
      <c r="J186" s="2"/>
    </row>
    <row r="187" spans="1:10">
      <c r="A187" s="11" t="s">
        <v>384</v>
      </c>
      <c r="B187" s="2" t="s">
        <v>385</v>
      </c>
      <c r="C187" s="3" t="s">
        <v>386</v>
      </c>
      <c r="F187" s="11" t="s">
        <v>12</v>
      </c>
      <c r="G187" s="11"/>
      <c r="I187" s="2"/>
      <c r="J187" s="2"/>
    </row>
    <row r="188" spans="1:10" ht="30">
      <c r="A188" s="11" t="s">
        <v>387</v>
      </c>
      <c r="B188" s="2" t="s">
        <v>388</v>
      </c>
      <c r="C188" s="3" t="s">
        <v>389</v>
      </c>
      <c r="F188" s="11" t="s">
        <v>12</v>
      </c>
      <c r="G188" s="11"/>
      <c r="I188" s="2"/>
      <c r="J188" s="2"/>
    </row>
    <row r="189" spans="1:10" ht="30">
      <c r="A189" s="11" t="s">
        <v>390</v>
      </c>
      <c r="B189" s="2" t="s">
        <v>391</v>
      </c>
      <c r="C189" s="3" t="s">
        <v>392</v>
      </c>
      <c r="F189" s="11" t="s">
        <v>12</v>
      </c>
      <c r="G189" s="11"/>
      <c r="I189" s="2"/>
      <c r="J189" s="2"/>
    </row>
    <row r="190" spans="1:10">
      <c r="A190" s="11" t="s">
        <v>393</v>
      </c>
      <c r="B190" s="2" t="s">
        <v>253</v>
      </c>
      <c r="C190" s="3" t="s">
        <v>394</v>
      </c>
      <c r="F190" s="11" t="s">
        <v>12</v>
      </c>
      <c r="G190" s="11"/>
      <c r="I190" s="2"/>
      <c r="J190" s="2"/>
    </row>
    <row r="191" spans="1:10">
      <c r="A191" s="11" t="s">
        <v>395</v>
      </c>
      <c r="B191" s="2" t="s">
        <v>256</v>
      </c>
      <c r="C191" s="3" t="s">
        <v>396</v>
      </c>
      <c r="F191" s="11" t="s">
        <v>12</v>
      </c>
      <c r="G191" s="11"/>
      <c r="I191" s="2"/>
      <c r="J191" s="2"/>
    </row>
    <row r="192" spans="1:10" ht="45">
      <c r="A192" s="11" t="s">
        <v>397</v>
      </c>
      <c r="B192" s="2" t="s">
        <v>398</v>
      </c>
      <c r="C192" s="3" t="s">
        <v>399</v>
      </c>
      <c r="F192" s="11" t="s">
        <v>12</v>
      </c>
      <c r="G192" s="11"/>
      <c r="I192" s="2"/>
      <c r="J192" s="2"/>
    </row>
    <row r="193" spans="1:10" ht="45">
      <c r="A193" s="11" t="s">
        <v>400</v>
      </c>
      <c r="B193" s="2" t="s">
        <v>401</v>
      </c>
      <c r="C193" s="3" t="s">
        <v>402</v>
      </c>
      <c r="F193" s="11" t="s">
        <v>12</v>
      </c>
      <c r="G193" s="11"/>
      <c r="I193" s="2"/>
      <c r="J193" s="2"/>
    </row>
    <row r="194" spans="1:10" ht="45">
      <c r="A194" s="11" t="s">
        <v>403</v>
      </c>
      <c r="B194" s="2" t="s">
        <v>404</v>
      </c>
      <c r="C194" s="3" t="s">
        <v>405</v>
      </c>
      <c r="F194" s="11" t="s">
        <v>12</v>
      </c>
      <c r="G194" s="11"/>
      <c r="I194" s="2"/>
      <c r="J194" s="2"/>
    </row>
    <row r="195" spans="1:10" ht="45">
      <c r="A195" s="11" t="s">
        <v>406</v>
      </c>
      <c r="B195" s="2" t="s">
        <v>407</v>
      </c>
      <c r="C195" s="3" t="s">
        <v>408</v>
      </c>
      <c r="F195" s="11" t="s">
        <v>12</v>
      </c>
      <c r="G195" s="11"/>
      <c r="I195" s="2"/>
      <c r="J195" s="2"/>
    </row>
    <row r="196" spans="1:10" ht="30">
      <c r="A196" s="11" t="s">
        <v>409</v>
      </c>
      <c r="B196" s="2" t="s">
        <v>410</v>
      </c>
      <c r="C196" s="3" t="s">
        <v>411</v>
      </c>
      <c r="F196" s="11" t="s">
        <v>12</v>
      </c>
      <c r="G196" s="11"/>
      <c r="I196" s="2"/>
      <c r="J196" s="2"/>
    </row>
    <row r="197" spans="1:10">
      <c r="A197" s="11" t="s">
        <v>412</v>
      </c>
      <c r="B197" s="2" t="s">
        <v>413</v>
      </c>
      <c r="C197" s="3" t="s">
        <v>414</v>
      </c>
      <c r="F197" s="11" t="s">
        <v>12</v>
      </c>
      <c r="G197" s="11"/>
      <c r="I197" s="2"/>
      <c r="J197" s="2"/>
    </row>
    <row r="198" spans="1:10" ht="30">
      <c r="A198" s="11" t="s">
        <v>415</v>
      </c>
      <c r="B198" s="2" t="s">
        <v>416</v>
      </c>
      <c r="C198" s="3" t="s">
        <v>417</v>
      </c>
      <c r="F198" s="11" t="s">
        <v>12</v>
      </c>
      <c r="G198" s="11"/>
      <c r="I198" s="2"/>
      <c r="J198" s="2"/>
    </row>
    <row r="199" spans="1:10" ht="30">
      <c r="A199" s="11" t="s">
        <v>418</v>
      </c>
      <c r="B199" s="2" t="s">
        <v>419</v>
      </c>
      <c r="C199" s="3" t="s">
        <v>420</v>
      </c>
      <c r="F199" s="11" t="s">
        <v>12</v>
      </c>
      <c r="G199" s="11"/>
      <c r="I199" s="2"/>
      <c r="J199" s="2"/>
    </row>
    <row r="200" spans="1:10" ht="45">
      <c r="A200" s="11" t="s">
        <v>421</v>
      </c>
      <c r="B200" s="2" t="s">
        <v>422</v>
      </c>
      <c r="C200" s="3" t="s">
        <v>423</v>
      </c>
      <c r="F200" s="11" t="s">
        <v>12</v>
      </c>
      <c r="G200" s="11"/>
      <c r="I200" s="2"/>
      <c r="J200" s="2"/>
    </row>
    <row r="201" spans="1:10" ht="45">
      <c r="A201" s="11" t="s">
        <v>424</v>
      </c>
      <c r="B201" s="2" t="s">
        <v>425</v>
      </c>
      <c r="C201" s="3" t="s">
        <v>426</v>
      </c>
      <c r="F201" s="11" t="s">
        <v>12</v>
      </c>
      <c r="G201" s="11"/>
      <c r="I201" s="2"/>
      <c r="J201" s="2"/>
    </row>
    <row r="202" spans="1:10">
      <c r="A202" s="11" t="s">
        <v>427</v>
      </c>
      <c r="B202" s="2" t="s">
        <v>375</v>
      </c>
      <c r="C202" s="4" t="s">
        <v>428</v>
      </c>
      <c r="F202" s="11" t="s">
        <v>12</v>
      </c>
      <c r="G202" s="11"/>
      <c r="I202" s="2"/>
      <c r="J202" s="2"/>
    </row>
    <row r="203" spans="1:10">
      <c r="A203" s="11" t="s">
        <v>429</v>
      </c>
      <c r="B203" s="2" t="s">
        <v>378</v>
      </c>
      <c r="C203" s="3" t="s">
        <v>430</v>
      </c>
      <c r="F203" s="11" t="s">
        <v>12</v>
      </c>
      <c r="G203" s="11"/>
      <c r="I203" s="2"/>
      <c r="J203" s="2"/>
    </row>
    <row r="204" spans="1:10">
      <c r="A204" s="11" t="s">
        <v>431</v>
      </c>
      <c r="B204" s="2" t="s">
        <v>337</v>
      </c>
      <c r="C204" s="4" t="s">
        <v>432</v>
      </c>
      <c r="F204" s="11" t="s">
        <v>12</v>
      </c>
      <c r="G204" s="11"/>
      <c r="I204" s="2"/>
      <c r="J204" s="2"/>
    </row>
    <row r="205" spans="1:10">
      <c r="A205" s="11" t="s">
        <v>433</v>
      </c>
      <c r="B205" s="2" t="s">
        <v>340</v>
      </c>
      <c r="C205" s="4" t="s">
        <v>434</v>
      </c>
      <c r="F205" s="11" t="s">
        <v>12</v>
      </c>
      <c r="G205" s="11"/>
      <c r="I205" s="2"/>
      <c r="J205" s="2"/>
    </row>
    <row r="206" spans="1:10">
      <c r="A206" s="11" t="s">
        <v>435</v>
      </c>
      <c r="B206" s="2" t="s">
        <v>385</v>
      </c>
      <c r="C206" s="4" t="s">
        <v>436</v>
      </c>
      <c r="F206" s="11" t="s">
        <v>12</v>
      </c>
      <c r="G206" s="11"/>
      <c r="I206" s="2"/>
      <c r="J206" s="2"/>
    </row>
    <row r="207" spans="1:10" ht="30">
      <c r="A207" s="11" t="s">
        <v>437</v>
      </c>
      <c r="B207" s="2" t="s">
        <v>391</v>
      </c>
      <c r="C207" s="4" t="s">
        <v>438</v>
      </c>
      <c r="F207" s="11" t="s">
        <v>12</v>
      </c>
      <c r="G207" s="11"/>
      <c r="I207" s="2"/>
      <c r="J207" s="2"/>
    </row>
    <row r="208" spans="1:10" ht="90">
      <c r="A208" s="11" t="s">
        <v>439</v>
      </c>
      <c r="B208" s="2" t="s">
        <v>440</v>
      </c>
      <c r="C208" s="3" t="s">
        <v>441</v>
      </c>
      <c r="F208" s="11" t="s">
        <v>12</v>
      </c>
      <c r="G208" s="11"/>
      <c r="I208" s="2"/>
      <c r="J208" s="2"/>
    </row>
    <row r="209" spans="1:10" ht="60">
      <c r="A209" s="11" t="s">
        <v>442</v>
      </c>
      <c r="B209" s="2" t="s">
        <v>443</v>
      </c>
      <c r="C209" s="3" t="s">
        <v>444</v>
      </c>
      <c r="F209" s="11" t="s">
        <v>12</v>
      </c>
      <c r="G209" s="11"/>
      <c r="I209" s="2"/>
      <c r="J209" s="2"/>
    </row>
    <row r="210" spans="1:10" ht="60">
      <c r="A210" s="11" t="s">
        <v>445</v>
      </c>
      <c r="B210" s="2" t="s">
        <v>446</v>
      </c>
      <c r="C210" s="3" t="s">
        <v>447</v>
      </c>
      <c r="F210" s="11" t="s">
        <v>12</v>
      </c>
      <c r="G210" s="11"/>
      <c r="I210" s="2"/>
      <c r="J210" s="2"/>
    </row>
    <row r="211" spans="1:10" ht="45">
      <c r="A211" s="11" t="s">
        <v>448</v>
      </c>
      <c r="B211" s="2" t="s">
        <v>449</v>
      </c>
      <c r="C211" s="3" t="s">
        <v>450</v>
      </c>
      <c r="F211" s="11" t="s">
        <v>12</v>
      </c>
      <c r="G211" s="11"/>
      <c r="I211" s="2"/>
      <c r="J211" s="2"/>
    </row>
    <row r="212" spans="1:10" ht="45">
      <c r="A212" s="11" t="s">
        <v>451</v>
      </c>
      <c r="B212" s="2" t="s">
        <v>452</v>
      </c>
      <c r="C212" s="3" t="s">
        <v>453</v>
      </c>
      <c r="F212" s="11" t="s">
        <v>12</v>
      </c>
      <c r="G212" s="11"/>
      <c r="I212" s="2"/>
      <c r="J212" s="2"/>
    </row>
    <row r="213" spans="1:10">
      <c r="A213" s="11" t="s">
        <v>454</v>
      </c>
      <c r="B213" s="2" t="s">
        <v>328</v>
      </c>
      <c r="C213" s="3" t="s">
        <v>455</v>
      </c>
      <c r="F213" s="11" t="s">
        <v>12</v>
      </c>
      <c r="G213" s="11"/>
      <c r="I213" s="2"/>
      <c r="J213" s="2"/>
    </row>
    <row r="214" spans="1:10" ht="30">
      <c r="A214" s="11" t="s">
        <v>456</v>
      </c>
      <c r="B214" s="2" t="s">
        <v>331</v>
      </c>
      <c r="C214" s="3" t="s">
        <v>457</v>
      </c>
      <c r="F214" s="11" t="s">
        <v>12</v>
      </c>
      <c r="G214" s="11"/>
      <c r="I214" s="2"/>
      <c r="J214" s="2"/>
    </row>
    <row r="215" spans="1:10" ht="30">
      <c r="A215" s="11" t="s">
        <v>458</v>
      </c>
      <c r="B215" s="2" t="s">
        <v>343</v>
      </c>
      <c r="C215" s="3" t="s">
        <v>459</v>
      </c>
      <c r="F215" s="11" t="s">
        <v>12</v>
      </c>
      <c r="G215" s="11"/>
      <c r="I215" s="2"/>
      <c r="J215" s="2"/>
    </row>
    <row r="216" spans="1:10" ht="30">
      <c r="A216" s="11" t="s">
        <v>460</v>
      </c>
      <c r="B216" s="2" t="s">
        <v>346</v>
      </c>
      <c r="C216" s="3" t="s">
        <v>461</v>
      </c>
      <c r="F216" s="11" t="s">
        <v>12</v>
      </c>
      <c r="G216" s="11"/>
      <c r="I216" s="2"/>
      <c r="J216" s="2"/>
    </row>
    <row r="217" spans="1:10">
      <c r="A217" s="11" t="s">
        <v>462</v>
      </c>
      <c r="B217" s="2" t="s">
        <v>351</v>
      </c>
      <c r="C217" s="3" t="s">
        <v>463</v>
      </c>
      <c r="F217" s="11" t="s">
        <v>12</v>
      </c>
      <c r="G217" s="11"/>
      <c r="I217" s="2"/>
      <c r="J217" s="2"/>
    </row>
    <row r="218" spans="1:10" ht="30">
      <c r="A218" s="11" t="s">
        <v>464</v>
      </c>
      <c r="B218" s="2" t="s">
        <v>354</v>
      </c>
      <c r="C218" s="3" t="s">
        <v>465</v>
      </c>
      <c r="F218" s="11" t="s">
        <v>12</v>
      </c>
      <c r="G218" s="11"/>
      <c r="I218" s="2"/>
      <c r="J218" s="2"/>
    </row>
    <row r="219" spans="1:10">
      <c r="A219" s="11" t="s">
        <v>466</v>
      </c>
      <c r="B219" s="2" t="s">
        <v>357</v>
      </c>
      <c r="C219" s="3" t="s">
        <v>467</v>
      </c>
      <c r="F219" s="11" t="s">
        <v>12</v>
      </c>
      <c r="G219" s="11"/>
      <c r="I219" s="2"/>
      <c r="J219" s="2"/>
    </row>
    <row r="220" spans="1:10" ht="30">
      <c r="A220" s="11" t="s">
        <v>468</v>
      </c>
      <c r="B220" s="2" t="s">
        <v>360</v>
      </c>
      <c r="C220" s="3" t="s">
        <v>469</v>
      </c>
      <c r="F220" s="11" t="s">
        <v>12</v>
      </c>
      <c r="G220" s="11"/>
      <c r="I220" s="2"/>
      <c r="J220" s="2"/>
    </row>
    <row r="221" spans="1:10" ht="30">
      <c r="A221" s="11" t="s">
        <v>470</v>
      </c>
      <c r="B221" s="2" t="s">
        <v>363</v>
      </c>
      <c r="C221" s="3" t="s">
        <v>471</v>
      </c>
      <c r="F221" s="11" t="s">
        <v>12</v>
      </c>
      <c r="G221" s="11"/>
      <c r="I221" s="2"/>
      <c r="J221" s="2"/>
    </row>
    <row r="222" spans="1:10">
      <c r="A222" s="11" t="s">
        <v>472</v>
      </c>
      <c r="B222" s="2" t="s">
        <v>366</v>
      </c>
      <c r="C222" s="3" t="s">
        <v>473</v>
      </c>
      <c r="F222" s="11" t="s">
        <v>12</v>
      </c>
      <c r="G222" s="11"/>
      <c r="I222" s="2"/>
      <c r="J222" s="2"/>
    </row>
    <row r="223" spans="1:10" ht="30">
      <c r="A223" s="11" t="s">
        <v>474</v>
      </c>
      <c r="B223" s="2" t="s">
        <v>369</v>
      </c>
      <c r="C223" s="3" t="s">
        <v>475</v>
      </c>
      <c r="F223" s="11" t="s">
        <v>12</v>
      </c>
      <c r="G223" s="11"/>
      <c r="I223" s="2"/>
      <c r="J223" s="2"/>
    </row>
    <row r="224" spans="1:10" ht="45">
      <c r="A224" s="11" t="s">
        <v>476</v>
      </c>
      <c r="B224" s="2" t="s">
        <v>372</v>
      </c>
      <c r="C224" s="3" t="s">
        <v>477</v>
      </c>
      <c r="F224" s="11" t="s">
        <v>12</v>
      </c>
      <c r="G224" s="11"/>
      <c r="I224" s="2"/>
      <c r="J224" s="2"/>
    </row>
    <row r="225" spans="1:10" ht="45">
      <c r="A225" s="11" t="s">
        <v>478</v>
      </c>
      <c r="B225" s="2" t="s">
        <v>479</v>
      </c>
      <c r="C225" s="3" t="s">
        <v>480</v>
      </c>
      <c r="F225" s="11" t="s">
        <v>12</v>
      </c>
      <c r="G225" s="11"/>
      <c r="I225" s="2"/>
      <c r="J225" s="2"/>
    </row>
    <row r="226" spans="1:10">
      <c r="A226" s="11" t="s">
        <v>481</v>
      </c>
      <c r="B226" s="2" t="s">
        <v>482</v>
      </c>
      <c r="C226" s="3" t="s">
        <v>483</v>
      </c>
      <c r="F226" s="11" t="s">
        <v>12</v>
      </c>
      <c r="G226" s="11"/>
      <c r="I226" s="2"/>
      <c r="J226" s="2"/>
    </row>
    <row r="227" spans="1:10" ht="45">
      <c r="A227" s="11" t="s">
        <v>484</v>
      </c>
      <c r="B227" s="2" t="s">
        <v>485</v>
      </c>
      <c r="C227" s="3" t="s">
        <v>486</v>
      </c>
      <c r="F227" s="11" t="s">
        <v>12</v>
      </c>
      <c r="G227" s="11"/>
      <c r="I227" s="2"/>
      <c r="J227" s="2"/>
    </row>
    <row r="228" spans="1:10" ht="45">
      <c r="A228" s="11" t="s">
        <v>487</v>
      </c>
      <c r="B228" s="2" t="s">
        <v>488</v>
      </c>
      <c r="C228" s="3" t="s">
        <v>489</v>
      </c>
      <c r="F228" s="11" t="s">
        <v>12</v>
      </c>
      <c r="G228" s="11"/>
      <c r="I228" s="2"/>
      <c r="J228" s="2"/>
    </row>
    <row r="229" spans="1:10" ht="45">
      <c r="A229" s="11" t="s">
        <v>490</v>
      </c>
      <c r="B229" s="2" t="s">
        <v>491</v>
      </c>
      <c r="C229" s="3" t="s">
        <v>492</v>
      </c>
      <c r="F229" s="11" t="s">
        <v>12</v>
      </c>
      <c r="G229" s="11"/>
      <c r="I229" s="2"/>
      <c r="J229" s="2"/>
    </row>
    <row r="230" spans="1:10" ht="45">
      <c r="A230" s="11" t="s">
        <v>493</v>
      </c>
      <c r="B230" s="2" t="s">
        <v>494</v>
      </c>
      <c r="C230" s="3" t="s">
        <v>495</v>
      </c>
      <c r="F230" s="11" t="s">
        <v>12</v>
      </c>
      <c r="G230" s="11"/>
      <c r="I230" s="2"/>
      <c r="J230" s="2"/>
    </row>
    <row r="231" spans="1:10" ht="30">
      <c r="A231" s="11" t="s">
        <v>496</v>
      </c>
      <c r="B231" s="2" t="s">
        <v>497</v>
      </c>
      <c r="C231" s="3" t="s">
        <v>498</v>
      </c>
      <c r="F231" s="11" t="s">
        <v>12</v>
      </c>
      <c r="G231" s="11"/>
      <c r="I231" s="2"/>
      <c r="J231" s="2"/>
    </row>
    <row r="232" spans="1:10" ht="45">
      <c r="A232" s="11" t="s">
        <v>499</v>
      </c>
      <c r="B232" s="2" t="s">
        <v>500</v>
      </c>
      <c r="C232" s="3" t="s">
        <v>501</v>
      </c>
      <c r="F232" s="11" t="s">
        <v>12</v>
      </c>
      <c r="G232" s="11"/>
      <c r="I232" s="2"/>
      <c r="J232" s="2"/>
    </row>
    <row r="233" spans="1:10" ht="30">
      <c r="A233" s="11" t="s">
        <v>502</v>
      </c>
      <c r="B233" s="2" t="s">
        <v>331</v>
      </c>
      <c r="C233" s="3" t="s">
        <v>503</v>
      </c>
      <c r="F233" s="11" t="s">
        <v>12</v>
      </c>
      <c r="G233" s="11"/>
      <c r="I233" s="2"/>
      <c r="J233" s="2"/>
    </row>
    <row r="234" spans="1:10" ht="45">
      <c r="A234" s="11" t="s">
        <v>504</v>
      </c>
      <c r="B234" s="2" t="s">
        <v>505</v>
      </c>
      <c r="C234" s="3" t="s">
        <v>506</v>
      </c>
      <c r="F234" s="11" t="s">
        <v>12</v>
      </c>
      <c r="G234" s="11"/>
      <c r="I234" s="2"/>
      <c r="J234" s="2"/>
    </row>
    <row r="235" spans="1:10">
      <c r="A235" s="11" t="s">
        <v>507</v>
      </c>
      <c r="B235" s="1" t="s">
        <v>508</v>
      </c>
      <c r="C235" s="14" t="s">
        <v>509</v>
      </c>
      <c r="F235" s="11" t="s">
        <v>12</v>
      </c>
      <c r="G235" s="11"/>
      <c r="I235" s="2"/>
      <c r="J235" s="2"/>
    </row>
    <row r="236" spans="1:10" ht="30">
      <c r="A236" s="11" t="s">
        <v>510</v>
      </c>
      <c r="B236" s="1" t="s">
        <v>511</v>
      </c>
      <c r="C236" s="14" t="s">
        <v>512</v>
      </c>
      <c r="F236" s="11" t="s">
        <v>12</v>
      </c>
      <c r="G236" s="11"/>
      <c r="I236" s="2"/>
      <c r="J236" s="2"/>
    </row>
    <row r="237" spans="1:10" ht="45">
      <c r="A237" s="11" t="s">
        <v>513</v>
      </c>
      <c r="B237" s="2" t="s">
        <v>500</v>
      </c>
      <c r="C237" s="3" t="s">
        <v>514</v>
      </c>
      <c r="F237" s="11" t="s">
        <v>12</v>
      </c>
      <c r="G237" s="11"/>
      <c r="I237" s="2"/>
      <c r="J237" s="2"/>
    </row>
    <row r="238" spans="1:10" ht="30">
      <c r="A238" s="11" t="s">
        <v>515</v>
      </c>
      <c r="B238" s="2" t="s">
        <v>331</v>
      </c>
      <c r="C238" s="3" t="s">
        <v>516</v>
      </c>
      <c r="F238" s="11" t="s">
        <v>12</v>
      </c>
      <c r="G238" s="11"/>
      <c r="I238" s="2"/>
      <c r="J238" s="2"/>
    </row>
    <row r="239" spans="1:10" ht="45">
      <c r="A239" s="11" t="s">
        <v>517</v>
      </c>
      <c r="B239" s="2" t="s">
        <v>505</v>
      </c>
      <c r="C239" s="3" t="s">
        <v>518</v>
      </c>
      <c r="F239" s="11" t="s">
        <v>12</v>
      </c>
      <c r="G239" s="11"/>
      <c r="I239" s="2"/>
      <c r="J239" s="2"/>
    </row>
    <row r="240" spans="1:10">
      <c r="A240" s="11" t="s">
        <v>519</v>
      </c>
      <c r="B240" s="1" t="s">
        <v>508</v>
      </c>
      <c r="C240" s="14" t="s">
        <v>520</v>
      </c>
      <c r="F240" s="11" t="s">
        <v>12</v>
      </c>
      <c r="G240" s="11"/>
      <c r="I240" s="2"/>
      <c r="J240" s="2"/>
    </row>
    <row r="241" spans="1:10" ht="30">
      <c r="A241" s="11" t="s">
        <v>521</v>
      </c>
      <c r="B241" s="1" t="s">
        <v>511</v>
      </c>
      <c r="C241" s="14" t="s">
        <v>522</v>
      </c>
      <c r="F241" s="11" t="s">
        <v>12</v>
      </c>
      <c r="G241" s="11"/>
      <c r="I241" s="2"/>
      <c r="J241" s="2"/>
    </row>
    <row r="242" spans="1:10" ht="45">
      <c r="A242" s="11" t="s">
        <v>523</v>
      </c>
      <c r="B242" s="2" t="s">
        <v>500</v>
      </c>
      <c r="C242" s="3" t="s">
        <v>524</v>
      </c>
      <c r="F242" s="11" t="s">
        <v>12</v>
      </c>
      <c r="G242" s="11"/>
      <c r="I242" s="2"/>
      <c r="J242" s="2"/>
    </row>
    <row r="243" spans="1:10" ht="30">
      <c r="A243" s="11" t="s">
        <v>525</v>
      </c>
      <c r="B243" s="2" t="s">
        <v>331</v>
      </c>
      <c r="C243" s="3" t="s">
        <v>526</v>
      </c>
      <c r="F243" s="11" t="s">
        <v>12</v>
      </c>
      <c r="G243" s="11"/>
      <c r="I243" s="2"/>
      <c r="J243" s="2"/>
    </row>
    <row r="244" spans="1:10" ht="45">
      <c r="A244" s="11" t="s">
        <v>527</v>
      </c>
      <c r="B244" s="2" t="s">
        <v>505</v>
      </c>
      <c r="C244" s="3" t="s">
        <v>528</v>
      </c>
      <c r="F244" s="11" t="s">
        <v>12</v>
      </c>
      <c r="G244" s="11"/>
      <c r="I244" s="2"/>
      <c r="J244" s="2"/>
    </row>
    <row r="245" spans="1:10">
      <c r="A245" s="11" t="s">
        <v>529</v>
      </c>
      <c r="B245" s="1" t="s">
        <v>508</v>
      </c>
      <c r="C245" s="14" t="s">
        <v>530</v>
      </c>
      <c r="F245" s="11" t="s">
        <v>12</v>
      </c>
      <c r="G245" s="11"/>
      <c r="I245" s="2"/>
      <c r="J245" s="2"/>
    </row>
    <row r="246" spans="1:10" ht="30">
      <c r="A246" s="11" t="s">
        <v>531</v>
      </c>
      <c r="B246" s="1" t="s">
        <v>511</v>
      </c>
      <c r="C246" s="14" t="s">
        <v>532</v>
      </c>
      <c r="F246" s="11" t="s">
        <v>12</v>
      </c>
      <c r="G246" s="11"/>
      <c r="I246" s="2"/>
      <c r="J246" s="2"/>
    </row>
    <row r="247" spans="1:10" ht="45">
      <c r="A247" s="11" t="s">
        <v>533</v>
      </c>
      <c r="B247" s="2" t="s">
        <v>500</v>
      </c>
      <c r="C247" s="3" t="s">
        <v>534</v>
      </c>
      <c r="F247" s="11" t="s">
        <v>12</v>
      </c>
      <c r="G247" s="11"/>
      <c r="I247" s="2"/>
      <c r="J247" s="2"/>
    </row>
    <row r="248" spans="1:10" ht="30">
      <c r="A248" s="11" t="s">
        <v>535</v>
      </c>
      <c r="B248" s="2" t="s">
        <v>536</v>
      </c>
      <c r="C248" s="3" t="s">
        <v>537</v>
      </c>
      <c r="F248" s="11" t="s">
        <v>12</v>
      </c>
      <c r="G248" s="11"/>
      <c r="I248" s="2"/>
      <c r="J248" s="2"/>
    </row>
    <row r="249" spans="1:10" ht="45">
      <c r="A249" s="11" t="s">
        <v>538</v>
      </c>
      <c r="B249" s="2" t="s">
        <v>500</v>
      </c>
      <c r="C249" s="3" t="s">
        <v>539</v>
      </c>
      <c r="F249" s="11" t="s">
        <v>12</v>
      </c>
      <c r="G249" s="11"/>
      <c r="I249" s="2"/>
      <c r="J249" s="2"/>
    </row>
    <row r="250" spans="1:10" ht="30">
      <c r="A250" s="11" t="s">
        <v>540</v>
      </c>
      <c r="B250" s="2" t="s">
        <v>536</v>
      </c>
      <c r="C250" s="3" t="s">
        <v>541</v>
      </c>
      <c r="F250" s="11" t="s">
        <v>12</v>
      </c>
      <c r="G250" s="11"/>
      <c r="I250" s="2"/>
      <c r="J250" s="2"/>
    </row>
    <row r="251" spans="1:10" ht="45">
      <c r="A251" s="11" t="s">
        <v>542</v>
      </c>
      <c r="B251" s="2" t="s">
        <v>500</v>
      </c>
      <c r="C251" s="3" t="s">
        <v>543</v>
      </c>
      <c r="F251" s="11" t="s">
        <v>12</v>
      </c>
      <c r="G251" s="11"/>
      <c r="I251" s="2"/>
      <c r="J251" s="2"/>
    </row>
    <row r="252" spans="1:10" ht="30">
      <c r="A252" s="11" t="s">
        <v>544</v>
      </c>
      <c r="B252" s="2" t="s">
        <v>536</v>
      </c>
      <c r="C252" s="3" t="s">
        <v>545</v>
      </c>
      <c r="F252" s="11" t="s">
        <v>12</v>
      </c>
      <c r="G252" s="11"/>
      <c r="I252" s="2"/>
      <c r="J252" s="2"/>
    </row>
    <row r="253" spans="1:10" ht="45">
      <c r="A253" s="11" t="s">
        <v>546</v>
      </c>
      <c r="B253" s="2" t="s">
        <v>500</v>
      </c>
      <c r="C253" s="3" t="s">
        <v>547</v>
      </c>
      <c r="F253" s="11" t="s">
        <v>12</v>
      </c>
      <c r="G253" s="11"/>
      <c r="I253" s="2"/>
      <c r="J253" s="2"/>
    </row>
    <row r="254" spans="1:10" ht="30">
      <c r="A254" s="11" t="s">
        <v>548</v>
      </c>
      <c r="B254" s="2" t="s">
        <v>536</v>
      </c>
      <c r="C254" s="3" t="s">
        <v>549</v>
      </c>
      <c r="F254" s="11" t="s">
        <v>12</v>
      </c>
      <c r="G254" s="11"/>
      <c r="I254" s="2"/>
      <c r="J254" s="2"/>
    </row>
    <row r="255" spans="1:10" ht="45">
      <c r="A255" s="11" t="s">
        <v>550</v>
      </c>
      <c r="B255" s="2" t="s">
        <v>500</v>
      </c>
      <c r="C255" s="3" t="s">
        <v>551</v>
      </c>
      <c r="F255" s="11" t="s">
        <v>12</v>
      </c>
      <c r="G255" s="11"/>
      <c r="I255" s="2"/>
      <c r="J255" s="2"/>
    </row>
    <row r="256" spans="1:10">
      <c r="A256" s="11" t="s">
        <v>552</v>
      </c>
      <c r="B256" s="2"/>
      <c r="C256" s="3" t="s">
        <v>553</v>
      </c>
      <c r="F256" s="11" t="s">
        <v>12</v>
      </c>
      <c r="G256" s="11"/>
      <c r="I256" s="2"/>
      <c r="J256" s="2"/>
    </row>
    <row r="257" spans="1:10">
      <c r="A257" s="11" t="s">
        <v>554</v>
      </c>
      <c r="B257" s="2"/>
      <c r="C257" s="3" t="s">
        <v>555</v>
      </c>
      <c r="F257" s="11" t="s">
        <v>12</v>
      </c>
      <c r="G257" s="11"/>
      <c r="I257" s="2"/>
      <c r="J257" s="2"/>
    </row>
    <row r="258" spans="1:10" ht="30">
      <c r="A258" s="11" t="s">
        <v>556</v>
      </c>
      <c r="B258" s="2" t="s">
        <v>536</v>
      </c>
      <c r="C258" s="3" t="s">
        <v>557</v>
      </c>
      <c r="F258" s="11" t="s">
        <v>12</v>
      </c>
      <c r="G258" s="11"/>
      <c r="I258" s="2"/>
      <c r="J258" s="2"/>
    </row>
    <row r="259" spans="1:10">
      <c r="A259" s="11" t="s">
        <v>558</v>
      </c>
      <c r="B259" s="2"/>
      <c r="C259" s="3" t="s">
        <v>559</v>
      </c>
      <c r="F259" s="11" t="s">
        <v>12</v>
      </c>
      <c r="G259" s="11"/>
      <c r="I259" s="2"/>
      <c r="J259" s="2"/>
    </row>
    <row r="260" spans="1:10">
      <c r="A260" s="11" t="s">
        <v>560</v>
      </c>
      <c r="B260" s="2"/>
      <c r="C260" s="3" t="s">
        <v>561</v>
      </c>
      <c r="F260" s="11" t="s">
        <v>12</v>
      </c>
      <c r="G260" s="11"/>
      <c r="I260" s="2"/>
      <c r="J260" s="2"/>
    </row>
    <row r="261" spans="1:10" ht="45">
      <c r="A261" s="11" t="s">
        <v>562</v>
      </c>
      <c r="B261" s="2" t="s">
        <v>500</v>
      </c>
      <c r="C261" s="3" t="s">
        <v>563</v>
      </c>
      <c r="F261" s="11" t="s">
        <v>12</v>
      </c>
      <c r="G261" s="11"/>
      <c r="I261" s="2"/>
      <c r="J261" s="2"/>
    </row>
    <row r="262" spans="1:10">
      <c r="A262" s="11" t="s">
        <v>564</v>
      </c>
      <c r="B262" s="2"/>
      <c r="C262" s="3" t="s">
        <v>565</v>
      </c>
      <c r="F262" s="11" t="s">
        <v>12</v>
      </c>
      <c r="G262" s="11"/>
      <c r="I262" s="2"/>
      <c r="J262" s="2"/>
    </row>
    <row r="263" spans="1:10">
      <c r="A263" s="11" t="s">
        <v>566</v>
      </c>
      <c r="B263" s="2"/>
      <c r="C263" s="3" t="s">
        <v>567</v>
      </c>
      <c r="F263" s="11" t="s">
        <v>12</v>
      </c>
      <c r="G263" s="11"/>
      <c r="I263" s="2"/>
      <c r="J263" s="2"/>
    </row>
    <row r="264" spans="1:10" ht="30">
      <c r="A264" s="11" t="s">
        <v>568</v>
      </c>
      <c r="B264" s="2" t="s">
        <v>536</v>
      </c>
      <c r="C264" s="3" t="s">
        <v>569</v>
      </c>
      <c r="F264" s="11" t="s">
        <v>12</v>
      </c>
      <c r="G264" s="11"/>
      <c r="I264" s="2"/>
      <c r="J264" s="2"/>
    </row>
    <row r="265" spans="1:10">
      <c r="A265" s="11" t="s">
        <v>570</v>
      </c>
      <c r="B265" s="2"/>
      <c r="C265" s="3" t="s">
        <v>571</v>
      </c>
      <c r="F265" s="11" t="s">
        <v>12</v>
      </c>
      <c r="G265" s="11"/>
      <c r="I265" s="2"/>
      <c r="J265" s="2"/>
    </row>
    <row r="266" spans="1:10">
      <c r="A266" s="11" t="s">
        <v>572</v>
      </c>
      <c r="B266" s="2"/>
      <c r="C266" s="3" t="s">
        <v>573</v>
      </c>
      <c r="F266" s="11" t="s">
        <v>12</v>
      </c>
      <c r="G266" s="11"/>
      <c r="I266" s="2"/>
      <c r="J266" s="2"/>
    </row>
    <row r="267" spans="1:10" ht="45">
      <c r="A267" s="11" t="s">
        <v>574</v>
      </c>
      <c r="B267" s="2" t="s">
        <v>500</v>
      </c>
      <c r="C267" s="3" t="s">
        <v>575</v>
      </c>
      <c r="F267" s="11" t="s">
        <v>12</v>
      </c>
      <c r="G267" s="11"/>
      <c r="I267" s="2"/>
      <c r="J267" s="2"/>
    </row>
    <row r="268" spans="1:10" ht="30">
      <c r="A268" s="11" t="s">
        <v>576</v>
      </c>
      <c r="B268" s="2" t="s">
        <v>536</v>
      </c>
      <c r="C268" s="3" t="s">
        <v>577</v>
      </c>
      <c r="F268" s="11" t="s">
        <v>12</v>
      </c>
      <c r="G268" s="11"/>
      <c r="I268" s="2"/>
      <c r="J268" s="2"/>
    </row>
    <row r="269" spans="1:10" ht="45">
      <c r="A269" s="11" t="s">
        <v>578</v>
      </c>
      <c r="B269" s="2" t="s">
        <v>579</v>
      </c>
      <c r="C269" s="3" t="s">
        <v>580</v>
      </c>
      <c r="F269" s="11" t="s">
        <v>12</v>
      </c>
      <c r="G269" s="11"/>
      <c r="I269" s="2"/>
      <c r="J269" s="2"/>
    </row>
    <row r="270" spans="1:10" ht="45">
      <c r="A270" s="11" t="s">
        <v>581</v>
      </c>
      <c r="B270" s="2" t="s">
        <v>582</v>
      </c>
      <c r="C270" s="3" t="s">
        <v>583</v>
      </c>
      <c r="F270" s="11" t="s">
        <v>12</v>
      </c>
      <c r="G270" s="11"/>
      <c r="I270" s="2"/>
      <c r="J270" s="2"/>
    </row>
    <row r="271" spans="1:10" ht="45">
      <c r="A271" s="11" t="s">
        <v>584</v>
      </c>
      <c r="B271" s="2" t="s">
        <v>500</v>
      </c>
      <c r="C271" s="3" t="s">
        <v>585</v>
      </c>
      <c r="F271" s="11" t="s">
        <v>12</v>
      </c>
      <c r="G271" s="11"/>
      <c r="I271" s="2"/>
      <c r="J271" s="2"/>
    </row>
    <row r="272" spans="1:10" ht="30">
      <c r="A272" s="11" t="s">
        <v>586</v>
      </c>
      <c r="B272" s="2" t="s">
        <v>536</v>
      </c>
      <c r="C272" s="3" t="s">
        <v>587</v>
      </c>
      <c r="F272" s="11" t="s">
        <v>12</v>
      </c>
      <c r="G272" s="11"/>
      <c r="I272" s="2"/>
      <c r="J272" s="2"/>
    </row>
    <row r="273" spans="1:10">
      <c r="A273" s="11" t="s">
        <v>588</v>
      </c>
      <c r="B273" s="2" t="s">
        <v>589</v>
      </c>
      <c r="C273" s="3" t="s">
        <v>590</v>
      </c>
      <c r="F273" s="11" t="s">
        <v>12</v>
      </c>
      <c r="G273" s="11"/>
      <c r="I273" s="2"/>
      <c r="J273" s="2"/>
    </row>
    <row r="274" spans="1:10" ht="30">
      <c r="A274" s="11" t="s">
        <v>591</v>
      </c>
      <c r="B274" s="2" t="s">
        <v>592</v>
      </c>
      <c r="C274" s="3" t="s">
        <v>593</v>
      </c>
      <c r="F274" s="11" t="s">
        <v>12</v>
      </c>
      <c r="G274" s="11"/>
      <c r="I274" s="2"/>
      <c r="J274" s="2"/>
    </row>
    <row r="275" spans="1:10" ht="60">
      <c r="A275" s="11" t="s">
        <v>594</v>
      </c>
      <c r="B275" s="2" t="s">
        <v>595</v>
      </c>
      <c r="C275" s="3" t="s">
        <v>596</v>
      </c>
      <c r="F275" s="11" t="s">
        <v>12</v>
      </c>
      <c r="G275" s="11"/>
      <c r="I275" s="2"/>
      <c r="J275" s="2"/>
    </row>
    <row r="276" spans="1:10" ht="75">
      <c r="A276" s="11" t="s">
        <v>597</v>
      </c>
      <c r="B276" s="2" t="s">
        <v>598</v>
      </c>
      <c r="C276" s="3" t="s">
        <v>599</v>
      </c>
      <c r="F276" s="11" t="s">
        <v>12</v>
      </c>
      <c r="G276" s="11"/>
      <c r="I276" s="2"/>
      <c r="J276" s="2"/>
    </row>
    <row r="277" spans="1:10" ht="45">
      <c r="A277" s="11" t="s">
        <v>600</v>
      </c>
      <c r="B277" s="2" t="s">
        <v>601</v>
      </c>
      <c r="C277" s="3" t="s">
        <v>602</v>
      </c>
      <c r="F277" s="11" t="s">
        <v>12</v>
      </c>
      <c r="G277" s="11"/>
      <c r="I277" s="2"/>
      <c r="J277" s="2"/>
    </row>
    <row r="278" spans="1:10" ht="45">
      <c r="A278" s="11" t="s">
        <v>603</v>
      </c>
      <c r="B278" s="2" t="s">
        <v>604</v>
      </c>
      <c r="C278" s="3" t="s">
        <v>605</v>
      </c>
      <c r="F278" s="11" t="s">
        <v>12</v>
      </c>
      <c r="G278" s="11"/>
      <c r="I278" s="2"/>
      <c r="J278" s="2"/>
    </row>
    <row r="279" spans="1:10" ht="30">
      <c r="A279" s="11" t="s">
        <v>606</v>
      </c>
      <c r="B279" s="2" t="s">
        <v>607</v>
      </c>
      <c r="C279" s="3" t="s">
        <v>608</v>
      </c>
      <c r="F279" s="11" t="s">
        <v>12</v>
      </c>
      <c r="G279" s="11"/>
      <c r="I279" s="2"/>
      <c r="J279" s="2"/>
    </row>
    <row r="280" spans="1:10" ht="45">
      <c r="A280" s="11" t="s">
        <v>609</v>
      </c>
      <c r="B280" s="2" t="s">
        <v>601</v>
      </c>
      <c r="C280" s="3" t="s">
        <v>610</v>
      </c>
      <c r="F280" s="11" t="s">
        <v>12</v>
      </c>
      <c r="G280" s="11"/>
      <c r="I280" s="2"/>
      <c r="J280" s="2"/>
    </row>
    <row r="281" spans="1:10" ht="45">
      <c r="A281" s="11" t="s">
        <v>611</v>
      </c>
      <c r="B281" s="2" t="s">
        <v>604</v>
      </c>
      <c r="C281" s="3" t="s">
        <v>612</v>
      </c>
      <c r="F281" s="11" t="s">
        <v>12</v>
      </c>
      <c r="G281" s="11"/>
      <c r="I281" s="2"/>
      <c r="J281" s="2"/>
    </row>
    <row r="282" spans="1:10" ht="30">
      <c r="A282" s="11" t="s">
        <v>613</v>
      </c>
      <c r="B282" s="2" t="s">
        <v>607</v>
      </c>
      <c r="C282" s="3" t="s">
        <v>614</v>
      </c>
      <c r="F282" s="11" t="s">
        <v>12</v>
      </c>
      <c r="G282" s="11"/>
      <c r="I282" s="2"/>
      <c r="J282" s="2"/>
    </row>
    <row r="283" spans="1:10" ht="30">
      <c r="A283" s="11" t="s">
        <v>481</v>
      </c>
      <c r="B283" s="2" t="s">
        <v>615</v>
      </c>
      <c r="C283" s="3" t="s">
        <v>483</v>
      </c>
      <c r="F283" s="11" t="s">
        <v>12</v>
      </c>
      <c r="G283" s="11"/>
      <c r="I283" s="2"/>
      <c r="J283" s="2"/>
    </row>
    <row r="284" spans="1:10" ht="45">
      <c r="A284" s="11" t="s">
        <v>484</v>
      </c>
      <c r="B284" s="2" t="s">
        <v>616</v>
      </c>
      <c r="C284" s="3" t="s">
        <v>486</v>
      </c>
      <c r="F284" s="11" t="s">
        <v>12</v>
      </c>
      <c r="G284" s="11"/>
      <c r="I284" s="2"/>
      <c r="J284" s="2"/>
    </row>
    <row r="285" spans="1:10" ht="60">
      <c r="A285" s="11" t="s">
        <v>487</v>
      </c>
      <c r="B285" s="2" t="s">
        <v>617</v>
      </c>
      <c r="C285" s="3" t="s">
        <v>489</v>
      </c>
      <c r="F285" s="11" t="s">
        <v>12</v>
      </c>
      <c r="G285" s="11"/>
      <c r="I285" s="2"/>
      <c r="J285" s="2"/>
    </row>
    <row r="286" spans="1:10" ht="60">
      <c r="A286" s="11" t="s">
        <v>493</v>
      </c>
      <c r="B286" s="2" t="s">
        <v>618</v>
      </c>
      <c r="C286" s="3" t="s">
        <v>495</v>
      </c>
      <c r="F286" s="11" t="s">
        <v>12</v>
      </c>
      <c r="G286" s="11"/>
      <c r="I286" s="2"/>
      <c r="J286" s="2"/>
    </row>
    <row r="287" spans="1:10" ht="60">
      <c r="A287" s="11" t="s">
        <v>496</v>
      </c>
      <c r="B287" s="2" t="s">
        <v>619</v>
      </c>
      <c r="C287" s="3" t="s">
        <v>498</v>
      </c>
      <c r="F287" s="11" t="s">
        <v>12</v>
      </c>
      <c r="G287" s="11"/>
      <c r="I287" s="2"/>
      <c r="J287" s="2"/>
    </row>
    <row r="288" spans="1:10" ht="45">
      <c r="A288" s="11" t="s">
        <v>609</v>
      </c>
      <c r="B288" s="2" t="s">
        <v>601</v>
      </c>
      <c r="C288" s="3" t="s">
        <v>610</v>
      </c>
      <c r="F288" s="11" t="s">
        <v>12</v>
      </c>
      <c r="G288" s="11"/>
      <c r="I288" s="2"/>
      <c r="J288" s="2"/>
    </row>
    <row r="289" spans="1:10" ht="45">
      <c r="A289" s="11" t="s">
        <v>620</v>
      </c>
      <c r="B289" s="2" t="s">
        <v>604</v>
      </c>
      <c r="C289" s="3" t="s">
        <v>621</v>
      </c>
      <c r="F289" s="11" t="s">
        <v>12</v>
      </c>
      <c r="G289" s="11"/>
      <c r="I289" s="2"/>
      <c r="J289" s="2"/>
    </row>
    <row r="290" spans="1:10" ht="30">
      <c r="A290" s="11" t="s">
        <v>622</v>
      </c>
      <c r="B290" s="2" t="s">
        <v>607</v>
      </c>
      <c r="C290" s="3" t="s">
        <v>623</v>
      </c>
      <c r="F290" s="11" t="s">
        <v>12</v>
      </c>
      <c r="G290" s="11"/>
      <c r="I290" s="2"/>
      <c r="J290" s="2"/>
    </row>
    <row r="291" spans="1:10">
      <c r="A291" s="11" t="s">
        <v>624</v>
      </c>
      <c r="B291" s="2" t="s">
        <v>328</v>
      </c>
      <c r="C291" s="3" t="s">
        <v>625</v>
      </c>
      <c r="F291" s="11" t="s">
        <v>12</v>
      </c>
      <c r="G291" s="11"/>
      <c r="I291" s="2"/>
      <c r="J291" s="2"/>
    </row>
    <row r="292" spans="1:10" ht="30">
      <c r="A292" s="11" t="s">
        <v>626</v>
      </c>
      <c r="B292" s="2" t="s">
        <v>331</v>
      </c>
      <c r="C292" s="3" t="s">
        <v>627</v>
      </c>
      <c r="F292" s="11" t="s">
        <v>12</v>
      </c>
      <c r="G292" s="11"/>
      <c r="I292" s="2"/>
      <c r="J292" s="2"/>
    </row>
    <row r="293" spans="1:10" ht="30">
      <c r="A293" s="11" t="s">
        <v>628</v>
      </c>
      <c r="B293" s="2" t="s">
        <v>343</v>
      </c>
      <c r="C293" s="3" t="s">
        <v>629</v>
      </c>
      <c r="F293" s="11" t="s">
        <v>12</v>
      </c>
      <c r="G293" s="11"/>
      <c r="I293" s="2"/>
      <c r="J293" s="2"/>
    </row>
    <row r="294" spans="1:10" ht="30">
      <c r="A294" s="11" t="s">
        <v>630</v>
      </c>
      <c r="B294" s="2" t="s">
        <v>346</v>
      </c>
      <c r="C294" s="3" t="s">
        <v>631</v>
      </c>
      <c r="F294" s="11" t="s">
        <v>12</v>
      </c>
      <c r="G294" s="11"/>
      <c r="I294" s="2"/>
      <c r="J294" s="2"/>
    </row>
    <row r="295" spans="1:10">
      <c r="A295" s="11" t="s">
        <v>632</v>
      </c>
      <c r="B295" s="2" t="s">
        <v>351</v>
      </c>
      <c r="C295" s="3" t="s">
        <v>633</v>
      </c>
      <c r="F295" s="11" t="s">
        <v>12</v>
      </c>
      <c r="G295" s="11"/>
      <c r="I295" s="2"/>
      <c r="J295" s="2"/>
    </row>
    <row r="296" spans="1:10" ht="30">
      <c r="A296" s="11" t="s">
        <v>634</v>
      </c>
      <c r="B296" s="2" t="s">
        <v>354</v>
      </c>
      <c r="C296" s="3" t="s">
        <v>635</v>
      </c>
      <c r="F296" s="11" t="s">
        <v>12</v>
      </c>
      <c r="G296" s="11"/>
      <c r="I296" s="2"/>
      <c r="J296" s="2"/>
    </row>
    <row r="297" spans="1:10">
      <c r="A297" s="11" t="s">
        <v>636</v>
      </c>
      <c r="B297" s="2" t="s">
        <v>357</v>
      </c>
      <c r="C297" s="3" t="s">
        <v>637</v>
      </c>
      <c r="F297" s="11" t="s">
        <v>12</v>
      </c>
      <c r="G297" s="11"/>
      <c r="I297" s="2"/>
      <c r="J297" s="2"/>
    </row>
    <row r="298" spans="1:10" ht="30">
      <c r="A298" s="11" t="s">
        <v>638</v>
      </c>
      <c r="B298" s="2" t="s">
        <v>360</v>
      </c>
      <c r="C298" s="3" t="s">
        <v>639</v>
      </c>
      <c r="F298" s="11" t="s">
        <v>12</v>
      </c>
      <c r="G298" s="11"/>
      <c r="I298" s="2"/>
      <c r="J298" s="2"/>
    </row>
    <row r="299" spans="1:10" ht="30">
      <c r="A299" s="11" t="s">
        <v>640</v>
      </c>
      <c r="B299" s="2" t="s">
        <v>363</v>
      </c>
      <c r="C299" s="3" t="s">
        <v>641</v>
      </c>
      <c r="F299" s="11" t="s">
        <v>12</v>
      </c>
      <c r="G299" s="11"/>
      <c r="I299" s="2"/>
      <c r="J299" s="2"/>
    </row>
    <row r="300" spans="1:10">
      <c r="A300" s="11" t="s">
        <v>642</v>
      </c>
      <c r="B300" s="2" t="s">
        <v>366</v>
      </c>
      <c r="C300" s="3" t="s">
        <v>643</v>
      </c>
      <c r="F300" s="11" t="s">
        <v>12</v>
      </c>
      <c r="G300" s="11"/>
      <c r="I300" s="2"/>
      <c r="J300" s="2"/>
    </row>
    <row r="301" spans="1:10" ht="30">
      <c r="A301" s="11" t="s">
        <v>644</v>
      </c>
      <c r="B301" s="2" t="s">
        <v>369</v>
      </c>
      <c r="C301" s="3" t="s">
        <v>645</v>
      </c>
      <c r="F301" s="11" t="s">
        <v>12</v>
      </c>
      <c r="G301" s="11"/>
      <c r="I301" s="2"/>
      <c r="J301" s="2"/>
    </row>
    <row r="302" spans="1:10" ht="45">
      <c r="A302" s="11" t="s">
        <v>646</v>
      </c>
      <c r="B302" s="2" t="s">
        <v>372</v>
      </c>
      <c r="C302" s="3" t="s">
        <v>647</v>
      </c>
      <c r="F302" s="11" t="s">
        <v>12</v>
      </c>
      <c r="G302" s="11"/>
      <c r="I302" s="2"/>
      <c r="J302" s="2"/>
    </row>
    <row r="303" spans="1:10" ht="45">
      <c r="A303" s="11" t="s">
        <v>499</v>
      </c>
      <c r="B303" s="2" t="s">
        <v>500</v>
      </c>
      <c r="C303" s="3" t="s">
        <v>501</v>
      </c>
      <c r="F303" s="11" t="s">
        <v>12</v>
      </c>
      <c r="G303" s="11"/>
      <c r="I303" s="2"/>
      <c r="J303" s="2"/>
    </row>
    <row r="304" spans="1:10" ht="30">
      <c r="A304" s="11" t="s">
        <v>502</v>
      </c>
      <c r="B304" s="2" t="s">
        <v>331</v>
      </c>
      <c r="C304" s="3" t="s">
        <v>503</v>
      </c>
      <c r="F304" s="11" t="s">
        <v>12</v>
      </c>
      <c r="G304" s="11"/>
      <c r="I304" s="2"/>
      <c r="J304" s="2"/>
    </row>
    <row r="305" spans="1:10" ht="45">
      <c r="A305" s="11" t="s">
        <v>504</v>
      </c>
      <c r="B305" s="2" t="s">
        <v>505</v>
      </c>
      <c r="C305" s="3" t="s">
        <v>506</v>
      </c>
      <c r="F305" s="11" t="s">
        <v>12</v>
      </c>
      <c r="G305" s="11"/>
      <c r="I305" s="2"/>
      <c r="J305" s="2"/>
    </row>
    <row r="306" spans="1:10">
      <c r="A306" s="11" t="s">
        <v>648</v>
      </c>
      <c r="B306" s="2" t="s">
        <v>328</v>
      </c>
      <c r="C306" s="13" t="s">
        <v>649</v>
      </c>
      <c r="D306" s="2" t="s">
        <v>649</v>
      </c>
      <c r="F306" s="11" t="s">
        <v>12</v>
      </c>
      <c r="G306" s="11"/>
      <c r="I306" s="2"/>
      <c r="J306" s="2"/>
    </row>
    <row r="307" spans="1:10" ht="30">
      <c r="A307" s="11" t="s">
        <v>650</v>
      </c>
      <c r="B307" s="2" t="s">
        <v>331</v>
      </c>
      <c r="C307" s="13" t="s">
        <v>651</v>
      </c>
      <c r="D307" s="2" t="s">
        <v>651</v>
      </c>
      <c r="F307" s="11" t="s">
        <v>12</v>
      </c>
      <c r="G307" s="11"/>
      <c r="I307" s="2"/>
      <c r="J307" s="2"/>
    </row>
    <row r="308" spans="1:10" ht="30">
      <c r="A308" s="11" t="s">
        <v>652</v>
      </c>
      <c r="B308" s="2" t="s">
        <v>343</v>
      </c>
      <c r="C308" s="13" t="s">
        <v>653</v>
      </c>
      <c r="D308" s="2" t="s">
        <v>653</v>
      </c>
      <c r="F308" s="11" t="s">
        <v>12</v>
      </c>
      <c r="G308" s="11"/>
      <c r="I308" s="2"/>
      <c r="J308" s="2"/>
    </row>
    <row r="309" spans="1:10" ht="30">
      <c r="A309" s="11" t="s">
        <v>654</v>
      </c>
      <c r="B309" s="2" t="s">
        <v>346</v>
      </c>
      <c r="C309" s="13" t="s">
        <v>655</v>
      </c>
      <c r="D309" s="2" t="s">
        <v>655</v>
      </c>
      <c r="F309" s="11" t="s">
        <v>12</v>
      </c>
      <c r="G309" s="11"/>
      <c r="I309" s="2"/>
      <c r="J309" s="2"/>
    </row>
    <row r="310" spans="1:10">
      <c r="A310" s="11" t="s">
        <v>656</v>
      </c>
      <c r="B310" s="2" t="s">
        <v>351</v>
      </c>
      <c r="C310" s="13" t="s">
        <v>657</v>
      </c>
      <c r="D310" s="2" t="s">
        <v>657</v>
      </c>
      <c r="F310" s="11" t="s">
        <v>12</v>
      </c>
      <c r="G310" s="11"/>
      <c r="I310" s="2"/>
      <c r="J310" s="2"/>
    </row>
    <row r="311" spans="1:10" ht="30">
      <c r="A311" s="11" t="s">
        <v>658</v>
      </c>
      <c r="B311" s="2" t="s">
        <v>354</v>
      </c>
      <c r="C311" s="13" t="s">
        <v>659</v>
      </c>
      <c r="D311" s="2" t="s">
        <v>659</v>
      </c>
      <c r="F311" s="11" t="s">
        <v>12</v>
      </c>
      <c r="G311" s="11"/>
      <c r="I311" s="2"/>
      <c r="J311" s="2"/>
    </row>
    <row r="312" spans="1:10">
      <c r="A312" s="11" t="s">
        <v>660</v>
      </c>
      <c r="B312" s="2" t="s">
        <v>357</v>
      </c>
      <c r="C312" s="13" t="s">
        <v>661</v>
      </c>
      <c r="D312" s="2" t="s">
        <v>661</v>
      </c>
      <c r="F312" s="11" t="s">
        <v>12</v>
      </c>
      <c r="G312" s="11"/>
      <c r="I312" s="2"/>
      <c r="J312" s="2"/>
    </row>
    <row r="313" spans="1:10" ht="30">
      <c r="A313" s="11" t="s">
        <v>662</v>
      </c>
      <c r="B313" s="2" t="s">
        <v>360</v>
      </c>
      <c r="C313" s="13" t="s">
        <v>663</v>
      </c>
      <c r="D313" s="2" t="s">
        <v>663</v>
      </c>
      <c r="F313" s="11" t="s">
        <v>12</v>
      </c>
      <c r="G313" s="11"/>
      <c r="I313" s="2"/>
      <c r="J313" s="2"/>
    </row>
    <row r="314" spans="1:10" ht="30">
      <c r="A314" s="11" t="s">
        <v>664</v>
      </c>
      <c r="B314" s="2" t="s">
        <v>363</v>
      </c>
      <c r="C314" s="13" t="s">
        <v>665</v>
      </c>
      <c r="D314" s="2" t="s">
        <v>665</v>
      </c>
      <c r="F314" s="11" t="s">
        <v>12</v>
      </c>
      <c r="G314" s="11"/>
      <c r="I314" s="2"/>
      <c r="J314" s="2"/>
    </row>
    <row r="315" spans="1:10">
      <c r="A315" s="11" t="s">
        <v>666</v>
      </c>
      <c r="B315" s="2" t="s">
        <v>366</v>
      </c>
      <c r="C315" s="13" t="s">
        <v>667</v>
      </c>
      <c r="D315" s="2" t="s">
        <v>667</v>
      </c>
      <c r="F315" s="11" t="s">
        <v>12</v>
      </c>
      <c r="G315" s="11"/>
      <c r="I315" s="2"/>
      <c r="J315" s="2"/>
    </row>
    <row r="316" spans="1:10" ht="30">
      <c r="A316" s="11" t="s">
        <v>668</v>
      </c>
      <c r="B316" s="2" t="s">
        <v>369</v>
      </c>
      <c r="C316" s="13" t="s">
        <v>669</v>
      </c>
      <c r="D316" s="2" t="s">
        <v>669</v>
      </c>
      <c r="F316" s="11" t="s">
        <v>12</v>
      </c>
      <c r="G316" s="11"/>
      <c r="I316" s="2"/>
      <c r="J316" s="2"/>
    </row>
    <row r="317" spans="1:10" ht="45">
      <c r="A317" s="11" t="s">
        <v>670</v>
      </c>
      <c r="B317" s="2" t="s">
        <v>372</v>
      </c>
      <c r="C317" s="13" t="s">
        <v>671</v>
      </c>
      <c r="D317" s="2" t="s">
        <v>671</v>
      </c>
      <c r="F317" s="11" t="s">
        <v>12</v>
      </c>
      <c r="G317" s="11"/>
      <c r="I317" s="2"/>
      <c r="J317" s="2"/>
    </row>
    <row r="318" spans="1:10" ht="45">
      <c r="A318" s="11" t="s">
        <v>672</v>
      </c>
      <c r="B318" s="2" t="s">
        <v>500</v>
      </c>
      <c r="C318" s="13" t="s">
        <v>673</v>
      </c>
      <c r="D318" s="2" t="s">
        <v>673</v>
      </c>
      <c r="F318" s="11" t="s">
        <v>12</v>
      </c>
      <c r="G318" s="11"/>
      <c r="I318" s="2"/>
      <c r="J318" s="2"/>
    </row>
    <row r="319" spans="1:10" ht="30">
      <c r="A319" s="11" t="s">
        <v>674</v>
      </c>
      <c r="B319" s="2" t="s">
        <v>331</v>
      </c>
      <c r="C319" s="13" t="s">
        <v>675</v>
      </c>
      <c r="D319" s="2" t="s">
        <v>675</v>
      </c>
      <c r="F319" s="11" t="s">
        <v>12</v>
      </c>
      <c r="G319" s="11"/>
      <c r="I319" s="2"/>
      <c r="J319" s="2"/>
    </row>
    <row r="320" spans="1:10" ht="45">
      <c r="A320" s="11" t="s">
        <v>676</v>
      </c>
      <c r="B320" s="2" t="s">
        <v>505</v>
      </c>
      <c r="C320" s="13" t="s">
        <v>677</v>
      </c>
      <c r="D320" s="2" t="s">
        <v>677</v>
      </c>
      <c r="F320" s="11" t="s">
        <v>12</v>
      </c>
      <c r="G320" s="11"/>
      <c r="I320" s="2"/>
      <c r="J320" s="2"/>
    </row>
    <row r="321" spans="1:10" ht="45">
      <c r="A321" s="11" t="s">
        <v>678</v>
      </c>
      <c r="B321" s="2" t="s">
        <v>500</v>
      </c>
      <c r="C321" s="13" t="s">
        <v>679</v>
      </c>
      <c r="D321" s="2" t="s">
        <v>679</v>
      </c>
      <c r="F321" s="11" t="s">
        <v>12</v>
      </c>
      <c r="G321" s="11"/>
      <c r="I321" s="2"/>
      <c r="J321" s="2"/>
    </row>
    <row r="322" spans="1:10" ht="30">
      <c r="A322" s="11" t="s">
        <v>680</v>
      </c>
      <c r="B322" s="2" t="s">
        <v>331</v>
      </c>
      <c r="C322" s="13" t="s">
        <v>681</v>
      </c>
      <c r="D322" s="2" t="s">
        <v>681</v>
      </c>
      <c r="F322" s="11" t="s">
        <v>12</v>
      </c>
      <c r="G322" s="11"/>
      <c r="I322" s="2"/>
      <c r="J322" s="2"/>
    </row>
    <row r="323" spans="1:10" ht="45">
      <c r="A323" s="11" t="s">
        <v>682</v>
      </c>
      <c r="B323" s="2" t="s">
        <v>505</v>
      </c>
      <c r="C323" s="13" t="s">
        <v>683</v>
      </c>
      <c r="D323" s="2" t="s">
        <v>683</v>
      </c>
      <c r="F323" s="11" t="s">
        <v>12</v>
      </c>
      <c r="G323" s="11"/>
      <c r="I323" s="2"/>
      <c r="J323" s="2"/>
    </row>
    <row r="324" spans="1:10" ht="45">
      <c r="A324" s="11" t="s">
        <v>523</v>
      </c>
      <c r="B324" s="2" t="s">
        <v>500</v>
      </c>
      <c r="C324" s="13" t="s">
        <v>524</v>
      </c>
      <c r="D324" s="2" t="s">
        <v>524</v>
      </c>
      <c r="F324" s="11" t="s">
        <v>12</v>
      </c>
      <c r="G324" s="11"/>
      <c r="I324" s="2"/>
      <c r="J324" s="2"/>
    </row>
    <row r="325" spans="1:10" ht="30">
      <c r="A325" s="11" t="s">
        <v>525</v>
      </c>
      <c r="B325" s="2" t="s">
        <v>331</v>
      </c>
      <c r="C325" s="13" t="s">
        <v>526</v>
      </c>
      <c r="D325" s="2" t="s">
        <v>526</v>
      </c>
      <c r="F325" s="11" t="s">
        <v>12</v>
      </c>
      <c r="G325" s="11"/>
      <c r="I325" s="2"/>
      <c r="J325" s="2"/>
    </row>
    <row r="326" spans="1:10" ht="45">
      <c r="A326" s="11" t="s">
        <v>527</v>
      </c>
      <c r="B326" s="2" t="s">
        <v>505</v>
      </c>
      <c r="C326" s="13" t="s">
        <v>528</v>
      </c>
      <c r="D326" s="2" t="s">
        <v>528</v>
      </c>
      <c r="F326" s="11" t="s">
        <v>12</v>
      </c>
      <c r="G326" s="11"/>
      <c r="I326" s="2"/>
      <c r="J326" s="2"/>
    </row>
    <row r="327" spans="1:10" ht="30">
      <c r="A327" s="11" t="s">
        <v>684</v>
      </c>
      <c r="B327" s="2" t="s">
        <v>685</v>
      </c>
      <c r="C327" s="8" t="s">
        <v>686</v>
      </c>
      <c r="F327" s="11" t="s">
        <v>12</v>
      </c>
      <c r="G327" s="11"/>
      <c r="I327" s="2"/>
      <c r="J327" s="2"/>
    </row>
    <row r="328" spans="1:10" ht="30">
      <c r="A328" s="11" t="s">
        <v>687</v>
      </c>
      <c r="B328" s="2" t="s">
        <v>688</v>
      </c>
      <c r="C328" s="8" t="s">
        <v>689</v>
      </c>
      <c r="F328" s="11" t="s">
        <v>12</v>
      </c>
      <c r="G328" s="11"/>
      <c r="I328" s="2"/>
      <c r="J328" s="2"/>
    </row>
    <row r="329" spans="1:10" ht="60">
      <c r="A329" s="11" t="s">
        <v>690</v>
      </c>
      <c r="B329" s="2" t="s">
        <v>146</v>
      </c>
      <c r="C329" s="8" t="s">
        <v>691</v>
      </c>
      <c r="F329" s="11" t="s">
        <v>12</v>
      </c>
      <c r="G329" s="11"/>
      <c r="I329" s="2"/>
      <c r="J329" s="2"/>
    </row>
    <row r="330" spans="1:10" ht="30">
      <c r="A330" s="11" t="s">
        <v>692</v>
      </c>
      <c r="B330" s="2" t="s">
        <v>693</v>
      </c>
      <c r="C330" s="8" t="s">
        <v>694</v>
      </c>
      <c r="F330" s="11" t="s">
        <v>12</v>
      </c>
      <c r="G330" s="11"/>
      <c r="I330" s="2"/>
      <c r="J330" s="2"/>
    </row>
    <row r="331" spans="1:10" ht="30">
      <c r="A331" s="11" t="s">
        <v>695</v>
      </c>
      <c r="B331" s="2" t="s">
        <v>696</v>
      </c>
      <c r="C331" s="8" t="s">
        <v>697</v>
      </c>
      <c r="F331" s="11" t="s">
        <v>12</v>
      </c>
      <c r="G331" s="11"/>
      <c r="I331" s="2"/>
      <c r="J331" s="2"/>
    </row>
    <row r="332" spans="1:10" ht="45">
      <c r="A332" s="11" t="s">
        <v>698</v>
      </c>
      <c r="B332" s="2" t="s">
        <v>699</v>
      </c>
      <c r="C332" s="8" t="s">
        <v>700</v>
      </c>
      <c r="F332" s="11" t="s">
        <v>12</v>
      </c>
      <c r="G332" s="11"/>
      <c r="I332" s="2"/>
      <c r="J332" s="2"/>
    </row>
    <row r="333" spans="1:10" ht="30">
      <c r="A333" s="11" t="s">
        <v>701</v>
      </c>
      <c r="B333" s="2" t="s">
        <v>702</v>
      </c>
      <c r="C333" s="8" t="s">
        <v>703</v>
      </c>
      <c r="F333" s="11" t="s">
        <v>12</v>
      </c>
      <c r="G333" s="11"/>
      <c r="I333" s="2"/>
      <c r="J333" s="2"/>
    </row>
    <row r="334" spans="1:10" ht="60">
      <c r="A334" s="11" t="s">
        <v>704</v>
      </c>
      <c r="B334" s="2" t="s">
        <v>705</v>
      </c>
      <c r="C334" s="8" t="s">
        <v>706</v>
      </c>
      <c r="F334" s="11" t="s">
        <v>12</v>
      </c>
      <c r="G334" s="11"/>
      <c r="I334" s="2"/>
      <c r="J334" s="2"/>
    </row>
    <row r="335" spans="1:10">
      <c r="A335" s="11" t="s">
        <v>707</v>
      </c>
      <c r="B335" s="2" t="s">
        <v>708</v>
      </c>
      <c r="C335" s="8" t="s">
        <v>709</v>
      </c>
      <c r="F335" s="11" t="s">
        <v>12</v>
      </c>
      <c r="G335" s="11"/>
      <c r="I335" s="2"/>
      <c r="J335" s="2"/>
    </row>
    <row r="336" spans="1:10" ht="45">
      <c r="A336" s="11" t="s">
        <v>710</v>
      </c>
      <c r="B336" s="2" t="s">
        <v>711</v>
      </c>
      <c r="C336" s="8" t="s">
        <v>712</v>
      </c>
      <c r="F336" s="11" t="s">
        <v>12</v>
      </c>
      <c r="G336" s="11"/>
      <c r="I336" s="2"/>
      <c r="J336" s="2"/>
    </row>
    <row r="337" spans="1:10" ht="30">
      <c r="A337" s="11" t="e">
        <v>#N/A</v>
      </c>
      <c r="B337" s="2" t="s">
        <v>62</v>
      </c>
      <c r="C337" s="8" t="s">
        <v>61</v>
      </c>
      <c r="F337" s="11" t="s">
        <v>12</v>
      </c>
      <c r="G337" s="11"/>
      <c r="I337" s="2"/>
      <c r="J337" s="2"/>
    </row>
    <row r="338" spans="1:10" ht="30">
      <c r="A338" s="11" t="e">
        <v>#N/A</v>
      </c>
      <c r="B338" s="2" t="s">
        <v>33</v>
      </c>
      <c r="C338" s="8" t="s">
        <v>63</v>
      </c>
      <c r="F338" s="11" t="s">
        <v>12</v>
      </c>
      <c r="G338" s="11"/>
      <c r="I338" s="2"/>
      <c r="J338" s="2"/>
    </row>
    <row r="339" spans="1:10" ht="30">
      <c r="A339" s="11" t="e">
        <v>#N/A</v>
      </c>
      <c r="B339" s="2" t="s">
        <v>54</v>
      </c>
      <c r="C339" s="8" t="s">
        <v>72</v>
      </c>
      <c r="F339" s="11" t="s">
        <v>12</v>
      </c>
      <c r="G339" s="11"/>
      <c r="I339" s="2"/>
      <c r="J339" s="2"/>
    </row>
    <row r="340" spans="1:10" ht="30">
      <c r="A340" s="11" t="e">
        <v>#N/A</v>
      </c>
      <c r="B340" s="1" t="s">
        <v>56</v>
      </c>
      <c r="C340" s="8" t="s">
        <v>73</v>
      </c>
      <c r="F340" s="11" t="s">
        <v>12</v>
      </c>
      <c r="G340" s="11"/>
      <c r="I340" s="2"/>
      <c r="J340" s="2"/>
    </row>
    <row r="341" spans="1:10" ht="30">
      <c r="A341" s="11" t="s">
        <v>713</v>
      </c>
      <c r="B341" s="2" t="s">
        <v>685</v>
      </c>
      <c r="C341" s="8" t="s">
        <v>714</v>
      </c>
      <c r="F341" s="11" t="s">
        <v>12</v>
      </c>
      <c r="G341" s="11"/>
      <c r="I341" s="2"/>
      <c r="J341" s="2"/>
    </row>
    <row r="342" spans="1:10" ht="30">
      <c r="A342" s="11" t="s">
        <v>715</v>
      </c>
      <c r="B342" s="2" t="s">
        <v>688</v>
      </c>
      <c r="C342" s="8" t="s">
        <v>716</v>
      </c>
      <c r="F342" s="11" t="s">
        <v>12</v>
      </c>
      <c r="G342" s="11"/>
      <c r="I342" s="2"/>
      <c r="J342" s="2"/>
    </row>
    <row r="343" spans="1:10" ht="60">
      <c r="A343" s="11" t="s">
        <v>717</v>
      </c>
      <c r="B343" s="2" t="s">
        <v>146</v>
      </c>
      <c r="C343" s="8" t="s">
        <v>718</v>
      </c>
      <c r="F343" s="11" t="s">
        <v>12</v>
      </c>
      <c r="G343" s="11"/>
      <c r="I343" s="2"/>
      <c r="J343" s="2"/>
    </row>
    <row r="344" spans="1:10" ht="30">
      <c r="A344" s="11" t="s">
        <v>719</v>
      </c>
      <c r="B344" s="2" t="s">
        <v>693</v>
      </c>
      <c r="C344" s="8" t="s">
        <v>720</v>
      </c>
      <c r="F344" s="11" t="s">
        <v>12</v>
      </c>
      <c r="G344" s="11"/>
      <c r="I344" s="2"/>
      <c r="J344" s="2"/>
    </row>
    <row r="345" spans="1:10" ht="30">
      <c r="A345" s="11" t="s">
        <v>721</v>
      </c>
      <c r="B345" s="2" t="s">
        <v>696</v>
      </c>
      <c r="C345" s="8" t="s">
        <v>722</v>
      </c>
      <c r="F345" s="11" t="s">
        <v>12</v>
      </c>
      <c r="G345" s="11"/>
      <c r="I345" s="2"/>
      <c r="J345" s="2"/>
    </row>
    <row r="346" spans="1:10" ht="45">
      <c r="A346" s="11" t="s">
        <v>723</v>
      </c>
      <c r="B346" s="2" t="s">
        <v>699</v>
      </c>
      <c r="C346" s="8" t="s">
        <v>724</v>
      </c>
      <c r="F346" s="11" t="s">
        <v>12</v>
      </c>
      <c r="G346" s="11"/>
      <c r="I346" s="2"/>
      <c r="J346" s="2"/>
    </row>
    <row r="347" spans="1:10" ht="30">
      <c r="A347" s="11" t="s">
        <v>725</v>
      </c>
      <c r="B347" s="2" t="s">
        <v>702</v>
      </c>
      <c r="C347" s="8" t="s">
        <v>726</v>
      </c>
      <c r="F347" s="11" t="s">
        <v>12</v>
      </c>
      <c r="G347" s="11"/>
      <c r="I347" s="2"/>
      <c r="J347" s="2"/>
    </row>
    <row r="348" spans="1:10" ht="60">
      <c r="A348" s="11" t="s">
        <v>727</v>
      </c>
      <c r="B348" s="2" t="s">
        <v>705</v>
      </c>
      <c r="C348" s="8" t="s">
        <v>728</v>
      </c>
      <c r="F348" s="11" t="s">
        <v>12</v>
      </c>
      <c r="G348" s="11"/>
      <c r="I348" s="2"/>
      <c r="J348" s="2"/>
    </row>
    <row r="349" spans="1:10">
      <c r="A349" s="11" t="s">
        <v>729</v>
      </c>
      <c r="B349" s="2" t="s">
        <v>730</v>
      </c>
      <c r="C349" s="8" t="s">
        <v>731</v>
      </c>
      <c r="F349" s="11" t="s">
        <v>12</v>
      </c>
      <c r="G349" s="11"/>
      <c r="I349" s="2"/>
      <c r="J349" s="2"/>
    </row>
    <row r="350" spans="1:10" ht="60">
      <c r="A350" s="11" t="s">
        <v>732</v>
      </c>
      <c r="B350" s="2" t="s">
        <v>733</v>
      </c>
      <c r="C350" s="8" t="s">
        <v>734</v>
      </c>
      <c r="F350" s="11" t="s">
        <v>12</v>
      </c>
      <c r="G350" s="11"/>
      <c r="I350" s="2"/>
      <c r="J350" s="2"/>
    </row>
    <row r="351" spans="1:10" ht="30">
      <c r="A351" s="11" t="e">
        <v>#N/A</v>
      </c>
      <c r="B351" s="2" t="s">
        <v>62</v>
      </c>
      <c r="C351" s="8" t="s">
        <v>76</v>
      </c>
      <c r="F351" s="11" t="s">
        <v>12</v>
      </c>
      <c r="G351" s="11"/>
      <c r="I351" s="2"/>
      <c r="J351" s="2"/>
    </row>
    <row r="352" spans="1:10" ht="30">
      <c r="A352" s="11" t="e">
        <v>#N/A</v>
      </c>
      <c r="B352" s="2" t="s">
        <v>33</v>
      </c>
      <c r="C352" s="8" t="s">
        <v>77</v>
      </c>
      <c r="F352" s="11" t="s">
        <v>12</v>
      </c>
      <c r="G352" s="11"/>
      <c r="I352" s="2"/>
      <c r="J352" s="2"/>
    </row>
    <row r="353" spans="1:10" ht="30">
      <c r="A353" s="11" t="e">
        <v>#N/A</v>
      </c>
      <c r="B353" s="2" t="s">
        <v>54</v>
      </c>
      <c r="C353" s="8" t="s">
        <v>85</v>
      </c>
      <c r="F353" s="11" t="s">
        <v>12</v>
      </c>
      <c r="G353" s="11"/>
      <c r="I353" s="2"/>
      <c r="J353" s="2"/>
    </row>
    <row r="354" spans="1:10" ht="30">
      <c r="A354" s="11" t="e">
        <v>#N/A</v>
      </c>
      <c r="B354" s="2" t="s">
        <v>56</v>
      </c>
      <c r="C354" s="8" t="s">
        <v>86</v>
      </c>
      <c r="F354" s="11" t="s">
        <v>12</v>
      </c>
      <c r="G354" s="11"/>
      <c r="I354" s="2"/>
      <c r="J354" s="2"/>
    </row>
    <row r="355" spans="1:10" ht="30">
      <c r="A355" s="11" t="s">
        <v>735</v>
      </c>
      <c r="B355" s="2" t="s">
        <v>685</v>
      </c>
      <c r="C355" s="8" t="s">
        <v>736</v>
      </c>
      <c r="F355" s="11" t="s">
        <v>12</v>
      </c>
      <c r="G355" s="11"/>
      <c r="I355" s="2"/>
      <c r="J355" s="2"/>
    </row>
    <row r="356" spans="1:10" ht="30">
      <c r="A356" s="11" t="s">
        <v>737</v>
      </c>
      <c r="B356" s="2" t="s">
        <v>688</v>
      </c>
      <c r="C356" s="8" t="s">
        <v>738</v>
      </c>
      <c r="F356" s="11" t="s">
        <v>12</v>
      </c>
      <c r="G356" s="11"/>
      <c r="I356" s="2"/>
      <c r="J356" s="2"/>
    </row>
    <row r="357" spans="1:10" ht="60">
      <c r="A357" s="11" t="s">
        <v>739</v>
      </c>
      <c r="B357" s="2" t="s">
        <v>146</v>
      </c>
      <c r="C357" s="8" t="s">
        <v>740</v>
      </c>
      <c r="F357" s="11" t="s">
        <v>12</v>
      </c>
      <c r="G357" s="11"/>
      <c r="I357" s="2"/>
      <c r="J357" s="2"/>
    </row>
    <row r="358" spans="1:10" ht="30">
      <c r="A358" s="11" t="s">
        <v>741</v>
      </c>
      <c r="B358" s="2" t="s">
        <v>693</v>
      </c>
      <c r="C358" s="8" t="s">
        <v>742</v>
      </c>
      <c r="F358" s="11" t="s">
        <v>12</v>
      </c>
      <c r="G358" s="11"/>
      <c r="I358" s="2"/>
      <c r="J358" s="2"/>
    </row>
    <row r="359" spans="1:10" ht="30">
      <c r="A359" s="11" t="s">
        <v>743</v>
      </c>
      <c r="B359" s="2" t="s">
        <v>696</v>
      </c>
      <c r="C359" s="8" t="s">
        <v>744</v>
      </c>
      <c r="F359" s="11" t="s">
        <v>12</v>
      </c>
      <c r="G359" s="11"/>
      <c r="I359" s="2"/>
      <c r="J359" s="2"/>
    </row>
    <row r="360" spans="1:10" ht="45">
      <c r="A360" s="11" t="s">
        <v>745</v>
      </c>
      <c r="B360" s="2" t="s">
        <v>746</v>
      </c>
      <c r="C360" s="8" t="s">
        <v>747</v>
      </c>
      <c r="F360" s="11" t="s">
        <v>12</v>
      </c>
      <c r="G360" s="11"/>
      <c r="I360" s="2"/>
      <c r="J360" s="2"/>
    </row>
    <row r="361" spans="1:10" ht="30">
      <c r="A361" s="11" t="s">
        <v>748</v>
      </c>
      <c r="B361" s="2" t="s">
        <v>702</v>
      </c>
      <c r="C361" s="8" t="s">
        <v>749</v>
      </c>
      <c r="F361" s="11" t="s">
        <v>12</v>
      </c>
      <c r="G361" s="11"/>
      <c r="I361" s="2"/>
      <c r="J361" s="2"/>
    </row>
    <row r="362" spans="1:10" ht="60">
      <c r="A362" s="11" t="s">
        <v>750</v>
      </c>
      <c r="B362" s="2" t="s">
        <v>705</v>
      </c>
      <c r="C362" s="8" t="s">
        <v>751</v>
      </c>
      <c r="F362" s="11" t="s">
        <v>12</v>
      </c>
      <c r="G362" s="11"/>
      <c r="I362" s="2"/>
      <c r="J362" s="2"/>
    </row>
    <row r="363" spans="1:10">
      <c r="A363" s="11" t="s">
        <v>752</v>
      </c>
      <c r="B363" s="2" t="s">
        <v>753</v>
      </c>
      <c r="C363" s="8" t="s">
        <v>754</v>
      </c>
      <c r="F363" s="11" t="s">
        <v>12</v>
      </c>
      <c r="G363" s="11"/>
      <c r="I363" s="2"/>
      <c r="J363" s="2"/>
    </row>
    <row r="364" spans="1:10" ht="45">
      <c r="A364" s="11" t="s">
        <v>755</v>
      </c>
      <c r="B364" s="2" t="s">
        <v>756</v>
      </c>
      <c r="C364" s="8" t="s">
        <v>757</v>
      </c>
      <c r="F364" s="11" t="s">
        <v>12</v>
      </c>
      <c r="G364" s="11"/>
      <c r="I364" s="2"/>
      <c r="J364" s="2"/>
    </row>
    <row r="365" spans="1:10" ht="30">
      <c r="A365" s="11" t="e">
        <v>#N/A</v>
      </c>
      <c r="B365" s="2" t="s">
        <v>62</v>
      </c>
      <c r="C365" s="8" t="s">
        <v>89</v>
      </c>
      <c r="F365" s="11" t="s">
        <v>12</v>
      </c>
      <c r="G365" s="11"/>
      <c r="I365" s="2"/>
      <c r="J365" s="2"/>
    </row>
    <row r="366" spans="1:10" ht="30">
      <c r="A366" s="11" t="e">
        <v>#N/A</v>
      </c>
      <c r="B366" s="2" t="s">
        <v>33</v>
      </c>
      <c r="C366" s="8" t="s">
        <v>90</v>
      </c>
      <c r="F366" s="11" t="s">
        <v>12</v>
      </c>
      <c r="G366" s="11"/>
      <c r="I366" s="2"/>
      <c r="J366" s="2"/>
    </row>
    <row r="367" spans="1:10" ht="30">
      <c r="A367" s="11" t="e">
        <v>#N/A</v>
      </c>
      <c r="B367" s="2" t="s">
        <v>54</v>
      </c>
      <c r="C367" s="8" t="s">
        <v>97</v>
      </c>
      <c r="F367" s="11" t="s">
        <v>12</v>
      </c>
      <c r="G367" s="11"/>
      <c r="I367" s="2"/>
      <c r="J367" s="2"/>
    </row>
    <row r="368" spans="1:10" ht="30">
      <c r="A368" s="11" t="e">
        <v>#N/A</v>
      </c>
      <c r="B368" s="2" t="s">
        <v>56</v>
      </c>
      <c r="C368" s="8" t="s">
        <v>98</v>
      </c>
      <c r="F368" s="11" t="s">
        <v>12</v>
      </c>
      <c r="G368" s="11"/>
      <c r="I368" s="2"/>
      <c r="J368" s="2"/>
    </row>
    <row r="369" spans="1:10">
      <c r="A369" s="11" t="s">
        <v>758</v>
      </c>
      <c r="B369" s="6" t="s">
        <v>759</v>
      </c>
      <c r="C369" s="3" t="s">
        <v>760</v>
      </c>
      <c r="F369" s="11" t="s">
        <v>12</v>
      </c>
      <c r="G369" s="11"/>
      <c r="I369" s="2"/>
      <c r="J369" s="2"/>
    </row>
    <row r="370" spans="1:10">
      <c r="A370" s="11" t="s">
        <v>761</v>
      </c>
      <c r="B370" s="6" t="s">
        <v>693</v>
      </c>
      <c r="C370" s="3" t="s">
        <v>762</v>
      </c>
      <c r="F370" s="11" t="s">
        <v>12</v>
      </c>
      <c r="G370" s="11"/>
      <c r="I370" s="2"/>
      <c r="J370" s="2"/>
    </row>
    <row r="371" spans="1:10">
      <c r="A371" s="11" t="s">
        <v>763</v>
      </c>
      <c r="B371" s="6" t="s">
        <v>764</v>
      </c>
      <c r="C371" s="3" t="s">
        <v>765</v>
      </c>
      <c r="F371" s="11" t="s">
        <v>12</v>
      </c>
      <c r="G371" s="11"/>
      <c r="I371" s="2"/>
      <c r="J371" s="2"/>
    </row>
    <row r="372" spans="1:10">
      <c r="A372" s="11" t="s">
        <v>766</v>
      </c>
      <c r="B372" s="6" t="s">
        <v>767</v>
      </c>
      <c r="C372" s="3" t="s">
        <v>768</v>
      </c>
      <c r="F372" s="11" t="s">
        <v>12</v>
      </c>
      <c r="G372" s="11"/>
      <c r="I372" s="2"/>
      <c r="J372" s="2"/>
    </row>
    <row r="373" spans="1:10">
      <c r="A373" s="11" t="s">
        <v>769</v>
      </c>
      <c r="B373" s="6" t="s">
        <v>158</v>
      </c>
      <c r="C373" s="3" t="s">
        <v>770</v>
      </c>
      <c r="F373" s="11" t="s">
        <v>12</v>
      </c>
      <c r="G373" s="11"/>
      <c r="I373" s="2"/>
      <c r="J373" s="2"/>
    </row>
    <row r="374" spans="1:10">
      <c r="A374" s="11" t="s">
        <v>771</v>
      </c>
      <c r="B374" s="6" t="s">
        <v>772</v>
      </c>
      <c r="C374" s="3" t="s">
        <v>773</v>
      </c>
      <c r="F374" s="11" t="s">
        <v>12</v>
      </c>
      <c r="G374" s="11"/>
      <c r="I374" s="2"/>
      <c r="J374" s="2"/>
    </row>
    <row r="375" spans="1:10">
      <c r="A375" s="11" t="s">
        <v>774</v>
      </c>
      <c r="B375" s="6" t="s">
        <v>226</v>
      </c>
      <c r="C375" s="3" t="s">
        <v>775</v>
      </c>
      <c r="F375" s="11" t="s">
        <v>12</v>
      </c>
      <c r="G375" s="11"/>
      <c r="I375" s="2"/>
      <c r="J375" s="2"/>
    </row>
    <row r="376" spans="1:10">
      <c r="A376" s="11" t="s">
        <v>776</v>
      </c>
      <c r="B376" s="6" t="s">
        <v>229</v>
      </c>
      <c r="C376" s="3" t="s">
        <v>777</v>
      </c>
      <c r="F376" s="11" t="s">
        <v>12</v>
      </c>
      <c r="G376" s="11"/>
      <c r="I376" s="2"/>
      <c r="J376" s="2"/>
    </row>
    <row r="377" spans="1:10">
      <c r="A377" s="11" t="s">
        <v>778</v>
      </c>
      <c r="B377" s="6" t="s">
        <v>238</v>
      </c>
      <c r="C377" s="3" t="s">
        <v>779</v>
      </c>
      <c r="F377" s="11" t="s">
        <v>12</v>
      </c>
      <c r="G377" s="11"/>
      <c r="I377" s="2"/>
      <c r="J377" s="2"/>
    </row>
    <row r="378" spans="1:10">
      <c r="A378" s="11" t="s">
        <v>780</v>
      </c>
      <c r="B378" s="6" t="s">
        <v>241</v>
      </c>
      <c r="C378" s="3" t="s">
        <v>781</v>
      </c>
      <c r="F378" s="11" t="s">
        <v>12</v>
      </c>
      <c r="G378" s="11"/>
      <c r="I378" s="2"/>
      <c r="J378" s="2"/>
    </row>
    <row r="379" spans="1:10">
      <c r="A379" s="11" t="s">
        <v>782</v>
      </c>
      <c r="B379" s="6" t="s">
        <v>250</v>
      </c>
      <c r="C379" s="3" t="s">
        <v>783</v>
      </c>
      <c r="F379" s="11" t="s">
        <v>12</v>
      </c>
      <c r="G379" s="11"/>
      <c r="I379" s="2"/>
      <c r="J379" s="2"/>
    </row>
    <row r="380" spans="1:10">
      <c r="A380" s="11" t="s">
        <v>784</v>
      </c>
      <c r="B380" s="15" t="s">
        <v>785</v>
      </c>
      <c r="C380" s="3" t="s">
        <v>786</v>
      </c>
      <c r="F380" s="11" t="s">
        <v>12</v>
      </c>
      <c r="G380" s="11"/>
      <c r="I380" s="2"/>
      <c r="J380" s="2"/>
    </row>
    <row r="381" spans="1:10">
      <c r="A381" s="11" t="s">
        <v>787</v>
      </c>
      <c r="B381" s="15" t="s">
        <v>172</v>
      </c>
      <c r="C381" s="16" t="s">
        <v>788</v>
      </c>
      <c r="F381" s="11" t="s">
        <v>12</v>
      </c>
      <c r="G381" s="11"/>
      <c r="I381" s="2"/>
      <c r="J381" s="2"/>
    </row>
    <row r="382" spans="1:10">
      <c r="A382" s="11" t="s">
        <v>278</v>
      </c>
      <c r="B382" s="15" t="s">
        <v>46</v>
      </c>
      <c r="C382" s="8" t="s">
        <v>279</v>
      </c>
      <c r="F382" s="11" t="s">
        <v>12</v>
      </c>
      <c r="G382" s="11"/>
      <c r="I382" s="2"/>
      <c r="J382" s="2"/>
    </row>
    <row r="383" spans="1:10" ht="30">
      <c r="A383" s="11" t="s">
        <v>789</v>
      </c>
      <c r="B383" s="2" t="s">
        <v>790</v>
      </c>
      <c r="C383" s="3" t="s">
        <v>791</v>
      </c>
      <c r="F383" s="11" t="s">
        <v>12</v>
      </c>
      <c r="G383" s="11"/>
      <c r="I383" s="2"/>
      <c r="J383" s="2"/>
    </row>
    <row r="384" spans="1:10" ht="30">
      <c r="A384" s="11" t="s">
        <v>792</v>
      </c>
      <c r="B384" s="2" t="s">
        <v>693</v>
      </c>
      <c r="C384" s="3" t="s">
        <v>793</v>
      </c>
      <c r="F384" s="11" t="s">
        <v>12</v>
      </c>
      <c r="G384" s="11"/>
      <c r="I384" s="2"/>
      <c r="J384" s="2"/>
    </row>
    <row r="385" spans="1:10" ht="30">
      <c r="A385" s="11" t="s">
        <v>794</v>
      </c>
      <c r="B385" s="2" t="s">
        <v>764</v>
      </c>
      <c r="C385" s="3" t="s">
        <v>795</v>
      </c>
      <c r="F385" s="11" t="s">
        <v>12</v>
      </c>
      <c r="G385" s="11"/>
      <c r="I385" s="2"/>
      <c r="J385" s="2"/>
    </row>
    <row r="386" spans="1:10" ht="30">
      <c r="A386" s="11" t="s">
        <v>796</v>
      </c>
      <c r="B386" s="2" t="s">
        <v>797</v>
      </c>
      <c r="C386" s="3" t="s">
        <v>798</v>
      </c>
      <c r="F386" s="11" t="s">
        <v>12</v>
      </c>
      <c r="G386" s="11"/>
      <c r="I386" s="2"/>
      <c r="J386" s="2"/>
    </row>
    <row r="387" spans="1:10" ht="30">
      <c r="A387" s="11" t="s">
        <v>799</v>
      </c>
      <c r="B387" s="2" t="s">
        <v>158</v>
      </c>
      <c r="C387" s="3" t="s">
        <v>800</v>
      </c>
      <c r="F387" s="11" t="s">
        <v>12</v>
      </c>
      <c r="G387" s="11"/>
      <c r="I387" s="2"/>
      <c r="J387" s="2"/>
    </row>
    <row r="388" spans="1:10" ht="30">
      <c r="A388" s="11" t="s">
        <v>801</v>
      </c>
      <c r="B388" s="2" t="s">
        <v>772</v>
      </c>
      <c r="C388" s="3" t="s">
        <v>802</v>
      </c>
      <c r="F388" s="11" t="s">
        <v>12</v>
      </c>
      <c r="G388" s="11"/>
      <c r="I388" s="2"/>
      <c r="J388" s="2"/>
    </row>
    <row r="389" spans="1:10" ht="45">
      <c r="A389" s="11" t="s">
        <v>803</v>
      </c>
      <c r="B389" s="2" t="s">
        <v>226</v>
      </c>
      <c r="C389" s="3" t="s">
        <v>804</v>
      </c>
      <c r="F389" s="11" t="s">
        <v>12</v>
      </c>
      <c r="G389" s="11"/>
      <c r="I389" s="2"/>
      <c r="J389" s="2"/>
    </row>
    <row r="390" spans="1:10" ht="60">
      <c r="A390" s="11" t="s">
        <v>805</v>
      </c>
      <c r="B390" s="2" t="s">
        <v>229</v>
      </c>
      <c r="C390" s="3" t="s">
        <v>806</v>
      </c>
      <c r="F390" s="11" t="s">
        <v>12</v>
      </c>
      <c r="G390" s="11"/>
      <c r="I390" s="2"/>
      <c r="J390" s="2"/>
    </row>
    <row r="391" spans="1:10" ht="45">
      <c r="A391" s="11" t="s">
        <v>807</v>
      </c>
      <c r="B391" s="2" t="s">
        <v>238</v>
      </c>
      <c r="C391" s="3" t="s">
        <v>808</v>
      </c>
      <c r="F391" s="11" t="s">
        <v>12</v>
      </c>
      <c r="G391" s="11"/>
      <c r="I391" s="2"/>
      <c r="J391" s="2"/>
    </row>
    <row r="392" spans="1:10" ht="60">
      <c r="A392" s="11" t="s">
        <v>809</v>
      </c>
      <c r="B392" s="2" t="s">
        <v>241</v>
      </c>
      <c r="C392" s="3" t="s">
        <v>810</v>
      </c>
      <c r="F392" s="11" t="s">
        <v>12</v>
      </c>
      <c r="G392" s="11"/>
      <c r="I392" s="2"/>
      <c r="J392" s="2"/>
    </row>
    <row r="393" spans="1:10" ht="60">
      <c r="A393" s="11" t="s">
        <v>811</v>
      </c>
      <c r="B393" s="2" t="s">
        <v>250</v>
      </c>
      <c r="C393" s="3" t="s">
        <v>812</v>
      </c>
      <c r="F393" s="11" t="s">
        <v>12</v>
      </c>
      <c r="G393" s="11"/>
      <c r="I393" s="2"/>
      <c r="J393" s="2"/>
    </row>
    <row r="394" spans="1:10" ht="75">
      <c r="A394" s="11" t="s">
        <v>813</v>
      </c>
      <c r="B394" s="1" t="s">
        <v>785</v>
      </c>
      <c r="C394" s="3" t="s">
        <v>814</v>
      </c>
      <c r="F394" s="11" t="s">
        <v>12</v>
      </c>
      <c r="G394" s="11"/>
      <c r="I394" s="2"/>
      <c r="J394" s="2"/>
    </row>
    <row r="395" spans="1:10">
      <c r="A395" s="11" t="s">
        <v>815</v>
      </c>
      <c r="B395" s="2" t="s">
        <v>172</v>
      </c>
      <c r="C395" s="8" t="s">
        <v>816</v>
      </c>
      <c r="F395" s="11" t="s">
        <v>12</v>
      </c>
      <c r="G395" s="11"/>
      <c r="I395" s="2"/>
      <c r="J395" s="2"/>
    </row>
    <row r="396" spans="1:10" ht="90">
      <c r="A396" s="11" t="s">
        <v>272</v>
      </c>
      <c r="B396" s="1" t="s">
        <v>817</v>
      </c>
      <c r="C396" s="8" t="s">
        <v>273</v>
      </c>
      <c r="F396" s="11" t="s">
        <v>12</v>
      </c>
      <c r="G396" s="11"/>
      <c r="I396" s="2"/>
      <c r="J396" s="2"/>
    </row>
    <row r="397" spans="1:10" ht="30">
      <c r="A397" s="11" t="s">
        <v>818</v>
      </c>
      <c r="B397" s="2" t="s">
        <v>790</v>
      </c>
      <c r="C397" s="3" t="s">
        <v>819</v>
      </c>
      <c r="F397" s="11" t="s">
        <v>12</v>
      </c>
      <c r="G397" s="11"/>
      <c r="I397" s="2"/>
      <c r="J397" s="2"/>
    </row>
    <row r="398" spans="1:10" ht="30">
      <c r="A398" s="11" t="s">
        <v>820</v>
      </c>
      <c r="B398" s="2" t="s">
        <v>693</v>
      </c>
      <c r="C398" s="3" t="s">
        <v>821</v>
      </c>
      <c r="F398" s="11" t="s">
        <v>12</v>
      </c>
      <c r="G398" s="11"/>
      <c r="I398" s="2"/>
      <c r="J398" s="2"/>
    </row>
    <row r="399" spans="1:10" ht="30">
      <c r="A399" s="11" t="s">
        <v>822</v>
      </c>
      <c r="B399" s="2" t="s">
        <v>764</v>
      </c>
      <c r="C399" s="3" t="s">
        <v>823</v>
      </c>
      <c r="F399" s="11" t="s">
        <v>12</v>
      </c>
      <c r="G399" s="11"/>
      <c r="I399" s="2"/>
      <c r="J399" s="2"/>
    </row>
    <row r="400" spans="1:10" ht="30">
      <c r="A400" s="11" t="s">
        <v>824</v>
      </c>
      <c r="B400" s="2" t="s">
        <v>797</v>
      </c>
      <c r="C400" s="3" t="s">
        <v>825</v>
      </c>
      <c r="F400" s="11" t="s">
        <v>12</v>
      </c>
      <c r="G400" s="11"/>
      <c r="I400" s="2"/>
      <c r="J400" s="2"/>
    </row>
    <row r="401" spans="1:10" ht="30">
      <c r="A401" s="11" t="s">
        <v>826</v>
      </c>
      <c r="B401" s="2" t="s">
        <v>158</v>
      </c>
      <c r="C401" s="3" t="s">
        <v>827</v>
      </c>
      <c r="F401" s="11" t="s">
        <v>12</v>
      </c>
      <c r="G401" s="11"/>
      <c r="I401" s="2"/>
      <c r="J401" s="2"/>
    </row>
    <row r="402" spans="1:10" ht="30">
      <c r="A402" s="11" t="s">
        <v>828</v>
      </c>
      <c r="B402" s="2" t="s">
        <v>772</v>
      </c>
      <c r="C402" s="3" t="s">
        <v>829</v>
      </c>
      <c r="F402" s="11" t="s">
        <v>12</v>
      </c>
      <c r="G402" s="11"/>
      <c r="I402" s="2"/>
      <c r="J402" s="2"/>
    </row>
    <row r="403" spans="1:10" ht="45">
      <c r="A403" s="11" t="s">
        <v>830</v>
      </c>
      <c r="B403" s="2" t="s">
        <v>226</v>
      </c>
      <c r="C403" s="3" t="s">
        <v>831</v>
      </c>
      <c r="F403" s="11" t="s">
        <v>12</v>
      </c>
      <c r="G403" s="11"/>
      <c r="I403" s="2"/>
      <c r="J403" s="2"/>
    </row>
    <row r="404" spans="1:10" ht="60">
      <c r="A404" s="11" t="s">
        <v>832</v>
      </c>
      <c r="B404" s="2" t="s">
        <v>229</v>
      </c>
      <c r="C404" s="3" t="s">
        <v>833</v>
      </c>
      <c r="F404" s="11" t="s">
        <v>12</v>
      </c>
      <c r="G404" s="11"/>
      <c r="I404" s="2"/>
      <c r="J404" s="2"/>
    </row>
    <row r="405" spans="1:10" ht="45">
      <c r="A405" s="11" t="s">
        <v>834</v>
      </c>
      <c r="B405" s="2" t="s">
        <v>238</v>
      </c>
      <c r="C405" s="3" t="s">
        <v>835</v>
      </c>
      <c r="F405" s="11" t="s">
        <v>12</v>
      </c>
      <c r="G405" s="11"/>
      <c r="I405" s="2"/>
      <c r="J405" s="2"/>
    </row>
    <row r="406" spans="1:10" ht="60">
      <c r="A406" s="11" t="s">
        <v>836</v>
      </c>
      <c r="B406" s="2" t="s">
        <v>241</v>
      </c>
      <c r="C406" s="3" t="s">
        <v>837</v>
      </c>
      <c r="F406" s="11" t="s">
        <v>12</v>
      </c>
      <c r="G406" s="11"/>
      <c r="I406" s="2"/>
      <c r="J406" s="2"/>
    </row>
    <row r="407" spans="1:10" ht="60">
      <c r="A407" s="11" t="s">
        <v>838</v>
      </c>
      <c r="B407" s="2" t="s">
        <v>250</v>
      </c>
      <c r="C407" s="3" t="s">
        <v>839</v>
      </c>
      <c r="F407" s="11" t="s">
        <v>12</v>
      </c>
      <c r="G407" s="11"/>
      <c r="I407" s="2"/>
      <c r="J407" s="2"/>
    </row>
    <row r="408" spans="1:10" ht="75">
      <c r="A408" s="11" t="s">
        <v>840</v>
      </c>
      <c r="B408" s="1" t="s">
        <v>785</v>
      </c>
      <c r="C408" s="3" t="s">
        <v>841</v>
      </c>
      <c r="F408" s="11" t="s">
        <v>12</v>
      </c>
      <c r="G408" s="11"/>
      <c r="I408" s="2"/>
      <c r="J408" s="2"/>
    </row>
    <row r="409" spans="1:10" ht="30">
      <c r="A409" s="11" t="s">
        <v>842</v>
      </c>
      <c r="B409" s="2" t="s">
        <v>843</v>
      </c>
      <c r="C409" s="8" t="s">
        <v>843</v>
      </c>
      <c r="F409" s="11" t="s">
        <v>12</v>
      </c>
      <c r="G409" s="11"/>
      <c r="I409" s="2"/>
      <c r="J409" s="2"/>
    </row>
    <row r="410" spans="1:10" ht="75">
      <c r="A410" s="11" t="s">
        <v>275</v>
      </c>
      <c r="B410" s="1" t="s">
        <v>277</v>
      </c>
      <c r="C410" s="8" t="s">
        <v>276</v>
      </c>
      <c r="F410" s="11" t="s">
        <v>12</v>
      </c>
      <c r="G410" s="11"/>
      <c r="I410" s="2"/>
      <c r="J410" s="2"/>
    </row>
    <row r="411" spans="1:10">
      <c r="A411" s="11" t="s">
        <v>844</v>
      </c>
      <c r="B411" s="2" t="s">
        <v>845</v>
      </c>
      <c r="C411" s="8" t="s">
        <v>846</v>
      </c>
      <c r="F411" s="11" t="s">
        <v>12</v>
      </c>
      <c r="G411" s="11"/>
      <c r="I411" s="2"/>
      <c r="J411" s="2"/>
    </row>
    <row r="412" spans="1:10">
      <c r="A412" s="11" t="s">
        <v>847</v>
      </c>
      <c r="B412" s="2" t="s">
        <v>482</v>
      </c>
      <c r="C412" s="8" t="s">
        <v>848</v>
      </c>
      <c r="F412" s="11" t="s">
        <v>12</v>
      </c>
      <c r="G412" s="11"/>
      <c r="I412" s="2"/>
      <c r="J412" s="2"/>
    </row>
    <row r="413" spans="1:10" ht="30">
      <c r="A413" s="11" t="s">
        <v>849</v>
      </c>
      <c r="B413" s="2" t="s">
        <v>850</v>
      </c>
      <c r="C413" s="8" t="s">
        <v>851</v>
      </c>
      <c r="F413" s="11" t="s">
        <v>12</v>
      </c>
      <c r="G413" s="11"/>
      <c r="I413" s="2"/>
      <c r="J413" s="2"/>
    </row>
    <row r="414" spans="1:10">
      <c r="A414" s="11" t="s">
        <v>852</v>
      </c>
      <c r="B414" s="2" t="s">
        <v>853</v>
      </c>
      <c r="C414" s="8" t="s">
        <v>854</v>
      </c>
      <c r="F414" s="11" t="s">
        <v>12</v>
      </c>
      <c r="G414" s="11"/>
      <c r="I414" s="2"/>
      <c r="J414" s="2"/>
    </row>
    <row r="415" spans="1:10" ht="45">
      <c r="A415" s="11" t="s">
        <v>855</v>
      </c>
      <c r="B415" s="2" t="s">
        <v>856</v>
      </c>
      <c r="C415" s="8" t="s">
        <v>857</v>
      </c>
      <c r="F415" s="11" t="s">
        <v>12</v>
      </c>
      <c r="G415" s="11"/>
      <c r="I415" s="2"/>
      <c r="J415" s="2"/>
    </row>
    <row r="416" spans="1:10" ht="30">
      <c r="A416" s="11" t="s">
        <v>858</v>
      </c>
      <c r="B416" s="2" t="s">
        <v>859</v>
      </c>
      <c r="C416" s="8" t="s">
        <v>860</v>
      </c>
      <c r="F416" s="11" t="s">
        <v>12</v>
      </c>
      <c r="G416" s="11"/>
      <c r="I416" s="2"/>
      <c r="J416" s="2"/>
    </row>
    <row r="417" spans="1:10" ht="30">
      <c r="A417" s="11" t="s">
        <v>861</v>
      </c>
      <c r="B417" s="2" t="s">
        <v>862</v>
      </c>
      <c r="C417" s="8" t="s">
        <v>863</v>
      </c>
      <c r="F417" s="11" t="s">
        <v>12</v>
      </c>
      <c r="G417" s="11"/>
      <c r="I417" s="2"/>
      <c r="J417" s="2"/>
    </row>
    <row r="418" spans="1:10" ht="45">
      <c r="A418" s="11" t="s">
        <v>864</v>
      </c>
      <c r="B418" s="2" t="s">
        <v>865</v>
      </c>
      <c r="C418" s="8" t="s">
        <v>866</v>
      </c>
      <c r="F418" s="11" t="s">
        <v>12</v>
      </c>
      <c r="G418" s="11"/>
      <c r="I418" s="2"/>
      <c r="J418" s="2"/>
    </row>
    <row r="419" spans="1:10" ht="45">
      <c r="A419" s="11" t="s">
        <v>260</v>
      </c>
      <c r="B419" s="2" t="s">
        <v>867</v>
      </c>
      <c r="C419" s="6" t="s">
        <v>261</v>
      </c>
      <c r="F419" s="11" t="s">
        <v>12</v>
      </c>
      <c r="G419" s="11"/>
      <c r="I419" s="2"/>
      <c r="J419" s="2"/>
    </row>
    <row r="420" spans="1:10">
      <c r="A420" s="11" t="s">
        <v>868</v>
      </c>
      <c r="B420" s="2" t="s">
        <v>845</v>
      </c>
      <c r="C420" s="8" t="s">
        <v>869</v>
      </c>
      <c r="F420" s="11" t="s">
        <v>12</v>
      </c>
      <c r="G420" s="11"/>
      <c r="I420" s="2"/>
      <c r="J420" s="2"/>
    </row>
    <row r="421" spans="1:10">
      <c r="A421" s="11" t="s">
        <v>870</v>
      </c>
      <c r="B421" s="2" t="s">
        <v>482</v>
      </c>
      <c r="C421" s="8" t="s">
        <v>871</v>
      </c>
      <c r="F421" s="11" t="s">
        <v>12</v>
      </c>
      <c r="G421" s="11"/>
      <c r="I421" s="2"/>
      <c r="J421" s="2"/>
    </row>
    <row r="422" spans="1:10" ht="30">
      <c r="A422" s="11" t="s">
        <v>872</v>
      </c>
      <c r="B422" s="2" t="s">
        <v>850</v>
      </c>
      <c r="C422" s="8" t="s">
        <v>873</v>
      </c>
      <c r="F422" s="11" t="s">
        <v>12</v>
      </c>
      <c r="G422" s="11"/>
      <c r="I422" s="2"/>
      <c r="J422" s="2"/>
    </row>
    <row r="423" spans="1:10">
      <c r="A423" s="11" t="s">
        <v>874</v>
      </c>
      <c r="B423" s="2" t="s">
        <v>853</v>
      </c>
      <c r="C423" s="8" t="s">
        <v>875</v>
      </c>
      <c r="F423" s="11" t="s">
        <v>12</v>
      </c>
      <c r="G423" s="11"/>
      <c r="I423" s="2"/>
      <c r="J423" s="2"/>
    </row>
    <row r="424" spans="1:10" ht="45">
      <c r="A424" s="11" t="s">
        <v>876</v>
      </c>
      <c r="B424" s="2" t="s">
        <v>856</v>
      </c>
      <c r="C424" s="8" t="s">
        <v>877</v>
      </c>
      <c r="F424" s="11" t="s">
        <v>12</v>
      </c>
      <c r="G424" s="11"/>
      <c r="I424" s="2"/>
      <c r="J424" s="2"/>
    </row>
    <row r="425" spans="1:10" ht="30">
      <c r="A425" s="11" t="s">
        <v>878</v>
      </c>
      <c r="B425" s="2" t="s">
        <v>859</v>
      </c>
      <c r="C425" s="8" t="s">
        <v>879</v>
      </c>
      <c r="F425" s="11" t="s">
        <v>12</v>
      </c>
      <c r="G425" s="11"/>
      <c r="I425" s="2"/>
      <c r="J425" s="2"/>
    </row>
    <row r="426" spans="1:10" ht="30">
      <c r="A426" s="11" t="s">
        <v>880</v>
      </c>
      <c r="B426" s="2" t="s">
        <v>862</v>
      </c>
      <c r="C426" s="8" t="s">
        <v>881</v>
      </c>
      <c r="F426" s="11" t="s">
        <v>12</v>
      </c>
      <c r="G426" s="11"/>
      <c r="I426" s="2"/>
      <c r="J426" s="2"/>
    </row>
    <row r="427" spans="1:10" ht="45">
      <c r="A427" s="11" t="s">
        <v>882</v>
      </c>
      <c r="B427" s="2" t="s">
        <v>865</v>
      </c>
      <c r="C427" s="8" t="s">
        <v>883</v>
      </c>
      <c r="F427" s="11" t="s">
        <v>12</v>
      </c>
      <c r="G427" s="11"/>
      <c r="I427" s="2"/>
      <c r="J427" s="2"/>
    </row>
    <row r="428" spans="1:10" ht="45">
      <c r="A428" s="11" t="s">
        <v>263</v>
      </c>
      <c r="B428" s="2" t="s">
        <v>867</v>
      </c>
      <c r="C428" s="6" t="s">
        <v>264</v>
      </c>
      <c r="F428" s="11" t="s">
        <v>12</v>
      </c>
      <c r="G428" s="11"/>
      <c r="I428" s="2"/>
      <c r="J428" s="2"/>
    </row>
    <row r="429" spans="1:10">
      <c r="A429" s="11" t="s">
        <v>400</v>
      </c>
      <c r="B429" s="2" t="s">
        <v>845</v>
      </c>
      <c r="C429" s="8" t="s">
        <v>402</v>
      </c>
      <c r="F429" s="11" t="s">
        <v>12</v>
      </c>
      <c r="G429" s="11"/>
      <c r="I429" s="2"/>
      <c r="J429" s="2"/>
    </row>
    <row r="430" spans="1:10">
      <c r="A430" s="11" t="s">
        <v>884</v>
      </c>
      <c r="B430" s="2" t="s">
        <v>482</v>
      </c>
      <c r="C430" s="8" t="s">
        <v>885</v>
      </c>
      <c r="F430" s="11" t="s">
        <v>12</v>
      </c>
      <c r="G430" s="11"/>
      <c r="I430" s="2"/>
      <c r="J430" s="2"/>
    </row>
    <row r="431" spans="1:10" ht="30">
      <c r="A431" s="11" t="s">
        <v>886</v>
      </c>
      <c r="B431" s="2" t="s">
        <v>850</v>
      </c>
      <c r="C431" s="8" t="s">
        <v>887</v>
      </c>
      <c r="F431" s="11" t="s">
        <v>12</v>
      </c>
      <c r="G431" s="11"/>
      <c r="I431" s="2"/>
      <c r="J431" s="2"/>
    </row>
    <row r="432" spans="1:10">
      <c r="A432" s="11" t="s">
        <v>888</v>
      </c>
      <c r="B432" s="2" t="s">
        <v>853</v>
      </c>
      <c r="C432" s="8" t="s">
        <v>889</v>
      </c>
      <c r="F432" s="11" t="s">
        <v>12</v>
      </c>
      <c r="G432" s="11"/>
      <c r="I432" s="2"/>
      <c r="J432" s="2"/>
    </row>
    <row r="433" spans="1:10" ht="45">
      <c r="A433" s="11" t="s">
        <v>890</v>
      </c>
      <c r="B433" s="2" t="s">
        <v>856</v>
      </c>
      <c r="C433" s="8" t="s">
        <v>891</v>
      </c>
      <c r="F433" s="11" t="s">
        <v>12</v>
      </c>
      <c r="G433" s="11"/>
      <c r="I433" s="2"/>
      <c r="J433" s="2"/>
    </row>
    <row r="434" spans="1:10" ht="30">
      <c r="A434" s="11" t="s">
        <v>892</v>
      </c>
      <c r="B434" s="2" t="s">
        <v>859</v>
      </c>
      <c r="C434" s="8" t="s">
        <v>893</v>
      </c>
      <c r="F434" s="11" t="s">
        <v>12</v>
      </c>
      <c r="G434" s="11"/>
      <c r="I434" s="2"/>
      <c r="J434" s="2"/>
    </row>
    <row r="435" spans="1:10" ht="30">
      <c r="A435" s="11" t="s">
        <v>894</v>
      </c>
      <c r="B435" s="2" t="s">
        <v>862</v>
      </c>
      <c r="C435" s="8" t="s">
        <v>895</v>
      </c>
      <c r="F435" s="11" t="s">
        <v>12</v>
      </c>
      <c r="G435" s="11"/>
      <c r="I435" s="2"/>
      <c r="J435" s="2"/>
    </row>
    <row r="436" spans="1:10" ht="45">
      <c r="A436" s="11" t="s">
        <v>896</v>
      </c>
      <c r="B436" s="2" t="s">
        <v>865</v>
      </c>
      <c r="C436" s="8" t="s">
        <v>897</v>
      </c>
      <c r="F436" s="11" t="s">
        <v>12</v>
      </c>
      <c r="G436" s="11"/>
      <c r="I436" s="2"/>
      <c r="J436" s="2"/>
    </row>
    <row r="437" spans="1:10" ht="45">
      <c r="A437" s="11" t="s">
        <v>813</v>
      </c>
      <c r="B437" s="2" t="s">
        <v>867</v>
      </c>
      <c r="C437" s="6" t="s">
        <v>814</v>
      </c>
      <c r="F437" s="11" t="s">
        <v>12</v>
      </c>
      <c r="G437" s="11"/>
      <c r="I437" s="2"/>
      <c r="J437" s="2"/>
    </row>
    <row r="438" spans="1:10">
      <c r="A438" s="11" t="s">
        <v>403</v>
      </c>
      <c r="B438" s="2" t="s">
        <v>845</v>
      </c>
      <c r="C438" s="8" t="s">
        <v>405</v>
      </c>
      <c r="F438" s="11" t="s">
        <v>12</v>
      </c>
      <c r="G438" s="11"/>
      <c r="I438" s="2"/>
      <c r="J438" s="2"/>
    </row>
    <row r="439" spans="1:10">
      <c r="A439" s="11" t="s">
        <v>898</v>
      </c>
      <c r="B439" s="2" t="s">
        <v>482</v>
      </c>
      <c r="C439" s="8" t="s">
        <v>899</v>
      </c>
      <c r="F439" s="11" t="s">
        <v>12</v>
      </c>
      <c r="G439" s="11"/>
      <c r="I439" s="2"/>
      <c r="J439" s="2"/>
    </row>
    <row r="440" spans="1:10" ht="30">
      <c r="A440" s="11" t="s">
        <v>900</v>
      </c>
      <c r="B440" s="2" t="s">
        <v>850</v>
      </c>
      <c r="C440" s="8" t="s">
        <v>901</v>
      </c>
      <c r="F440" s="11" t="s">
        <v>12</v>
      </c>
      <c r="G440" s="11"/>
      <c r="I440" s="2"/>
      <c r="J440" s="2"/>
    </row>
    <row r="441" spans="1:10">
      <c r="A441" s="11" t="s">
        <v>902</v>
      </c>
      <c r="B441" s="2" t="s">
        <v>853</v>
      </c>
      <c r="C441" s="8" t="s">
        <v>903</v>
      </c>
      <c r="F441" s="11" t="s">
        <v>12</v>
      </c>
      <c r="G441" s="11"/>
      <c r="I441" s="2"/>
      <c r="J441" s="2"/>
    </row>
    <row r="442" spans="1:10" ht="45">
      <c r="A442" s="11" t="s">
        <v>904</v>
      </c>
      <c r="B442" s="2" t="s">
        <v>856</v>
      </c>
      <c r="C442" s="8" t="s">
        <v>905</v>
      </c>
      <c r="F442" s="11" t="s">
        <v>12</v>
      </c>
      <c r="G442" s="11"/>
      <c r="I442" s="2"/>
      <c r="J442" s="2"/>
    </row>
    <row r="443" spans="1:10" ht="30">
      <c r="A443" s="11" t="s">
        <v>906</v>
      </c>
      <c r="B443" s="2" t="s">
        <v>859</v>
      </c>
      <c r="C443" s="8" t="s">
        <v>907</v>
      </c>
      <c r="F443" s="11" t="s">
        <v>12</v>
      </c>
      <c r="G443" s="11"/>
      <c r="I443" s="2"/>
      <c r="J443" s="2"/>
    </row>
    <row r="444" spans="1:10" ht="30">
      <c r="A444" s="11" t="s">
        <v>908</v>
      </c>
      <c r="B444" s="2" t="s">
        <v>862</v>
      </c>
      <c r="C444" s="8" t="s">
        <v>909</v>
      </c>
      <c r="F444" s="11" t="s">
        <v>12</v>
      </c>
      <c r="G444" s="11"/>
      <c r="I444" s="2"/>
      <c r="J444" s="2"/>
    </row>
    <row r="445" spans="1:10" ht="45">
      <c r="A445" s="11" t="s">
        <v>910</v>
      </c>
      <c r="B445" s="2" t="s">
        <v>865</v>
      </c>
      <c r="C445" s="8" t="s">
        <v>911</v>
      </c>
      <c r="F445" s="11" t="s">
        <v>12</v>
      </c>
      <c r="G445" s="11"/>
      <c r="I445" s="2"/>
      <c r="J445" s="2"/>
    </row>
    <row r="446" spans="1:10" ht="45">
      <c r="A446" s="11" t="s">
        <v>912</v>
      </c>
      <c r="B446" s="2" t="s">
        <v>867</v>
      </c>
      <c r="C446" s="6" t="s">
        <v>913</v>
      </c>
      <c r="F446" s="11" t="s">
        <v>12</v>
      </c>
      <c r="G446" s="11"/>
      <c r="I446" s="2"/>
      <c r="J446" s="2"/>
    </row>
    <row r="447" spans="1:10">
      <c r="A447" s="11" t="s">
        <v>406</v>
      </c>
      <c r="B447" s="2" t="s">
        <v>845</v>
      </c>
      <c r="C447" s="8" t="s">
        <v>408</v>
      </c>
      <c r="F447" s="11" t="s">
        <v>12</v>
      </c>
      <c r="G447" s="11"/>
      <c r="I447" s="2"/>
      <c r="J447" s="2"/>
    </row>
    <row r="448" spans="1:10">
      <c r="A448" s="11" t="s">
        <v>914</v>
      </c>
      <c r="B448" s="2" t="s">
        <v>482</v>
      </c>
      <c r="C448" s="8" t="s">
        <v>915</v>
      </c>
      <c r="F448" s="11" t="s">
        <v>12</v>
      </c>
      <c r="G448" s="11"/>
      <c r="I448" s="2"/>
      <c r="J448" s="2"/>
    </row>
    <row r="449" spans="1:10" ht="30">
      <c r="A449" s="11" t="s">
        <v>916</v>
      </c>
      <c r="B449" s="2" t="s">
        <v>850</v>
      </c>
      <c r="C449" s="8" t="s">
        <v>917</v>
      </c>
      <c r="F449" s="11" t="s">
        <v>12</v>
      </c>
      <c r="G449" s="11"/>
      <c r="I449" s="2"/>
      <c r="J449" s="2"/>
    </row>
    <row r="450" spans="1:10">
      <c r="A450" s="11" t="s">
        <v>918</v>
      </c>
      <c r="B450" s="2" t="s">
        <v>853</v>
      </c>
      <c r="C450" s="8" t="s">
        <v>919</v>
      </c>
      <c r="F450" s="11" t="s">
        <v>12</v>
      </c>
      <c r="G450" s="11"/>
      <c r="I450" s="2"/>
      <c r="J450" s="2"/>
    </row>
    <row r="451" spans="1:10" ht="45">
      <c r="A451" s="11" t="s">
        <v>920</v>
      </c>
      <c r="B451" s="2" t="s">
        <v>856</v>
      </c>
      <c r="C451" s="8" t="s">
        <v>921</v>
      </c>
      <c r="F451" s="11" t="s">
        <v>12</v>
      </c>
      <c r="G451" s="11"/>
      <c r="I451" s="2"/>
      <c r="J451" s="2"/>
    </row>
    <row r="452" spans="1:10" ht="30">
      <c r="A452" s="11" t="s">
        <v>922</v>
      </c>
      <c r="B452" s="2" t="s">
        <v>859</v>
      </c>
      <c r="C452" s="8" t="s">
        <v>923</v>
      </c>
      <c r="F452" s="11" t="s">
        <v>12</v>
      </c>
      <c r="G452" s="11"/>
      <c r="I452" s="2"/>
      <c r="J452" s="2"/>
    </row>
    <row r="453" spans="1:10" ht="30">
      <c r="A453" s="11" t="s">
        <v>924</v>
      </c>
      <c r="B453" s="2" t="s">
        <v>862</v>
      </c>
      <c r="C453" s="8" t="s">
        <v>925</v>
      </c>
      <c r="F453" s="11" t="s">
        <v>12</v>
      </c>
      <c r="G453" s="11"/>
      <c r="I453" s="2"/>
      <c r="J453" s="2"/>
    </row>
    <row r="454" spans="1:10" ht="45">
      <c r="A454" s="11" t="s">
        <v>926</v>
      </c>
      <c r="B454" s="2" t="s">
        <v>865</v>
      </c>
      <c r="C454" s="8" t="s">
        <v>927</v>
      </c>
      <c r="F454" s="11" t="s">
        <v>12</v>
      </c>
      <c r="G454" s="11"/>
      <c r="I454" s="2"/>
      <c r="J454" s="2"/>
    </row>
    <row r="455" spans="1:10" ht="45">
      <c r="A455" s="11" t="s">
        <v>928</v>
      </c>
      <c r="B455" s="2" t="s">
        <v>867</v>
      </c>
      <c r="C455" s="6" t="s">
        <v>929</v>
      </c>
      <c r="F455" s="11" t="s">
        <v>12</v>
      </c>
      <c r="G455" s="11"/>
      <c r="I455" s="2"/>
      <c r="J455" s="2"/>
    </row>
    <row r="456" spans="1:10">
      <c r="A456" s="11" t="s">
        <v>409</v>
      </c>
      <c r="B456" s="2" t="s">
        <v>845</v>
      </c>
      <c r="C456" s="8" t="s">
        <v>411</v>
      </c>
      <c r="F456" s="11" t="s">
        <v>12</v>
      </c>
      <c r="G456" s="11"/>
      <c r="I456" s="2"/>
      <c r="J456" s="2"/>
    </row>
    <row r="457" spans="1:10">
      <c r="A457" s="11" t="s">
        <v>930</v>
      </c>
      <c r="B457" s="2" t="s">
        <v>482</v>
      </c>
      <c r="C457" s="8" t="s">
        <v>931</v>
      </c>
      <c r="F457" s="11" t="s">
        <v>12</v>
      </c>
      <c r="G457" s="11"/>
      <c r="I457" s="2"/>
      <c r="J457" s="2"/>
    </row>
    <row r="458" spans="1:10" ht="30">
      <c r="A458" s="11" t="s">
        <v>932</v>
      </c>
      <c r="B458" s="2" t="s">
        <v>850</v>
      </c>
      <c r="C458" s="8" t="s">
        <v>933</v>
      </c>
      <c r="F458" s="11" t="s">
        <v>12</v>
      </c>
      <c r="G458" s="11"/>
      <c r="I458" s="2"/>
      <c r="J458" s="2"/>
    </row>
    <row r="459" spans="1:10">
      <c r="A459" s="11" t="s">
        <v>934</v>
      </c>
      <c r="B459" s="2" t="s">
        <v>853</v>
      </c>
      <c r="C459" s="8" t="s">
        <v>935</v>
      </c>
      <c r="F459" s="11" t="s">
        <v>12</v>
      </c>
      <c r="G459" s="11"/>
      <c r="I459" s="2"/>
      <c r="J459" s="2"/>
    </row>
    <row r="460" spans="1:10" ht="45">
      <c r="A460" s="11" t="s">
        <v>936</v>
      </c>
      <c r="B460" s="2" t="s">
        <v>856</v>
      </c>
      <c r="C460" s="8" t="s">
        <v>937</v>
      </c>
      <c r="F460" s="11" t="s">
        <v>12</v>
      </c>
      <c r="G460" s="11"/>
      <c r="I460" s="2"/>
      <c r="J460" s="2"/>
    </row>
    <row r="461" spans="1:10" ht="30">
      <c r="A461" s="11" t="s">
        <v>938</v>
      </c>
      <c r="B461" s="2" t="s">
        <v>859</v>
      </c>
      <c r="C461" s="8" t="s">
        <v>939</v>
      </c>
      <c r="F461" s="11" t="s">
        <v>12</v>
      </c>
      <c r="G461" s="11"/>
      <c r="I461" s="2"/>
      <c r="J461" s="2"/>
    </row>
    <row r="462" spans="1:10" ht="30">
      <c r="A462" s="11" t="s">
        <v>940</v>
      </c>
      <c r="B462" s="2" t="s">
        <v>862</v>
      </c>
      <c r="C462" s="8" t="s">
        <v>941</v>
      </c>
      <c r="F462" s="11" t="s">
        <v>12</v>
      </c>
      <c r="G462" s="11"/>
      <c r="I462" s="2"/>
      <c r="J462" s="2"/>
    </row>
    <row r="463" spans="1:10" ht="45">
      <c r="A463" s="11" t="s">
        <v>942</v>
      </c>
      <c r="B463" s="2" t="s">
        <v>865</v>
      </c>
      <c r="C463" s="8" t="s">
        <v>943</v>
      </c>
      <c r="F463" s="11" t="s">
        <v>12</v>
      </c>
      <c r="G463" s="11"/>
      <c r="I463" s="2"/>
      <c r="J463" s="2"/>
    </row>
    <row r="464" spans="1:10" ht="45">
      <c r="A464" s="11" t="s">
        <v>784</v>
      </c>
      <c r="B464" s="2" t="s">
        <v>867</v>
      </c>
      <c r="C464" s="6" t="s">
        <v>786</v>
      </c>
      <c r="F464" s="11" t="s">
        <v>12</v>
      </c>
      <c r="G464" s="11"/>
      <c r="I464" s="2"/>
      <c r="J464" s="2"/>
    </row>
    <row r="465" spans="1:10">
      <c r="A465" s="11" t="s">
        <v>944</v>
      </c>
      <c r="B465" s="2" t="s">
        <v>482</v>
      </c>
      <c r="C465" s="2" t="s">
        <v>945</v>
      </c>
      <c r="F465" s="11" t="s">
        <v>12</v>
      </c>
      <c r="G465" s="11"/>
      <c r="I465" s="2"/>
      <c r="J465" s="2"/>
    </row>
    <row r="466" spans="1:10" ht="30">
      <c r="A466" s="11" t="s">
        <v>946</v>
      </c>
      <c r="B466" s="2" t="s">
        <v>850</v>
      </c>
      <c r="C466" s="2" t="s">
        <v>947</v>
      </c>
      <c r="F466" s="11" t="s">
        <v>12</v>
      </c>
      <c r="G466" s="11"/>
      <c r="I466" s="2"/>
      <c r="J466" s="2"/>
    </row>
    <row r="467" spans="1:10">
      <c r="A467" s="11" t="s">
        <v>948</v>
      </c>
      <c r="B467" s="2" t="s">
        <v>853</v>
      </c>
      <c r="C467" s="2" t="s">
        <v>949</v>
      </c>
      <c r="F467" s="11" t="s">
        <v>12</v>
      </c>
      <c r="G467" s="11"/>
      <c r="I467" s="2"/>
      <c r="J467" s="2"/>
    </row>
    <row r="468" spans="1:10" ht="45">
      <c r="A468" s="11" t="s">
        <v>950</v>
      </c>
      <c r="B468" s="2" t="s">
        <v>856</v>
      </c>
      <c r="C468" s="2" t="s">
        <v>951</v>
      </c>
      <c r="F468" s="11" t="s">
        <v>12</v>
      </c>
      <c r="G468" s="11"/>
      <c r="I468" s="2"/>
      <c r="J468" s="2"/>
    </row>
    <row r="469" spans="1:10" ht="30">
      <c r="A469" s="11" t="s">
        <v>952</v>
      </c>
      <c r="B469" s="2" t="s">
        <v>859</v>
      </c>
      <c r="C469" s="2" t="s">
        <v>953</v>
      </c>
      <c r="F469" s="11" t="s">
        <v>12</v>
      </c>
      <c r="G469" s="11"/>
      <c r="I469" s="2"/>
      <c r="J469" s="2"/>
    </row>
    <row r="470" spans="1:10" ht="30">
      <c r="A470" s="11" t="s">
        <v>954</v>
      </c>
      <c r="B470" s="2" t="s">
        <v>862</v>
      </c>
      <c r="C470" s="2" t="s">
        <v>955</v>
      </c>
      <c r="F470" s="11" t="s">
        <v>12</v>
      </c>
      <c r="G470" s="11"/>
      <c r="I470" s="2"/>
      <c r="J470" s="2"/>
    </row>
    <row r="471" spans="1:10" ht="45">
      <c r="A471" s="11" t="s">
        <v>956</v>
      </c>
      <c r="B471" s="2" t="s">
        <v>865</v>
      </c>
      <c r="C471" s="2" t="s">
        <v>957</v>
      </c>
      <c r="F471" s="11" t="s">
        <v>12</v>
      </c>
      <c r="G471" s="11"/>
      <c r="I471" s="2"/>
      <c r="J471" s="2"/>
    </row>
    <row r="472" spans="1:10" ht="30">
      <c r="A472" s="11" t="s">
        <v>958</v>
      </c>
      <c r="B472" s="2" t="s">
        <v>959</v>
      </c>
      <c r="C472" s="8" t="s">
        <v>960</v>
      </c>
      <c r="F472" s="11" t="s">
        <v>12</v>
      </c>
      <c r="G472" s="11"/>
      <c r="I472" s="2"/>
      <c r="J472" s="2"/>
    </row>
    <row r="473" spans="1:10">
      <c r="A473" s="11" t="s">
        <v>961</v>
      </c>
      <c r="B473" s="2" t="s">
        <v>482</v>
      </c>
      <c r="C473" s="2" t="s">
        <v>962</v>
      </c>
      <c r="F473" s="11" t="s">
        <v>12</v>
      </c>
      <c r="G473" s="11"/>
      <c r="I473" s="2"/>
      <c r="J473" s="2"/>
    </row>
    <row r="474" spans="1:10" ht="30">
      <c r="A474" s="11" t="s">
        <v>963</v>
      </c>
      <c r="B474" s="2" t="s">
        <v>850</v>
      </c>
      <c r="C474" s="2" t="s">
        <v>964</v>
      </c>
      <c r="F474" s="11" t="s">
        <v>12</v>
      </c>
      <c r="G474" s="11"/>
      <c r="I474" s="2"/>
      <c r="J474" s="2"/>
    </row>
    <row r="475" spans="1:10">
      <c r="A475" s="11" t="s">
        <v>965</v>
      </c>
      <c r="B475" s="2" t="s">
        <v>853</v>
      </c>
      <c r="C475" s="2" t="s">
        <v>966</v>
      </c>
      <c r="F475" s="11" t="s">
        <v>12</v>
      </c>
      <c r="G475" s="11"/>
      <c r="I475" s="2"/>
      <c r="J475" s="2"/>
    </row>
    <row r="476" spans="1:10" ht="45">
      <c r="A476" s="11" t="s">
        <v>967</v>
      </c>
      <c r="B476" s="2" t="s">
        <v>856</v>
      </c>
      <c r="C476" s="2" t="s">
        <v>968</v>
      </c>
      <c r="F476" s="11" t="s">
        <v>12</v>
      </c>
      <c r="G476" s="11"/>
      <c r="I476" s="2"/>
      <c r="J476" s="2"/>
    </row>
    <row r="477" spans="1:10" ht="30">
      <c r="A477" s="11" t="s">
        <v>969</v>
      </c>
      <c r="B477" s="2" t="s">
        <v>859</v>
      </c>
      <c r="C477" s="2" t="s">
        <v>970</v>
      </c>
      <c r="F477" s="11" t="s">
        <v>12</v>
      </c>
      <c r="G477" s="11"/>
      <c r="I477" s="2"/>
      <c r="J477" s="2"/>
    </row>
    <row r="478" spans="1:10" ht="30">
      <c r="A478" s="11" t="s">
        <v>971</v>
      </c>
      <c r="B478" s="2" t="s">
        <v>862</v>
      </c>
      <c r="C478" s="2" t="s">
        <v>972</v>
      </c>
      <c r="F478" s="11" t="s">
        <v>12</v>
      </c>
      <c r="G478" s="11"/>
      <c r="I478" s="2"/>
      <c r="J478" s="2"/>
    </row>
    <row r="479" spans="1:10" ht="45">
      <c r="A479" s="11" t="s">
        <v>973</v>
      </c>
      <c r="B479" s="2" t="s">
        <v>865</v>
      </c>
      <c r="C479" s="2" t="s">
        <v>974</v>
      </c>
      <c r="F479" s="11" t="s">
        <v>12</v>
      </c>
      <c r="G479" s="11"/>
      <c r="I479" s="2"/>
      <c r="J479" s="2"/>
    </row>
    <row r="480" spans="1:10" ht="30">
      <c r="A480" s="11" t="s">
        <v>975</v>
      </c>
      <c r="B480" s="2" t="s">
        <v>959</v>
      </c>
      <c r="C480" s="8" t="s">
        <v>976</v>
      </c>
      <c r="F480" s="11" t="s">
        <v>12</v>
      </c>
      <c r="G480" s="11"/>
      <c r="I480" s="2"/>
      <c r="J480" s="2"/>
    </row>
    <row r="481" spans="1:10">
      <c r="A481" s="11" t="s">
        <v>977</v>
      </c>
      <c r="B481" s="2" t="s">
        <v>482</v>
      </c>
      <c r="C481" s="2" t="s">
        <v>978</v>
      </c>
      <c r="F481" s="11" t="s">
        <v>12</v>
      </c>
      <c r="G481" s="11"/>
      <c r="I481" s="2"/>
      <c r="J481" s="2"/>
    </row>
    <row r="482" spans="1:10" ht="30">
      <c r="A482" s="11" t="s">
        <v>979</v>
      </c>
      <c r="B482" s="2" t="s">
        <v>850</v>
      </c>
      <c r="C482" s="2" t="s">
        <v>980</v>
      </c>
      <c r="F482" s="11" t="s">
        <v>12</v>
      </c>
      <c r="G482" s="11"/>
      <c r="I482" s="2"/>
      <c r="J482" s="2"/>
    </row>
    <row r="483" spans="1:10">
      <c r="A483" s="11" t="s">
        <v>981</v>
      </c>
      <c r="B483" s="2" t="s">
        <v>853</v>
      </c>
      <c r="C483" s="2" t="s">
        <v>982</v>
      </c>
      <c r="F483" s="11" t="s">
        <v>12</v>
      </c>
      <c r="G483" s="11"/>
      <c r="I483" s="2"/>
      <c r="J483" s="2"/>
    </row>
    <row r="484" spans="1:10" ht="45">
      <c r="A484" s="11" t="s">
        <v>983</v>
      </c>
      <c r="B484" s="2" t="s">
        <v>856</v>
      </c>
      <c r="C484" s="2" t="s">
        <v>984</v>
      </c>
      <c r="F484" s="11" t="s">
        <v>12</v>
      </c>
      <c r="G484" s="11"/>
      <c r="I484" s="2"/>
      <c r="J484" s="2"/>
    </row>
    <row r="485" spans="1:10" ht="30">
      <c r="A485" s="11" t="s">
        <v>985</v>
      </c>
      <c r="B485" s="2" t="s">
        <v>859</v>
      </c>
      <c r="C485" s="2" t="s">
        <v>986</v>
      </c>
      <c r="F485" s="11" t="s">
        <v>12</v>
      </c>
      <c r="G485" s="11"/>
      <c r="I485" s="2"/>
      <c r="J485" s="2"/>
    </row>
    <row r="486" spans="1:10" ht="30">
      <c r="A486" s="11" t="s">
        <v>987</v>
      </c>
      <c r="B486" s="2" t="s">
        <v>862</v>
      </c>
      <c r="C486" s="2" t="s">
        <v>988</v>
      </c>
      <c r="F486" s="11" t="s">
        <v>12</v>
      </c>
      <c r="G486" s="11"/>
      <c r="I486" s="2"/>
      <c r="J486" s="2"/>
    </row>
    <row r="487" spans="1:10" ht="45">
      <c r="A487" s="11" t="s">
        <v>989</v>
      </c>
      <c r="B487" s="2" t="s">
        <v>865</v>
      </c>
      <c r="C487" s="2" t="s">
        <v>990</v>
      </c>
      <c r="F487" s="11" t="s">
        <v>12</v>
      </c>
      <c r="G487" s="11"/>
      <c r="I487" s="2"/>
      <c r="J487" s="2"/>
    </row>
    <row r="488" spans="1:10" ht="30">
      <c r="A488" s="11" t="s">
        <v>991</v>
      </c>
      <c r="B488" s="2" t="s">
        <v>959</v>
      </c>
      <c r="C488" s="8" t="s">
        <v>992</v>
      </c>
      <c r="F488" s="11" t="s">
        <v>12</v>
      </c>
      <c r="G488" s="11"/>
      <c r="I488" s="2"/>
      <c r="J488" s="2"/>
    </row>
    <row r="489" spans="1:10">
      <c r="A489" s="11" t="s">
        <v>977</v>
      </c>
      <c r="B489" s="2" t="s">
        <v>482</v>
      </c>
      <c r="C489" s="2" t="s">
        <v>978</v>
      </c>
      <c r="F489" s="11" t="s">
        <v>12</v>
      </c>
      <c r="G489" s="11"/>
      <c r="I489" s="2"/>
      <c r="J489" s="2"/>
    </row>
    <row r="490" spans="1:10" ht="30">
      <c r="A490" s="11" t="s">
        <v>979</v>
      </c>
      <c r="B490" s="2" t="s">
        <v>850</v>
      </c>
      <c r="C490" s="2" t="s">
        <v>980</v>
      </c>
      <c r="F490" s="11" t="s">
        <v>12</v>
      </c>
      <c r="G490" s="11"/>
      <c r="I490" s="2"/>
      <c r="J490" s="2"/>
    </row>
    <row r="491" spans="1:10">
      <c r="A491" s="11" t="s">
        <v>981</v>
      </c>
      <c r="B491" s="2" t="s">
        <v>853</v>
      </c>
      <c r="C491" s="2" t="s">
        <v>982</v>
      </c>
      <c r="F491" s="11" t="s">
        <v>12</v>
      </c>
      <c r="G491" s="11"/>
      <c r="I491" s="2"/>
      <c r="J491" s="2"/>
    </row>
    <row r="492" spans="1:10" ht="45">
      <c r="A492" s="11" t="s">
        <v>983</v>
      </c>
      <c r="B492" s="2" t="s">
        <v>856</v>
      </c>
      <c r="C492" s="2" t="s">
        <v>984</v>
      </c>
      <c r="F492" s="11" t="s">
        <v>12</v>
      </c>
      <c r="G492" s="11"/>
      <c r="I492" s="2"/>
      <c r="J492" s="2"/>
    </row>
    <row r="493" spans="1:10" ht="30">
      <c r="A493" s="11" t="s">
        <v>985</v>
      </c>
      <c r="B493" s="2" t="s">
        <v>859</v>
      </c>
      <c r="C493" s="2" t="s">
        <v>986</v>
      </c>
      <c r="F493" s="11" t="s">
        <v>12</v>
      </c>
      <c r="G493" s="11"/>
      <c r="I493" s="2"/>
      <c r="J493" s="2"/>
    </row>
    <row r="494" spans="1:10" ht="30">
      <c r="A494" s="11" t="s">
        <v>987</v>
      </c>
      <c r="B494" s="2" t="s">
        <v>862</v>
      </c>
      <c r="C494" s="2" t="s">
        <v>988</v>
      </c>
      <c r="F494" s="11" t="s">
        <v>12</v>
      </c>
      <c r="G494" s="11"/>
      <c r="I494" s="2"/>
      <c r="J494" s="2"/>
    </row>
    <row r="495" spans="1:10" ht="45">
      <c r="A495" s="11" t="s">
        <v>989</v>
      </c>
      <c r="B495" s="2" t="s">
        <v>865</v>
      </c>
      <c r="C495" s="2" t="s">
        <v>990</v>
      </c>
      <c r="F495" s="11" t="s">
        <v>12</v>
      </c>
      <c r="G495" s="11"/>
      <c r="I495" s="2"/>
      <c r="J495" s="2"/>
    </row>
    <row r="496" spans="1:10" ht="30">
      <c r="A496" s="11" t="s">
        <v>991</v>
      </c>
      <c r="B496" s="2" t="s">
        <v>959</v>
      </c>
      <c r="C496" s="8" t="s">
        <v>992</v>
      </c>
      <c r="F496" s="11" t="s">
        <v>12</v>
      </c>
      <c r="G496" s="11"/>
      <c r="I496" s="2"/>
      <c r="J496" s="2"/>
    </row>
    <row r="497" spans="1:10">
      <c r="A497" s="11" t="s">
        <v>993</v>
      </c>
      <c r="B497" s="2" t="s">
        <v>482</v>
      </c>
      <c r="C497" s="2" t="s">
        <v>994</v>
      </c>
      <c r="F497" s="11" t="s">
        <v>12</v>
      </c>
      <c r="G497" s="11"/>
      <c r="I497" s="2"/>
      <c r="J497" s="2"/>
    </row>
    <row r="498" spans="1:10" ht="30">
      <c r="A498" s="11" t="s">
        <v>995</v>
      </c>
      <c r="B498" s="2" t="s">
        <v>850</v>
      </c>
      <c r="C498" s="2" t="s">
        <v>996</v>
      </c>
      <c r="F498" s="11" t="s">
        <v>12</v>
      </c>
      <c r="G498" s="11"/>
      <c r="I498" s="2"/>
      <c r="J498" s="2"/>
    </row>
    <row r="499" spans="1:10">
      <c r="A499" s="11" t="s">
        <v>997</v>
      </c>
      <c r="B499" s="2" t="s">
        <v>853</v>
      </c>
      <c r="C499" s="2" t="s">
        <v>998</v>
      </c>
      <c r="F499" s="11" t="s">
        <v>12</v>
      </c>
      <c r="G499" s="11"/>
      <c r="I499" s="2"/>
      <c r="J499" s="2"/>
    </row>
    <row r="500" spans="1:10" ht="45">
      <c r="A500" s="11" t="s">
        <v>999</v>
      </c>
      <c r="B500" s="2" t="s">
        <v>856</v>
      </c>
      <c r="C500" s="2" t="s">
        <v>1000</v>
      </c>
      <c r="F500" s="11" t="s">
        <v>12</v>
      </c>
      <c r="G500" s="11"/>
      <c r="I500" s="2"/>
      <c r="J500" s="2"/>
    </row>
    <row r="501" spans="1:10" ht="30">
      <c r="A501" s="11" t="s">
        <v>1001</v>
      </c>
      <c r="B501" s="2" t="s">
        <v>859</v>
      </c>
      <c r="C501" s="2" t="s">
        <v>1002</v>
      </c>
      <c r="F501" s="11" t="s">
        <v>12</v>
      </c>
      <c r="G501" s="11"/>
      <c r="I501" s="2"/>
      <c r="J501" s="2"/>
    </row>
    <row r="502" spans="1:10" ht="30">
      <c r="A502" s="11" t="s">
        <v>1003</v>
      </c>
      <c r="B502" s="2" t="s">
        <v>862</v>
      </c>
      <c r="C502" s="2" t="s">
        <v>1004</v>
      </c>
      <c r="F502" s="11" t="s">
        <v>12</v>
      </c>
      <c r="G502" s="11"/>
      <c r="I502" s="2"/>
      <c r="J502" s="2"/>
    </row>
    <row r="503" spans="1:10" ht="45">
      <c r="A503" s="11" t="s">
        <v>1005</v>
      </c>
      <c r="B503" s="2" t="s">
        <v>865</v>
      </c>
      <c r="C503" s="2" t="s">
        <v>1006</v>
      </c>
      <c r="F503" s="11" t="s">
        <v>12</v>
      </c>
      <c r="G503" s="11"/>
      <c r="I503" s="2"/>
      <c r="J503" s="2"/>
    </row>
    <row r="504" spans="1:10" ht="30">
      <c r="A504" s="11" t="s">
        <v>1007</v>
      </c>
      <c r="B504" s="2" t="s">
        <v>959</v>
      </c>
      <c r="C504" s="6" t="s">
        <v>1008</v>
      </c>
      <c r="F504" s="11" t="s">
        <v>12</v>
      </c>
      <c r="G504" s="11"/>
      <c r="I504" s="2"/>
      <c r="J504" s="2"/>
    </row>
    <row r="505" spans="1:10">
      <c r="A505" s="11" t="s">
        <v>1009</v>
      </c>
      <c r="B505" s="2" t="s">
        <v>482</v>
      </c>
      <c r="C505" s="2" t="s">
        <v>1010</v>
      </c>
      <c r="F505" s="11" t="s">
        <v>12</v>
      </c>
      <c r="G505" s="11"/>
      <c r="I505" s="2"/>
      <c r="J505" s="2"/>
    </row>
    <row r="506" spans="1:10" ht="30">
      <c r="A506" s="11" t="s">
        <v>1011</v>
      </c>
      <c r="B506" s="2" t="s">
        <v>850</v>
      </c>
      <c r="C506" s="2" t="s">
        <v>1012</v>
      </c>
      <c r="F506" s="11" t="s">
        <v>12</v>
      </c>
      <c r="G506" s="11"/>
      <c r="I506" s="2"/>
      <c r="J506" s="2"/>
    </row>
    <row r="507" spans="1:10">
      <c r="A507" s="11" t="s">
        <v>1013</v>
      </c>
      <c r="B507" s="2" t="s">
        <v>853</v>
      </c>
      <c r="C507" s="2" t="s">
        <v>1014</v>
      </c>
      <c r="F507" s="11" t="s">
        <v>12</v>
      </c>
      <c r="G507" s="11"/>
      <c r="I507" s="2"/>
      <c r="J507" s="2"/>
    </row>
    <row r="508" spans="1:10" ht="45">
      <c r="A508" s="11" t="s">
        <v>1015</v>
      </c>
      <c r="B508" s="2" t="s">
        <v>856</v>
      </c>
      <c r="C508" s="2" t="s">
        <v>1016</v>
      </c>
      <c r="F508" s="11" t="s">
        <v>12</v>
      </c>
      <c r="G508" s="11"/>
      <c r="I508" s="2"/>
      <c r="J508" s="2"/>
    </row>
    <row r="509" spans="1:10" ht="30">
      <c r="A509" s="11" t="s">
        <v>1017</v>
      </c>
      <c r="B509" s="2" t="s">
        <v>859</v>
      </c>
      <c r="C509" s="2" t="s">
        <v>1018</v>
      </c>
      <c r="F509" s="11" t="s">
        <v>12</v>
      </c>
      <c r="G509" s="11"/>
      <c r="I509" s="2"/>
      <c r="J509" s="2"/>
    </row>
    <row r="510" spans="1:10" ht="30">
      <c r="A510" s="11" t="s">
        <v>1019</v>
      </c>
      <c r="B510" s="2" t="s">
        <v>862</v>
      </c>
      <c r="C510" s="2" t="s">
        <v>1020</v>
      </c>
      <c r="F510" s="11" t="s">
        <v>12</v>
      </c>
      <c r="G510" s="11"/>
      <c r="I510" s="2"/>
      <c r="J510" s="2"/>
    </row>
    <row r="511" spans="1:10" ht="45">
      <c r="A511" s="11" t="s">
        <v>1021</v>
      </c>
      <c r="B511" s="2" t="s">
        <v>865</v>
      </c>
      <c r="C511" s="2" t="s">
        <v>1022</v>
      </c>
      <c r="F511" s="11" t="s">
        <v>12</v>
      </c>
      <c r="G511" s="11"/>
      <c r="I511" s="2"/>
      <c r="J511" s="2"/>
    </row>
    <row r="512" spans="1:10" ht="30">
      <c r="A512" s="11" t="s">
        <v>1023</v>
      </c>
      <c r="B512" s="2" t="s">
        <v>959</v>
      </c>
      <c r="C512" s="8" t="s">
        <v>1024</v>
      </c>
      <c r="F512" s="11" t="s">
        <v>12</v>
      </c>
      <c r="G512" s="11"/>
      <c r="I512" s="2"/>
      <c r="J512" s="2"/>
    </row>
    <row r="513" spans="1:10">
      <c r="A513" s="11" t="s">
        <v>713</v>
      </c>
      <c r="B513" s="2" t="s">
        <v>845</v>
      </c>
      <c r="C513" s="8" t="s">
        <v>714</v>
      </c>
      <c r="F513" s="11" t="s">
        <v>12</v>
      </c>
      <c r="G513" s="11"/>
      <c r="I513" s="2"/>
      <c r="J513" s="2"/>
    </row>
    <row r="514" spans="1:10">
      <c r="A514" s="11" t="s">
        <v>1025</v>
      </c>
      <c r="B514" s="2" t="s">
        <v>482</v>
      </c>
      <c r="C514" s="8" t="s">
        <v>1026</v>
      </c>
      <c r="F514" s="11" t="s">
        <v>12</v>
      </c>
      <c r="G514" s="11"/>
      <c r="I514" s="2"/>
      <c r="J514" s="2"/>
    </row>
    <row r="515" spans="1:10" ht="30">
      <c r="A515" s="11" t="s">
        <v>1027</v>
      </c>
      <c r="B515" s="2" t="s">
        <v>850</v>
      </c>
      <c r="C515" s="8" t="s">
        <v>1028</v>
      </c>
      <c r="F515" s="11" t="s">
        <v>12</v>
      </c>
      <c r="G515" s="11"/>
      <c r="I515" s="2"/>
      <c r="J515" s="2"/>
    </row>
    <row r="516" spans="1:10">
      <c r="A516" s="11" t="s">
        <v>1029</v>
      </c>
      <c r="B516" s="2" t="s">
        <v>853</v>
      </c>
      <c r="C516" s="8" t="s">
        <v>1030</v>
      </c>
      <c r="F516" s="11" t="s">
        <v>12</v>
      </c>
      <c r="G516" s="11"/>
      <c r="I516" s="2"/>
      <c r="J516" s="2"/>
    </row>
    <row r="517" spans="1:10" ht="45">
      <c r="A517" s="11" t="s">
        <v>1031</v>
      </c>
      <c r="B517" s="2" t="s">
        <v>856</v>
      </c>
      <c r="C517" s="8" t="s">
        <v>1032</v>
      </c>
      <c r="F517" s="11" t="s">
        <v>12</v>
      </c>
      <c r="G517" s="11"/>
      <c r="I517" s="2"/>
      <c r="J517" s="2"/>
    </row>
    <row r="518" spans="1:10" ht="30">
      <c r="A518" s="11" t="s">
        <v>1033</v>
      </c>
      <c r="B518" s="2" t="s">
        <v>859</v>
      </c>
      <c r="C518" s="8" t="s">
        <v>1034</v>
      </c>
      <c r="F518" s="11" t="s">
        <v>12</v>
      </c>
      <c r="G518" s="11"/>
      <c r="I518" s="2"/>
      <c r="J518" s="2"/>
    </row>
    <row r="519" spans="1:10" ht="30">
      <c r="A519" s="11" t="s">
        <v>1035</v>
      </c>
      <c r="B519" s="2" t="s">
        <v>862</v>
      </c>
      <c r="C519" s="8" t="s">
        <v>1036</v>
      </c>
      <c r="F519" s="11" t="s">
        <v>12</v>
      </c>
      <c r="G519" s="11"/>
      <c r="I519" s="2"/>
      <c r="J519" s="2"/>
    </row>
    <row r="520" spans="1:10" ht="45">
      <c r="A520" s="11" t="s">
        <v>1037</v>
      </c>
      <c r="B520" s="2" t="s">
        <v>865</v>
      </c>
      <c r="C520" s="8" t="s">
        <v>1038</v>
      </c>
      <c r="F520" s="11" t="s">
        <v>12</v>
      </c>
      <c r="G520" s="11"/>
      <c r="I520" s="2"/>
      <c r="J520" s="2"/>
    </row>
    <row r="521" spans="1:10" ht="45">
      <c r="A521" s="11" t="s">
        <v>729</v>
      </c>
      <c r="B521" s="2" t="s">
        <v>867</v>
      </c>
      <c r="C521" s="6" t="s">
        <v>731</v>
      </c>
      <c r="F521" s="11" t="s">
        <v>12</v>
      </c>
      <c r="G521" s="11"/>
      <c r="I521" s="2"/>
      <c r="J521" s="2"/>
    </row>
    <row r="522" spans="1:10">
      <c r="A522" s="11" t="s">
        <v>684</v>
      </c>
      <c r="B522" s="2" t="s">
        <v>845</v>
      </c>
      <c r="C522" s="8" t="s">
        <v>686</v>
      </c>
      <c r="F522" s="11" t="s">
        <v>12</v>
      </c>
      <c r="G522" s="11"/>
      <c r="I522" s="2"/>
      <c r="J522" s="2"/>
    </row>
    <row r="523" spans="1:10">
      <c r="A523" s="11" t="s">
        <v>1039</v>
      </c>
      <c r="B523" s="2" t="s">
        <v>482</v>
      </c>
      <c r="C523" s="8" t="s">
        <v>1040</v>
      </c>
      <c r="F523" s="11" t="s">
        <v>12</v>
      </c>
      <c r="G523" s="11"/>
      <c r="I523" s="2"/>
      <c r="J523" s="2"/>
    </row>
    <row r="524" spans="1:10" ht="30">
      <c r="A524" s="11" t="s">
        <v>1041</v>
      </c>
      <c r="B524" s="2" t="s">
        <v>850</v>
      </c>
      <c r="C524" s="8" t="s">
        <v>1042</v>
      </c>
      <c r="F524" s="11" t="s">
        <v>12</v>
      </c>
      <c r="G524" s="11"/>
      <c r="I524" s="2"/>
      <c r="J524" s="2"/>
    </row>
    <row r="525" spans="1:10">
      <c r="A525" s="11" t="s">
        <v>1043</v>
      </c>
      <c r="B525" s="2" t="s">
        <v>853</v>
      </c>
      <c r="C525" s="8" t="s">
        <v>1044</v>
      </c>
      <c r="F525" s="11" t="s">
        <v>12</v>
      </c>
      <c r="G525" s="11"/>
      <c r="I525" s="2"/>
      <c r="J525" s="2"/>
    </row>
    <row r="526" spans="1:10" ht="45">
      <c r="A526" s="11" t="s">
        <v>1045</v>
      </c>
      <c r="B526" s="2" t="s">
        <v>856</v>
      </c>
      <c r="C526" s="8" t="s">
        <v>1046</v>
      </c>
      <c r="F526" s="11" t="s">
        <v>12</v>
      </c>
      <c r="G526" s="11"/>
      <c r="I526" s="2"/>
      <c r="J526" s="2"/>
    </row>
    <row r="527" spans="1:10" ht="30">
      <c r="A527" s="11" t="s">
        <v>1047</v>
      </c>
      <c r="B527" s="2" t="s">
        <v>859</v>
      </c>
      <c r="C527" s="8" t="s">
        <v>1048</v>
      </c>
      <c r="F527" s="11" t="s">
        <v>12</v>
      </c>
      <c r="G527" s="11"/>
      <c r="I527" s="2"/>
      <c r="J527" s="2"/>
    </row>
    <row r="528" spans="1:10" ht="30">
      <c r="A528" s="11" t="s">
        <v>1049</v>
      </c>
      <c r="B528" s="2" t="s">
        <v>862</v>
      </c>
      <c r="C528" s="8" t="s">
        <v>1050</v>
      </c>
      <c r="F528" s="11" t="s">
        <v>12</v>
      </c>
      <c r="G528" s="11"/>
      <c r="I528" s="2"/>
      <c r="J528" s="2"/>
    </row>
    <row r="529" spans="1:10" ht="45">
      <c r="A529" s="11" t="s">
        <v>1051</v>
      </c>
      <c r="B529" s="2" t="s">
        <v>865</v>
      </c>
      <c r="C529" s="8" t="s">
        <v>1052</v>
      </c>
      <c r="F529" s="11" t="s">
        <v>12</v>
      </c>
      <c r="G529" s="11"/>
      <c r="I529" s="2"/>
      <c r="J529" s="2"/>
    </row>
    <row r="530" spans="1:10" ht="45">
      <c r="A530" s="11" t="s">
        <v>707</v>
      </c>
      <c r="B530" s="2" t="s">
        <v>867</v>
      </c>
      <c r="C530" s="6" t="s">
        <v>709</v>
      </c>
      <c r="F530" s="11" t="s">
        <v>12</v>
      </c>
      <c r="G530" s="11"/>
      <c r="I530" s="2"/>
      <c r="J530" s="2"/>
    </row>
    <row r="531" spans="1:10">
      <c r="A531" s="11" t="s">
        <v>735</v>
      </c>
      <c r="B531" s="2" t="s">
        <v>845</v>
      </c>
      <c r="C531" s="8" t="s">
        <v>736</v>
      </c>
      <c r="F531" s="11" t="s">
        <v>12</v>
      </c>
      <c r="G531" s="11"/>
      <c r="I531" s="2"/>
      <c r="J531" s="2"/>
    </row>
    <row r="532" spans="1:10">
      <c r="A532" s="11" t="s">
        <v>1053</v>
      </c>
      <c r="B532" s="2" t="s">
        <v>482</v>
      </c>
      <c r="C532" s="8" t="s">
        <v>1054</v>
      </c>
      <c r="F532" s="11" t="s">
        <v>12</v>
      </c>
      <c r="G532" s="11"/>
      <c r="I532" s="2"/>
      <c r="J532" s="2"/>
    </row>
    <row r="533" spans="1:10" ht="30">
      <c r="A533" s="11" t="s">
        <v>1055</v>
      </c>
      <c r="B533" s="2" t="s">
        <v>850</v>
      </c>
      <c r="C533" s="8" t="s">
        <v>1056</v>
      </c>
      <c r="F533" s="11" t="s">
        <v>12</v>
      </c>
      <c r="G533" s="11"/>
      <c r="I533" s="2"/>
      <c r="J533" s="2"/>
    </row>
    <row r="534" spans="1:10">
      <c r="A534" s="11" t="s">
        <v>1057</v>
      </c>
      <c r="B534" s="2" t="s">
        <v>853</v>
      </c>
      <c r="C534" s="8" t="s">
        <v>1058</v>
      </c>
      <c r="F534" s="11" t="s">
        <v>12</v>
      </c>
      <c r="G534" s="11"/>
      <c r="I534" s="2"/>
      <c r="J534" s="2"/>
    </row>
    <row r="535" spans="1:10" ht="45">
      <c r="A535" s="11" t="s">
        <v>1059</v>
      </c>
      <c r="B535" s="2" t="s">
        <v>856</v>
      </c>
      <c r="C535" s="8" t="s">
        <v>1060</v>
      </c>
      <c r="F535" s="11" t="s">
        <v>12</v>
      </c>
      <c r="G535" s="11"/>
      <c r="I535" s="2"/>
      <c r="J535" s="2"/>
    </row>
    <row r="536" spans="1:10" ht="30">
      <c r="A536" s="11" t="s">
        <v>1061</v>
      </c>
      <c r="B536" s="2" t="s">
        <v>859</v>
      </c>
      <c r="C536" s="8" t="s">
        <v>1062</v>
      </c>
      <c r="F536" s="11" t="s">
        <v>12</v>
      </c>
      <c r="G536" s="11"/>
      <c r="I536" s="2"/>
      <c r="J536" s="2"/>
    </row>
    <row r="537" spans="1:10" ht="30">
      <c r="A537" s="11" t="s">
        <v>1063</v>
      </c>
      <c r="B537" s="2" t="s">
        <v>862</v>
      </c>
      <c r="C537" s="8" t="s">
        <v>1064</v>
      </c>
      <c r="F537" s="11" t="s">
        <v>12</v>
      </c>
      <c r="G537" s="11"/>
      <c r="I537" s="2"/>
      <c r="J537" s="2"/>
    </row>
    <row r="538" spans="1:10" ht="45">
      <c r="A538" s="11" t="s">
        <v>1065</v>
      </c>
      <c r="B538" s="2" t="s">
        <v>865</v>
      </c>
      <c r="C538" s="8" t="s">
        <v>1066</v>
      </c>
      <c r="F538" s="11" t="s">
        <v>12</v>
      </c>
      <c r="G538" s="11"/>
      <c r="I538" s="2"/>
      <c r="J538" s="2"/>
    </row>
    <row r="539" spans="1:10" ht="45">
      <c r="A539" s="11" t="s">
        <v>752</v>
      </c>
      <c r="B539" s="2" t="s">
        <v>867</v>
      </c>
      <c r="C539" s="6" t="s">
        <v>754</v>
      </c>
      <c r="F539" s="11" t="s">
        <v>12</v>
      </c>
      <c r="G539" s="11"/>
      <c r="I539" s="2"/>
      <c r="J539" s="2"/>
    </row>
    <row r="540" spans="1:10">
      <c r="A540" s="11" t="s">
        <v>1067</v>
      </c>
      <c r="B540" s="2" t="s">
        <v>482</v>
      </c>
      <c r="C540" s="2" t="s">
        <v>1068</v>
      </c>
      <c r="F540" s="11" t="s">
        <v>12</v>
      </c>
      <c r="G540" s="11"/>
      <c r="I540" s="2"/>
      <c r="J540" s="2"/>
    </row>
    <row r="541" spans="1:10" ht="30">
      <c r="A541" s="11" t="s">
        <v>1069</v>
      </c>
      <c r="B541" s="2" t="s">
        <v>850</v>
      </c>
      <c r="C541" s="2" t="s">
        <v>1070</v>
      </c>
      <c r="F541" s="11" t="s">
        <v>12</v>
      </c>
      <c r="G541" s="11"/>
      <c r="I541" s="2"/>
      <c r="J541" s="2"/>
    </row>
    <row r="542" spans="1:10">
      <c r="A542" s="11" t="s">
        <v>1071</v>
      </c>
      <c r="B542" s="2" t="s">
        <v>853</v>
      </c>
      <c r="C542" s="2" t="s">
        <v>1072</v>
      </c>
      <c r="F542" s="11" t="s">
        <v>12</v>
      </c>
      <c r="G542" s="11"/>
      <c r="I542" s="2"/>
      <c r="J542" s="2"/>
    </row>
    <row r="543" spans="1:10" ht="45">
      <c r="A543" s="11" t="s">
        <v>1073</v>
      </c>
      <c r="B543" s="2" t="s">
        <v>856</v>
      </c>
      <c r="C543" s="2" t="s">
        <v>1074</v>
      </c>
      <c r="F543" s="11" t="s">
        <v>12</v>
      </c>
      <c r="G543" s="11"/>
      <c r="I543" s="2"/>
      <c r="J543" s="2"/>
    </row>
    <row r="544" spans="1:10" ht="30">
      <c r="A544" s="11" t="s">
        <v>1075</v>
      </c>
      <c r="B544" s="2" t="s">
        <v>859</v>
      </c>
      <c r="C544" s="2" t="s">
        <v>1076</v>
      </c>
      <c r="F544" s="11" t="s">
        <v>12</v>
      </c>
      <c r="G544" s="11"/>
      <c r="I544" s="2"/>
      <c r="J544" s="2"/>
    </row>
    <row r="545" spans="1:10" ht="30">
      <c r="A545" s="11" t="s">
        <v>1077</v>
      </c>
      <c r="B545" s="2" t="s">
        <v>862</v>
      </c>
      <c r="C545" s="2" t="s">
        <v>1078</v>
      </c>
      <c r="F545" s="11" t="s">
        <v>12</v>
      </c>
      <c r="G545" s="11"/>
      <c r="I545" s="2"/>
      <c r="J545" s="2"/>
    </row>
    <row r="546" spans="1:10" ht="45">
      <c r="A546" s="11" t="s">
        <v>1079</v>
      </c>
      <c r="B546" s="2" t="s">
        <v>865</v>
      </c>
      <c r="C546" s="2" t="s">
        <v>1080</v>
      </c>
      <c r="F546" s="11" t="s">
        <v>12</v>
      </c>
      <c r="G546" s="11"/>
      <c r="I546" s="2"/>
      <c r="J546" s="2"/>
    </row>
    <row r="547" spans="1:10" ht="30">
      <c r="A547" s="11" t="s">
        <v>1081</v>
      </c>
      <c r="B547" s="2" t="s">
        <v>959</v>
      </c>
      <c r="C547" s="8" t="s">
        <v>1082</v>
      </c>
      <c r="F547" s="11" t="s">
        <v>12</v>
      </c>
      <c r="G547" s="11"/>
      <c r="I547" s="2"/>
      <c r="J547" s="2"/>
    </row>
    <row r="548" spans="1:10">
      <c r="A548" s="11" t="s">
        <v>1083</v>
      </c>
      <c r="B548" s="2" t="s">
        <v>482</v>
      </c>
      <c r="C548" s="2" t="s">
        <v>1084</v>
      </c>
      <c r="F548" s="11" t="s">
        <v>12</v>
      </c>
      <c r="G548" s="11"/>
      <c r="I548" s="2"/>
      <c r="J548" s="2"/>
    </row>
    <row r="549" spans="1:10" ht="30">
      <c r="A549" s="11" t="s">
        <v>1085</v>
      </c>
      <c r="B549" s="2" t="s">
        <v>850</v>
      </c>
      <c r="C549" s="2" t="s">
        <v>1086</v>
      </c>
      <c r="F549" s="11" t="s">
        <v>12</v>
      </c>
      <c r="G549" s="11"/>
      <c r="I549" s="2"/>
      <c r="J549" s="2"/>
    </row>
    <row r="550" spans="1:10">
      <c r="A550" s="11" t="s">
        <v>1087</v>
      </c>
      <c r="B550" s="2" t="s">
        <v>853</v>
      </c>
      <c r="C550" s="2" t="s">
        <v>1088</v>
      </c>
      <c r="F550" s="11" t="s">
        <v>12</v>
      </c>
      <c r="G550" s="11"/>
      <c r="I550" s="2"/>
      <c r="J550" s="2"/>
    </row>
    <row r="551" spans="1:10" ht="45">
      <c r="A551" s="11" t="s">
        <v>1089</v>
      </c>
      <c r="B551" s="2" t="s">
        <v>856</v>
      </c>
      <c r="C551" s="2" t="s">
        <v>1090</v>
      </c>
      <c r="F551" s="11" t="s">
        <v>12</v>
      </c>
      <c r="G551" s="11"/>
      <c r="I551" s="2"/>
      <c r="J551" s="2"/>
    </row>
    <row r="552" spans="1:10" ht="30">
      <c r="A552" s="11" t="s">
        <v>1091</v>
      </c>
      <c r="B552" s="2" t="s">
        <v>859</v>
      </c>
      <c r="C552" s="2" t="s">
        <v>1092</v>
      </c>
      <c r="F552" s="11" t="s">
        <v>12</v>
      </c>
      <c r="G552" s="11"/>
      <c r="I552" s="2"/>
      <c r="J552" s="2"/>
    </row>
    <row r="553" spans="1:10" ht="30">
      <c r="A553" s="11" t="s">
        <v>1093</v>
      </c>
      <c r="B553" s="2" t="s">
        <v>862</v>
      </c>
      <c r="C553" s="2" t="s">
        <v>1094</v>
      </c>
      <c r="F553" s="11" t="s">
        <v>12</v>
      </c>
      <c r="G553" s="11"/>
      <c r="I553" s="2"/>
      <c r="J553" s="2"/>
    </row>
    <row r="554" spans="1:10" ht="45">
      <c r="A554" s="11" t="s">
        <v>1095</v>
      </c>
      <c r="B554" s="2" t="s">
        <v>865</v>
      </c>
      <c r="C554" s="2" t="s">
        <v>1096</v>
      </c>
      <c r="F554" s="11" t="s">
        <v>12</v>
      </c>
      <c r="G554" s="11"/>
      <c r="I554" s="2"/>
      <c r="J554" s="2"/>
    </row>
    <row r="555" spans="1:10" ht="30">
      <c r="A555" s="11" t="s">
        <v>1097</v>
      </c>
      <c r="B555" s="2" t="s">
        <v>959</v>
      </c>
      <c r="C555" s="8" t="s">
        <v>1098</v>
      </c>
      <c r="F555" s="11" t="s">
        <v>12</v>
      </c>
      <c r="G555" s="11"/>
      <c r="I555" s="2"/>
      <c r="J555" s="2"/>
    </row>
    <row r="556" spans="1:10">
      <c r="A556" s="11" t="s">
        <v>1099</v>
      </c>
      <c r="B556" s="2" t="s">
        <v>482</v>
      </c>
      <c r="C556" s="2" t="s">
        <v>1100</v>
      </c>
      <c r="F556" s="11" t="s">
        <v>12</v>
      </c>
      <c r="G556" s="11"/>
      <c r="I556" s="2"/>
      <c r="J556" s="2"/>
    </row>
    <row r="557" spans="1:10" ht="30">
      <c r="A557" s="11" t="s">
        <v>1101</v>
      </c>
      <c r="B557" s="2" t="s">
        <v>850</v>
      </c>
      <c r="C557" s="2" t="s">
        <v>1102</v>
      </c>
      <c r="F557" s="11" t="s">
        <v>12</v>
      </c>
      <c r="G557" s="11"/>
      <c r="I557" s="2"/>
      <c r="J557" s="2"/>
    </row>
    <row r="558" spans="1:10">
      <c r="A558" s="11" t="s">
        <v>1103</v>
      </c>
      <c r="B558" s="2" t="s">
        <v>853</v>
      </c>
      <c r="C558" s="2" t="s">
        <v>1104</v>
      </c>
      <c r="F558" s="11" t="s">
        <v>12</v>
      </c>
      <c r="G558" s="11"/>
      <c r="I558" s="2"/>
      <c r="J558" s="2"/>
    </row>
    <row r="559" spans="1:10" ht="45">
      <c r="A559" s="11" t="s">
        <v>1105</v>
      </c>
      <c r="B559" s="2" t="s">
        <v>856</v>
      </c>
      <c r="C559" s="2" t="s">
        <v>1106</v>
      </c>
      <c r="F559" s="11" t="s">
        <v>12</v>
      </c>
      <c r="G559" s="11"/>
      <c r="I559" s="2"/>
      <c r="J559" s="2"/>
    </row>
    <row r="560" spans="1:10" ht="30">
      <c r="A560" s="11" t="s">
        <v>1107</v>
      </c>
      <c r="B560" s="2" t="s">
        <v>859</v>
      </c>
      <c r="C560" s="2" t="s">
        <v>1108</v>
      </c>
      <c r="F560" s="11" t="s">
        <v>12</v>
      </c>
      <c r="G560" s="11"/>
      <c r="I560" s="2"/>
      <c r="J560" s="2"/>
    </row>
    <row r="561" spans="1:10" ht="30">
      <c r="A561" s="11" t="s">
        <v>1109</v>
      </c>
      <c r="B561" s="2" t="s">
        <v>862</v>
      </c>
      <c r="C561" s="2" t="s">
        <v>1110</v>
      </c>
      <c r="F561" s="11" t="s">
        <v>12</v>
      </c>
      <c r="G561" s="11"/>
      <c r="I561" s="2"/>
      <c r="J561" s="2"/>
    </row>
    <row r="562" spans="1:10" ht="45">
      <c r="A562" s="11" t="s">
        <v>1111</v>
      </c>
      <c r="B562" s="2" t="s">
        <v>865</v>
      </c>
      <c r="C562" s="2" t="s">
        <v>1112</v>
      </c>
      <c r="F562" s="11" t="s">
        <v>12</v>
      </c>
      <c r="G562" s="11"/>
      <c r="I562" s="2"/>
      <c r="J562" s="2"/>
    </row>
    <row r="563" spans="1:10" ht="30">
      <c r="A563" s="11" t="s">
        <v>1113</v>
      </c>
      <c r="B563" s="2" t="s">
        <v>959</v>
      </c>
      <c r="C563" s="8" t="s">
        <v>1114</v>
      </c>
      <c r="F563" s="11" t="s">
        <v>12</v>
      </c>
      <c r="G563" s="11"/>
      <c r="I563" s="2"/>
      <c r="J563" s="2"/>
    </row>
    <row r="564" spans="1:10" ht="60">
      <c r="A564" s="11" t="s">
        <v>1115</v>
      </c>
      <c r="B564" s="2" t="s">
        <v>1116</v>
      </c>
      <c r="C564" s="6" t="s">
        <v>1117</v>
      </c>
      <c r="F564" s="11" t="s">
        <v>12</v>
      </c>
      <c r="G564" s="11"/>
      <c r="I564" s="2"/>
      <c r="J564" s="2"/>
    </row>
    <row r="565" spans="1:10" ht="30">
      <c r="A565" s="11" t="e">
        <v>#N/A</v>
      </c>
      <c r="B565" s="2" t="s">
        <v>16</v>
      </c>
      <c r="C565" s="6" t="s">
        <v>15</v>
      </c>
      <c r="F565" s="11" t="s">
        <v>12</v>
      </c>
      <c r="G565" s="11"/>
      <c r="I565" s="2"/>
      <c r="J565" s="2"/>
    </row>
    <row r="566" spans="1:10" ht="30">
      <c r="A566" s="11" t="e">
        <v>#N/A</v>
      </c>
      <c r="B566" s="2" t="s">
        <v>1118</v>
      </c>
      <c r="C566" s="6" t="s">
        <v>19</v>
      </c>
      <c r="F566" s="11" t="s">
        <v>12</v>
      </c>
      <c r="G566" s="11"/>
      <c r="I566" s="2"/>
      <c r="J566" s="2"/>
    </row>
    <row r="567" spans="1:10" ht="30">
      <c r="A567" s="11" t="e">
        <v>#N/A</v>
      </c>
      <c r="B567" s="2" t="s">
        <v>22</v>
      </c>
      <c r="C567" s="6" t="s">
        <v>21</v>
      </c>
      <c r="F567" s="11" t="s">
        <v>12</v>
      </c>
      <c r="G567" s="11"/>
      <c r="I567" s="2"/>
      <c r="J567" s="2"/>
    </row>
    <row r="568" spans="1:10" ht="60">
      <c r="A568" s="11" t="s">
        <v>1119</v>
      </c>
      <c r="B568" s="2" t="s">
        <v>1116</v>
      </c>
      <c r="C568" s="6" t="s">
        <v>1120</v>
      </c>
      <c r="F568" s="11" t="s">
        <v>12</v>
      </c>
      <c r="G568" s="11"/>
      <c r="I568" s="2"/>
      <c r="J568" s="2"/>
    </row>
    <row r="569" spans="1:10" ht="30">
      <c r="A569" s="11" t="e">
        <v>#N/A</v>
      </c>
      <c r="B569" s="2" t="s">
        <v>16</v>
      </c>
      <c r="C569" s="6" t="s">
        <v>27</v>
      </c>
      <c r="F569" s="11" t="s">
        <v>12</v>
      </c>
      <c r="G569" s="11"/>
      <c r="I569" s="2"/>
      <c r="J569" s="2"/>
    </row>
    <row r="570" spans="1:10" ht="30">
      <c r="A570" s="11" t="e">
        <v>#N/A</v>
      </c>
      <c r="B570" s="2" t="s">
        <v>1118</v>
      </c>
      <c r="C570" s="6" t="s">
        <v>28</v>
      </c>
      <c r="F570" s="11" t="s">
        <v>12</v>
      </c>
      <c r="G570" s="11"/>
      <c r="I570" s="2"/>
      <c r="J570" s="2"/>
    </row>
    <row r="571" spans="1:10" ht="30">
      <c r="A571" s="11" t="e">
        <v>#N/A</v>
      </c>
      <c r="B571" s="2" t="s">
        <v>22</v>
      </c>
      <c r="C571" s="6" t="s">
        <v>29</v>
      </c>
      <c r="F571" s="11" t="s">
        <v>12</v>
      </c>
      <c r="G571" s="11"/>
      <c r="I571" s="2"/>
      <c r="J571" s="2"/>
    </row>
    <row r="572" spans="1:10" ht="120">
      <c r="A572" s="11" t="s">
        <v>1121</v>
      </c>
      <c r="B572" s="2" t="s">
        <v>1122</v>
      </c>
      <c r="C572" s="8" t="s">
        <v>1123</v>
      </c>
      <c r="F572" s="11" t="s">
        <v>12</v>
      </c>
      <c r="G572" s="11"/>
      <c r="I572" s="2"/>
      <c r="J572" s="2"/>
    </row>
    <row r="573" spans="1:10" ht="45">
      <c r="A573" s="11" t="s">
        <v>1124</v>
      </c>
      <c r="B573" s="2" t="s">
        <v>1125</v>
      </c>
      <c r="C573" s="8" t="s">
        <v>1126</v>
      </c>
      <c r="F573" s="11" t="s">
        <v>12</v>
      </c>
      <c r="G573" s="11"/>
      <c r="I573" s="2"/>
      <c r="J573" s="2"/>
    </row>
    <row r="574" spans="1:10" ht="30">
      <c r="A574" s="11" t="s">
        <v>1127</v>
      </c>
      <c r="B574" s="2" t="s">
        <v>1128</v>
      </c>
      <c r="C574" s="8" t="s">
        <v>1129</v>
      </c>
      <c r="F574" s="11" t="s">
        <v>12</v>
      </c>
      <c r="G574" s="11"/>
      <c r="I574" s="2"/>
      <c r="J574" s="2"/>
    </row>
    <row r="575" spans="1:10" ht="30">
      <c r="A575" s="11" t="e">
        <v>#N/A</v>
      </c>
      <c r="B575" s="2" t="s">
        <v>33</v>
      </c>
      <c r="C575" s="8" t="s">
        <v>32</v>
      </c>
      <c r="F575" s="11" t="s">
        <v>12</v>
      </c>
      <c r="G575" s="11"/>
      <c r="I575" s="2"/>
      <c r="J575" s="2"/>
    </row>
    <row r="576" spans="1:10" ht="30">
      <c r="A576" s="11" t="e">
        <v>#N/A</v>
      </c>
      <c r="B576" s="2" t="s">
        <v>54</v>
      </c>
      <c r="C576" s="8" t="s">
        <v>53</v>
      </c>
      <c r="F576" s="11" t="s">
        <v>12</v>
      </c>
      <c r="G576" s="11"/>
      <c r="I576" s="2"/>
      <c r="J576" s="2"/>
    </row>
    <row r="577" spans="1:10" ht="30">
      <c r="A577" s="11" t="e">
        <v>#N/A</v>
      </c>
      <c r="B577" s="2" t="s">
        <v>56</v>
      </c>
      <c r="C577" s="8" t="s">
        <v>55</v>
      </c>
      <c r="F577" s="11" t="s">
        <v>12</v>
      </c>
      <c r="G577" s="11"/>
      <c r="I577" s="2"/>
      <c r="J577" s="2"/>
    </row>
    <row r="578" spans="1:10" ht="30">
      <c r="A578" s="11" t="s">
        <v>1130</v>
      </c>
      <c r="B578" s="2" t="s">
        <v>1131</v>
      </c>
      <c r="C578" s="3" t="s">
        <v>1132</v>
      </c>
      <c r="F578" s="11" t="s">
        <v>12</v>
      </c>
      <c r="G578" s="11"/>
      <c r="I578" s="2"/>
      <c r="J578" s="2"/>
    </row>
    <row r="579" spans="1:10" ht="30">
      <c r="A579" s="11" t="s">
        <v>1133</v>
      </c>
      <c r="B579" s="2" t="s">
        <v>1134</v>
      </c>
      <c r="C579" s="3" t="s">
        <v>1135</v>
      </c>
      <c r="F579" s="11" t="s">
        <v>12</v>
      </c>
      <c r="G579" s="11"/>
      <c r="I579" s="2"/>
      <c r="J579" s="2"/>
    </row>
    <row r="580" spans="1:10" ht="30">
      <c r="A580" s="11" t="s">
        <v>1136</v>
      </c>
      <c r="B580" s="2" t="s">
        <v>1137</v>
      </c>
      <c r="C580" s="3" t="s">
        <v>1138</v>
      </c>
      <c r="F580" s="11" t="s">
        <v>12</v>
      </c>
      <c r="G580" s="11"/>
      <c r="I580" s="2"/>
      <c r="J580" s="2"/>
    </row>
    <row r="581" spans="1:10">
      <c r="A581" s="11" t="s">
        <v>1139</v>
      </c>
      <c r="B581" s="2" t="s">
        <v>1140</v>
      </c>
      <c r="C581" s="3" t="s">
        <v>1141</v>
      </c>
      <c r="F581" s="11" t="s">
        <v>12</v>
      </c>
      <c r="G581" s="11"/>
      <c r="I581" s="2"/>
      <c r="J581" s="2"/>
    </row>
    <row r="582" spans="1:10" ht="45">
      <c r="A582" s="11" t="s">
        <v>1142</v>
      </c>
      <c r="B582" s="2" t="s">
        <v>226</v>
      </c>
      <c r="C582" s="3" t="s">
        <v>1143</v>
      </c>
      <c r="F582" s="11" t="s">
        <v>12</v>
      </c>
      <c r="G582" s="11"/>
      <c r="I582" s="2"/>
      <c r="J582" s="2"/>
    </row>
    <row r="583" spans="1:10" ht="60">
      <c r="A583" s="11" t="s">
        <v>1144</v>
      </c>
      <c r="B583" s="2" t="s">
        <v>229</v>
      </c>
      <c r="C583" s="3" t="s">
        <v>1145</v>
      </c>
      <c r="F583" s="11" t="s">
        <v>12</v>
      </c>
      <c r="G583" s="11"/>
      <c r="I583" s="2"/>
      <c r="J583" s="2"/>
    </row>
    <row r="584" spans="1:10" ht="45">
      <c r="A584" s="11" t="s">
        <v>1146</v>
      </c>
      <c r="B584" s="2" t="s">
        <v>232</v>
      </c>
      <c r="C584" s="3" t="s">
        <v>1147</v>
      </c>
      <c r="F584" s="11" t="s">
        <v>12</v>
      </c>
      <c r="G584" s="11"/>
      <c r="I584" s="2"/>
      <c r="J584" s="2"/>
    </row>
    <row r="585" spans="1:10" ht="60">
      <c r="A585" s="11" t="s">
        <v>1148</v>
      </c>
      <c r="B585" s="2" t="s">
        <v>235</v>
      </c>
      <c r="C585" s="3" t="s">
        <v>1149</v>
      </c>
      <c r="F585" s="11" t="s">
        <v>12</v>
      </c>
      <c r="G585" s="11"/>
      <c r="I585" s="2"/>
      <c r="J585" s="2"/>
    </row>
    <row r="586" spans="1:10" ht="45">
      <c r="A586" s="11" t="s">
        <v>1150</v>
      </c>
      <c r="B586" s="2" t="s">
        <v>238</v>
      </c>
      <c r="C586" s="3" t="s">
        <v>1151</v>
      </c>
      <c r="F586" s="11" t="s">
        <v>12</v>
      </c>
      <c r="G586" s="11"/>
      <c r="I586" s="2"/>
      <c r="J586" s="2"/>
    </row>
    <row r="587" spans="1:10" ht="60">
      <c r="A587" s="11" t="s">
        <v>1152</v>
      </c>
      <c r="B587" s="2" t="s">
        <v>241</v>
      </c>
      <c r="C587" s="3" t="s">
        <v>1153</v>
      </c>
      <c r="F587" s="11" t="s">
        <v>12</v>
      </c>
      <c r="G587" s="11"/>
      <c r="I587" s="2"/>
      <c r="J587" s="2"/>
    </row>
    <row r="588" spans="1:10" ht="45">
      <c r="A588" s="11" t="s">
        <v>1154</v>
      </c>
      <c r="B588" s="2" t="s">
        <v>244</v>
      </c>
      <c r="C588" s="3" t="s">
        <v>1155</v>
      </c>
      <c r="F588" s="11" t="s">
        <v>12</v>
      </c>
      <c r="G588" s="11"/>
      <c r="I588" s="2"/>
      <c r="J588" s="2"/>
    </row>
    <row r="589" spans="1:10" ht="60">
      <c r="A589" s="11" t="s">
        <v>1156</v>
      </c>
      <c r="B589" s="2" t="s">
        <v>247</v>
      </c>
      <c r="C589" s="3" t="s">
        <v>1157</v>
      </c>
      <c r="F589" s="11" t="s">
        <v>12</v>
      </c>
      <c r="G589" s="11"/>
      <c r="I589" s="2"/>
      <c r="J589" s="2"/>
    </row>
    <row r="590" spans="1:10" ht="60">
      <c r="A590" s="11" t="s">
        <v>1158</v>
      </c>
      <c r="B590" s="2" t="s">
        <v>250</v>
      </c>
      <c r="C590" s="3" t="s">
        <v>1159</v>
      </c>
      <c r="F590" s="11" t="s">
        <v>12</v>
      </c>
      <c r="G590" s="11"/>
      <c r="I590" s="2"/>
      <c r="J590" s="2"/>
    </row>
    <row r="591" spans="1:10" ht="30">
      <c r="A591" s="11" t="s">
        <v>1160</v>
      </c>
      <c r="B591" s="2" t="s">
        <v>1161</v>
      </c>
      <c r="C591" s="3" t="s">
        <v>1161</v>
      </c>
      <c r="F591" s="11" t="s">
        <v>12</v>
      </c>
      <c r="G591" s="11"/>
      <c r="I591" s="2"/>
      <c r="J591" s="2"/>
    </row>
    <row r="592" spans="1:10" ht="60">
      <c r="A592" s="11" t="s">
        <v>260</v>
      </c>
      <c r="B592" s="2" t="s">
        <v>1162</v>
      </c>
      <c r="C592" s="8" t="s">
        <v>261</v>
      </c>
      <c r="F592" s="11" t="s">
        <v>12</v>
      </c>
      <c r="G592" s="11"/>
      <c r="I592" s="2"/>
      <c r="J592" s="2"/>
    </row>
    <row r="593" spans="1:10" ht="45">
      <c r="A593" s="11" t="s">
        <v>288</v>
      </c>
      <c r="B593" s="1" t="s">
        <v>290</v>
      </c>
      <c r="C593" s="6" t="s">
        <v>289</v>
      </c>
      <c r="F593" s="11" t="s">
        <v>12</v>
      </c>
      <c r="G593" s="11"/>
      <c r="I593" s="2"/>
      <c r="J593" s="2"/>
    </row>
    <row r="594" spans="1:10" ht="30">
      <c r="A594" s="11" t="s">
        <v>1163</v>
      </c>
      <c r="B594" s="2" t="s">
        <v>1164</v>
      </c>
      <c r="C594" s="3" t="s">
        <v>1165</v>
      </c>
      <c r="F594" s="11" t="s">
        <v>12</v>
      </c>
      <c r="G594" s="11"/>
      <c r="I594" s="2"/>
      <c r="J594" s="2"/>
    </row>
    <row r="595" spans="1:10" ht="30">
      <c r="A595" s="11" t="s">
        <v>1166</v>
      </c>
      <c r="B595" s="2" t="s">
        <v>1167</v>
      </c>
      <c r="C595" s="3" t="s">
        <v>1168</v>
      </c>
      <c r="F595" s="11" t="s">
        <v>12</v>
      </c>
      <c r="G595" s="11"/>
      <c r="I595" s="2"/>
      <c r="J595" s="2"/>
    </row>
    <row r="596" spans="1:10" ht="30">
      <c r="A596" s="11" t="s">
        <v>1169</v>
      </c>
      <c r="B596" s="2" t="s">
        <v>1170</v>
      </c>
      <c r="C596" s="3" t="s">
        <v>1171</v>
      </c>
      <c r="F596" s="11" t="s">
        <v>12</v>
      </c>
      <c r="G596" s="11"/>
      <c r="I596" s="2"/>
      <c r="J596" s="2"/>
    </row>
    <row r="597" spans="1:10" ht="30">
      <c r="A597" s="11" t="s">
        <v>1172</v>
      </c>
      <c r="B597" s="2" t="s">
        <v>797</v>
      </c>
      <c r="C597" s="3" t="s">
        <v>1173</v>
      </c>
      <c r="F597" s="11" t="s">
        <v>12</v>
      </c>
      <c r="G597" s="11"/>
      <c r="I597" s="2"/>
      <c r="J597" s="2"/>
    </row>
    <row r="598" spans="1:10" ht="30">
      <c r="A598" s="11" t="s">
        <v>826</v>
      </c>
      <c r="B598" s="2" t="s">
        <v>158</v>
      </c>
      <c r="C598" s="3" t="s">
        <v>827</v>
      </c>
      <c r="F598" s="11" t="s">
        <v>12</v>
      </c>
      <c r="G598" s="11"/>
      <c r="I598" s="2"/>
      <c r="J598" s="2"/>
    </row>
    <row r="599" spans="1:10" ht="30">
      <c r="A599" s="11" t="s">
        <v>1174</v>
      </c>
      <c r="B599" s="2" t="s">
        <v>1175</v>
      </c>
      <c r="C599" s="3" t="s">
        <v>1176</v>
      </c>
      <c r="F599" s="11" t="s">
        <v>12</v>
      </c>
      <c r="G599" s="11"/>
      <c r="I599" s="2"/>
      <c r="J599" s="2"/>
    </row>
    <row r="600" spans="1:10" ht="30">
      <c r="A600" s="11" t="s">
        <v>1177</v>
      </c>
      <c r="B600" s="2" t="s">
        <v>1178</v>
      </c>
      <c r="C600" s="3" t="s">
        <v>1179</v>
      </c>
      <c r="F600" s="11" t="s">
        <v>12</v>
      </c>
      <c r="G600" s="11"/>
      <c r="I600" s="2"/>
      <c r="J600" s="2"/>
    </row>
    <row r="601" spans="1:10" ht="30">
      <c r="A601" s="11" t="s">
        <v>1180</v>
      </c>
      <c r="B601" s="2" t="s">
        <v>1181</v>
      </c>
      <c r="C601" s="3" t="s">
        <v>1182</v>
      </c>
      <c r="F601" s="11" t="s">
        <v>12</v>
      </c>
      <c r="G601" s="11"/>
      <c r="I601" s="2"/>
      <c r="J601" s="2"/>
    </row>
    <row r="602" spans="1:10">
      <c r="A602" s="11" t="s">
        <v>1183</v>
      </c>
      <c r="B602" s="2" t="s">
        <v>1140</v>
      </c>
      <c r="C602" s="3" t="s">
        <v>1184</v>
      </c>
      <c r="F602" s="11" t="s">
        <v>12</v>
      </c>
      <c r="G602" s="11"/>
      <c r="I602" s="2"/>
      <c r="J602" s="2"/>
    </row>
    <row r="603" spans="1:10" ht="45">
      <c r="A603" s="11" t="s">
        <v>830</v>
      </c>
      <c r="B603" s="2" t="s">
        <v>226</v>
      </c>
      <c r="C603" s="4" t="s">
        <v>831</v>
      </c>
      <c r="F603" s="11" t="s">
        <v>12</v>
      </c>
      <c r="G603" s="11"/>
      <c r="I603" s="2"/>
      <c r="J603" s="2"/>
    </row>
    <row r="604" spans="1:10" ht="60">
      <c r="A604" s="11" t="s">
        <v>832</v>
      </c>
      <c r="B604" s="2" t="s">
        <v>229</v>
      </c>
      <c r="C604" s="4" t="s">
        <v>833</v>
      </c>
      <c r="F604" s="11" t="s">
        <v>12</v>
      </c>
      <c r="G604" s="11"/>
      <c r="I604" s="2"/>
      <c r="J604" s="2"/>
    </row>
    <row r="605" spans="1:10" ht="45">
      <c r="A605" s="11" t="s">
        <v>1185</v>
      </c>
      <c r="B605" s="2" t="s">
        <v>238</v>
      </c>
      <c r="C605" s="3" t="s">
        <v>1186</v>
      </c>
      <c r="F605" s="11" t="s">
        <v>12</v>
      </c>
      <c r="G605" s="11"/>
      <c r="I605" s="2"/>
      <c r="J605" s="2"/>
    </row>
    <row r="606" spans="1:10" ht="60">
      <c r="A606" s="11" t="s">
        <v>1187</v>
      </c>
      <c r="B606" s="2" t="s">
        <v>241</v>
      </c>
      <c r="C606" s="3" t="s">
        <v>1188</v>
      </c>
      <c r="F606" s="11" t="s">
        <v>12</v>
      </c>
      <c r="G606" s="11"/>
      <c r="I606" s="2"/>
      <c r="J606" s="2"/>
    </row>
    <row r="607" spans="1:10" ht="60">
      <c r="A607" s="11" t="s">
        <v>1189</v>
      </c>
      <c r="B607" s="2" t="s">
        <v>250</v>
      </c>
      <c r="C607" s="3" t="s">
        <v>1190</v>
      </c>
      <c r="F607" s="11" t="s">
        <v>12</v>
      </c>
      <c r="G607" s="11"/>
      <c r="I607" s="2"/>
      <c r="J607" s="2"/>
    </row>
    <row r="608" spans="1:10" ht="30">
      <c r="A608" s="11" t="s">
        <v>842</v>
      </c>
      <c r="B608" s="2" t="s">
        <v>1191</v>
      </c>
      <c r="C608" s="3" t="s">
        <v>843</v>
      </c>
      <c r="F608" s="11" t="s">
        <v>12</v>
      </c>
      <c r="G608" s="11"/>
      <c r="I608" s="2"/>
      <c r="J608" s="2"/>
    </row>
    <row r="609" spans="1:10" ht="60">
      <c r="A609" s="11" t="s">
        <v>840</v>
      </c>
      <c r="B609" s="2" t="s">
        <v>1192</v>
      </c>
      <c r="C609" s="3" t="s">
        <v>841</v>
      </c>
      <c r="F609" s="11" t="s">
        <v>12</v>
      </c>
      <c r="G609" s="11"/>
      <c r="I609" s="2"/>
      <c r="J609" s="2"/>
    </row>
    <row r="610" spans="1:10">
      <c r="A610" s="11" t="s">
        <v>1193</v>
      </c>
      <c r="B610" s="2" t="s">
        <v>1194</v>
      </c>
      <c r="C610" s="6" t="s">
        <v>1195</v>
      </c>
      <c r="F610" s="11" t="s">
        <v>12</v>
      </c>
      <c r="G610" s="11"/>
      <c r="I610" s="2"/>
      <c r="J610" s="2"/>
    </row>
    <row r="611" spans="1:10">
      <c r="A611" s="11" t="s">
        <v>1196</v>
      </c>
      <c r="B611" s="2" t="s">
        <v>1197</v>
      </c>
      <c r="C611" s="6" t="s">
        <v>1198</v>
      </c>
      <c r="F611" s="11" t="s">
        <v>12</v>
      </c>
      <c r="G611" s="11"/>
      <c r="I611" s="2"/>
      <c r="J611" s="2"/>
    </row>
    <row r="612" spans="1:10" ht="45">
      <c r="A612" s="11" t="s">
        <v>1199</v>
      </c>
      <c r="B612" s="2" t="s">
        <v>1200</v>
      </c>
      <c r="C612" s="6" t="s">
        <v>1201</v>
      </c>
      <c r="F612" s="11" t="s">
        <v>12</v>
      </c>
      <c r="G612" s="11"/>
      <c r="I612" s="2"/>
      <c r="J612" s="2"/>
    </row>
    <row r="613" spans="1:10" ht="30">
      <c r="A613" s="11" t="s">
        <v>291</v>
      </c>
      <c r="B613" s="1" t="s">
        <v>293</v>
      </c>
      <c r="C613" s="6" t="s">
        <v>292</v>
      </c>
      <c r="F613" s="11" t="s">
        <v>12</v>
      </c>
      <c r="G613" s="11"/>
      <c r="I613" s="2"/>
      <c r="J613" s="2"/>
    </row>
    <row r="614" spans="1:10">
      <c r="A614" s="11" t="s">
        <v>1202</v>
      </c>
      <c r="B614" s="2" t="s">
        <v>1203</v>
      </c>
      <c r="C614" s="3" t="s">
        <v>1203</v>
      </c>
      <c r="F614" s="11" t="s">
        <v>12</v>
      </c>
      <c r="G614" s="11"/>
      <c r="I614" s="2"/>
      <c r="J614" s="2"/>
    </row>
    <row r="615" spans="1:10">
      <c r="A615" s="11" t="s">
        <v>1204</v>
      </c>
      <c r="B615" s="2" t="s">
        <v>1205</v>
      </c>
      <c r="C615" s="4" t="s">
        <v>1205</v>
      </c>
      <c r="F615" s="11" t="s">
        <v>12</v>
      </c>
      <c r="G615" s="11"/>
      <c r="I615" s="2"/>
      <c r="J615" s="2"/>
    </row>
    <row r="616" spans="1:10" ht="105">
      <c r="A616" s="11" t="s">
        <v>1206</v>
      </c>
      <c r="B616" s="2" t="s">
        <v>1207</v>
      </c>
      <c r="C616" s="4" t="s">
        <v>1208</v>
      </c>
      <c r="F616" s="11" t="s">
        <v>12</v>
      </c>
      <c r="G616" s="11"/>
      <c r="I616" s="2"/>
      <c r="J616" s="2"/>
    </row>
    <row r="617" spans="1:10" ht="105">
      <c r="A617" s="11" t="s">
        <v>1209</v>
      </c>
      <c r="B617" s="2" t="s">
        <v>1210</v>
      </c>
      <c r="C617" s="4" t="s">
        <v>1211</v>
      </c>
      <c r="F617" s="11" t="s">
        <v>12</v>
      </c>
      <c r="G617" s="11"/>
      <c r="I617" s="2"/>
      <c r="J617" s="2"/>
    </row>
    <row r="618" spans="1:10" ht="30">
      <c r="A618" s="11" t="s">
        <v>382</v>
      </c>
      <c r="B618" s="2" t="s">
        <v>1212</v>
      </c>
      <c r="C618" s="4" t="s">
        <v>383</v>
      </c>
      <c r="F618" s="11" t="s">
        <v>12</v>
      </c>
      <c r="G618" s="11"/>
      <c r="I618" s="2"/>
      <c r="J618" s="2"/>
    </row>
    <row r="619" spans="1:10" ht="30">
      <c r="A619" s="11" t="s">
        <v>384</v>
      </c>
      <c r="B619" s="2" t="s">
        <v>1213</v>
      </c>
      <c r="C619" s="4" t="s">
        <v>386</v>
      </c>
      <c r="F619" s="11" t="s">
        <v>12</v>
      </c>
      <c r="G619" s="11"/>
      <c r="I619" s="2"/>
      <c r="J619" s="2"/>
    </row>
    <row r="620" spans="1:10" ht="30">
      <c r="A620" s="11" t="s">
        <v>387</v>
      </c>
      <c r="B620" s="2" t="s">
        <v>1214</v>
      </c>
      <c r="C620" s="4" t="s">
        <v>389</v>
      </c>
      <c r="F620" s="11" t="s">
        <v>12</v>
      </c>
      <c r="G620" s="11"/>
      <c r="I620" s="2"/>
      <c r="J620" s="2"/>
    </row>
    <row r="621" spans="1:10" ht="60">
      <c r="A621" s="11" t="s">
        <v>1215</v>
      </c>
      <c r="B621" s="2" t="s">
        <v>1216</v>
      </c>
      <c r="C621" s="4" t="s">
        <v>1217</v>
      </c>
      <c r="F621" s="11" t="s">
        <v>12</v>
      </c>
      <c r="G621" s="11"/>
      <c r="I621" s="2"/>
      <c r="J621" s="2"/>
    </row>
    <row r="622" spans="1:10">
      <c r="A622" s="11" t="s">
        <v>374</v>
      </c>
      <c r="B622" s="2" t="s">
        <v>376</v>
      </c>
      <c r="C622" s="4" t="s">
        <v>376</v>
      </c>
      <c r="F622" s="11" t="s">
        <v>12</v>
      </c>
      <c r="G622" s="11"/>
      <c r="I622" s="2"/>
      <c r="J622" s="2"/>
    </row>
    <row r="623" spans="1:10">
      <c r="A623" s="11" t="s">
        <v>1218</v>
      </c>
      <c r="B623" s="2" t="s">
        <v>1219</v>
      </c>
      <c r="C623" s="4" t="s">
        <v>1219</v>
      </c>
      <c r="F623" s="11" t="s">
        <v>12</v>
      </c>
      <c r="G623" s="11"/>
      <c r="I623" s="2"/>
      <c r="J623" s="2"/>
    </row>
    <row r="624" spans="1:10" ht="30">
      <c r="A624" s="11" t="s">
        <v>1220</v>
      </c>
      <c r="B624" s="2" t="s">
        <v>1221</v>
      </c>
      <c r="C624" s="4" t="s">
        <v>1222</v>
      </c>
      <c r="F624" s="11" t="s">
        <v>12</v>
      </c>
      <c r="G624" s="11"/>
      <c r="I624" s="2"/>
      <c r="J624" s="2"/>
    </row>
    <row r="625" spans="1:10" ht="30">
      <c r="A625" s="11" t="s">
        <v>433</v>
      </c>
      <c r="B625" s="2" t="s">
        <v>1212</v>
      </c>
      <c r="C625" s="4" t="s">
        <v>434</v>
      </c>
      <c r="F625" s="11" t="s">
        <v>12</v>
      </c>
      <c r="G625" s="11"/>
      <c r="I625" s="2"/>
      <c r="J625" s="2"/>
    </row>
    <row r="626" spans="1:10" ht="30">
      <c r="A626" s="11" t="s">
        <v>435</v>
      </c>
      <c r="B626" s="2" t="s">
        <v>1213</v>
      </c>
      <c r="C626" s="4" t="s">
        <v>436</v>
      </c>
      <c r="F626" s="11" t="s">
        <v>12</v>
      </c>
      <c r="G626" s="11"/>
      <c r="I626" s="2"/>
      <c r="J626" s="2"/>
    </row>
    <row r="627" spans="1:10">
      <c r="A627" s="11" t="s">
        <v>427</v>
      </c>
      <c r="B627" s="2" t="s">
        <v>428</v>
      </c>
      <c r="C627" s="4" t="s">
        <v>428</v>
      </c>
      <c r="F627" s="11" t="s">
        <v>12</v>
      </c>
      <c r="G627" s="11"/>
      <c r="I627" s="2"/>
      <c r="J627" s="2"/>
    </row>
    <row r="628" spans="1:10" ht="30">
      <c r="A628" s="11" t="s">
        <v>1223</v>
      </c>
      <c r="B628" s="2" t="s">
        <v>1224</v>
      </c>
      <c r="C628" s="4" t="s">
        <v>1224</v>
      </c>
      <c r="F628" s="11" t="s">
        <v>12</v>
      </c>
      <c r="G628" s="11"/>
      <c r="I628" s="2"/>
      <c r="J628" s="2"/>
    </row>
    <row r="629" spans="1:10" ht="30">
      <c r="A629" s="11" t="s">
        <v>1225</v>
      </c>
      <c r="B629" s="2" t="s">
        <v>1226</v>
      </c>
      <c r="C629" s="4" t="s">
        <v>1226</v>
      </c>
      <c r="F629" s="11" t="s">
        <v>12</v>
      </c>
      <c r="G629" s="11"/>
      <c r="I629" s="2"/>
      <c r="J629" s="2"/>
    </row>
    <row r="630" spans="1:10" ht="45">
      <c r="A630" s="11" t="s">
        <v>390</v>
      </c>
      <c r="B630" s="2" t="s">
        <v>1227</v>
      </c>
      <c r="C630" s="4" t="s">
        <v>392</v>
      </c>
      <c r="F630" s="11" t="s">
        <v>12</v>
      </c>
      <c r="G630" s="11"/>
      <c r="I630" s="2"/>
      <c r="J630" s="2"/>
    </row>
    <row r="631" spans="1:10" ht="30">
      <c r="A631" s="11" t="s">
        <v>397</v>
      </c>
      <c r="B631" s="2" t="s">
        <v>399</v>
      </c>
      <c r="C631" s="4" t="s">
        <v>399</v>
      </c>
      <c r="F631" s="11" t="s">
        <v>12</v>
      </c>
      <c r="G631" s="11"/>
      <c r="I631" s="2"/>
      <c r="J631" s="2"/>
    </row>
    <row r="632" spans="1:10" ht="75">
      <c r="A632" s="11" t="s">
        <v>1228</v>
      </c>
      <c r="B632" s="2" t="s">
        <v>1229</v>
      </c>
      <c r="C632" s="4" t="s">
        <v>1230</v>
      </c>
      <c r="F632" s="11" t="s">
        <v>12</v>
      </c>
      <c r="G632" s="11"/>
      <c r="I632" s="2"/>
      <c r="J632" s="2"/>
    </row>
    <row r="633" spans="1:10" ht="30">
      <c r="A633" s="11" t="e">
        <v>#N/A</v>
      </c>
      <c r="B633" s="2" t="s">
        <v>35</v>
      </c>
      <c r="C633" s="8" t="s">
        <v>34</v>
      </c>
      <c r="F633" s="11" t="s">
        <v>12</v>
      </c>
      <c r="G633" s="11"/>
      <c r="I633" s="2"/>
      <c r="J633" s="2"/>
    </row>
    <row r="634" spans="1:10" ht="60">
      <c r="A634" s="11" t="e">
        <v>#N/A</v>
      </c>
      <c r="B634" s="2" t="s">
        <v>1231</v>
      </c>
      <c r="C634" s="8" t="s">
        <v>37</v>
      </c>
      <c r="F634" s="11" t="s">
        <v>12</v>
      </c>
      <c r="G634" s="11"/>
      <c r="I634" s="2"/>
      <c r="J634" s="2"/>
    </row>
    <row r="635" spans="1:10" ht="30">
      <c r="A635" s="11" t="e">
        <v>#REF!</v>
      </c>
      <c r="B635" s="2" t="s">
        <v>1232</v>
      </c>
      <c r="C635" s="8" t="e">
        <v>#REF!</v>
      </c>
      <c r="F635" s="11" t="s">
        <v>12</v>
      </c>
      <c r="G635" s="11"/>
      <c r="I635" s="2"/>
      <c r="J635" s="2"/>
    </row>
    <row r="636" spans="1:10" ht="30">
      <c r="A636" s="11" t="e">
        <v>#N/A</v>
      </c>
      <c r="B636" s="2" t="s">
        <v>40</v>
      </c>
      <c r="C636" s="8" t="s">
        <v>39</v>
      </c>
      <c r="F636" s="11" t="s">
        <v>12</v>
      </c>
      <c r="G636" s="11"/>
      <c r="I636" s="2"/>
      <c r="J636" s="2"/>
    </row>
    <row r="637" spans="1:10" ht="30">
      <c r="A637" s="11" t="e">
        <v>#N/A</v>
      </c>
      <c r="B637" s="2" t="s">
        <v>42</v>
      </c>
      <c r="C637" s="8" t="s">
        <v>41</v>
      </c>
      <c r="F637" s="11" t="s">
        <v>12</v>
      </c>
      <c r="G637" s="11"/>
      <c r="I637" s="2"/>
      <c r="J637" s="2"/>
    </row>
    <row r="638" spans="1:10" ht="45">
      <c r="A638" s="11" t="e">
        <v>#N/A</v>
      </c>
      <c r="B638" s="2" t="s">
        <v>44</v>
      </c>
      <c r="C638" s="8" t="s">
        <v>43</v>
      </c>
      <c r="F638" s="11" t="s">
        <v>12</v>
      </c>
      <c r="G638" s="11"/>
      <c r="I638" s="2"/>
      <c r="J638" s="2"/>
    </row>
    <row r="639" spans="1:10">
      <c r="A639" s="11" t="e">
        <v>#N/A</v>
      </c>
      <c r="B639" s="2" t="s">
        <v>46</v>
      </c>
      <c r="C639" s="8" t="s">
        <v>45</v>
      </c>
      <c r="F639" s="11" t="s">
        <v>12</v>
      </c>
      <c r="G639" s="11"/>
      <c r="I639" s="2"/>
      <c r="J639" s="2"/>
    </row>
    <row r="640" spans="1:10" ht="60">
      <c r="A640" s="11" t="e">
        <v>#N/A</v>
      </c>
      <c r="B640" s="2" t="s">
        <v>48</v>
      </c>
      <c r="C640" s="8" t="s">
        <v>47</v>
      </c>
      <c r="F640" s="11" t="s">
        <v>12</v>
      </c>
      <c r="G640" s="11"/>
      <c r="I640" s="2"/>
      <c r="J640" s="2"/>
    </row>
    <row r="641" spans="1:10">
      <c r="A641" s="11" t="e">
        <v>#N/A</v>
      </c>
      <c r="B641" s="2" t="s">
        <v>50</v>
      </c>
      <c r="C641" s="8" t="s">
        <v>49</v>
      </c>
      <c r="F641" s="11" t="s">
        <v>12</v>
      </c>
      <c r="G641" s="11"/>
      <c r="I641" s="2"/>
      <c r="J641" s="2"/>
    </row>
    <row r="642" spans="1:10">
      <c r="A642" s="11" t="e">
        <v>#N/A</v>
      </c>
      <c r="B642" s="2" t="s">
        <v>52</v>
      </c>
      <c r="C642" s="8" t="s">
        <v>51</v>
      </c>
      <c r="F642" s="11" t="s">
        <v>12</v>
      </c>
      <c r="G642" s="11"/>
      <c r="I642" s="2"/>
      <c r="J642" s="2"/>
    </row>
    <row r="643" spans="1:10" ht="30">
      <c r="A643" s="11" t="e">
        <v>#N/A</v>
      </c>
      <c r="B643" s="2" t="s">
        <v>54</v>
      </c>
      <c r="C643" s="8" t="s">
        <v>53</v>
      </c>
      <c r="F643" s="11" t="s">
        <v>12</v>
      </c>
      <c r="G643" s="11"/>
      <c r="I643" s="2"/>
      <c r="J643" s="2"/>
    </row>
    <row r="644" spans="1:10" ht="30">
      <c r="A644" s="11" t="e">
        <v>#N/A</v>
      </c>
      <c r="B644" s="2" t="s">
        <v>56</v>
      </c>
      <c r="C644" s="8" t="s">
        <v>55</v>
      </c>
      <c r="F644" s="11" t="s">
        <v>12</v>
      </c>
      <c r="G644" s="11"/>
      <c r="I644" s="2"/>
      <c r="J644" s="2"/>
    </row>
    <row r="645" spans="1:10" ht="30">
      <c r="A645" s="11" t="e">
        <v>#N/A</v>
      </c>
      <c r="B645" s="2" t="s">
        <v>58</v>
      </c>
      <c r="C645" s="8" t="s">
        <v>57</v>
      </c>
      <c r="F645" s="11" t="s">
        <v>12</v>
      </c>
      <c r="G645" s="11"/>
      <c r="I645" s="2"/>
      <c r="J645" s="2"/>
    </row>
    <row r="646" spans="1:10" ht="45">
      <c r="A646" s="11" t="e">
        <v>#N/A</v>
      </c>
      <c r="B646" s="2" t="s">
        <v>60</v>
      </c>
      <c r="C646" s="8" t="s">
        <v>59</v>
      </c>
      <c r="F646" s="11" t="s">
        <v>12</v>
      </c>
      <c r="G646" s="11"/>
      <c r="I646" s="2"/>
      <c r="J646" s="2"/>
    </row>
  </sheetData>
  <pageMargins left="0.25" right="0.25" top="0.75" bottom="0.75" header="0.3" footer="0.3"/>
  <pageSetup paperSize="5" scale="69" fitToHeight="0" orientation="landscape" r:id="rId1"/>
  <headerFooter>
    <oddFooter>&amp;C&amp;8Page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B1:G178"/>
  <sheetViews>
    <sheetView workbookViewId="0"/>
  </sheetViews>
  <sheetFormatPr defaultColWidth="9.140625" defaultRowHeight="15.75"/>
  <cols>
    <col min="1" max="1" width="4.7109375" style="56" customWidth="1"/>
    <col min="2" max="2" width="14.28515625" style="56" customWidth="1"/>
    <col min="3" max="4" width="15.7109375" style="55" customWidth="1"/>
    <col min="5" max="5" width="32.5703125" style="56" customWidth="1"/>
    <col min="6" max="6" width="60.5703125" style="56" bestFit="1" customWidth="1"/>
    <col min="7" max="16384" width="9.140625" style="56"/>
  </cols>
  <sheetData>
    <row r="1" spans="2:7" ht="23.25">
      <c r="B1" s="54" t="s">
        <v>1233</v>
      </c>
    </row>
    <row r="3" spans="2:7">
      <c r="B3" s="56" t="s">
        <v>1234</v>
      </c>
      <c r="C3" s="56" t="s">
        <v>1235</v>
      </c>
      <c r="D3" s="55" t="s">
        <v>1236</v>
      </c>
      <c r="E3" s="55" t="s">
        <v>1</v>
      </c>
      <c r="F3" s="56" t="s">
        <v>1237</v>
      </c>
      <c r="G3" s="56" t="s">
        <v>1238</v>
      </c>
    </row>
    <row r="4" spans="2:7">
      <c r="B4" s="67">
        <v>40570</v>
      </c>
      <c r="C4" s="43" t="s">
        <v>1239</v>
      </c>
      <c r="D4" s="44" t="s">
        <v>1240</v>
      </c>
      <c r="E4" s="81" t="s">
        <v>96</v>
      </c>
      <c r="F4" s="43" t="s">
        <v>1241</v>
      </c>
      <c r="G4" s="81"/>
    </row>
    <row r="5" spans="2:7">
      <c r="B5" s="67">
        <v>40570</v>
      </c>
      <c r="C5" s="43" t="s">
        <v>1239</v>
      </c>
      <c r="D5" s="44" t="s">
        <v>1242</v>
      </c>
      <c r="E5" s="81" t="s">
        <v>91</v>
      </c>
      <c r="F5" s="43" t="s">
        <v>1241</v>
      </c>
      <c r="G5" s="81"/>
    </row>
    <row r="6" spans="2:7">
      <c r="B6" s="67">
        <v>40570</v>
      </c>
      <c r="C6" s="43" t="s">
        <v>1239</v>
      </c>
      <c r="D6" s="44" t="s">
        <v>1243</v>
      </c>
      <c r="E6" s="81" t="s">
        <v>95</v>
      </c>
      <c r="F6" s="43" t="s">
        <v>1241</v>
      </c>
      <c r="G6" s="81"/>
    </row>
    <row r="7" spans="2:7">
      <c r="B7" s="67">
        <v>40570</v>
      </c>
      <c r="C7" s="43" t="s">
        <v>1239</v>
      </c>
      <c r="D7" s="44" t="s">
        <v>1244</v>
      </c>
      <c r="E7" s="81" t="s">
        <v>83</v>
      </c>
      <c r="F7" s="43" t="s">
        <v>1241</v>
      </c>
      <c r="G7" s="81"/>
    </row>
    <row r="8" spans="2:7">
      <c r="B8" s="67">
        <v>40570</v>
      </c>
      <c r="C8" s="43" t="s">
        <v>1239</v>
      </c>
      <c r="D8" s="44" t="s">
        <v>1245</v>
      </c>
      <c r="E8" s="81" t="s">
        <v>84</v>
      </c>
      <c r="F8" s="43" t="s">
        <v>1241</v>
      </c>
      <c r="G8" s="81"/>
    </row>
    <row r="9" spans="2:7">
      <c r="B9" s="67">
        <v>40570</v>
      </c>
      <c r="C9" s="43" t="s">
        <v>1239</v>
      </c>
      <c r="D9" s="44" t="s">
        <v>1246</v>
      </c>
      <c r="E9" s="81" t="s">
        <v>78</v>
      </c>
      <c r="F9" s="43" t="s">
        <v>1241</v>
      </c>
      <c r="G9" s="81"/>
    </row>
    <row r="10" spans="2:7">
      <c r="B10" s="67">
        <v>40570</v>
      </c>
      <c r="C10" s="43" t="s">
        <v>1239</v>
      </c>
      <c r="D10" s="44" t="s">
        <v>597</v>
      </c>
      <c r="E10" s="81" t="s">
        <v>599</v>
      </c>
      <c r="F10" s="43" t="s">
        <v>1241</v>
      </c>
      <c r="G10" s="81"/>
    </row>
    <row r="11" spans="2:7">
      <c r="B11" s="67">
        <v>40570</v>
      </c>
      <c r="C11" s="43" t="s">
        <v>1239</v>
      </c>
      <c r="D11" s="44" t="s">
        <v>600</v>
      </c>
      <c r="E11" s="81" t="s">
        <v>602</v>
      </c>
      <c r="F11" s="43" t="s">
        <v>1241</v>
      </c>
      <c r="G11" s="81"/>
    </row>
    <row r="12" spans="2:7">
      <c r="B12" s="67">
        <v>40570</v>
      </c>
      <c r="C12" s="43" t="s">
        <v>1239</v>
      </c>
      <c r="D12" s="44" t="s">
        <v>597</v>
      </c>
      <c r="E12" s="81" t="s">
        <v>599</v>
      </c>
      <c r="F12" s="43" t="s">
        <v>1241</v>
      </c>
      <c r="G12" s="81"/>
    </row>
    <row r="13" spans="2:7">
      <c r="B13" s="67">
        <v>40570</v>
      </c>
      <c r="C13" s="43" t="s">
        <v>1239</v>
      </c>
      <c r="D13" s="44" t="s">
        <v>594</v>
      </c>
      <c r="E13" s="81" t="s">
        <v>596</v>
      </c>
      <c r="F13" s="43" t="s">
        <v>1241</v>
      </c>
      <c r="G13" s="81"/>
    </row>
    <row r="14" spans="2:7">
      <c r="B14" s="67">
        <v>40570</v>
      </c>
      <c r="C14" s="43" t="s">
        <v>1239</v>
      </c>
      <c r="D14" s="44" t="s">
        <v>1247</v>
      </c>
      <c r="E14" s="45" t="s">
        <v>1248</v>
      </c>
      <c r="F14" s="43" t="s">
        <v>1249</v>
      </c>
      <c r="G14" s="81"/>
    </row>
    <row r="15" spans="2:7">
      <c r="B15" s="67">
        <v>40576</v>
      </c>
      <c r="C15" s="43" t="s">
        <v>1239</v>
      </c>
      <c r="D15" s="82"/>
      <c r="E15" s="81" t="s">
        <v>1250</v>
      </c>
      <c r="F15" s="43" t="s">
        <v>1251</v>
      </c>
      <c r="G15" s="81"/>
    </row>
    <row r="16" spans="2:7">
      <c r="B16" s="67">
        <v>40576</v>
      </c>
      <c r="C16" s="43" t="s">
        <v>1239</v>
      </c>
      <c r="D16" s="82"/>
      <c r="E16" s="81"/>
      <c r="F16" s="43" t="s">
        <v>1252</v>
      </c>
      <c r="G16" s="81"/>
    </row>
    <row r="17" spans="2:7">
      <c r="B17" s="67">
        <v>40576</v>
      </c>
      <c r="C17" s="43" t="s">
        <v>1239</v>
      </c>
      <c r="D17" s="82" t="s">
        <v>1253</v>
      </c>
      <c r="E17" s="81" t="s">
        <v>1254</v>
      </c>
      <c r="F17" s="43" t="s">
        <v>1255</v>
      </c>
      <c r="G17" s="81"/>
    </row>
    <row r="18" spans="2:7">
      <c r="B18" s="67">
        <v>40577</v>
      </c>
      <c r="C18" s="43" t="s">
        <v>1239</v>
      </c>
      <c r="D18" s="82" t="s">
        <v>1256</v>
      </c>
      <c r="E18" s="81" t="s">
        <v>1257</v>
      </c>
      <c r="F18" s="43" t="s">
        <v>1258</v>
      </c>
      <c r="G18" s="81"/>
    </row>
    <row r="19" spans="2:7">
      <c r="B19" s="67">
        <v>40577</v>
      </c>
      <c r="C19" s="43" t="s">
        <v>1239</v>
      </c>
      <c r="D19" s="82" t="s">
        <v>1259</v>
      </c>
      <c r="E19" s="81" t="s">
        <v>1260</v>
      </c>
      <c r="F19" s="43" t="s">
        <v>1255</v>
      </c>
      <c r="G19" s="81"/>
    </row>
    <row r="20" spans="2:7">
      <c r="B20" s="67">
        <v>40582</v>
      </c>
      <c r="C20" s="43" t="s">
        <v>1261</v>
      </c>
      <c r="D20" s="82"/>
      <c r="E20" s="81"/>
      <c r="F20" s="43" t="s">
        <v>1262</v>
      </c>
      <c r="G20" s="81"/>
    </row>
    <row r="21" spans="2:7">
      <c r="B21" s="67">
        <v>40582</v>
      </c>
      <c r="C21" s="43" t="s">
        <v>1261</v>
      </c>
      <c r="D21" s="82" t="s">
        <v>1263</v>
      </c>
      <c r="E21" s="81" t="s">
        <v>1264</v>
      </c>
      <c r="F21" s="43" t="s">
        <v>1265</v>
      </c>
      <c r="G21" s="81"/>
    </row>
    <row r="22" spans="2:7">
      <c r="B22" s="67">
        <v>40582</v>
      </c>
      <c r="C22" s="43" t="s">
        <v>1266</v>
      </c>
      <c r="D22" s="82" t="s">
        <v>1267</v>
      </c>
      <c r="E22" s="81" t="s">
        <v>1267</v>
      </c>
      <c r="F22" s="43" t="s">
        <v>1268</v>
      </c>
      <c r="G22" s="81"/>
    </row>
    <row r="23" spans="2:7">
      <c r="B23" s="67">
        <v>40582</v>
      </c>
      <c r="C23" s="43" t="s">
        <v>1266</v>
      </c>
      <c r="D23" s="82" t="s">
        <v>1269</v>
      </c>
      <c r="E23" s="81" t="s">
        <v>1269</v>
      </c>
      <c r="F23" s="43" t="s">
        <v>1270</v>
      </c>
      <c r="G23" s="81"/>
    </row>
    <row r="24" spans="2:7">
      <c r="B24" s="67">
        <v>40583</v>
      </c>
      <c r="C24" s="43" t="s">
        <v>1271</v>
      </c>
      <c r="D24" s="82" t="s">
        <v>429</v>
      </c>
      <c r="E24" s="81" t="s">
        <v>430</v>
      </c>
      <c r="F24" s="43" t="s">
        <v>1272</v>
      </c>
      <c r="G24" s="81"/>
    </row>
    <row r="25" spans="2:7">
      <c r="B25" s="67">
        <v>40583</v>
      </c>
      <c r="C25" s="43" t="s">
        <v>1271</v>
      </c>
      <c r="D25" s="44" t="s">
        <v>1273</v>
      </c>
      <c r="E25" s="42" t="s">
        <v>1274</v>
      </c>
      <c r="F25" s="43" t="s">
        <v>1275</v>
      </c>
      <c r="G25" s="81"/>
    </row>
    <row r="26" spans="2:7">
      <c r="B26" s="67">
        <v>40583</v>
      </c>
      <c r="C26" s="43" t="s">
        <v>1271</v>
      </c>
      <c r="D26" s="44" t="s">
        <v>1276</v>
      </c>
      <c r="E26" s="42" t="s">
        <v>1277</v>
      </c>
      <c r="F26" s="43" t="s">
        <v>1275</v>
      </c>
      <c r="G26" s="81"/>
    </row>
    <row r="27" spans="2:7" ht="25.5">
      <c r="B27" s="67">
        <v>40583</v>
      </c>
      <c r="C27" s="43" t="s">
        <v>1278</v>
      </c>
      <c r="D27" s="82" t="s">
        <v>1267</v>
      </c>
      <c r="E27" s="81" t="s">
        <v>1267</v>
      </c>
      <c r="F27" s="42" t="s">
        <v>1279</v>
      </c>
      <c r="G27" s="81"/>
    </row>
    <row r="28" spans="2:7">
      <c r="B28" s="67">
        <v>40584</v>
      </c>
      <c r="C28" s="43" t="s">
        <v>1278</v>
      </c>
      <c r="D28" s="82" t="s">
        <v>1267</v>
      </c>
      <c r="E28" s="81" t="s">
        <v>1267</v>
      </c>
      <c r="F28" s="43" t="s">
        <v>1280</v>
      </c>
      <c r="G28" s="81"/>
    </row>
    <row r="29" spans="2:7">
      <c r="B29" s="67">
        <v>40584</v>
      </c>
      <c r="C29" s="43" t="s">
        <v>1278</v>
      </c>
      <c r="D29" s="82" t="s">
        <v>1267</v>
      </c>
      <c r="E29" s="81" t="s">
        <v>1267</v>
      </c>
      <c r="F29" s="43" t="s">
        <v>1281</v>
      </c>
      <c r="G29" s="81"/>
    </row>
    <row r="30" spans="2:7">
      <c r="B30" s="67">
        <v>40584</v>
      </c>
      <c r="C30" s="43" t="s">
        <v>1239</v>
      </c>
      <c r="D30" s="82" t="s">
        <v>1282</v>
      </c>
      <c r="E30" s="81" t="s">
        <v>1283</v>
      </c>
      <c r="F30" s="43" t="s">
        <v>1284</v>
      </c>
      <c r="G30" s="81"/>
    </row>
    <row r="31" spans="2:7">
      <c r="B31" s="67">
        <v>40584</v>
      </c>
      <c r="C31" s="43" t="s">
        <v>1239</v>
      </c>
      <c r="D31" s="82" t="s">
        <v>1285</v>
      </c>
      <c r="E31" s="81" t="s">
        <v>1286</v>
      </c>
      <c r="F31" s="43" t="s">
        <v>1284</v>
      </c>
      <c r="G31" s="81"/>
    </row>
    <row r="32" spans="2:7">
      <c r="B32" s="67">
        <v>40584</v>
      </c>
      <c r="C32" s="43" t="s">
        <v>1239</v>
      </c>
      <c r="D32" s="82" t="s">
        <v>1287</v>
      </c>
      <c r="E32" s="81" t="s">
        <v>1288</v>
      </c>
      <c r="F32" s="43" t="s">
        <v>1284</v>
      </c>
      <c r="G32" s="81"/>
    </row>
    <row r="33" spans="2:7" ht="25.5">
      <c r="B33" s="67">
        <v>40584</v>
      </c>
      <c r="C33" s="43" t="s">
        <v>1278</v>
      </c>
      <c r="D33" s="82" t="s">
        <v>1289</v>
      </c>
      <c r="E33" s="81" t="s">
        <v>1290</v>
      </c>
      <c r="F33" s="42" t="s">
        <v>1291</v>
      </c>
      <c r="G33" s="81"/>
    </row>
    <row r="34" spans="2:7">
      <c r="B34" s="67">
        <v>40588</v>
      </c>
      <c r="C34" s="43" t="s">
        <v>1239</v>
      </c>
      <c r="D34" s="82"/>
      <c r="E34" s="81"/>
      <c r="F34" s="43" t="s">
        <v>1292</v>
      </c>
      <c r="G34" s="81"/>
    </row>
    <row r="35" spans="2:7">
      <c r="B35" s="67">
        <v>40591</v>
      </c>
      <c r="C35" s="43" t="s">
        <v>1239</v>
      </c>
      <c r="D35" s="82" t="s">
        <v>1293</v>
      </c>
      <c r="E35" s="81" t="s">
        <v>1293</v>
      </c>
      <c r="F35" s="43" t="s">
        <v>1294</v>
      </c>
      <c r="G35" s="81"/>
    </row>
    <row r="36" spans="2:7">
      <c r="B36" s="67">
        <v>40591</v>
      </c>
      <c r="C36" s="43" t="s">
        <v>1239</v>
      </c>
      <c r="D36" s="82" t="s">
        <v>1295</v>
      </c>
      <c r="E36" s="81" t="s">
        <v>40</v>
      </c>
      <c r="F36" s="43" t="s">
        <v>1296</v>
      </c>
      <c r="G36" s="81"/>
    </row>
    <row r="37" spans="2:7">
      <c r="B37" s="67">
        <v>40591</v>
      </c>
      <c r="C37" s="43" t="s">
        <v>1239</v>
      </c>
      <c r="D37" s="82" t="s">
        <v>1297</v>
      </c>
      <c r="E37" s="81" t="s">
        <v>1298</v>
      </c>
      <c r="F37" s="43" t="s">
        <v>1296</v>
      </c>
      <c r="G37" s="81"/>
    </row>
    <row r="38" spans="2:7" ht="25.5">
      <c r="B38" s="67">
        <v>40596</v>
      </c>
      <c r="C38" s="43" t="s">
        <v>1278</v>
      </c>
      <c r="D38" s="82" t="s">
        <v>1299</v>
      </c>
      <c r="E38" s="81" t="s">
        <v>1300</v>
      </c>
      <c r="F38" s="42" t="s">
        <v>1291</v>
      </c>
      <c r="G38" s="81"/>
    </row>
    <row r="39" spans="2:7" ht="25.5">
      <c r="B39" s="67">
        <v>40596</v>
      </c>
      <c r="C39" s="43" t="s">
        <v>1278</v>
      </c>
      <c r="D39" s="82" t="s">
        <v>1301</v>
      </c>
      <c r="E39" s="81" t="s">
        <v>1302</v>
      </c>
      <c r="F39" s="42" t="s">
        <v>1291</v>
      </c>
      <c r="G39" s="81"/>
    </row>
    <row r="40" spans="2:7" ht="25.5">
      <c r="B40" s="67">
        <v>40596</v>
      </c>
      <c r="C40" s="43" t="s">
        <v>1278</v>
      </c>
      <c r="D40" s="82" t="s">
        <v>1303</v>
      </c>
      <c r="E40" s="81" t="s">
        <v>1304</v>
      </c>
      <c r="F40" s="42" t="s">
        <v>1291</v>
      </c>
      <c r="G40" s="81"/>
    </row>
    <row r="41" spans="2:7" ht="25.5">
      <c r="B41" s="67">
        <v>40597</v>
      </c>
      <c r="C41" s="43" t="s">
        <v>1278</v>
      </c>
      <c r="D41" s="82" t="s">
        <v>395</v>
      </c>
      <c r="E41" s="81" t="s">
        <v>396</v>
      </c>
      <c r="F41" s="42" t="s">
        <v>1291</v>
      </c>
      <c r="G41" s="81"/>
    </row>
    <row r="42" spans="2:7" ht="25.5">
      <c r="B42" s="67">
        <v>40597</v>
      </c>
      <c r="C42" s="43" t="s">
        <v>1278</v>
      </c>
      <c r="D42" s="82" t="s">
        <v>393</v>
      </c>
      <c r="E42" s="81" t="s">
        <v>394</v>
      </c>
      <c r="F42" s="42" t="s">
        <v>1291</v>
      </c>
      <c r="G42" s="81"/>
    </row>
    <row r="43" spans="2:7">
      <c r="B43" s="67">
        <v>40605</v>
      </c>
      <c r="C43" s="43" t="s">
        <v>1239</v>
      </c>
      <c r="D43" s="44" t="s">
        <v>1305</v>
      </c>
      <c r="E43" s="42" t="s">
        <v>1306</v>
      </c>
      <c r="F43" s="43" t="s">
        <v>1307</v>
      </c>
      <c r="G43" s="81"/>
    </row>
    <row r="44" spans="2:7">
      <c r="B44" s="67">
        <v>40614</v>
      </c>
      <c r="C44" s="43" t="s">
        <v>1278</v>
      </c>
      <c r="D44" s="44" t="s">
        <v>1308</v>
      </c>
      <c r="E44" s="42" t="s">
        <v>1309</v>
      </c>
      <c r="F44" s="43" t="s">
        <v>1310</v>
      </c>
      <c r="G44" s="81"/>
    </row>
    <row r="45" spans="2:7" ht="94.5" customHeight="1">
      <c r="B45" s="67">
        <v>40619</v>
      </c>
      <c r="C45" s="43" t="s">
        <v>1311</v>
      </c>
      <c r="D45" s="82" t="s">
        <v>1312</v>
      </c>
      <c r="E45" s="81" t="s">
        <v>1312</v>
      </c>
      <c r="F45" s="42" t="s">
        <v>1313</v>
      </c>
      <c r="G45" s="81"/>
    </row>
    <row r="46" spans="2:7">
      <c r="B46" s="67">
        <v>40619</v>
      </c>
      <c r="C46" s="43" t="s">
        <v>1271</v>
      </c>
      <c r="D46" s="82" t="s">
        <v>1314</v>
      </c>
      <c r="E46" s="81" t="s">
        <v>1315</v>
      </c>
      <c r="F46" s="42" t="s">
        <v>1316</v>
      </c>
      <c r="G46" s="81"/>
    </row>
    <row r="47" spans="2:7">
      <c r="B47" s="67">
        <v>40619</v>
      </c>
      <c r="C47" s="43" t="s">
        <v>1271</v>
      </c>
      <c r="D47" s="82" t="s">
        <v>1317</v>
      </c>
      <c r="E47" s="81" t="s">
        <v>1318</v>
      </c>
      <c r="F47" s="42" t="s">
        <v>1316</v>
      </c>
      <c r="G47" s="81"/>
    </row>
    <row r="48" spans="2:7">
      <c r="B48" s="67">
        <v>40619</v>
      </c>
      <c r="C48" s="43" t="s">
        <v>1271</v>
      </c>
      <c r="D48" s="82" t="s">
        <v>1319</v>
      </c>
      <c r="E48" s="81" t="s">
        <v>1320</v>
      </c>
      <c r="F48" s="42" t="s">
        <v>1316</v>
      </c>
      <c r="G48" s="81"/>
    </row>
    <row r="49" spans="2:7">
      <c r="B49" s="67">
        <v>40619</v>
      </c>
      <c r="C49" s="43" t="s">
        <v>1271</v>
      </c>
      <c r="D49" s="82" t="s">
        <v>1321</v>
      </c>
      <c r="E49" s="81" t="s">
        <v>1322</v>
      </c>
      <c r="F49" s="42" t="s">
        <v>1316</v>
      </c>
      <c r="G49" s="81"/>
    </row>
    <row r="50" spans="2:7">
      <c r="B50" s="67">
        <v>40619</v>
      </c>
      <c r="C50" s="43" t="s">
        <v>1271</v>
      </c>
      <c r="D50" s="82" t="s">
        <v>1323</v>
      </c>
      <c r="E50" s="81" t="s">
        <v>1324</v>
      </c>
      <c r="F50" s="42" t="s">
        <v>1316</v>
      </c>
      <c r="G50" s="81"/>
    </row>
    <row r="51" spans="2:7">
      <c r="B51" s="67">
        <v>40619</v>
      </c>
      <c r="C51" s="43" t="s">
        <v>1271</v>
      </c>
      <c r="D51" s="82" t="s">
        <v>1325</v>
      </c>
      <c r="E51" s="81" t="s">
        <v>1326</v>
      </c>
      <c r="F51" s="42" t="s">
        <v>1316</v>
      </c>
      <c r="G51" s="81"/>
    </row>
    <row r="52" spans="2:7">
      <c r="B52" s="67">
        <v>40619</v>
      </c>
      <c r="C52" s="43" t="s">
        <v>1271</v>
      </c>
      <c r="D52" s="82" t="s">
        <v>1327</v>
      </c>
      <c r="E52" s="81" t="s">
        <v>1328</v>
      </c>
      <c r="F52" s="42" t="s">
        <v>1316</v>
      </c>
      <c r="G52" s="81"/>
    </row>
    <row r="53" spans="2:7">
      <c r="B53" s="67">
        <v>40619</v>
      </c>
      <c r="C53" s="43" t="s">
        <v>1239</v>
      </c>
      <c r="D53" s="44" t="s">
        <v>1329</v>
      </c>
      <c r="E53" s="43" t="s">
        <v>93</v>
      </c>
      <c r="F53" s="43" t="s">
        <v>1330</v>
      </c>
      <c r="G53" s="81"/>
    </row>
    <row r="54" spans="2:7">
      <c r="B54" s="67">
        <v>40625</v>
      </c>
      <c r="C54" s="43" t="s">
        <v>1278</v>
      </c>
      <c r="D54" s="82" t="s">
        <v>1299</v>
      </c>
      <c r="E54" s="81" t="s">
        <v>1300</v>
      </c>
      <c r="F54" s="43" t="s">
        <v>1331</v>
      </c>
      <c r="G54" s="81"/>
    </row>
    <row r="55" spans="2:7">
      <c r="B55" s="67">
        <v>40625</v>
      </c>
      <c r="C55" s="43" t="s">
        <v>1278</v>
      </c>
      <c r="D55" s="82" t="s">
        <v>1332</v>
      </c>
      <c r="E55" s="81" t="s">
        <v>305</v>
      </c>
      <c r="F55" s="43" t="s">
        <v>1333</v>
      </c>
      <c r="G55" s="81"/>
    </row>
    <row r="56" spans="2:7">
      <c r="B56" s="67">
        <v>40625</v>
      </c>
      <c r="C56" s="43" t="s">
        <v>1261</v>
      </c>
      <c r="D56" s="82" t="s">
        <v>1334</v>
      </c>
      <c r="E56" s="43" t="s">
        <v>1335</v>
      </c>
      <c r="F56" s="42" t="s">
        <v>1336</v>
      </c>
      <c r="G56" s="81"/>
    </row>
    <row r="57" spans="2:7">
      <c r="B57" s="67">
        <v>40626</v>
      </c>
      <c r="C57" s="43" t="s">
        <v>1261</v>
      </c>
      <c r="D57" s="82" t="s">
        <v>1334</v>
      </c>
      <c r="E57" s="81" t="s">
        <v>1337</v>
      </c>
      <c r="F57" s="42" t="s">
        <v>1338</v>
      </c>
      <c r="G57" s="81"/>
    </row>
    <row r="58" spans="2:7">
      <c r="B58" s="67">
        <v>40625</v>
      </c>
      <c r="C58" s="43" t="s">
        <v>1261</v>
      </c>
      <c r="D58" s="82" t="s">
        <v>1339</v>
      </c>
      <c r="E58" s="43" t="s">
        <v>1340</v>
      </c>
      <c r="F58" s="42" t="s">
        <v>1336</v>
      </c>
      <c r="G58" s="81"/>
    </row>
    <row r="59" spans="2:7">
      <c r="B59" s="67">
        <v>40625</v>
      </c>
      <c r="C59" s="43" t="s">
        <v>1261</v>
      </c>
      <c r="D59" s="82" t="s">
        <v>1339</v>
      </c>
      <c r="E59" s="43" t="s">
        <v>1340</v>
      </c>
      <c r="F59" s="42" t="s">
        <v>1338</v>
      </c>
      <c r="G59" s="81"/>
    </row>
    <row r="60" spans="2:7">
      <c r="B60" s="67">
        <v>40627</v>
      </c>
      <c r="C60" s="43" t="s">
        <v>1278</v>
      </c>
      <c r="D60" s="82" t="s">
        <v>1341</v>
      </c>
      <c r="E60" s="81" t="s">
        <v>64</v>
      </c>
      <c r="F60" s="43" t="s">
        <v>1342</v>
      </c>
      <c r="G60" s="81"/>
    </row>
    <row r="61" spans="2:7">
      <c r="B61" s="67">
        <v>40627</v>
      </c>
      <c r="C61" s="43" t="s">
        <v>1278</v>
      </c>
      <c r="D61" s="82" t="s">
        <v>1332</v>
      </c>
      <c r="E61" s="81" t="s">
        <v>305</v>
      </c>
      <c r="F61" s="43" t="s">
        <v>1343</v>
      </c>
      <c r="G61" s="81"/>
    </row>
    <row r="62" spans="2:7">
      <c r="B62" s="67">
        <v>40632</v>
      </c>
      <c r="C62" s="43" t="s">
        <v>1278</v>
      </c>
      <c r="D62" s="82" t="s">
        <v>1299</v>
      </c>
      <c r="E62" s="81" t="s">
        <v>1300</v>
      </c>
      <c r="F62" s="43" t="s">
        <v>1344</v>
      </c>
      <c r="G62" s="81"/>
    </row>
    <row r="63" spans="2:7">
      <c r="B63" s="67">
        <v>40639</v>
      </c>
      <c r="C63" s="43" t="s">
        <v>1261</v>
      </c>
      <c r="D63" s="82" t="s">
        <v>1299</v>
      </c>
      <c r="E63" s="81" t="s">
        <v>1300</v>
      </c>
      <c r="F63" s="43" t="s">
        <v>1345</v>
      </c>
      <c r="G63" s="81"/>
    </row>
    <row r="64" spans="2:7">
      <c r="B64" s="67">
        <v>40651</v>
      </c>
      <c r="C64" s="43" t="s">
        <v>1261</v>
      </c>
      <c r="D64" s="82" t="s">
        <v>1346</v>
      </c>
      <c r="E64" s="58" t="s">
        <v>97</v>
      </c>
      <c r="F64" s="43" t="s">
        <v>1330</v>
      </c>
      <c r="G64" s="59" t="s">
        <v>1347</v>
      </c>
    </row>
    <row r="65" spans="2:7">
      <c r="B65" s="67">
        <v>40651</v>
      </c>
      <c r="C65" s="43" t="s">
        <v>1261</v>
      </c>
      <c r="D65" s="82" t="s">
        <v>1348</v>
      </c>
      <c r="E65" s="58" t="s">
        <v>99</v>
      </c>
      <c r="F65" s="43" t="s">
        <v>1330</v>
      </c>
      <c r="G65" s="59" t="s">
        <v>1347</v>
      </c>
    </row>
    <row r="66" spans="2:7">
      <c r="B66" s="67">
        <v>40651</v>
      </c>
      <c r="C66" s="43" t="s">
        <v>1261</v>
      </c>
      <c r="D66" s="82" t="s">
        <v>1349</v>
      </c>
      <c r="E66" s="58" t="s">
        <v>72</v>
      </c>
      <c r="F66" s="43" t="s">
        <v>1330</v>
      </c>
      <c r="G66" s="59" t="s">
        <v>1347</v>
      </c>
    </row>
    <row r="67" spans="2:7">
      <c r="B67" s="67">
        <v>40651</v>
      </c>
      <c r="C67" s="43" t="s">
        <v>1261</v>
      </c>
      <c r="D67" s="82" t="s">
        <v>1350</v>
      </c>
      <c r="E67" s="58" t="s">
        <v>1351</v>
      </c>
      <c r="F67" s="43" t="s">
        <v>1330</v>
      </c>
      <c r="G67" s="59" t="s">
        <v>1347</v>
      </c>
    </row>
    <row r="68" spans="2:7">
      <c r="B68" s="67">
        <v>40651</v>
      </c>
      <c r="C68" s="43" t="s">
        <v>1261</v>
      </c>
      <c r="D68" s="82" t="s">
        <v>1352</v>
      </c>
      <c r="E68" s="58" t="s">
        <v>85</v>
      </c>
      <c r="F68" s="43" t="s">
        <v>1330</v>
      </c>
      <c r="G68" s="59" t="s">
        <v>1347</v>
      </c>
    </row>
    <row r="69" spans="2:7">
      <c r="B69" s="67">
        <v>40651</v>
      </c>
      <c r="C69" s="43" t="s">
        <v>1261</v>
      </c>
      <c r="D69" s="82" t="s">
        <v>1353</v>
      </c>
      <c r="E69" s="58" t="s">
        <v>1354</v>
      </c>
      <c r="F69" s="43" t="s">
        <v>1330</v>
      </c>
      <c r="G69" s="59" t="s">
        <v>1347</v>
      </c>
    </row>
    <row r="70" spans="2:7">
      <c r="B70" s="67">
        <v>40651</v>
      </c>
      <c r="C70" s="43" t="s">
        <v>1261</v>
      </c>
      <c r="D70" s="82" t="s">
        <v>1355</v>
      </c>
      <c r="E70" s="58" t="s">
        <v>1356</v>
      </c>
      <c r="F70" s="43" t="s">
        <v>1330</v>
      </c>
      <c r="G70" s="59" t="s">
        <v>1347</v>
      </c>
    </row>
    <row r="71" spans="2:7">
      <c r="B71" s="67">
        <v>40660</v>
      </c>
      <c r="C71" s="43" t="s">
        <v>1239</v>
      </c>
      <c r="D71" s="44" t="s">
        <v>1357</v>
      </c>
      <c r="E71" s="43" t="s">
        <v>1358</v>
      </c>
      <c r="F71" s="43" t="s">
        <v>1359</v>
      </c>
      <c r="G71" s="81" t="s">
        <v>1360</v>
      </c>
    </row>
    <row r="72" spans="2:7">
      <c r="B72" s="67">
        <v>40660</v>
      </c>
      <c r="C72" s="43" t="s">
        <v>1239</v>
      </c>
      <c r="D72" s="44" t="s">
        <v>713</v>
      </c>
      <c r="E72" s="43" t="s">
        <v>714</v>
      </c>
      <c r="F72" s="43" t="s">
        <v>1361</v>
      </c>
      <c r="G72" s="81" t="s">
        <v>1362</v>
      </c>
    </row>
    <row r="73" spans="2:7">
      <c r="B73" s="67">
        <v>40667</v>
      </c>
      <c r="C73" s="43" t="s">
        <v>1239</v>
      </c>
      <c r="D73" s="82" t="s">
        <v>1363</v>
      </c>
      <c r="E73" s="81" t="s">
        <v>1364</v>
      </c>
      <c r="F73" s="43" t="s">
        <v>1365</v>
      </c>
      <c r="G73" s="81" t="s">
        <v>1366</v>
      </c>
    </row>
    <row r="74" spans="2:7">
      <c r="B74" s="67">
        <v>40667</v>
      </c>
      <c r="C74" s="43" t="s">
        <v>1239</v>
      </c>
      <c r="D74" s="82" t="s">
        <v>1367</v>
      </c>
      <c r="E74" s="81" t="s">
        <v>1368</v>
      </c>
      <c r="F74" s="43" t="s">
        <v>1365</v>
      </c>
      <c r="G74" s="81" t="s">
        <v>1366</v>
      </c>
    </row>
    <row r="75" spans="2:7">
      <c r="B75" s="67">
        <v>40667</v>
      </c>
      <c r="C75" s="43" t="s">
        <v>1239</v>
      </c>
      <c r="D75" s="82" t="s">
        <v>1369</v>
      </c>
      <c r="E75" s="81" t="s">
        <v>1370</v>
      </c>
      <c r="F75" s="43" t="s">
        <v>1365</v>
      </c>
      <c r="G75" s="81" t="s">
        <v>1366</v>
      </c>
    </row>
    <row r="76" spans="2:7">
      <c r="B76" s="67">
        <v>40667</v>
      </c>
      <c r="C76" s="43" t="s">
        <v>1239</v>
      </c>
      <c r="D76" s="82" t="s">
        <v>1371</v>
      </c>
      <c r="E76" s="81" t="s">
        <v>1372</v>
      </c>
      <c r="F76" s="43" t="s">
        <v>1365</v>
      </c>
      <c r="G76" s="81" t="s">
        <v>1366</v>
      </c>
    </row>
    <row r="77" spans="2:7">
      <c r="B77" s="67">
        <v>40667</v>
      </c>
      <c r="C77" s="43" t="s">
        <v>1239</v>
      </c>
      <c r="D77" s="82" t="s">
        <v>1373</v>
      </c>
      <c r="E77" s="81" t="s">
        <v>1374</v>
      </c>
      <c r="F77" s="43" t="s">
        <v>1365</v>
      </c>
      <c r="G77" s="81" t="s">
        <v>1366</v>
      </c>
    </row>
    <row r="78" spans="2:7">
      <c r="B78" s="67">
        <v>40667</v>
      </c>
      <c r="C78" s="43" t="s">
        <v>1239</v>
      </c>
      <c r="D78" s="82" t="s">
        <v>1375</v>
      </c>
      <c r="E78" s="81" t="s">
        <v>1376</v>
      </c>
      <c r="F78" s="43" t="s">
        <v>1365</v>
      </c>
      <c r="G78" s="81" t="s">
        <v>1366</v>
      </c>
    </row>
    <row r="79" spans="2:7">
      <c r="B79" s="67">
        <v>40667</v>
      </c>
      <c r="C79" s="43" t="s">
        <v>1239</v>
      </c>
      <c r="D79" s="82" t="s">
        <v>1377</v>
      </c>
      <c r="E79" s="81" t="s">
        <v>1378</v>
      </c>
      <c r="F79" s="43" t="s">
        <v>1365</v>
      </c>
      <c r="G79" s="81" t="s">
        <v>1366</v>
      </c>
    </row>
    <row r="80" spans="2:7">
      <c r="B80" s="67">
        <v>40667</v>
      </c>
      <c r="C80" s="43" t="s">
        <v>1239</v>
      </c>
      <c r="D80" s="82" t="s">
        <v>1379</v>
      </c>
      <c r="E80" s="81" t="s">
        <v>1380</v>
      </c>
      <c r="F80" s="43" t="s">
        <v>1365</v>
      </c>
      <c r="G80" s="81" t="s">
        <v>1366</v>
      </c>
    </row>
    <row r="81" spans="2:7">
      <c r="B81" s="67">
        <v>40667</v>
      </c>
      <c r="C81" s="43" t="s">
        <v>1239</v>
      </c>
      <c r="D81" s="82" t="s">
        <v>1381</v>
      </c>
      <c r="E81" s="81" t="s">
        <v>1382</v>
      </c>
      <c r="F81" s="43" t="s">
        <v>1365</v>
      </c>
      <c r="G81" s="81" t="s">
        <v>1366</v>
      </c>
    </row>
    <row r="82" spans="2:7">
      <c r="B82" s="67">
        <v>40667</v>
      </c>
      <c r="C82" s="43" t="s">
        <v>1239</v>
      </c>
      <c r="D82" s="82" t="s">
        <v>1383</v>
      </c>
      <c r="E82" s="81" t="s">
        <v>1384</v>
      </c>
      <c r="F82" s="43" t="s">
        <v>1365</v>
      </c>
      <c r="G82" s="81" t="s">
        <v>1366</v>
      </c>
    </row>
    <row r="83" spans="2:7">
      <c r="B83" s="67">
        <v>40667</v>
      </c>
      <c r="C83" s="43" t="s">
        <v>1239</v>
      </c>
      <c r="D83" s="82" t="s">
        <v>1385</v>
      </c>
      <c r="E83" s="81" t="s">
        <v>1386</v>
      </c>
      <c r="F83" s="43" t="s">
        <v>1365</v>
      </c>
      <c r="G83" s="81" t="s">
        <v>1366</v>
      </c>
    </row>
    <row r="84" spans="2:7">
      <c r="B84" s="67">
        <v>40667</v>
      </c>
      <c r="C84" s="43" t="s">
        <v>1239</v>
      </c>
      <c r="D84" s="82" t="s">
        <v>1387</v>
      </c>
      <c r="E84" s="81" t="s">
        <v>1388</v>
      </c>
      <c r="F84" s="43" t="s">
        <v>1365</v>
      </c>
      <c r="G84" s="81" t="s">
        <v>1366</v>
      </c>
    </row>
    <row r="85" spans="2:7">
      <c r="B85" s="67">
        <v>40667</v>
      </c>
      <c r="C85" s="43" t="s">
        <v>1239</v>
      </c>
      <c r="D85" s="82" t="s">
        <v>1389</v>
      </c>
      <c r="E85" s="81" t="s">
        <v>1390</v>
      </c>
      <c r="F85" s="43" t="s">
        <v>1365</v>
      </c>
      <c r="G85" s="81" t="s">
        <v>1366</v>
      </c>
    </row>
    <row r="86" spans="2:7">
      <c r="B86" s="67">
        <v>40667</v>
      </c>
      <c r="C86" s="43" t="s">
        <v>1239</v>
      </c>
      <c r="D86" s="82" t="s">
        <v>1391</v>
      </c>
      <c r="E86" s="81" t="s">
        <v>1392</v>
      </c>
      <c r="F86" s="43" t="s">
        <v>1365</v>
      </c>
      <c r="G86" s="81" t="s">
        <v>1366</v>
      </c>
    </row>
    <row r="87" spans="2:7">
      <c r="B87" s="67">
        <v>40667</v>
      </c>
      <c r="C87" s="43" t="s">
        <v>1239</v>
      </c>
      <c r="D87" s="82" t="s">
        <v>1393</v>
      </c>
      <c r="E87" s="81" t="s">
        <v>1394</v>
      </c>
      <c r="F87" s="43" t="s">
        <v>1365</v>
      </c>
      <c r="G87" s="81" t="s">
        <v>1366</v>
      </c>
    </row>
    <row r="88" spans="2:7">
      <c r="B88" s="67">
        <v>40667</v>
      </c>
      <c r="C88" s="43" t="s">
        <v>1239</v>
      </c>
      <c r="D88" s="82" t="s">
        <v>1395</v>
      </c>
      <c r="E88" s="81" t="s">
        <v>1396</v>
      </c>
      <c r="F88" s="43" t="s">
        <v>1365</v>
      </c>
      <c r="G88" s="81" t="s">
        <v>1366</v>
      </c>
    </row>
    <row r="89" spans="2:7">
      <c r="B89" s="67">
        <v>40667</v>
      </c>
      <c r="C89" s="43" t="s">
        <v>1239</v>
      </c>
      <c r="D89" s="82" t="s">
        <v>1397</v>
      </c>
      <c r="E89" s="81" t="s">
        <v>1398</v>
      </c>
      <c r="F89" s="43" t="s">
        <v>1365</v>
      </c>
      <c r="G89" s="81" t="s">
        <v>1366</v>
      </c>
    </row>
    <row r="90" spans="2:7">
      <c r="B90" s="67">
        <v>40667</v>
      </c>
      <c r="C90" s="43" t="s">
        <v>1239</v>
      </c>
      <c r="D90" s="82" t="s">
        <v>1399</v>
      </c>
      <c r="E90" s="81" t="s">
        <v>1400</v>
      </c>
      <c r="F90" s="43" t="s">
        <v>1365</v>
      </c>
      <c r="G90" s="81" t="s">
        <v>1366</v>
      </c>
    </row>
    <row r="91" spans="2:7">
      <c r="B91" s="67">
        <v>40667</v>
      </c>
      <c r="C91" s="43" t="s">
        <v>1239</v>
      </c>
      <c r="D91" s="82" t="s">
        <v>1401</v>
      </c>
      <c r="E91" s="81" t="s">
        <v>1402</v>
      </c>
      <c r="F91" s="43" t="s">
        <v>1365</v>
      </c>
      <c r="G91" s="81" t="s">
        <v>1366</v>
      </c>
    </row>
    <row r="92" spans="2:7">
      <c r="B92" s="67">
        <v>40667</v>
      </c>
      <c r="C92" s="43" t="s">
        <v>1239</v>
      </c>
      <c r="D92" s="82" t="s">
        <v>1403</v>
      </c>
      <c r="E92" s="81" t="s">
        <v>1404</v>
      </c>
      <c r="F92" s="43" t="s">
        <v>1365</v>
      </c>
      <c r="G92" s="81" t="s">
        <v>1366</v>
      </c>
    </row>
    <row r="93" spans="2:7">
      <c r="B93" s="67">
        <v>40667</v>
      </c>
      <c r="C93" s="43" t="s">
        <v>1239</v>
      </c>
      <c r="D93" s="82" t="s">
        <v>1405</v>
      </c>
      <c r="E93" s="81" t="s">
        <v>1406</v>
      </c>
      <c r="F93" s="43" t="s">
        <v>1365</v>
      </c>
      <c r="G93" s="81" t="s">
        <v>1366</v>
      </c>
    </row>
    <row r="94" spans="2:7">
      <c r="B94" s="67">
        <v>40667</v>
      </c>
      <c r="C94" s="43" t="s">
        <v>1239</v>
      </c>
      <c r="D94" s="82" t="s">
        <v>1407</v>
      </c>
      <c r="E94" s="81" t="s">
        <v>1408</v>
      </c>
      <c r="F94" s="43" t="s">
        <v>1365</v>
      </c>
      <c r="G94" s="81" t="s">
        <v>1366</v>
      </c>
    </row>
    <row r="95" spans="2:7">
      <c r="B95" s="67">
        <v>40667</v>
      </c>
      <c r="C95" s="43" t="s">
        <v>1239</v>
      </c>
      <c r="D95" s="82" t="s">
        <v>1409</v>
      </c>
      <c r="E95" s="81" t="s">
        <v>1410</v>
      </c>
      <c r="F95" s="43" t="s">
        <v>1365</v>
      </c>
      <c r="G95" s="81" t="s">
        <v>1366</v>
      </c>
    </row>
    <row r="96" spans="2:7">
      <c r="B96" s="67">
        <v>40667</v>
      </c>
      <c r="C96" s="43" t="s">
        <v>1239</v>
      </c>
      <c r="D96" s="82" t="s">
        <v>1411</v>
      </c>
      <c r="E96" s="81" t="s">
        <v>1412</v>
      </c>
      <c r="F96" s="43" t="s">
        <v>1365</v>
      </c>
      <c r="G96" s="81" t="s">
        <v>1366</v>
      </c>
    </row>
    <row r="97" spans="2:7">
      <c r="B97" s="67">
        <v>40667</v>
      </c>
      <c r="C97" s="43" t="s">
        <v>1239</v>
      </c>
      <c r="D97" s="82" t="s">
        <v>1413</v>
      </c>
      <c r="E97" s="81" t="s">
        <v>1414</v>
      </c>
      <c r="F97" s="43" t="s">
        <v>1365</v>
      </c>
      <c r="G97" s="81" t="s">
        <v>1366</v>
      </c>
    </row>
    <row r="98" spans="2:7">
      <c r="B98" s="67">
        <v>40667</v>
      </c>
      <c r="C98" s="43" t="s">
        <v>1239</v>
      </c>
      <c r="D98" s="82" t="s">
        <v>1415</v>
      </c>
      <c r="E98" s="81" t="s">
        <v>1416</v>
      </c>
      <c r="F98" s="43" t="s">
        <v>1365</v>
      </c>
      <c r="G98" s="81" t="s">
        <v>1366</v>
      </c>
    </row>
    <row r="99" spans="2:7">
      <c r="B99" s="67">
        <v>40667</v>
      </c>
      <c r="C99" s="43" t="s">
        <v>1239</v>
      </c>
      <c r="D99" s="82" t="s">
        <v>1417</v>
      </c>
      <c r="E99" s="81" t="s">
        <v>1418</v>
      </c>
      <c r="F99" s="43" t="s">
        <v>1365</v>
      </c>
      <c r="G99" s="81" t="s">
        <v>1366</v>
      </c>
    </row>
    <row r="100" spans="2:7">
      <c r="B100" s="67">
        <v>40667</v>
      </c>
      <c r="C100" s="43" t="s">
        <v>1239</v>
      </c>
      <c r="D100" s="82" t="s">
        <v>1419</v>
      </c>
      <c r="E100" s="81" t="s">
        <v>1420</v>
      </c>
      <c r="F100" s="43" t="s">
        <v>1365</v>
      </c>
      <c r="G100" s="81" t="s">
        <v>1366</v>
      </c>
    </row>
    <row r="101" spans="2:7">
      <c r="B101" s="67">
        <v>40667</v>
      </c>
      <c r="C101" s="43" t="s">
        <v>1239</v>
      </c>
      <c r="D101" s="82" t="s">
        <v>1421</v>
      </c>
      <c r="E101" s="81" t="s">
        <v>1422</v>
      </c>
      <c r="F101" s="43" t="s">
        <v>1365</v>
      </c>
      <c r="G101" s="81" t="s">
        <v>1366</v>
      </c>
    </row>
    <row r="102" spans="2:7">
      <c r="B102" s="67">
        <v>40667</v>
      </c>
      <c r="C102" s="43" t="s">
        <v>1239</v>
      </c>
      <c r="D102" s="82" t="s">
        <v>1423</v>
      </c>
      <c r="E102" s="81" t="s">
        <v>1424</v>
      </c>
      <c r="F102" s="43" t="s">
        <v>1365</v>
      </c>
      <c r="G102" s="81" t="s">
        <v>1366</v>
      </c>
    </row>
    <row r="103" spans="2:7">
      <c r="B103" s="67">
        <v>40667</v>
      </c>
      <c r="C103" s="43" t="s">
        <v>1239</v>
      </c>
      <c r="D103" s="82" t="s">
        <v>1425</v>
      </c>
      <c r="E103" s="81" t="s">
        <v>1426</v>
      </c>
      <c r="F103" s="43" t="s">
        <v>1365</v>
      </c>
      <c r="G103" s="81" t="s">
        <v>1366</v>
      </c>
    </row>
    <row r="104" spans="2:7">
      <c r="B104" s="67">
        <v>40667</v>
      </c>
      <c r="C104" s="43" t="s">
        <v>1239</v>
      </c>
      <c r="D104" s="82" t="s">
        <v>1427</v>
      </c>
      <c r="E104" s="81" t="s">
        <v>1428</v>
      </c>
      <c r="F104" s="43" t="s">
        <v>1365</v>
      </c>
      <c r="G104" s="81" t="s">
        <v>1366</v>
      </c>
    </row>
    <row r="105" spans="2:7">
      <c r="B105" s="67">
        <v>40667</v>
      </c>
      <c r="C105" s="43" t="s">
        <v>1239</v>
      </c>
      <c r="D105" s="82" t="s">
        <v>1429</v>
      </c>
      <c r="E105" s="81" t="s">
        <v>1430</v>
      </c>
      <c r="F105" s="43" t="s">
        <v>1365</v>
      </c>
      <c r="G105" s="81" t="s">
        <v>1366</v>
      </c>
    </row>
    <row r="106" spans="2:7">
      <c r="B106" s="67">
        <v>40667</v>
      </c>
      <c r="C106" s="43" t="s">
        <v>1239</v>
      </c>
      <c r="D106" s="82" t="s">
        <v>1431</v>
      </c>
      <c r="E106" s="81" t="s">
        <v>1432</v>
      </c>
      <c r="F106" s="43" t="s">
        <v>1365</v>
      </c>
      <c r="G106" s="81" t="s">
        <v>1366</v>
      </c>
    </row>
    <row r="107" spans="2:7">
      <c r="B107" s="67">
        <v>40668</v>
      </c>
      <c r="C107" s="43" t="s">
        <v>1239</v>
      </c>
      <c r="D107" s="44" t="s">
        <v>1433</v>
      </c>
      <c r="E107" s="42" t="s">
        <v>1434</v>
      </c>
      <c r="F107" s="43" t="s">
        <v>1435</v>
      </c>
      <c r="G107" s="81" t="s">
        <v>1436</v>
      </c>
    </row>
    <row r="108" spans="2:7">
      <c r="B108" s="67">
        <v>40668</v>
      </c>
      <c r="C108" s="43" t="s">
        <v>1239</v>
      </c>
      <c r="D108" s="44" t="s">
        <v>1437</v>
      </c>
      <c r="E108" s="42" t="s">
        <v>1438</v>
      </c>
      <c r="F108" s="43" t="s">
        <v>1435</v>
      </c>
      <c r="G108" s="81" t="s">
        <v>1436</v>
      </c>
    </row>
    <row r="109" spans="2:7">
      <c r="B109" s="67">
        <v>40668</v>
      </c>
      <c r="C109" s="43" t="s">
        <v>1239</v>
      </c>
      <c r="D109" s="44" t="s">
        <v>1439</v>
      </c>
      <c r="E109" s="42" t="s">
        <v>1440</v>
      </c>
      <c r="F109" s="43" t="s">
        <v>1435</v>
      </c>
      <c r="G109" s="81" t="s">
        <v>1436</v>
      </c>
    </row>
    <row r="110" spans="2:7">
      <c r="B110" s="67">
        <v>40668</v>
      </c>
      <c r="C110" s="43" t="s">
        <v>1239</v>
      </c>
      <c r="D110" s="44" t="s">
        <v>1441</v>
      </c>
      <c r="E110" s="42" t="s">
        <v>1442</v>
      </c>
      <c r="F110" s="43" t="s">
        <v>1435</v>
      </c>
      <c r="G110" s="81" t="s">
        <v>1436</v>
      </c>
    </row>
    <row r="111" spans="2:7">
      <c r="B111" s="67">
        <v>40705</v>
      </c>
      <c r="C111" s="43" t="s">
        <v>1278</v>
      </c>
      <c r="D111" s="82" t="s">
        <v>1443</v>
      </c>
      <c r="E111" s="81" t="s">
        <v>39</v>
      </c>
      <c r="F111" s="43" t="s">
        <v>1444</v>
      </c>
      <c r="G111" s="81" t="s">
        <v>1445</v>
      </c>
    </row>
    <row r="112" spans="2:7">
      <c r="B112" s="61">
        <v>40721</v>
      </c>
      <c r="C112" s="62" t="s">
        <v>1446</v>
      </c>
      <c r="D112" s="63" t="s">
        <v>1447</v>
      </c>
      <c r="E112" s="64" t="s">
        <v>1447</v>
      </c>
      <c r="F112" s="62" t="s">
        <v>1448</v>
      </c>
      <c r="G112" s="64"/>
    </row>
    <row r="113" spans="2:7">
      <c r="B113" s="67">
        <v>40732</v>
      </c>
      <c r="C113" s="43" t="s">
        <v>1271</v>
      </c>
      <c r="D113" s="82" t="s">
        <v>1449</v>
      </c>
      <c r="E113" s="42" t="s">
        <v>1450</v>
      </c>
      <c r="F113" s="43" t="s">
        <v>1255</v>
      </c>
      <c r="G113" s="81"/>
    </row>
    <row r="114" spans="2:7">
      <c r="B114" s="67">
        <v>40732</v>
      </c>
      <c r="C114" s="43" t="s">
        <v>1271</v>
      </c>
      <c r="D114" s="82" t="s">
        <v>429</v>
      </c>
      <c r="E114" s="43" t="s">
        <v>430</v>
      </c>
      <c r="F114" s="43" t="s">
        <v>1451</v>
      </c>
      <c r="G114" s="81"/>
    </row>
    <row r="115" spans="2:7">
      <c r="B115" s="67">
        <v>40732</v>
      </c>
      <c r="C115" s="43" t="s">
        <v>1271</v>
      </c>
      <c r="D115" s="82" t="s">
        <v>1452</v>
      </c>
      <c r="E115" s="81" t="s">
        <v>1453</v>
      </c>
      <c r="F115" s="43" t="s">
        <v>1255</v>
      </c>
      <c r="G115" s="81"/>
    </row>
    <row r="116" spans="2:7">
      <c r="B116" s="67">
        <v>40732</v>
      </c>
      <c r="C116" s="43" t="s">
        <v>1271</v>
      </c>
      <c r="D116" s="82" t="s">
        <v>1454</v>
      </c>
      <c r="E116" s="42" t="s">
        <v>1455</v>
      </c>
      <c r="F116" s="43" t="s">
        <v>1255</v>
      </c>
      <c r="G116" s="81"/>
    </row>
    <row r="117" spans="2:7" ht="16.5" customHeight="1">
      <c r="B117" s="67">
        <v>40732</v>
      </c>
      <c r="C117" s="43" t="s">
        <v>1271</v>
      </c>
      <c r="D117" s="82" t="s">
        <v>1456</v>
      </c>
      <c r="E117" s="42" t="s">
        <v>1457</v>
      </c>
      <c r="F117" s="43" t="s">
        <v>1255</v>
      </c>
      <c r="G117" s="81"/>
    </row>
    <row r="118" spans="2:7">
      <c r="B118" s="67">
        <v>40735</v>
      </c>
      <c r="C118" s="43" t="s">
        <v>1271</v>
      </c>
      <c r="D118" s="82" t="s">
        <v>1246</v>
      </c>
      <c r="E118" s="81" t="s">
        <v>1458</v>
      </c>
      <c r="F118" s="43" t="s">
        <v>1255</v>
      </c>
      <c r="G118" s="81"/>
    </row>
    <row r="119" spans="2:7">
      <c r="B119" s="67">
        <v>40735</v>
      </c>
      <c r="C119" s="43" t="s">
        <v>1271</v>
      </c>
      <c r="D119" s="82" t="s">
        <v>1459</v>
      </c>
      <c r="E119" s="81" t="s">
        <v>1460</v>
      </c>
      <c r="F119" s="43" t="s">
        <v>1255</v>
      </c>
      <c r="G119" s="81"/>
    </row>
    <row r="120" spans="2:7">
      <c r="B120" s="67">
        <v>40735</v>
      </c>
      <c r="C120" s="43" t="s">
        <v>1271</v>
      </c>
      <c r="D120" s="82" t="s">
        <v>1461</v>
      </c>
      <c r="E120" s="81" t="s">
        <v>1462</v>
      </c>
      <c r="F120" s="43" t="s">
        <v>1463</v>
      </c>
      <c r="G120" s="81"/>
    </row>
    <row r="121" spans="2:7">
      <c r="B121" s="67">
        <v>40735</v>
      </c>
      <c r="C121" s="43" t="s">
        <v>1271</v>
      </c>
      <c r="D121" s="82" t="s">
        <v>1464</v>
      </c>
      <c r="E121" s="81" t="s">
        <v>1465</v>
      </c>
      <c r="F121" s="43" t="s">
        <v>1463</v>
      </c>
      <c r="G121" s="81"/>
    </row>
    <row r="122" spans="2:7">
      <c r="B122" s="67">
        <v>40735</v>
      </c>
      <c r="C122" s="43" t="s">
        <v>1271</v>
      </c>
      <c r="D122" s="82" t="s">
        <v>1466</v>
      </c>
      <c r="E122" s="81" t="s">
        <v>1467</v>
      </c>
      <c r="F122" s="43" t="s">
        <v>1463</v>
      </c>
      <c r="G122" s="81"/>
    </row>
    <row r="123" spans="2:7">
      <c r="B123" s="67">
        <v>40735</v>
      </c>
      <c r="C123" s="43" t="s">
        <v>1271</v>
      </c>
      <c r="D123" s="82" t="s">
        <v>1468</v>
      </c>
      <c r="E123" s="81" t="s">
        <v>1469</v>
      </c>
      <c r="F123" s="43" t="s">
        <v>1463</v>
      </c>
      <c r="G123" s="81"/>
    </row>
    <row r="124" spans="2:7">
      <c r="B124" s="67">
        <v>40735</v>
      </c>
      <c r="C124" s="43" t="s">
        <v>1271</v>
      </c>
      <c r="D124" s="82" t="s">
        <v>1470</v>
      </c>
      <c r="E124" s="81" t="s">
        <v>1471</v>
      </c>
      <c r="F124" s="43" t="s">
        <v>1463</v>
      </c>
      <c r="G124" s="81"/>
    </row>
    <row r="125" spans="2:7">
      <c r="B125" s="67">
        <v>40919</v>
      </c>
      <c r="C125" s="43" t="s">
        <v>1472</v>
      </c>
      <c r="D125" s="82" t="s">
        <v>1473</v>
      </c>
      <c r="E125" s="81" t="s">
        <v>1474</v>
      </c>
      <c r="F125" s="43" t="s">
        <v>1475</v>
      </c>
      <c r="G125" s="81"/>
    </row>
    <row r="126" spans="2:7">
      <c r="B126" s="67">
        <v>40920</v>
      </c>
      <c r="C126" s="43" t="s">
        <v>1271</v>
      </c>
      <c r="D126" s="82" t="s">
        <v>1476</v>
      </c>
      <c r="E126" s="42" t="s">
        <v>1477</v>
      </c>
      <c r="F126" s="43" t="s">
        <v>1255</v>
      </c>
      <c r="G126" s="81"/>
    </row>
    <row r="127" spans="2:7">
      <c r="B127" s="67">
        <v>40921</v>
      </c>
      <c r="C127" s="43" t="s">
        <v>1472</v>
      </c>
      <c r="D127" s="82" t="s">
        <v>1473</v>
      </c>
      <c r="E127" s="81" t="s">
        <v>1474</v>
      </c>
      <c r="F127" s="43" t="s">
        <v>1478</v>
      </c>
      <c r="G127" s="81"/>
    </row>
    <row r="128" spans="2:7">
      <c r="B128" s="67">
        <v>40927</v>
      </c>
      <c r="C128" s="43" t="s">
        <v>1472</v>
      </c>
      <c r="D128" s="82" t="s">
        <v>1479</v>
      </c>
      <c r="E128" s="81" t="s">
        <v>1474</v>
      </c>
      <c r="F128" s="43" t="s">
        <v>1480</v>
      </c>
      <c r="G128" s="81"/>
    </row>
    <row r="129" spans="2:7">
      <c r="B129" s="67">
        <v>40946</v>
      </c>
      <c r="C129" s="43" t="s">
        <v>1472</v>
      </c>
      <c r="D129" s="82" t="s">
        <v>1481</v>
      </c>
      <c r="E129" s="81" t="s">
        <v>1482</v>
      </c>
      <c r="F129" s="43" t="s">
        <v>1483</v>
      </c>
      <c r="G129" s="81"/>
    </row>
    <row r="130" spans="2:7">
      <c r="B130" s="67">
        <v>40946</v>
      </c>
      <c r="C130" s="43" t="s">
        <v>1472</v>
      </c>
      <c r="D130" s="82" t="s">
        <v>1484</v>
      </c>
      <c r="E130" s="81" t="s">
        <v>1485</v>
      </c>
      <c r="F130" s="43" t="s">
        <v>1483</v>
      </c>
      <c r="G130" s="81"/>
    </row>
    <row r="131" spans="2:7">
      <c r="B131" s="67">
        <v>41103</v>
      </c>
      <c r="C131" s="43" t="s">
        <v>1472</v>
      </c>
      <c r="D131" s="82" t="s">
        <v>1486</v>
      </c>
      <c r="E131" s="81" t="s">
        <v>1487</v>
      </c>
      <c r="F131" s="43" t="s">
        <v>1488</v>
      </c>
      <c r="G131" s="81"/>
    </row>
    <row r="132" spans="2:7">
      <c r="B132" s="67">
        <v>41103</v>
      </c>
      <c r="C132" s="43" t="s">
        <v>1472</v>
      </c>
      <c r="D132" s="82" t="s">
        <v>1489</v>
      </c>
      <c r="E132" s="81" t="s">
        <v>1490</v>
      </c>
      <c r="F132" s="43" t="s">
        <v>1491</v>
      </c>
      <c r="G132" s="81"/>
    </row>
    <row r="133" spans="2:7">
      <c r="B133" s="67">
        <v>41103</v>
      </c>
      <c r="C133" s="43" t="s">
        <v>1472</v>
      </c>
      <c r="D133" s="82" t="s">
        <v>397</v>
      </c>
      <c r="E133" s="81" t="s">
        <v>1492</v>
      </c>
      <c r="F133" s="43" t="s">
        <v>1493</v>
      </c>
      <c r="G133" s="81"/>
    </row>
    <row r="134" spans="2:7">
      <c r="B134" s="67">
        <v>41103</v>
      </c>
      <c r="C134" s="43" t="s">
        <v>1472</v>
      </c>
      <c r="D134" s="82" t="s">
        <v>1494</v>
      </c>
      <c r="E134" s="81" t="s">
        <v>1495</v>
      </c>
      <c r="F134" s="43" t="s">
        <v>1496</v>
      </c>
      <c r="G134" s="81"/>
    </row>
    <row r="135" spans="2:7">
      <c r="B135" s="67">
        <v>41103</v>
      </c>
      <c r="C135" s="43" t="s">
        <v>1472</v>
      </c>
      <c r="D135" s="82" t="s">
        <v>1497</v>
      </c>
      <c r="E135" s="81" t="s">
        <v>1498</v>
      </c>
      <c r="F135" s="43" t="s">
        <v>1499</v>
      </c>
      <c r="G135" s="81"/>
    </row>
    <row r="136" spans="2:7">
      <c r="B136" s="67">
        <v>41103</v>
      </c>
      <c r="C136" s="43" t="s">
        <v>1472</v>
      </c>
      <c r="D136" s="82" t="s">
        <v>1500</v>
      </c>
      <c r="E136" s="81" t="s">
        <v>1501</v>
      </c>
      <c r="F136" s="43" t="s">
        <v>1502</v>
      </c>
      <c r="G136" s="81"/>
    </row>
    <row r="137" spans="2:7">
      <c r="B137" s="67">
        <v>41372</v>
      </c>
      <c r="C137" s="43" t="s">
        <v>1472</v>
      </c>
      <c r="D137" s="82" t="s">
        <v>1503</v>
      </c>
      <c r="E137" s="81" t="s">
        <v>1504</v>
      </c>
      <c r="F137" s="43" t="s">
        <v>1505</v>
      </c>
      <c r="G137" s="81"/>
    </row>
    <row r="138" spans="2:7">
      <c r="B138" s="67">
        <v>41481</v>
      </c>
      <c r="C138" s="43" t="s">
        <v>1271</v>
      </c>
      <c r="D138" s="44" t="s">
        <v>1506</v>
      </c>
      <c r="E138" s="43" t="s">
        <v>304</v>
      </c>
      <c r="F138" s="43" t="s">
        <v>1463</v>
      </c>
      <c r="G138" s="81"/>
    </row>
    <row r="139" spans="2:7">
      <c r="B139" s="67">
        <v>41481</v>
      </c>
      <c r="C139" s="43" t="s">
        <v>1271</v>
      </c>
      <c r="D139" s="44" t="s">
        <v>1454</v>
      </c>
      <c r="E139" s="42" t="s">
        <v>1455</v>
      </c>
      <c r="F139" s="43" t="s">
        <v>1463</v>
      </c>
      <c r="G139" s="81"/>
    </row>
    <row r="140" spans="2:7" ht="15" customHeight="1">
      <c r="B140" s="67">
        <v>41481</v>
      </c>
      <c r="C140" s="43" t="s">
        <v>1271</v>
      </c>
      <c r="D140" s="44" t="s">
        <v>1456</v>
      </c>
      <c r="E140" s="42" t="s">
        <v>1457</v>
      </c>
      <c r="F140" s="43" t="s">
        <v>1463</v>
      </c>
      <c r="G140" s="81"/>
    </row>
    <row r="141" spans="2:7">
      <c r="B141" s="67">
        <v>41481</v>
      </c>
      <c r="C141" s="43" t="s">
        <v>1271</v>
      </c>
      <c r="D141" s="44" t="s">
        <v>1449</v>
      </c>
      <c r="E141" s="42" t="s">
        <v>1507</v>
      </c>
      <c r="F141" s="43" t="s">
        <v>1508</v>
      </c>
      <c r="G141" s="81"/>
    </row>
    <row r="142" spans="2:7">
      <c r="B142" s="67">
        <v>41481</v>
      </c>
      <c r="C142" s="43" t="s">
        <v>1271</v>
      </c>
      <c r="D142" s="44" t="s">
        <v>1452</v>
      </c>
      <c r="E142" s="42" t="s">
        <v>1509</v>
      </c>
      <c r="F142" s="43" t="s">
        <v>1508</v>
      </c>
      <c r="G142" s="81"/>
    </row>
    <row r="143" spans="2:7">
      <c r="B143" s="67">
        <v>41481</v>
      </c>
      <c r="C143" s="43" t="s">
        <v>1271</v>
      </c>
      <c r="D143" s="44" t="s">
        <v>1510</v>
      </c>
      <c r="E143" s="42" t="s">
        <v>1511</v>
      </c>
      <c r="F143" s="43" t="s">
        <v>1508</v>
      </c>
      <c r="G143" s="81"/>
    </row>
    <row r="144" spans="2:7">
      <c r="B144" s="67">
        <v>41481</v>
      </c>
      <c r="C144" s="43" t="s">
        <v>1271</v>
      </c>
      <c r="D144" s="44" t="s">
        <v>1512</v>
      </c>
      <c r="E144" s="42" t="s">
        <v>1513</v>
      </c>
      <c r="F144" s="43" t="s">
        <v>1514</v>
      </c>
      <c r="G144" s="81"/>
    </row>
    <row r="145" spans="2:7">
      <c r="B145" s="67">
        <v>41481</v>
      </c>
      <c r="C145" s="43" t="s">
        <v>1271</v>
      </c>
      <c r="D145" s="44" t="s">
        <v>1515</v>
      </c>
      <c r="E145" s="42" t="s">
        <v>1516</v>
      </c>
      <c r="F145" s="43" t="s">
        <v>1514</v>
      </c>
      <c r="G145" s="81"/>
    </row>
    <row r="146" spans="2:7">
      <c r="B146" s="67">
        <v>41481</v>
      </c>
      <c r="C146" s="43" t="s">
        <v>1271</v>
      </c>
      <c r="D146" s="44" t="s">
        <v>1517</v>
      </c>
      <c r="E146" s="42" t="s">
        <v>1518</v>
      </c>
      <c r="F146" s="43" t="s">
        <v>1514</v>
      </c>
      <c r="G146" s="81"/>
    </row>
    <row r="147" spans="2:7">
      <c r="B147" s="67">
        <v>41481</v>
      </c>
      <c r="C147" s="43" t="s">
        <v>1271</v>
      </c>
      <c r="D147" s="44" t="s">
        <v>1519</v>
      </c>
      <c r="E147" s="42" t="s">
        <v>1520</v>
      </c>
      <c r="F147" s="43" t="s">
        <v>1514</v>
      </c>
      <c r="G147" s="81"/>
    </row>
    <row r="148" spans="2:7">
      <c r="B148" s="67">
        <v>41481</v>
      </c>
      <c r="C148" s="43" t="s">
        <v>1271</v>
      </c>
      <c r="D148" s="44" t="s">
        <v>1521</v>
      </c>
      <c r="E148" s="42" t="s">
        <v>1522</v>
      </c>
      <c r="F148" s="43" t="s">
        <v>1514</v>
      </c>
      <c r="G148" s="81"/>
    </row>
    <row r="149" spans="2:7">
      <c r="B149" s="67">
        <v>41481</v>
      </c>
      <c r="C149" s="43" t="s">
        <v>1271</v>
      </c>
      <c r="D149" s="44" t="s">
        <v>1523</v>
      </c>
      <c r="E149" s="42" t="s">
        <v>1524</v>
      </c>
      <c r="F149" s="43" t="s">
        <v>1514</v>
      </c>
      <c r="G149" s="81"/>
    </row>
    <row r="150" spans="2:7">
      <c r="B150" s="67">
        <v>41481</v>
      </c>
      <c r="C150" s="43" t="s">
        <v>1271</v>
      </c>
      <c r="D150" s="44" t="s">
        <v>1525</v>
      </c>
      <c r="E150" s="42" t="s">
        <v>1526</v>
      </c>
      <c r="F150" s="43" t="s">
        <v>1514</v>
      </c>
      <c r="G150" s="81"/>
    </row>
    <row r="151" spans="2:7">
      <c r="B151" s="67">
        <v>41481</v>
      </c>
      <c r="C151" s="43" t="s">
        <v>1271</v>
      </c>
      <c r="D151" s="44" t="s">
        <v>1527</v>
      </c>
      <c r="E151" s="42" t="s">
        <v>1528</v>
      </c>
      <c r="F151" s="43" t="s">
        <v>1514</v>
      </c>
      <c r="G151" s="81"/>
    </row>
    <row r="152" spans="2:7">
      <c r="B152" s="67">
        <v>41481</v>
      </c>
      <c r="C152" s="43" t="s">
        <v>1271</v>
      </c>
      <c r="D152" s="44" t="s">
        <v>1529</v>
      </c>
      <c r="E152" s="42" t="s">
        <v>1530</v>
      </c>
      <c r="F152" s="43" t="s">
        <v>1514</v>
      </c>
      <c r="G152" s="81"/>
    </row>
    <row r="153" spans="2:7">
      <c r="B153" s="67">
        <v>41481</v>
      </c>
      <c r="C153" s="43" t="s">
        <v>1271</v>
      </c>
      <c r="D153" s="44" t="s">
        <v>1531</v>
      </c>
      <c r="E153" s="42" t="s">
        <v>1532</v>
      </c>
      <c r="F153" s="43" t="s">
        <v>1514</v>
      </c>
      <c r="G153" s="81"/>
    </row>
    <row r="154" spans="2:7">
      <c r="B154" s="67">
        <v>41481</v>
      </c>
      <c r="C154" s="43" t="s">
        <v>1271</v>
      </c>
      <c r="D154" s="44" t="s">
        <v>1533</v>
      </c>
      <c r="E154" s="42" t="s">
        <v>1534</v>
      </c>
      <c r="F154" s="43" t="s">
        <v>1514</v>
      </c>
      <c r="G154" s="81"/>
    </row>
    <row r="155" spans="2:7">
      <c r="B155" s="67">
        <v>41481</v>
      </c>
      <c r="C155" s="43" t="s">
        <v>1271</v>
      </c>
      <c r="D155" s="44" t="s">
        <v>1535</v>
      </c>
      <c r="E155" s="42" t="s">
        <v>1536</v>
      </c>
      <c r="F155" s="43" t="s">
        <v>1514</v>
      </c>
      <c r="G155" s="81"/>
    </row>
    <row r="156" spans="2:7">
      <c r="B156" s="67">
        <v>41481</v>
      </c>
      <c r="C156" s="43" t="s">
        <v>1271</v>
      </c>
      <c r="D156" s="44" t="s">
        <v>1537</v>
      </c>
      <c r="E156" s="42" t="s">
        <v>1538</v>
      </c>
      <c r="F156" s="43" t="s">
        <v>1514</v>
      </c>
      <c r="G156" s="81"/>
    </row>
    <row r="157" spans="2:7">
      <c r="B157" s="67">
        <v>41481</v>
      </c>
      <c r="C157" s="43" t="s">
        <v>1271</v>
      </c>
      <c r="D157" s="44" t="s">
        <v>1539</v>
      </c>
      <c r="E157" s="42" t="s">
        <v>1540</v>
      </c>
      <c r="F157" s="43" t="s">
        <v>1514</v>
      </c>
      <c r="G157" s="81"/>
    </row>
    <row r="158" spans="2:7">
      <c r="B158" s="67">
        <v>41481</v>
      </c>
      <c r="C158" s="43" t="s">
        <v>1271</v>
      </c>
      <c r="D158" s="44" t="s">
        <v>1541</v>
      </c>
      <c r="E158" s="42" t="s">
        <v>1542</v>
      </c>
      <c r="F158" s="43" t="s">
        <v>1514</v>
      </c>
      <c r="G158" s="81"/>
    </row>
    <row r="159" spans="2:7">
      <c r="B159" s="67">
        <v>41481</v>
      </c>
      <c r="C159" s="43" t="s">
        <v>1271</v>
      </c>
      <c r="D159" s="44" t="s">
        <v>1543</v>
      </c>
      <c r="E159" s="42" t="s">
        <v>1544</v>
      </c>
      <c r="F159" s="43" t="s">
        <v>1514</v>
      </c>
      <c r="G159" s="81"/>
    </row>
    <row r="160" spans="2:7">
      <c r="B160" s="67">
        <v>41481</v>
      </c>
      <c r="C160" s="43" t="s">
        <v>1271</v>
      </c>
      <c r="D160" s="44" t="s">
        <v>1545</v>
      </c>
      <c r="E160" s="42" t="s">
        <v>1546</v>
      </c>
      <c r="F160" s="43" t="s">
        <v>1514</v>
      </c>
      <c r="G160" s="81"/>
    </row>
    <row r="161" spans="2:7">
      <c r="B161" s="67">
        <v>41481</v>
      </c>
      <c r="C161" s="43" t="s">
        <v>1271</v>
      </c>
      <c r="D161" s="44" t="s">
        <v>1547</v>
      </c>
      <c r="E161" s="42" t="s">
        <v>1548</v>
      </c>
      <c r="F161" s="43" t="s">
        <v>1514</v>
      </c>
      <c r="G161" s="81"/>
    </row>
    <row r="162" spans="2:7">
      <c r="B162" s="67">
        <v>41481</v>
      </c>
      <c r="C162" s="43" t="s">
        <v>1271</v>
      </c>
      <c r="D162" s="44" t="s">
        <v>1549</v>
      </c>
      <c r="E162" s="42" t="s">
        <v>1550</v>
      </c>
      <c r="F162" s="43" t="s">
        <v>1514</v>
      </c>
      <c r="G162" s="81"/>
    </row>
    <row r="163" spans="2:7">
      <c r="B163" s="67">
        <v>41481</v>
      </c>
      <c r="C163" s="43" t="s">
        <v>1271</v>
      </c>
      <c r="D163" s="44" t="s">
        <v>1551</v>
      </c>
      <c r="E163" s="42" t="s">
        <v>1552</v>
      </c>
      <c r="F163" s="43" t="s">
        <v>1514</v>
      </c>
      <c r="G163" s="81"/>
    </row>
    <row r="164" spans="2:7">
      <c r="B164" s="67">
        <v>41481</v>
      </c>
      <c r="C164" s="43" t="s">
        <v>1271</v>
      </c>
      <c r="D164" s="44" t="s">
        <v>1553</v>
      </c>
      <c r="E164" s="42" t="s">
        <v>1554</v>
      </c>
      <c r="F164" s="43" t="s">
        <v>1514</v>
      </c>
      <c r="G164" s="81"/>
    </row>
    <row r="165" spans="2:7">
      <c r="B165" s="67">
        <v>41481</v>
      </c>
      <c r="C165" s="43" t="s">
        <v>1271</v>
      </c>
      <c r="D165" s="44" t="s">
        <v>1555</v>
      </c>
      <c r="E165" s="42" t="s">
        <v>1556</v>
      </c>
      <c r="F165" s="43" t="s">
        <v>1514</v>
      </c>
      <c r="G165" s="81"/>
    </row>
    <row r="166" spans="2:7">
      <c r="B166" s="67">
        <v>41481</v>
      </c>
      <c r="C166" s="43" t="s">
        <v>1271</v>
      </c>
      <c r="D166" s="44" t="s">
        <v>1557</v>
      </c>
      <c r="E166" s="42" t="s">
        <v>1558</v>
      </c>
      <c r="F166" s="43" t="s">
        <v>1514</v>
      </c>
      <c r="G166" s="81"/>
    </row>
    <row r="167" spans="2:7">
      <c r="B167" s="67">
        <v>41481</v>
      </c>
      <c r="C167" s="43" t="s">
        <v>1271</v>
      </c>
      <c r="D167" s="44" t="s">
        <v>1559</v>
      </c>
      <c r="E167" s="42" t="s">
        <v>1560</v>
      </c>
      <c r="F167" s="43" t="s">
        <v>1514</v>
      </c>
      <c r="G167" s="81"/>
    </row>
    <row r="168" spans="2:7">
      <c r="B168" s="67">
        <v>41481</v>
      </c>
      <c r="C168" s="43" t="s">
        <v>1271</v>
      </c>
      <c r="D168" s="44" t="s">
        <v>1561</v>
      </c>
      <c r="E168" s="42" t="s">
        <v>1562</v>
      </c>
      <c r="F168" s="43" t="s">
        <v>1514</v>
      </c>
      <c r="G168" s="81"/>
    </row>
    <row r="169" spans="2:7">
      <c r="B169" s="67">
        <v>41481</v>
      </c>
      <c r="C169" s="43" t="s">
        <v>1271</v>
      </c>
      <c r="D169" s="44" t="s">
        <v>1563</v>
      </c>
      <c r="E169" s="42" t="s">
        <v>1564</v>
      </c>
      <c r="F169" s="43" t="s">
        <v>1514</v>
      </c>
      <c r="G169" s="81"/>
    </row>
    <row r="170" spans="2:7">
      <c r="B170" s="67">
        <v>41481</v>
      </c>
      <c r="C170" s="43" t="s">
        <v>1271</v>
      </c>
      <c r="D170" s="44" t="s">
        <v>1565</v>
      </c>
      <c r="E170" s="42" t="s">
        <v>1566</v>
      </c>
      <c r="F170" s="43" t="s">
        <v>1514</v>
      </c>
      <c r="G170" s="81"/>
    </row>
    <row r="171" spans="2:7">
      <c r="B171" s="67">
        <v>41481</v>
      </c>
      <c r="C171" s="43" t="s">
        <v>1271</v>
      </c>
      <c r="D171" s="44" t="s">
        <v>1567</v>
      </c>
      <c r="E171" s="42" t="s">
        <v>1568</v>
      </c>
      <c r="F171" s="43" t="s">
        <v>1514</v>
      </c>
      <c r="G171" s="81"/>
    </row>
    <row r="172" spans="2:7">
      <c r="B172" s="67">
        <v>41550</v>
      </c>
      <c r="C172" s="43" t="s">
        <v>1472</v>
      </c>
      <c r="D172" s="82" t="s">
        <v>1569</v>
      </c>
      <c r="E172" s="81" t="s">
        <v>1570</v>
      </c>
      <c r="F172" s="43" t="s">
        <v>1514</v>
      </c>
      <c r="G172" s="81"/>
    </row>
    <row r="173" spans="2:7">
      <c r="B173" s="67">
        <v>41843</v>
      </c>
      <c r="C173" s="43" t="s">
        <v>1571</v>
      </c>
      <c r="D173" s="82" t="s">
        <v>263</v>
      </c>
      <c r="E173" s="81" t="s">
        <v>1572</v>
      </c>
      <c r="F173" s="81" t="s">
        <v>1573</v>
      </c>
      <c r="G173" s="81"/>
    </row>
    <row r="174" spans="2:7">
      <c r="B174" s="67">
        <v>41843</v>
      </c>
      <c r="C174" s="43" t="s">
        <v>1571</v>
      </c>
      <c r="D174" s="82" t="s">
        <v>1574</v>
      </c>
      <c r="E174" s="81" t="s">
        <v>1511</v>
      </c>
      <c r="F174" s="81" t="s">
        <v>1575</v>
      </c>
      <c r="G174" s="81"/>
    </row>
    <row r="175" spans="2:7">
      <c r="B175" s="67">
        <v>41857</v>
      </c>
      <c r="C175" s="43" t="s">
        <v>1571</v>
      </c>
      <c r="D175" s="82" t="s">
        <v>1576</v>
      </c>
      <c r="E175" s="81" t="s">
        <v>1577</v>
      </c>
      <c r="F175" s="43" t="s">
        <v>1578</v>
      </c>
      <c r="G175" s="81"/>
    </row>
    <row r="176" spans="2:7">
      <c r="B176" s="67">
        <v>42209</v>
      </c>
      <c r="C176" s="43" t="s">
        <v>1579</v>
      </c>
      <c r="D176" s="82" t="s">
        <v>1202</v>
      </c>
      <c r="E176" s="81" t="s">
        <v>1203</v>
      </c>
      <c r="F176" s="43" t="s">
        <v>1272</v>
      </c>
      <c r="G176" s="81"/>
    </row>
    <row r="177" spans="2:7">
      <c r="B177" s="67">
        <v>42223</v>
      </c>
      <c r="C177" s="43" t="s">
        <v>1579</v>
      </c>
      <c r="D177" s="82" t="s">
        <v>1580</v>
      </c>
      <c r="E177" s="81" t="s">
        <v>1581</v>
      </c>
      <c r="F177" s="43" t="s">
        <v>1582</v>
      </c>
      <c r="G177" s="81"/>
    </row>
    <row r="178" spans="2:7">
      <c r="B178" s="67">
        <v>42418</v>
      </c>
      <c r="C178" s="43" t="s">
        <v>1579</v>
      </c>
      <c r="D178" s="82" t="s">
        <v>1583</v>
      </c>
      <c r="E178" s="81" t="s">
        <v>1584</v>
      </c>
      <c r="F178" s="43" t="s">
        <v>1585</v>
      </c>
      <c r="G178" s="81"/>
    </row>
  </sheetData>
  <conditionalFormatting sqref="D25">
    <cfRule type="duplicateValues" dxfId="211" priority="54" stopIfTrue="1"/>
  </conditionalFormatting>
  <conditionalFormatting sqref="D26">
    <cfRule type="duplicateValues" dxfId="210" priority="52" stopIfTrue="1"/>
  </conditionalFormatting>
  <conditionalFormatting sqref="D4:E4">
    <cfRule type="duplicateValues" dxfId="209" priority="77"/>
  </conditionalFormatting>
  <conditionalFormatting sqref="D5:E5">
    <cfRule type="duplicateValues" dxfId="208" priority="75"/>
  </conditionalFormatting>
  <conditionalFormatting sqref="D6:E6">
    <cfRule type="duplicateValues" dxfId="207" priority="73"/>
  </conditionalFormatting>
  <conditionalFormatting sqref="D7:E7">
    <cfRule type="duplicateValues" dxfId="206" priority="71"/>
  </conditionalFormatting>
  <conditionalFormatting sqref="D8:E8">
    <cfRule type="duplicateValues" dxfId="205" priority="69"/>
  </conditionalFormatting>
  <conditionalFormatting sqref="D9:E9">
    <cfRule type="duplicateValues" dxfId="204" priority="67"/>
  </conditionalFormatting>
  <conditionalFormatting sqref="D10:E11">
    <cfRule type="duplicateValues" dxfId="203" priority="65"/>
  </conditionalFormatting>
  <conditionalFormatting sqref="D12:E12">
    <cfRule type="duplicateValues" dxfId="202" priority="63"/>
  </conditionalFormatting>
  <conditionalFormatting sqref="D13:E13">
    <cfRule type="duplicateValues" dxfId="201" priority="61"/>
  </conditionalFormatting>
  <conditionalFormatting sqref="D14:E14">
    <cfRule type="duplicateValues" dxfId="200" priority="59"/>
  </conditionalFormatting>
  <conditionalFormatting sqref="D25:E26">
    <cfRule type="duplicateValues" dxfId="199" priority="55"/>
  </conditionalFormatting>
  <conditionalFormatting sqref="D43:E44">
    <cfRule type="duplicateValues" dxfId="198" priority="48"/>
  </conditionalFormatting>
  <conditionalFormatting sqref="D53:E53">
    <cfRule type="duplicateValues" dxfId="197" priority="45"/>
  </conditionalFormatting>
  <conditionalFormatting sqref="D71:E71">
    <cfRule type="duplicateValues" dxfId="196" priority="37"/>
  </conditionalFormatting>
  <conditionalFormatting sqref="D72:E72">
    <cfRule type="duplicateValues" dxfId="195" priority="33"/>
  </conditionalFormatting>
  <conditionalFormatting sqref="D107:E110">
    <cfRule type="duplicateValues" dxfId="194" priority="31"/>
  </conditionalFormatting>
  <conditionalFormatting sqref="D138:E140">
    <cfRule type="duplicateValues" dxfId="193" priority="13"/>
  </conditionalFormatting>
  <conditionalFormatting sqref="D141:E141">
    <cfRule type="duplicateValues" dxfId="192" priority="7"/>
  </conditionalFormatting>
  <conditionalFormatting sqref="D142:E142">
    <cfRule type="duplicateValues" dxfId="191" priority="4"/>
  </conditionalFormatting>
  <conditionalFormatting sqref="D143:E143">
    <cfRule type="duplicateValues" dxfId="190" priority="2"/>
  </conditionalFormatting>
  <conditionalFormatting sqref="E4">
    <cfRule type="duplicateValues" dxfId="189" priority="78"/>
  </conditionalFormatting>
  <conditionalFormatting sqref="E5">
    <cfRule type="duplicateValues" dxfId="188" priority="76"/>
  </conditionalFormatting>
  <conditionalFormatting sqref="E6">
    <cfRule type="duplicateValues" dxfId="187" priority="74"/>
  </conditionalFormatting>
  <conditionalFormatting sqref="E7">
    <cfRule type="duplicateValues" dxfId="186" priority="72"/>
  </conditionalFormatting>
  <conditionalFormatting sqref="E8">
    <cfRule type="duplicateValues" dxfId="185" priority="70"/>
  </conditionalFormatting>
  <conditionalFormatting sqref="E9">
    <cfRule type="duplicateValues" dxfId="184" priority="68"/>
  </conditionalFormatting>
  <conditionalFormatting sqref="E10:E11">
    <cfRule type="duplicateValues" dxfId="183" priority="66"/>
  </conditionalFormatting>
  <conditionalFormatting sqref="E12">
    <cfRule type="duplicateValues" dxfId="182" priority="64"/>
  </conditionalFormatting>
  <conditionalFormatting sqref="E13">
    <cfRule type="duplicateValues" dxfId="181" priority="62"/>
  </conditionalFormatting>
  <conditionalFormatting sqref="E14">
    <cfRule type="duplicateValues" dxfId="180" priority="60"/>
  </conditionalFormatting>
  <conditionalFormatting sqref="E25">
    <cfRule type="duplicateValues" dxfId="179" priority="53" stopIfTrue="1"/>
  </conditionalFormatting>
  <conditionalFormatting sqref="E25:E26">
    <cfRule type="duplicateValues" dxfId="178" priority="56"/>
  </conditionalFormatting>
  <conditionalFormatting sqref="E26">
    <cfRule type="duplicateValues" dxfId="177" priority="51" stopIfTrue="1"/>
  </conditionalFormatting>
  <conditionalFormatting sqref="E43">
    <cfRule type="duplicateValues" dxfId="176" priority="50" stopIfTrue="1"/>
  </conditionalFormatting>
  <conditionalFormatting sqref="E43:E44">
    <cfRule type="duplicateValues" dxfId="175" priority="49"/>
  </conditionalFormatting>
  <conditionalFormatting sqref="E44">
    <cfRule type="duplicateValues" dxfId="174" priority="47" stopIfTrue="1"/>
  </conditionalFormatting>
  <conditionalFormatting sqref="E53">
    <cfRule type="duplicateValues" dxfId="173" priority="46"/>
  </conditionalFormatting>
  <conditionalFormatting sqref="E56:E57">
    <cfRule type="duplicateValues" dxfId="172" priority="43"/>
    <cfRule type="duplicateValues" dxfId="171" priority="44"/>
  </conditionalFormatting>
  <conditionalFormatting sqref="E58">
    <cfRule type="duplicateValues" dxfId="170" priority="41"/>
    <cfRule type="duplicateValues" dxfId="169" priority="42"/>
  </conditionalFormatting>
  <conditionalFormatting sqref="E59">
    <cfRule type="duplicateValues" dxfId="168" priority="40"/>
    <cfRule type="duplicateValues" dxfId="167" priority="39"/>
  </conditionalFormatting>
  <conditionalFormatting sqref="E71">
    <cfRule type="duplicateValues" dxfId="166" priority="38"/>
  </conditionalFormatting>
  <conditionalFormatting sqref="E72">
    <cfRule type="duplicateValues" dxfId="165" priority="34"/>
  </conditionalFormatting>
  <conditionalFormatting sqref="E107:E110">
    <cfRule type="duplicateValues" dxfId="164" priority="32"/>
  </conditionalFormatting>
  <conditionalFormatting sqref="E113">
    <cfRule type="duplicateValues" dxfId="163" priority="30" stopIfTrue="1"/>
    <cfRule type="duplicateValues" dxfId="162" priority="29"/>
    <cfRule type="duplicateValues" dxfId="161" priority="28"/>
  </conditionalFormatting>
  <conditionalFormatting sqref="E114">
    <cfRule type="duplicateValues" dxfId="160" priority="27" stopIfTrue="1"/>
    <cfRule type="duplicateValues" dxfId="159" priority="26"/>
    <cfRule type="duplicateValues" dxfId="158" priority="25"/>
  </conditionalFormatting>
  <conditionalFormatting sqref="E116">
    <cfRule type="duplicateValues" dxfId="157" priority="24" stopIfTrue="1"/>
    <cfRule type="duplicateValues" dxfId="156" priority="22"/>
    <cfRule type="duplicateValues" dxfId="155" priority="23"/>
  </conditionalFormatting>
  <conditionalFormatting sqref="E117">
    <cfRule type="duplicateValues" dxfId="154" priority="21" stopIfTrue="1"/>
    <cfRule type="duplicateValues" dxfId="153" priority="19"/>
    <cfRule type="duplicateValues" dxfId="152" priority="20"/>
  </conditionalFormatting>
  <conditionalFormatting sqref="E126">
    <cfRule type="duplicateValues" dxfId="151" priority="18"/>
    <cfRule type="duplicateValues" dxfId="150" priority="17"/>
    <cfRule type="duplicateValues" dxfId="149" priority="16"/>
    <cfRule type="duplicateValues" dxfId="148" priority="15"/>
    <cfRule type="duplicateValues" dxfId="147" priority="14" stopIfTrue="1"/>
  </conditionalFormatting>
  <conditionalFormatting sqref="E138:E140">
    <cfRule type="duplicateValues" dxfId="146" priority="12"/>
    <cfRule type="duplicateValues" dxfId="145" priority="11" stopIfTrue="1"/>
  </conditionalFormatting>
  <conditionalFormatting sqref="E141">
    <cfRule type="duplicateValues" dxfId="144" priority="6"/>
    <cfRule type="duplicateValues" dxfId="143" priority="5" stopIfTrue="1"/>
  </conditionalFormatting>
  <conditionalFormatting sqref="E142">
    <cfRule type="duplicateValues" dxfId="142" priority="3"/>
  </conditionalFormatting>
  <conditionalFormatting sqref="E143">
    <cfRule type="duplicateValues" dxfId="141" priority="1"/>
  </conditionalFormatting>
  <pageMargins left="0.25" right="0.25" top="0.75" bottom="0.75" header="0.3" footer="0.3"/>
  <pageSetup scale="68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8958-19FE-4854-AB45-9D429A99E8CF}">
  <dimension ref="A1:K1716"/>
  <sheetViews>
    <sheetView topLeftCell="A1572" workbookViewId="0"/>
  </sheetViews>
  <sheetFormatPr defaultRowHeight="15"/>
  <cols>
    <col min="1" max="1" width="14.140625" style="197" bestFit="1" customWidth="1"/>
    <col min="2" max="2" width="44" style="197" bestFit="1" customWidth="1"/>
    <col min="3" max="3" width="57.85546875" style="197" bestFit="1" customWidth="1"/>
    <col min="4" max="4" width="104.85546875" style="197" bestFit="1" customWidth="1"/>
    <col min="5" max="5" width="23.28515625" style="197" bestFit="1" customWidth="1"/>
    <col min="6" max="6" width="15.28515625" style="197" bestFit="1" customWidth="1"/>
    <col min="7" max="7" width="21.42578125" style="197" bestFit="1" customWidth="1"/>
    <col min="8" max="8" width="11.7109375" style="197" bestFit="1" customWidth="1"/>
    <col min="9" max="9" width="12.7109375" style="197" bestFit="1" customWidth="1"/>
    <col min="10" max="10" width="255.7109375" style="197" bestFit="1" customWidth="1"/>
    <col min="11" max="11" width="15.5703125" style="197" bestFit="1" customWidth="1"/>
    <col min="12" max="16384" width="9.140625" style="197"/>
  </cols>
  <sheetData>
    <row r="1" spans="1:11">
      <c r="A1" s="197" t="s">
        <v>1586</v>
      </c>
      <c r="B1" s="197" t="s">
        <v>1587</v>
      </c>
      <c r="C1" s="197" t="s">
        <v>7297</v>
      </c>
      <c r="D1" s="197" t="s">
        <v>7296</v>
      </c>
      <c r="F1" s="197" t="s">
        <v>6812</v>
      </c>
      <c r="G1" s="197" t="s">
        <v>6812</v>
      </c>
      <c r="I1" s="197" t="s">
        <v>6787</v>
      </c>
    </row>
    <row r="2" spans="1:11">
      <c r="A2" s="197" t="s">
        <v>1588</v>
      </c>
      <c r="B2" s="197" t="s">
        <v>1</v>
      </c>
      <c r="C2" s="197" t="s">
        <v>1589</v>
      </c>
      <c r="D2" s="197" t="s">
        <v>1590</v>
      </c>
      <c r="E2" s="197" t="s">
        <v>6</v>
      </c>
      <c r="F2" s="197" t="s">
        <v>1591</v>
      </c>
      <c r="G2" s="197" t="s">
        <v>1592</v>
      </c>
      <c r="H2" s="197" t="s">
        <v>1593</v>
      </c>
      <c r="I2" s="197" t="s">
        <v>7635</v>
      </c>
      <c r="J2" s="197" t="s">
        <v>1594</v>
      </c>
      <c r="K2" s="197" t="s">
        <v>1595</v>
      </c>
    </row>
    <row r="3" spans="1:11">
      <c r="F3" s="197" t="s">
        <v>6812</v>
      </c>
      <c r="G3" s="197" t="s">
        <v>6812</v>
      </c>
      <c r="I3" s="197" t="s">
        <v>6787</v>
      </c>
    </row>
    <row r="4" spans="1:11">
      <c r="A4" s="197" t="s">
        <v>1621</v>
      </c>
      <c r="B4" s="197" t="s">
        <v>313</v>
      </c>
      <c r="C4" s="197" t="s">
        <v>313</v>
      </c>
      <c r="D4" s="197" t="s">
        <v>1622</v>
      </c>
      <c r="E4" s="197" t="s">
        <v>6810</v>
      </c>
      <c r="F4" s="197" t="s">
        <v>6786</v>
      </c>
      <c r="G4" s="197" t="s">
        <v>6785</v>
      </c>
      <c r="H4" s="197" t="s">
        <v>6809</v>
      </c>
      <c r="I4" s="197" t="s">
        <v>6783</v>
      </c>
      <c r="J4" s="197" t="s">
        <v>1623</v>
      </c>
    </row>
    <row r="5" spans="1:11">
      <c r="A5" s="197" t="s">
        <v>1624</v>
      </c>
      <c r="B5" s="197" t="s">
        <v>318</v>
      </c>
      <c r="C5" s="197" t="s">
        <v>318</v>
      </c>
      <c r="D5" s="197" t="s">
        <v>1625</v>
      </c>
      <c r="E5" s="197" t="s">
        <v>5167</v>
      </c>
      <c r="F5" s="197" t="s">
        <v>6786</v>
      </c>
      <c r="G5" s="197" t="s">
        <v>6785</v>
      </c>
      <c r="H5" s="197" t="s">
        <v>6784</v>
      </c>
      <c r="I5" s="197" t="s">
        <v>6783</v>
      </c>
      <c r="J5" s="197" t="s">
        <v>1626</v>
      </c>
    </row>
    <row r="6" spans="1:11">
      <c r="A6" s="197" t="s">
        <v>1627</v>
      </c>
      <c r="B6" s="197" t="s">
        <v>325</v>
      </c>
      <c r="C6" s="197" t="s">
        <v>325</v>
      </c>
      <c r="D6" s="197" t="s">
        <v>1628</v>
      </c>
      <c r="E6" s="197" t="s">
        <v>5167</v>
      </c>
      <c r="F6" s="197" t="s">
        <v>6786</v>
      </c>
      <c r="G6" s="197" t="s">
        <v>6785</v>
      </c>
      <c r="H6" s="197" t="s">
        <v>6784</v>
      </c>
      <c r="I6" s="197" t="s">
        <v>6783</v>
      </c>
      <c r="J6" s="197" t="s">
        <v>1629</v>
      </c>
    </row>
    <row r="7" spans="1:11">
      <c r="A7" s="197" t="s">
        <v>1630</v>
      </c>
      <c r="B7" s="197" t="s">
        <v>320</v>
      </c>
      <c r="C7" s="197" t="s">
        <v>320</v>
      </c>
      <c r="D7" s="197" t="s">
        <v>1631</v>
      </c>
      <c r="E7" s="197" t="s">
        <v>5167</v>
      </c>
      <c r="F7" s="197" t="s">
        <v>6786</v>
      </c>
      <c r="G7" s="197" t="s">
        <v>6785</v>
      </c>
      <c r="H7" s="197" t="s">
        <v>6784</v>
      </c>
      <c r="I7" s="197" t="s">
        <v>6783</v>
      </c>
      <c r="J7" s="197" t="s">
        <v>1632</v>
      </c>
    </row>
    <row r="8" spans="1:11">
      <c r="A8" s="197" t="s">
        <v>1633</v>
      </c>
      <c r="B8" s="197" t="s">
        <v>1634</v>
      </c>
      <c r="C8" s="197" t="s">
        <v>1634</v>
      </c>
      <c r="D8" s="197" t="s">
        <v>7634</v>
      </c>
      <c r="E8" s="197" t="s">
        <v>5167</v>
      </c>
      <c r="F8" s="197" t="s">
        <v>6786</v>
      </c>
      <c r="G8" s="197" t="s">
        <v>6785</v>
      </c>
      <c r="H8" s="197" t="s">
        <v>6784</v>
      </c>
      <c r="I8" s="197" t="s">
        <v>6783</v>
      </c>
      <c r="J8" s="197" t="s">
        <v>7633</v>
      </c>
      <c r="K8" s="197" t="s">
        <v>1637</v>
      </c>
    </row>
    <row r="9" spans="1:11">
      <c r="A9" s="197" t="s">
        <v>1638</v>
      </c>
      <c r="B9" s="197" t="s">
        <v>323</v>
      </c>
      <c r="C9" s="197" t="s">
        <v>323</v>
      </c>
      <c r="D9" s="197" t="s">
        <v>1639</v>
      </c>
      <c r="E9" s="197" t="s">
        <v>6810</v>
      </c>
      <c r="F9" s="197" t="s">
        <v>6786</v>
      </c>
      <c r="G9" s="197" t="s">
        <v>6785</v>
      </c>
      <c r="H9" s="197" t="s">
        <v>6809</v>
      </c>
      <c r="I9" s="197" t="s">
        <v>6783</v>
      </c>
    </row>
    <row r="10" spans="1:11">
      <c r="A10" s="197" t="s">
        <v>1640</v>
      </c>
      <c r="B10" s="197" t="s">
        <v>31</v>
      </c>
      <c r="C10" s="197" t="s">
        <v>31</v>
      </c>
      <c r="D10" s="197" t="s">
        <v>7589</v>
      </c>
      <c r="E10" s="197" t="s">
        <v>5167</v>
      </c>
      <c r="F10" s="197" t="s">
        <v>6786</v>
      </c>
      <c r="G10" s="197" t="s">
        <v>6785</v>
      </c>
      <c r="H10" s="197" t="s">
        <v>6784</v>
      </c>
      <c r="I10" s="197" t="s">
        <v>6783</v>
      </c>
      <c r="J10" s="197" t="s">
        <v>1642</v>
      </c>
      <c r="K10" s="197" t="s">
        <v>1637</v>
      </c>
    </row>
    <row r="11" spans="1:11">
      <c r="A11" s="197" t="s">
        <v>1643</v>
      </c>
      <c r="B11" s="197" t="s">
        <v>28</v>
      </c>
      <c r="C11" s="197" t="s">
        <v>28</v>
      </c>
      <c r="D11" s="197" t="s">
        <v>7588</v>
      </c>
      <c r="E11" s="197" t="s">
        <v>5167</v>
      </c>
      <c r="F11" s="197" t="s">
        <v>6786</v>
      </c>
      <c r="G11" s="197" t="s">
        <v>6785</v>
      </c>
      <c r="H11" s="197" t="s">
        <v>6784</v>
      </c>
      <c r="I11" s="197" t="s">
        <v>6783</v>
      </c>
      <c r="J11" s="197" t="s">
        <v>1645</v>
      </c>
      <c r="K11" s="197" t="s">
        <v>1637</v>
      </c>
    </row>
    <row r="12" spans="1:11">
      <c r="A12" s="197" t="s">
        <v>1646</v>
      </c>
      <c r="B12" s="197" t="s">
        <v>27</v>
      </c>
      <c r="C12" s="197" t="s">
        <v>27</v>
      </c>
      <c r="D12" s="197" t="s">
        <v>7587</v>
      </c>
      <c r="E12" s="197" t="s">
        <v>5167</v>
      </c>
      <c r="F12" s="197" t="s">
        <v>6786</v>
      </c>
      <c r="G12" s="197" t="s">
        <v>6785</v>
      </c>
      <c r="H12" s="197" t="s">
        <v>6784</v>
      </c>
      <c r="I12" s="197" t="s">
        <v>6783</v>
      </c>
      <c r="J12" s="197" t="s">
        <v>1648</v>
      </c>
      <c r="K12" s="197" t="s">
        <v>1637</v>
      </c>
    </row>
    <row r="13" spans="1:11">
      <c r="A13" s="197" t="s">
        <v>1649</v>
      </c>
      <c r="B13" s="197" t="s">
        <v>29</v>
      </c>
      <c r="C13" s="197" t="s">
        <v>29</v>
      </c>
      <c r="D13" s="197" t="s">
        <v>7586</v>
      </c>
      <c r="E13" s="197" t="s">
        <v>5167</v>
      </c>
      <c r="F13" s="197" t="s">
        <v>6786</v>
      </c>
      <c r="G13" s="197" t="s">
        <v>6785</v>
      </c>
      <c r="H13" s="197" t="s">
        <v>6784</v>
      </c>
      <c r="I13" s="197" t="s">
        <v>6783</v>
      </c>
      <c r="J13" s="197" t="s">
        <v>1651</v>
      </c>
      <c r="K13" s="197" t="s">
        <v>1637</v>
      </c>
    </row>
    <row r="14" spans="1:11">
      <c r="A14" s="197" t="s">
        <v>1652</v>
      </c>
      <c r="B14" s="197" t="s">
        <v>30</v>
      </c>
      <c r="C14" s="197" t="s">
        <v>30</v>
      </c>
      <c r="D14" s="197" t="s">
        <v>7585</v>
      </c>
      <c r="E14" s="197" t="s">
        <v>5167</v>
      </c>
      <c r="F14" s="197" t="s">
        <v>6786</v>
      </c>
      <c r="G14" s="197" t="s">
        <v>6785</v>
      </c>
      <c r="H14" s="197" t="s">
        <v>6784</v>
      </c>
      <c r="I14" s="197" t="s">
        <v>6783</v>
      </c>
      <c r="J14" s="197" t="s">
        <v>1654</v>
      </c>
      <c r="K14" s="197" t="s">
        <v>1637</v>
      </c>
    </row>
    <row r="15" spans="1:11">
      <c r="A15" s="197" t="s">
        <v>1655</v>
      </c>
      <c r="B15" s="197" t="s">
        <v>1656</v>
      </c>
      <c r="C15" s="197" t="s">
        <v>1656</v>
      </c>
      <c r="D15" s="197" t="s">
        <v>1657</v>
      </c>
      <c r="E15" s="197" t="s">
        <v>5167</v>
      </c>
      <c r="F15" s="197" t="s">
        <v>6786</v>
      </c>
      <c r="G15" s="197" t="s">
        <v>6788</v>
      </c>
      <c r="H15" s="197" t="s">
        <v>6784</v>
      </c>
      <c r="I15" s="197" t="s">
        <v>6783</v>
      </c>
      <c r="J15" s="197" t="s">
        <v>1658</v>
      </c>
      <c r="K15" s="197" t="s">
        <v>6813</v>
      </c>
    </row>
    <row r="16" spans="1:11">
      <c r="A16" s="197" t="s">
        <v>1659</v>
      </c>
      <c r="B16" s="197" t="s">
        <v>1660</v>
      </c>
      <c r="C16" s="197" t="s">
        <v>1660</v>
      </c>
      <c r="D16" s="197" t="s">
        <v>1661</v>
      </c>
      <c r="E16" s="197" t="s">
        <v>5167</v>
      </c>
      <c r="F16" s="197" t="s">
        <v>6786</v>
      </c>
      <c r="G16" s="197" t="s">
        <v>6788</v>
      </c>
      <c r="H16" s="197" t="s">
        <v>6784</v>
      </c>
      <c r="I16" s="197" t="s">
        <v>6783</v>
      </c>
      <c r="J16" s="197" t="s">
        <v>1662</v>
      </c>
      <c r="K16" s="197" t="s">
        <v>6813</v>
      </c>
    </row>
    <row r="17" spans="1:11">
      <c r="A17" s="197" t="s">
        <v>1663</v>
      </c>
      <c r="B17" s="197" t="s">
        <v>1664</v>
      </c>
      <c r="C17" s="197" t="s">
        <v>1664</v>
      </c>
      <c r="D17" s="197" t="s">
        <v>1665</v>
      </c>
      <c r="E17" s="197" t="s">
        <v>5167</v>
      </c>
      <c r="F17" s="197" t="s">
        <v>6786</v>
      </c>
      <c r="G17" s="197" t="s">
        <v>6788</v>
      </c>
      <c r="H17" s="197" t="s">
        <v>6784</v>
      </c>
      <c r="I17" s="197" t="s">
        <v>6783</v>
      </c>
      <c r="J17" s="197" t="s">
        <v>1666</v>
      </c>
      <c r="K17" s="197" t="s">
        <v>6813</v>
      </c>
    </row>
    <row r="18" spans="1:11">
      <c r="A18" s="197" t="s">
        <v>1667</v>
      </c>
      <c r="B18" s="197" t="s">
        <v>1668</v>
      </c>
      <c r="C18" s="197" t="s">
        <v>1668</v>
      </c>
      <c r="D18" s="197" t="s">
        <v>1669</v>
      </c>
      <c r="E18" s="197" t="s">
        <v>5167</v>
      </c>
      <c r="F18" s="197" t="s">
        <v>6786</v>
      </c>
      <c r="G18" s="197" t="s">
        <v>6785</v>
      </c>
      <c r="H18" s="197" t="s">
        <v>6784</v>
      </c>
      <c r="I18" s="197" t="s">
        <v>6783</v>
      </c>
      <c r="J18" s="197" t="s">
        <v>1670</v>
      </c>
      <c r="K18" s="197" t="s">
        <v>1617</v>
      </c>
    </row>
    <row r="19" spans="1:11">
      <c r="A19" s="197" t="s">
        <v>1671</v>
      </c>
      <c r="B19" s="197" t="s">
        <v>1672</v>
      </c>
      <c r="C19" s="197" t="s">
        <v>1672</v>
      </c>
      <c r="D19" s="197" t="s">
        <v>1673</v>
      </c>
      <c r="E19" s="197" t="s">
        <v>5167</v>
      </c>
      <c r="F19" s="197" t="s">
        <v>6786</v>
      </c>
      <c r="G19" s="197" t="s">
        <v>6785</v>
      </c>
      <c r="H19" s="197" t="s">
        <v>6784</v>
      </c>
      <c r="I19" s="197" t="s">
        <v>6783</v>
      </c>
      <c r="J19" s="197" t="s">
        <v>1674</v>
      </c>
      <c r="K19" s="197" t="s">
        <v>1617</v>
      </c>
    </row>
    <row r="20" spans="1:11">
      <c r="A20" s="197" t="s">
        <v>1675</v>
      </c>
      <c r="B20" s="197" t="s">
        <v>1676</v>
      </c>
      <c r="C20" s="197" t="s">
        <v>1676</v>
      </c>
      <c r="D20" s="197" t="s">
        <v>1677</v>
      </c>
      <c r="E20" s="197" t="s">
        <v>5167</v>
      </c>
      <c r="F20" s="197" t="s">
        <v>6786</v>
      </c>
      <c r="G20" s="197" t="s">
        <v>6788</v>
      </c>
      <c r="H20" s="197" t="s">
        <v>6784</v>
      </c>
      <c r="I20" s="197" t="s">
        <v>6783</v>
      </c>
      <c r="J20" s="197" t="s">
        <v>1678</v>
      </c>
      <c r="K20" s="197" t="s">
        <v>6813</v>
      </c>
    </row>
    <row r="21" spans="1:11">
      <c r="A21" s="197" t="s">
        <v>1679</v>
      </c>
      <c r="B21" s="197" t="s">
        <v>1680</v>
      </c>
      <c r="C21" s="197" t="s">
        <v>1680</v>
      </c>
      <c r="D21" s="197" t="s">
        <v>1681</v>
      </c>
      <c r="E21" s="197" t="s">
        <v>5167</v>
      </c>
      <c r="F21" s="197" t="s">
        <v>6786</v>
      </c>
      <c r="G21" s="197" t="s">
        <v>6785</v>
      </c>
      <c r="H21" s="197" t="s">
        <v>6784</v>
      </c>
      <c r="I21" s="197" t="s">
        <v>6783</v>
      </c>
      <c r="J21" s="197" t="s">
        <v>7632</v>
      </c>
      <c r="K21" s="197" t="s">
        <v>1617</v>
      </c>
    </row>
    <row r="22" spans="1:11">
      <c r="A22" s="197" t="s">
        <v>1683</v>
      </c>
      <c r="B22" s="197" t="s">
        <v>1684</v>
      </c>
      <c r="C22" s="197" t="s">
        <v>1684</v>
      </c>
      <c r="D22" s="197" t="s">
        <v>1685</v>
      </c>
      <c r="E22" s="197" t="s">
        <v>5167</v>
      </c>
      <c r="F22" s="197" t="s">
        <v>6786</v>
      </c>
      <c r="G22" s="197" t="s">
        <v>6785</v>
      </c>
      <c r="H22" s="197" t="s">
        <v>6784</v>
      </c>
      <c r="I22" s="197" t="s">
        <v>6783</v>
      </c>
      <c r="J22" s="197" t="s">
        <v>1686</v>
      </c>
      <c r="K22" s="197" t="s">
        <v>1617</v>
      </c>
    </row>
    <row r="23" spans="1:11">
      <c r="A23" s="197" t="s">
        <v>1687</v>
      </c>
      <c r="B23" s="197" t="s">
        <v>1688</v>
      </c>
      <c r="C23" s="197" t="s">
        <v>1688</v>
      </c>
      <c r="D23" s="197" t="s">
        <v>1689</v>
      </c>
      <c r="E23" s="197" t="s">
        <v>5167</v>
      </c>
      <c r="F23" s="197" t="s">
        <v>6786</v>
      </c>
      <c r="G23" s="197" t="s">
        <v>6785</v>
      </c>
      <c r="H23" s="197" t="s">
        <v>6784</v>
      </c>
      <c r="I23" s="197" t="s">
        <v>6783</v>
      </c>
      <c r="J23" s="197" t="s">
        <v>1690</v>
      </c>
      <c r="K23" s="197" t="s">
        <v>1617</v>
      </c>
    </row>
    <row r="24" spans="1:11">
      <c r="A24" s="197" t="s">
        <v>1691</v>
      </c>
      <c r="B24" s="197" t="s">
        <v>1692</v>
      </c>
      <c r="C24" s="197" t="s">
        <v>1692</v>
      </c>
      <c r="D24" s="197" t="s">
        <v>1693</v>
      </c>
      <c r="E24" s="197" t="s">
        <v>5167</v>
      </c>
      <c r="F24" s="197" t="s">
        <v>6786</v>
      </c>
      <c r="G24" s="197" t="s">
        <v>6785</v>
      </c>
      <c r="H24" s="197" t="s">
        <v>6784</v>
      </c>
      <c r="I24" s="197" t="s">
        <v>6783</v>
      </c>
      <c r="J24" s="197" t="s">
        <v>7631</v>
      </c>
      <c r="K24" s="197" t="s">
        <v>1617</v>
      </c>
    </row>
    <row r="25" spans="1:11">
      <c r="A25" s="197" t="s">
        <v>1695</v>
      </c>
      <c r="B25" s="197" t="s">
        <v>1696</v>
      </c>
      <c r="C25" s="197" t="s">
        <v>1696</v>
      </c>
      <c r="D25" s="197" t="s">
        <v>1697</v>
      </c>
      <c r="E25" s="197" t="s">
        <v>5167</v>
      </c>
      <c r="F25" s="197" t="s">
        <v>6786</v>
      </c>
      <c r="G25" s="197" t="s">
        <v>6785</v>
      </c>
      <c r="H25" s="197" t="s">
        <v>6784</v>
      </c>
      <c r="I25" s="197" t="s">
        <v>6783</v>
      </c>
      <c r="J25" s="197" t="s">
        <v>7630</v>
      </c>
      <c r="K25" s="197" t="s">
        <v>1617</v>
      </c>
    </row>
    <row r="26" spans="1:11">
      <c r="A26" s="197" t="s">
        <v>1699</v>
      </c>
      <c r="B26" s="197" t="s">
        <v>1700</v>
      </c>
      <c r="C26" s="197" t="s">
        <v>1700</v>
      </c>
      <c r="D26" s="197" t="s">
        <v>1701</v>
      </c>
      <c r="E26" s="197" t="s">
        <v>5167</v>
      </c>
      <c r="F26" s="197" t="s">
        <v>6786</v>
      </c>
      <c r="G26" s="197" t="s">
        <v>6788</v>
      </c>
      <c r="H26" s="197" t="s">
        <v>6784</v>
      </c>
      <c r="I26" s="197" t="s">
        <v>6783</v>
      </c>
      <c r="J26" s="197" t="s">
        <v>1702</v>
      </c>
      <c r="K26" s="197" t="s">
        <v>6813</v>
      </c>
    </row>
    <row r="27" spans="1:11">
      <c r="A27" s="197" t="s">
        <v>1703</v>
      </c>
      <c r="B27" s="197" t="s">
        <v>1704</v>
      </c>
      <c r="C27" s="197" t="s">
        <v>1704</v>
      </c>
      <c r="D27" s="197" t="s">
        <v>1705</v>
      </c>
      <c r="E27" s="197" t="s">
        <v>5167</v>
      </c>
      <c r="F27" s="197" t="s">
        <v>6786</v>
      </c>
      <c r="G27" s="197" t="s">
        <v>6788</v>
      </c>
      <c r="H27" s="197" t="s">
        <v>6784</v>
      </c>
      <c r="I27" s="197" t="s">
        <v>6783</v>
      </c>
      <c r="J27" s="197" t="s">
        <v>1706</v>
      </c>
      <c r="K27" s="197" t="s">
        <v>6813</v>
      </c>
    </row>
    <row r="28" spans="1:11">
      <c r="A28" s="197" t="s">
        <v>1707</v>
      </c>
      <c r="B28" s="197" t="s">
        <v>1708</v>
      </c>
      <c r="C28" s="197" t="s">
        <v>1708</v>
      </c>
      <c r="D28" s="197" t="s">
        <v>1657</v>
      </c>
      <c r="E28" s="197" t="s">
        <v>5167</v>
      </c>
      <c r="F28" s="197" t="s">
        <v>6786</v>
      </c>
      <c r="G28" s="197" t="s">
        <v>6788</v>
      </c>
      <c r="H28" s="197" t="s">
        <v>6784</v>
      </c>
      <c r="I28" s="197" t="s">
        <v>6783</v>
      </c>
      <c r="J28" s="197" t="s">
        <v>1709</v>
      </c>
      <c r="K28" s="197" t="s">
        <v>6813</v>
      </c>
    </row>
    <row r="29" spans="1:11">
      <c r="A29" s="197" t="s">
        <v>1710</v>
      </c>
      <c r="B29" s="197" t="s">
        <v>1711</v>
      </c>
      <c r="C29" s="197" t="s">
        <v>1711</v>
      </c>
      <c r="D29" s="197" t="s">
        <v>1661</v>
      </c>
      <c r="E29" s="197" t="s">
        <v>5167</v>
      </c>
      <c r="F29" s="197" t="s">
        <v>6786</v>
      </c>
      <c r="G29" s="197" t="s">
        <v>6788</v>
      </c>
      <c r="H29" s="197" t="s">
        <v>6784</v>
      </c>
      <c r="I29" s="197" t="s">
        <v>6783</v>
      </c>
      <c r="J29" s="197" t="s">
        <v>1712</v>
      </c>
      <c r="K29" s="197" t="s">
        <v>6813</v>
      </c>
    </row>
    <row r="30" spans="1:11">
      <c r="A30" s="197" t="s">
        <v>1713</v>
      </c>
      <c r="B30" s="197" t="s">
        <v>1714</v>
      </c>
      <c r="C30" s="197" t="s">
        <v>1714</v>
      </c>
      <c r="D30" s="197" t="s">
        <v>1665</v>
      </c>
      <c r="E30" s="197" t="s">
        <v>5167</v>
      </c>
      <c r="F30" s="197" t="s">
        <v>6786</v>
      </c>
      <c r="G30" s="197" t="s">
        <v>6788</v>
      </c>
      <c r="H30" s="197" t="s">
        <v>6784</v>
      </c>
      <c r="I30" s="197" t="s">
        <v>6783</v>
      </c>
      <c r="J30" s="197" t="s">
        <v>1715</v>
      </c>
      <c r="K30" s="197" t="s">
        <v>6813</v>
      </c>
    </row>
    <row r="31" spans="1:11">
      <c r="A31" s="197" t="s">
        <v>1716</v>
      </c>
      <c r="B31" s="197" t="s">
        <v>1717</v>
      </c>
      <c r="C31" s="197" t="s">
        <v>1717</v>
      </c>
      <c r="D31" s="197" t="s">
        <v>1718</v>
      </c>
      <c r="E31" s="197" t="s">
        <v>5167</v>
      </c>
      <c r="F31" s="197" t="s">
        <v>6786</v>
      </c>
      <c r="G31" s="197" t="s">
        <v>6788</v>
      </c>
      <c r="H31" s="197" t="s">
        <v>6784</v>
      </c>
      <c r="I31" s="197" t="s">
        <v>6783</v>
      </c>
      <c r="J31" s="197" t="s">
        <v>1719</v>
      </c>
      <c r="K31" s="197" t="s">
        <v>1601</v>
      </c>
    </row>
    <row r="32" spans="1:11">
      <c r="A32" s="197" t="s">
        <v>1720</v>
      </c>
      <c r="B32" s="197" t="s">
        <v>1721</v>
      </c>
      <c r="C32" s="197" t="s">
        <v>1721</v>
      </c>
      <c r="D32" s="197" t="s">
        <v>1722</v>
      </c>
      <c r="E32" s="197" t="s">
        <v>5167</v>
      </c>
      <c r="F32" s="197" t="s">
        <v>6786</v>
      </c>
      <c r="G32" s="197" t="s">
        <v>6788</v>
      </c>
      <c r="H32" s="197" t="s">
        <v>6784</v>
      </c>
      <c r="I32" s="197" t="s">
        <v>6783</v>
      </c>
      <c r="J32" s="197" t="s">
        <v>7629</v>
      </c>
      <c r="K32" s="197" t="s">
        <v>6813</v>
      </c>
    </row>
    <row r="33" spans="1:11">
      <c r="A33" s="197" t="s">
        <v>1724</v>
      </c>
      <c r="B33" s="197" t="s">
        <v>1725</v>
      </c>
      <c r="C33" s="197" t="s">
        <v>1725</v>
      </c>
      <c r="D33" s="197" t="s">
        <v>1669</v>
      </c>
      <c r="E33" s="197" t="s">
        <v>5167</v>
      </c>
      <c r="F33" s="197" t="s">
        <v>6786</v>
      </c>
      <c r="G33" s="197" t="s">
        <v>6785</v>
      </c>
      <c r="H33" s="197" t="s">
        <v>6784</v>
      </c>
      <c r="I33" s="197" t="s">
        <v>6783</v>
      </c>
      <c r="J33" s="197" t="s">
        <v>1726</v>
      </c>
      <c r="K33" s="197" t="s">
        <v>1617</v>
      </c>
    </row>
    <row r="34" spans="1:11">
      <c r="A34" s="197" t="s">
        <v>1727</v>
      </c>
      <c r="B34" s="197" t="s">
        <v>1728</v>
      </c>
      <c r="C34" s="197" t="s">
        <v>1728</v>
      </c>
      <c r="D34" s="197" t="s">
        <v>1673</v>
      </c>
      <c r="E34" s="197" t="s">
        <v>5167</v>
      </c>
      <c r="F34" s="197" t="s">
        <v>6786</v>
      </c>
      <c r="G34" s="197" t="s">
        <v>6785</v>
      </c>
      <c r="H34" s="197" t="s">
        <v>6784</v>
      </c>
      <c r="I34" s="197" t="s">
        <v>6783</v>
      </c>
      <c r="J34" s="197" t="s">
        <v>1729</v>
      </c>
      <c r="K34" s="197" t="s">
        <v>1617</v>
      </c>
    </row>
    <row r="35" spans="1:11">
      <c r="A35" s="197" t="s">
        <v>1730</v>
      </c>
      <c r="B35" s="197" t="s">
        <v>1731</v>
      </c>
      <c r="C35" s="197" t="s">
        <v>1731</v>
      </c>
      <c r="D35" s="197" t="s">
        <v>1677</v>
      </c>
      <c r="E35" s="197" t="s">
        <v>5167</v>
      </c>
      <c r="F35" s="197" t="s">
        <v>6786</v>
      </c>
      <c r="G35" s="197" t="s">
        <v>6788</v>
      </c>
      <c r="H35" s="197" t="s">
        <v>6784</v>
      </c>
      <c r="I35" s="197" t="s">
        <v>6783</v>
      </c>
      <c r="J35" s="197" t="s">
        <v>1732</v>
      </c>
      <c r="K35" s="197" t="s">
        <v>6813</v>
      </c>
    </row>
    <row r="36" spans="1:11">
      <c r="A36" s="197" t="s">
        <v>1733</v>
      </c>
      <c r="B36" s="197" t="s">
        <v>1734</v>
      </c>
      <c r="C36" s="197" t="s">
        <v>1734</v>
      </c>
      <c r="D36" s="197" t="s">
        <v>1681</v>
      </c>
      <c r="E36" s="197" t="s">
        <v>5167</v>
      </c>
      <c r="F36" s="197" t="s">
        <v>6786</v>
      </c>
      <c r="G36" s="197" t="s">
        <v>6785</v>
      </c>
      <c r="H36" s="197" t="s">
        <v>6784</v>
      </c>
      <c r="I36" s="197" t="s">
        <v>6783</v>
      </c>
      <c r="J36" s="197" t="s">
        <v>7628</v>
      </c>
      <c r="K36" s="197" t="s">
        <v>1617</v>
      </c>
    </row>
    <row r="37" spans="1:11">
      <c r="A37" s="197" t="s">
        <v>1736</v>
      </c>
      <c r="B37" s="197" t="s">
        <v>1737</v>
      </c>
      <c r="C37" s="197" t="s">
        <v>1737</v>
      </c>
      <c r="D37" s="197" t="s">
        <v>1685</v>
      </c>
      <c r="E37" s="197" t="s">
        <v>5167</v>
      </c>
      <c r="F37" s="197" t="s">
        <v>6786</v>
      </c>
      <c r="G37" s="197" t="s">
        <v>6785</v>
      </c>
      <c r="H37" s="197" t="s">
        <v>6784</v>
      </c>
      <c r="I37" s="197" t="s">
        <v>6783</v>
      </c>
      <c r="J37" s="197" t="s">
        <v>1738</v>
      </c>
      <c r="K37" s="197" t="s">
        <v>1617</v>
      </c>
    </row>
    <row r="38" spans="1:11">
      <c r="A38" s="197" t="s">
        <v>1739</v>
      </c>
      <c r="B38" s="197" t="s">
        <v>1740</v>
      </c>
      <c r="C38" s="197" t="s">
        <v>1740</v>
      </c>
      <c r="D38" s="197" t="s">
        <v>1689</v>
      </c>
      <c r="E38" s="197" t="s">
        <v>5167</v>
      </c>
      <c r="F38" s="197" t="s">
        <v>6786</v>
      </c>
      <c r="G38" s="197" t="s">
        <v>6785</v>
      </c>
      <c r="H38" s="197" t="s">
        <v>6784</v>
      </c>
      <c r="I38" s="197" t="s">
        <v>6783</v>
      </c>
      <c r="J38" s="197" t="s">
        <v>1741</v>
      </c>
      <c r="K38" s="197" t="s">
        <v>1617</v>
      </c>
    </row>
    <row r="39" spans="1:11">
      <c r="A39" s="197" t="s">
        <v>1742</v>
      </c>
      <c r="B39" s="197" t="s">
        <v>1743</v>
      </c>
      <c r="C39" s="197" t="s">
        <v>1743</v>
      </c>
      <c r="D39" s="197" t="s">
        <v>1693</v>
      </c>
      <c r="E39" s="197" t="s">
        <v>5167</v>
      </c>
      <c r="F39" s="197" t="s">
        <v>6786</v>
      </c>
      <c r="G39" s="197" t="s">
        <v>6785</v>
      </c>
      <c r="H39" s="197" t="s">
        <v>6784</v>
      </c>
      <c r="I39" s="197" t="s">
        <v>6783</v>
      </c>
      <c r="J39" s="197" t="s">
        <v>1744</v>
      </c>
      <c r="K39" s="197" t="s">
        <v>1617</v>
      </c>
    </row>
    <row r="40" spans="1:11">
      <c r="A40" s="197" t="s">
        <v>1745</v>
      </c>
      <c r="B40" s="197" t="s">
        <v>1746</v>
      </c>
      <c r="C40" s="197" t="s">
        <v>1746</v>
      </c>
      <c r="D40" s="197" t="s">
        <v>1697</v>
      </c>
      <c r="E40" s="197" t="s">
        <v>5167</v>
      </c>
      <c r="F40" s="197" t="s">
        <v>6786</v>
      </c>
      <c r="G40" s="197" t="s">
        <v>6785</v>
      </c>
      <c r="H40" s="197" t="s">
        <v>6784</v>
      </c>
      <c r="I40" s="197" t="s">
        <v>6783</v>
      </c>
      <c r="J40" s="197" t="s">
        <v>7627</v>
      </c>
      <c r="K40" s="197" t="s">
        <v>1617</v>
      </c>
    </row>
    <row r="41" spans="1:11">
      <c r="A41" s="197" t="s">
        <v>1748</v>
      </c>
      <c r="B41" s="197" t="s">
        <v>1749</v>
      </c>
      <c r="C41" s="197" t="s">
        <v>1749</v>
      </c>
      <c r="D41" s="197" t="s">
        <v>1701</v>
      </c>
      <c r="E41" s="197" t="s">
        <v>5167</v>
      </c>
      <c r="F41" s="197" t="s">
        <v>6786</v>
      </c>
      <c r="G41" s="197" t="s">
        <v>6788</v>
      </c>
      <c r="H41" s="197" t="s">
        <v>6784</v>
      </c>
      <c r="I41" s="197" t="s">
        <v>6783</v>
      </c>
      <c r="J41" s="197" t="s">
        <v>1750</v>
      </c>
      <c r="K41" s="197" t="s">
        <v>6813</v>
      </c>
    </row>
    <row r="42" spans="1:11">
      <c r="A42" s="197" t="s">
        <v>1751</v>
      </c>
      <c r="B42" s="197" t="s">
        <v>1752</v>
      </c>
      <c r="C42" s="197" t="s">
        <v>1752</v>
      </c>
      <c r="D42" s="197" t="s">
        <v>1705</v>
      </c>
      <c r="E42" s="197" t="s">
        <v>5167</v>
      </c>
      <c r="F42" s="197" t="s">
        <v>6786</v>
      </c>
      <c r="G42" s="197" t="s">
        <v>6788</v>
      </c>
      <c r="H42" s="197" t="s">
        <v>6784</v>
      </c>
      <c r="I42" s="197" t="s">
        <v>6783</v>
      </c>
      <c r="J42" s="197" t="s">
        <v>1753</v>
      </c>
      <c r="K42" s="197" t="s">
        <v>6813</v>
      </c>
    </row>
    <row r="43" spans="1:11">
      <c r="A43" s="197" t="s">
        <v>1754</v>
      </c>
      <c r="B43" s="197" t="s">
        <v>294</v>
      </c>
      <c r="C43" s="197" t="s">
        <v>294</v>
      </c>
      <c r="D43" s="197" t="s">
        <v>1755</v>
      </c>
      <c r="E43" s="197" t="s">
        <v>6810</v>
      </c>
      <c r="F43" s="197" t="s">
        <v>6786</v>
      </c>
      <c r="G43" s="197" t="s">
        <v>6785</v>
      </c>
      <c r="H43" s="197" t="s">
        <v>6809</v>
      </c>
      <c r="I43" s="197" t="s">
        <v>6783</v>
      </c>
      <c r="K43" s="197" t="s">
        <v>1617</v>
      </c>
    </row>
    <row r="44" spans="1:11">
      <c r="A44" s="197" t="s">
        <v>1756</v>
      </c>
      <c r="B44" s="197" t="s">
        <v>310</v>
      </c>
      <c r="C44" s="197" t="s">
        <v>310</v>
      </c>
      <c r="D44" s="197" t="s">
        <v>1757</v>
      </c>
      <c r="E44" s="197" t="s">
        <v>6810</v>
      </c>
      <c r="F44" s="197" t="s">
        <v>6786</v>
      </c>
      <c r="G44" s="197" t="s">
        <v>6785</v>
      </c>
      <c r="H44" s="197" t="s">
        <v>6809</v>
      </c>
      <c r="I44" s="197" t="s">
        <v>6783</v>
      </c>
      <c r="J44" s="197" t="s">
        <v>1623</v>
      </c>
      <c r="K44" s="197" t="s">
        <v>1617</v>
      </c>
    </row>
    <row r="45" spans="1:11">
      <c r="A45" s="197" t="s">
        <v>1758</v>
      </c>
      <c r="B45" s="197" t="s">
        <v>1759</v>
      </c>
      <c r="C45" s="197" t="s">
        <v>1759</v>
      </c>
      <c r="D45" s="197" t="s">
        <v>1760</v>
      </c>
      <c r="E45" s="197" t="s">
        <v>6810</v>
      </c>
      <c r="F45" s="197" t="s">
        <v>6786</v>
      </c>
      <c r="G45" s="197" t="s">
        <v>6785</v>
      </c>
      <c r="H45" s="197" t="s">
        <v>6809</v>
      </c>
      <c r="I45" s="197" t="s">
        <v>6783</v>
      </c>
      <c r="J45" s="197" t="s">
        <v>1761</v>
      </c>
      <c r="K45" s="197" t="s">
        <v>1601</v>
      </c>
    </row>
    <row r="46" spans="1:11">
      <c r="A46" s="197" t="s">
        <v>1762</v>
      </c>
      <c r="B46" s="197" t="s">
        <v>1763</v>
      </c>
      <c r="C46" s="197" t="s">
        <v>1763</v>
      </c>
      <c r="D46" s="197" t="s">
        <v>1764</v>
      </c>
      <c r="E46" s="197" t="s">
        <v>6810</v>
      </c>
      <c r="F46" s="197" t="s">
        <v>6786</v>
      </c>
      <c r="G46" s="197" t="s">
        <v>6785</v>
      </c>
      <c r="H46" s="197" t="s">
        <v>6809</v>
      </c>
      <c r="I46" s="197" t="s">
        <v>6783</v>
      </c>
      <c r="J46" s="197" t="s">
        <v>1761</v>
      </c>
      <c r="K46" s="197" t="s">
        <v>1601</v>
      </c>
    </row>
    <row r="47" spans="1:11">
      <c r="A47" s="197" t="s">
        <v>1765</v>
      </c>
      <c r="B47" s="197" t="s">
        <v>1766</v>
      </c>
      <c r="C47" s="197" t="s">
        <v>1766</v>
      </c>
      <c r="D47" s="197" t="s">
        <v>1760</v>
      </c>
      <c r="E47" s="197" t="s">
        <v>6810</v>
      </c>
      <c r="F47" s="197" t="s">
        <v>6786</v>
      </c>
      <c r="G47" s="197" t="s">
        <v>6785</v>
      </c>
      <c r="H47" s="197" t="s">
        <v>6809</v>
      </c>
      <c r="I47" s="197" t="s">
        <v>6783</v>
      </c>
      <c r="J47" s="197" t="s">
        <v>1767</v>
      </c>
      <c r="K47" s="197" t="s">
        <v>1601</v>
      </c>
    </row>
    <row r="48" spans="1:11">
      <c r="A48" s="197" t="s">
        <v>1768</v>
      </c>
      <c r="B48" s="197" t="s">
        <v>1769</v>
      </c>
      <c r="C48" s="197" t="s">
        <v>1769</v>
      </c>
      <c r="D48" s="197" t="s">
        <v>1770</v>
      </c>
      <c r="E48" s="197" t="s">
        <v>6810</v>
      </c>
      <c r="F48" s="197" t="s">
        <v>6786</v>
      </c>
      <c r="G48" s="197" t="s">
        <v>6785</v>
      </c>
      <c r="H48" s="197" t="s">
        <v>6809</v>
      </c>
      <c r="I48" s="197" t="s">
        <v>6783</v>
      </c>
      <c r="J48" s="197" t="s">
        <v>1767</v>
      </c>
      <c r="K48" s="197" t="s">
        <v>1601</v>
      </c>
    </row>
    <row r="49" spans="1:11">
      <c r="A49" s="197" t="s">
        <v>1771</v>
      </c>
      <c r="B49" s="197" t="s">
        <v>1772</v>
      </c>
      <c r="C49" s="197" t="s">
        <v>1772</v>
      </c>
      <c r="D49" s="197" t="s">
        <v>1760</v>
      </c>
      <c r="E49" s="197" t="s">
        <v>6810</v>
      </c>
      <c r="F49" s="197" t="s">
        <v>6786</v>
      </c>
      <c r="G49" s="197" t="s">
        <v>6785</v>
      </c>
      <c r="H49" s="197" t="s">
        <v>6809</v>
      </c>
      <c r="I49" s="197" t="s">
        <v>6783</v>
      </c>
      <c r="J49" s="197" t="s">
        <v>1773</v>
      </c>
      <c r="K49" s="197" t="s">
        <v>1601</v>
      </c>
    </row>
    <row r="50" spans="1:11">
      <c r="A50" s="197" t="s">
        <v>1774</v>
      </c>
      <c r="B50" s="197" t="s">
        <v>1775</v>
      </c>
      <c r="C50" s="197" t="s">
        <v>1775</v>
      </c>
      <c r="D50" s="197" t="s">
        <v>1776</v>
      </c>
      <c r="E50" s="197" t="s">
        <v>6810</v>
      </c>
      <c r="F50" s="197" t="s">
        <v>6786</v>
      </c>
      <c r="G50" s="197" t="s">
        <v>6785</v>
      </c>
      <c r="H50" s="197" t="s">
        <v>6809</v>
      </c>
      <c r="I50" s="197" t="s">
        <v>6783</v>
      </c>
      <c r="J50" s="197" t="s">
        <v>1773</v>
      </c>
      <c r="K50" s="197" t="s">
        <v>1601</v>
      </c>
    </row>
    <row r="51" spans="1:11">
      <c r="A51" s="197" t="s">
        <v>1777</v>
      </c>
      <c r="B51" s="197" t="s">
        <v>1778</v>
      </c>
      <c r="C51" s="197" t="s">
        <v>1778</v>
      </c>
      <c r="D51" s="197" t="s">
        <v>1760</v>
      </c>
      <c r="E51" s="197" t="s">
        <v>6810</v>
      </c>
      <c r="F51" s="197" t="s">
        <v>6786</v>
      </c>
      <c r="G51" s="197" t="s">
        <v>6785</v>
      </c>
      <c r="H51" s="197" t="s">
        <v>6809</v>
      </c>
      <c r="I51" s="197" t="s">
        <v>6783</v>
      </c>
      <c r="J51" s="197" t="s">
        <v>1779</v>
      </c>
      <c r="K51" s="197" t="s">
        <v>1601</v>
      </c>
    </row>
    <row r="52" spans="1:11">
      <c r="A52" s="197" t="s">
        <v>1780</v>
      </c>
      <c r="B52" s="197" t="s">
        <v>1781</v>
      </c>
      <c r="C52" s="197" t="s">
        <v>1781</v>
      </c>
      <c r="D52" s="197" t="s">
        <v>1782</v>
      </c>
      <c r="E52" s="197" t="s">
        <v>6810</v>
      </c>
      <c r="F52" s="197" t="s">
        <v>6786</v>
      </c>
      <c r="G52" s="197" t="s">
        <v>6785</v>
      </c>
      <c r="H52" s="197" t="s">
        <v>6809</v>
      </c>
      <c r="I52" s="197" t="s">
        <v>6783</v>
      </c>
      <c r="J52" s="197" t="s">
        <v>1779</v>
      </c>
      <c r="K52" s="197" t="s">
        <v>1601</v>
      </c>
    </row>
    <row r="53" spans="1:11">
      <c r="A53" s="197" t="s">
        <v>1783</v>
      </c>
      <c r="B53" s="197" t="s">
        <v>1784</v>
      </c>
      <c r="C53" s="197" t="s">
        <v>1784</v>
      </c>
      <c r="D53" s="197" t="s">
        <v>1760</v>
      </c>
      <c r="E53" s="197" t="s">
        <v>6810</v>
      </c>
      <c r="F53" s="197" t="s">
        <v>6786</v>
      </c>
      <c r="G53" s="197" t="s">
        <v>6785</v>
      </c>
      <c r="H53" s="197" t="s">
        <v>6809</v>
      </c>
      <c r="I53" s="197" t="s">
        <v>6783</v>
      </c>
      <c r="J53" s="197" t="s">
        <v>1785</v>
      </c>
      <c r="K53" s="197" t="s">
        <v>1601</v>
      </c>
    </row>
    <row r="54" spans="1:11">
      <c r="A54" s="197" t="s">
        <v>1786</v>
      </c>
      <c r="B54" s="197" t="s">
        <v>1787</v>
      </c>
      <c r="C54" s="197" t="s">
        <v>1787</v>
      </c>
      <c r="D54" s="197" t="s">
        <v>1788</v>
      </c>
      <c r="E54" s="197" t="s">
        <v>6810</v>
      </c>
      <c r="F54" s="197" t="s">
        <v>6786</v>
      </c>
      <c r="G54" s="197" t="s">
        <v>6785</v>
      </c>
      <c r="H54" s="197" t="s">
        <v>6809</v>
      </c>
      <c r="I54" s="197" t="s">
        <v>6783</v>
      </c>
      <c r="J54" s="197" t="s">
        <v>1785</v>
      </c>
      <c r="K54" s="197" t="s">
        <v>1601</v>
      </c>
    </row>
    <row r="55" spans="1:11">
      <c r="A55" s="197" t="s">
        <v>1789</v>
      </c>
      <c r="B55" s="197" t="s">
        <v>37</v>
      </c>
      <c r="C55" s="197" t="s">
        <v>37</v>
      </c>
      <c r="D55" s="197" t="s">
        <v>1790</v>
      </c>
      <c r="E55" s="197" t="s">
        <v>6810</v>
      </c>
      <c r="F55" s="197" t="s">
        <v>6786</v>
      </c>
      <c r="G55" s="197" t="s">
        <v>6785</v>
      </c>
      <c r="H55" s="197" t="s">
        <v>6809</v>
      </c>
      <c r="I55" s="197" t="s">
        <v>6783</v>
      </c>
      <c r="J55" s="197" t="s">
        <v>1636</v>
      </c>
      <c r="K55" s="197" t="s">
        <v>1637</v>
      </c>
    </row>
    <row r="56" spans="1:11">
      <c r="A56" s="197" t="s">
        <v>1543</v>
      </c>
      <c r="B56" s="197" t="s">
        <v>1544</v>
      </c>
      <c r="C56" s="197" t="s">
        <v>1544</v>
      </c>
      <c r="D56" s="197" t="s">
        <v>1791</v>
      </c>
      <c r="E56" s="197" t="s">
        <v>6810</v>
      </c>
      <c r="F56" s="197" t="s">
        <v>6786</v>
      </c>
      <c r="G56" s="197" t="s">
        <v>6785</v>
      </c>
      <c r="H56" s="197" t="s">
        <v>6809</v>
      </c>
      <c r="I56" s="197" t="s">
        <v>6787</v>
      </c>
      <c r="J56" s="197" t="s">
        <v>1792</v>
      </c>
      <c r="K56" s="197" t="s">
        <v>1637</v>
      </c>
    </row>
    <row r="57" spans="1:11">
      <c r="A57" s="197" t="s">
        <v>1793</v>
      </c>
      <c r="B57" s="197" t="s">
        <v>1794</v>
      </c>
      <c r="C57" s="197" t="s">
        <v>1794</v>
      </c>
      <c r="D57" s="197" t="s">
        <v>1800</v>
      </c>
      <c r="E57" s="197" t="s">
        <v>6810</v>
      </c>
      <c r="F57" s="197" t="s">
        <v>6786</v>
      </c>
      <c r="G57" s="197" t="s">
        <v>6785</v>
      </c>
      <c r="H57" s="197" t="s">
        <v>6809</v>
      </c>
      <c r="I57" s="197" t="s">
        <v>6783</v>
      </c>
      <c r="J57" s="197" t="s">
        <v>7606</v>
      </c>
      <c r="K57" s="197" t="s">
        <v>1637</v>
      </c>
    </row>
    <row r="58" spans="1:11">
      <c r="A58" s="197" t="s">
        <v>1798</v>
      </c>
      <c r="B58" s="197" t="s">
        <v>1799</v>
      </c>
      <c r="C58" s="197" t="s">
        <v>1799</v>
      </c>
      <c r="D58" s="197" t="s">
        <v>1800</v>
      </c>
      <c r="E58" s="197" t="s">
        <v>6810</v>
      </c>
      <c r="F58" s="197" t="s">
        <v>6786</v>
      </c>
      <c r="G58" s="197" t="s">
        <v>6785</v>
      </c>
      <c r="H58" s="197" t="s">
        <v>6809</v>
      </c>
      <c r="I58" s="197" t="s">
        <v>6783</v>
      </c>
      <c r="J58" s="197" t="s">
        <v>7626</v>
      </c>
      <c r="K58" s="197" t="s">
        <v>1637</v>
      </c>
    </row>
    <row r="59" spans="1:11">
      <c r="A59" s="197" t="s">
        <v>1801</v>
      </c>
      <c r="B59" s="197" t="s">
        <v>79</v>
      </c>
      <c r="C59" s="197" t="s">
        <v>79</v>
      </c>
      <c r="D59" s="197" t="s">
        <v>1800</v>
      </c>
      <c r="E59" s="197" t="s">
        <v>6810</v>
      </c>
      <c r="F59" s="197" t="s">
        <v>6786</v>
      </c>
      <c r="G59" s="197" t="s">
        <v>6785</v>
      </c>
      <c r="H59" s="197" t="s">
        <v>6809</v>
      </c>
      <c r="I59" s="197" t="s">
        <v>6783</v>
      </c>
      <c r="J59" s="197" t="s">
        <v>1802</v>
      </c>
      <c r="K59" s="197" t="s">
        <v>1637</v>
      </c>
    </row>
    <row r="60" spans="1:11">
      <c r="A60" s="197" t="s">
        <v>1308</v>
      </c>
      <c r="B60" s="197" t="s">
        <v>1309</v>
      </c>
      <c r="C60" s="197" t="s">
        <v>1309</v>
      </c>
      <c r="D60" s="197" t="s">
        <v>1800</v>
      </c>
      <c r="E60" s="197" t="s">
        <v>6810</v>
      </c>
      <c r="F60" s="197" t="s">
        <v>6786</v>
      </c>
      <c r="G60" s="197" t="s">
        <v>6785</v>
      </c>
      <c r="H60" s="197" t="s">
        <v>6809</v>
      </c>
      <c r="I60" s="197" t="s">
        <v>6783</v>
      </c>
      <c r="J60" s="197" t="s">
        <v>1803</v>
      </c>
      <c r="K60" s="197" t="s">
        <v>1637</v>
      </c>
    </row>
    <row r="61" spans="1:11">
      <c r="A61" s="197" t="s">
        <v>1804</v>
      </c>
      <c r="B61" s="197" t="s">
        <v>100</v>
      </c>
      <c r="C61" s="197" t="s">
        <v>100</v>
      </c>
      <c r="D61" s="197" t="s">
        <v>1805</v>
      </c>
      <c r="E61" s="197" t="s">
        <v>5167</v>
      </c>
      <c r="F61" s="197" t="s">
        <v>6786</v>
      </c>
      <c r="G61" s="197" t="s">
        <v>6785</v>
      </c>
      <c r="H61" s="197" t="s">
        <v>6784</v>
      </c>
      <c r="I61" s="197" t="s">
        <v>6783</v>
      </c>
      <c r="J61" s="197" t="s">
        <v>1806</v>
      </c>
      <c r="K61" s="197" t="s">
        <v>1637</v>
      </c>
    </row>
    <row r="62" spans="1:11">
      <c r="A62" s="197" t="s">
        <v>1346</v>
      </c>
      <c r="B62" s="197" t="s">
        <v>97</v>
      </c>
      <c r="C62" s="197" t="s">
        <v>97</v>
      </c>
      <c r="D62" s="197" t="s">
        <v>1807</v>
      </c>
      <c r="E62" s="197" t="s">
        <v>5167</v>
      </c>
      <c r="F62" s="197" t="s">
        <v>6786</v>
      </c>
      <c r="G62" s="197" t="s">
        <v>6785</v>
      </c>
      <c r="H62" s="197" t="s">
        <v>6784</v>
      </c>
      <c r="I62" s="197" t="s">
        <v>6783</v>
      </c>
      <c r="J62" s="197" t="s">
        <v>1808</v>
      </c>
      <c r="K62" s="197" t="s">
        <v>1637</v>
      </c>
    </row>
    <row r="63" spans="1:11">
      <c r="A63" s="197" t="s">
        <v>1809</v>
      </c>
      <c r="B63" s="197" t="s">
        <v>90</v>
      </c>
      <c r="C63" s="197" t="s">
        <v>90</v>
      </c>
      <c r="D63" s="197" t="s">
        <v>1810</v>
      </c>
      <c r="E63" s="197" t="s">
        <v>5167</v>
      </c>
      <c r="F63" s="197" t="s">
        <v>6786</v>
      </c>
      <c r="G63" s="197" t="s">
        <v>6785</v>
      </c>
      <c r="H63" s="197" t="s">
        <v>6784</v>
      </c>
      <c r="I63" s="197" t="s">
        <v>6783</v>
      </c>
      <c r="J63" s="197" t="s">
        <v>1811</v>
      </c>
      <c r="K63" s="197" t="s">
        <v>1637</v>
      </c>
    </row>
    <row r="64" spans="1:11">
      <c r="A64" s="197" t="s">
        <v>1816</v>
      </c>
      <c r="B64" s="197" t="s">
        <v>89</v>
      </c>
      <c r="C64" s="197" t="s">
        <v>89</v>
      </c>
      <c r="D64" s="197" t="s">
        <v>1817</v>
      </c>
      <c r="E64" s="197" t="s">
        <v>6810</v>
      </c>
      <c r="F64" s="197" t="s">
        <v>6786</v>
      </c>
      <c r="G64" s="197" t="s">
        <v>6785</v>
      </c>
      <c r="H64" s="197" t="s">
        <v>6809</v>
      </c>
      <c r="I64" s="197" t="s">
        <v>6783</v>
      </c>
      <c r="J64" s="197" t="s">
        <v>1818</v>
      </c>
      <c r="K64" s="197" t="s">
        <v>1637</v>
      </c>
    </row>
    <row r="65" spans="1:11">
      <c r="A65" s="197" t="s">
        <v>1819</v>
      </c>
      <c r="B65" s="197" t="s">
        <v>94</v>
      </c>
      <c r="C65" s="197" t="s">
        <v>94</v>
      </c>
      <c r="D65" s="197" t="s">
        <v>1820</v>
      </c>
      <c r="E65" s="197" t="s">
        <v>5167</v>
      </c>
      <c r="F65" s="197" t="s">
        <v>6786</v>
      </c>
      <c r="G65" s="197" t="s">
        <v>6785</v>
      </c>
      <c r="H65" s="197" t="s">
        <v>6784</v>
      </c>
      <c r="I65" s="197" t="s">
        <v>6783</v>
      </c>
      <c r="J65" s="197" t="s">
        <v>1821</v>
      </c>
      <c r="K65" s="197" t="s">
        <v>1637</v>
      </c>
    </row>
    <row r="66" spans="1:11">
      <c r="A66" s="197" t="s">
        <v>1831</v>
      </c>
      <c r="B66" s="197" t="s">
        <v>98</v>
      </c>
      <c r="C66" s="197" t="s">
        <v>98</v>
      </c>
      <c r="D66" s="197" t="s">
        <v>1832</v>
      </c>
      <c r="E66" s="197" t="s">
        <v>5167</v>
      </c>
      <c r="F66" s="197" t="s">
        <v>6786</v>
      </c>
      <c r="G66" s="197" t="s">
        <v>6785</v>
      </c>
      <c r="H66" s="197" t="s">
        <v>6784</v>
      </c>
      <c r="I66" s="197" t="s">
        <v>6783</v>
      </c>
      <c r="J66" s="197" t="s">
        <v>1833</v>
      </c>
      <c r="K66" s="197" t="s">
        <v>1637</v>
      </c>
    </row>
    <row r="67" spans="1:11">
      <c r="A67" s="197" t="s">
        <v>1834</v>
      </c>
      <c r="B67" s="197" t="s">
        <v>1835</v>
      </c>
      <c r="C67" s="197" t="s">
        <v>1835</v>
      </c>
      <c r="D67" s="197" t="s">
        <v>1832</v>
      </c>
      <c r="E67" s="197" t="s">
        <v>5167</v>
      </c>
      <c r="F67" s="197" t="s">
        <v>6786</v>
      </c>
      <c r="G67" s="197" t="s">
        <v>6785</v>
      </c>
      <c r="H67" s="197" t="s">
        <v>6784</v>
      </c>
      <c r="I67" s="197" t="s">
        <v>6783</v>
      </c>
      <c r="J67" s="197" t="s">
        <v>1836</v>
      </c>
      <c r="K67" s="197" t="s">
        <v>1637</v>
      </c>
    </row>
    <row r="68" spans="1:11">
      <c r="A68" s="197" t="s">
        <v>1329</v>
      </c>
      <c r="B68" s="197" t="s">
        <v>93</v>
      </c>
      <c r="C68" s="197" t="s">
        <v>93</v>
      </c>
      <c r="D68" s="197" t="s">
        <v>1837</v>
      </c>
      <c r="E68" s="197" t="s">
        <v>5167</v>
      </c>
      <c r="F68" s="197" t="s">
        <v>6786</v>
      </c>
      <c r="G68" s="197" t="s">
        <v>6785</v>
      </c>
      <c r="H68" s="197" t="s">
        <v>6784</v>
      </c>
      <c r="I68" s="197" t="s">
        <v>6783</v>
      </c>
      <c r="J68" s="197" t="s">
        <v>1838</v>
      </c>
      <c r="K68" s="197" t="s">
        <v>1637</v>
      </c>
    </row>
    <row r="69" spans="1:11">
      <c r="A69" s="197" t="s">
        <v>1348</v>
      </c>
      <c r="B69" s="197" t="s">
        <v>99</v>
      </c>
      <c r="C69" s="197" t="s">
        <v>99</v>
      </c>
      <c r="D69" s="197" t="s">
        <v>1839</v>
      </c>
      <c r="E69" s="197" t="s">
        <v>5167</v>
      </c>
      <c r="F69" s="197" t="s">
        <v>6786</v>
      </c>
      <c r="G69" s="197" t="s">
        <v>6785</v>
      </c>
      <c r="H69" s="197" t="s">
        <v>6784</v>
      </c>
      <c r="I69" s="197" t="s">
        <v>6783</v>
      </c>
      <c r="J69" s="197" t="s">
        <v>1840</v>
      </c>
      <c r="K69" s="197" t="s">
        <v>1637</v>
      </c>
    </row>
    <row r="70" spans="1:11">
      <c r="A70" s="197" t="s">
        <v>1841</v>
      </c>
      <c r="B70" s="197" t="s">
        <v>75</v>
      </c>
      <c r="C70" s="197" t="s">
        <v>75</v>
      </c>
      <c r="D70" s="197" t="s">
        <v>7625</v>
      </c>
      <c r="E70" s="197" t="s">
        <v>5167</v>
      </c>
      <c r="F70" s="197" t="s">
        <v>6786</v>
      </c>
      <c r="G70" s="197" t="s">
        <v>6785</v>
      </c>
      <c r="H70" s="197" t="s">
        <v>6784</v>
      </c>
      <c r="I70" s="197" t="s">
        <v>6783</v>
      </c>
      <c r="J70" s="197" t="s">
        <v>1843</v>
      </c>
      <c r="K70" s="197" t="s">
        <v>1637</v>
      </c>
    </row>
    <row r="71" spans="1:11">
      <c r="A71" s="197" t="s">
        <v>1844</v>
      </c>
      <c r="B71" s="197" t="s">
        <v>1845</v>
      </c>
      <c r="C71" s="197" t="s">
        <v>7624</v>
      </c>
      <c r="D71" s="197" t="s">
        <v>7623</v>
      </c>
      <c r="E71" s="197" t="s">
        <v>5167</v>
      </c>
      <c r="F71" s="197" t="s">
        <v>6786</v>
      </c>
      <c r="G71" s="197" t="s">
        <v>6785</v>
      </c>
      <c r="H71" s="197" t="s">
        <v>6784</v>
      </c>
      <c r="I71" s="197" t="s">
        <v>6783</v>
      </c>
      <c r="J71" s="197" t="s">
        <v>7622</v>
      </c>
    </row>
    <row r="72" spans="1:11">
      <c r="A72" s="197" t="s">
        <v>1847</v>
      </c>
      <c r="B72" s="197" t="s">
        <v>1848</v>
      </c>
      <c r="C72" s="197" t="s">
        <v>1848</v>
      </c>
      <c r="D72" s="197" t="s">
        <v>7621</v>
      </c>
      <c r="E72" s="197" t="s">
        <v>5167</v>
      </c>
      <c r="F72" s="197" t="s">
        <v>6786</v>
      </c>
      <c r="G72" s="197" t="s">
        <v>6785</v>
      </c>
      <c r="H72" s="197" t="s">
        <v>6784</v>
      </c>
      <c r="I72" s="197" t="s">
        <v>6783</v>
      </c>
      <c r="J72" s="197" t="s">
        <v>7620</v>
      </c>
    </row>
    <row r="73" spans="1:11">
      <c r="A73" s="197" t="s">
        <v>1349</v>
      </c>
      <c r="B73" s="197" t="s">
        <v>72</v>
      </c>
      <c r="C73" s="197" t="s">
        <v>72</v>
      </c>
      <c r="D73" s="197" t="s">
        <v>1807</v>
      </c>
      <c r="E73" s="197" t="s">
        <v>5167</v>
      </c>
      <c r="F73" s="197" t="s">
        <v>6786</v>
      </c>
      <c r="G73" s="197" t="s">
        <v>6785</v>
      </c>
      <c r="H73" s="197" t="s">
        <v>6784</v>
      </c>
      <c r="I73" s="197" t="s">
        <v>6783</v>
      </c>
      <c r="J73" s="197" t="s">
        <v>7619</v>
      </c>
      <c r="K73" s="197" t="s">
        <v>1637</v>
      </c>
    </row>
    <row r="74" spans="1:11">
      <c r="A74" s="197" t="s">
        <v>1851</v>
      </c>
      <c r="B74" s="197" t="s">
        <v>1852</v>
      </c>
      <c r="C74" s="197" t="s">
        <v>1852</v>
      </c>
      <c r="D74" s="197" t="s">
        <v>1853</v>
      </c>
      <c r="E74" s="197" t="s">
        <v>6810</v>
      </c>
      <c r="F74" s="197" t="s">
        <v>6786</v>
      </c>
      <c r="G74" s="197" t="s">
        <v>6785</v>
      </c>
      <c r="H74" s="197" t="s">
        <v>6809</v>
      </c>
      <c r="I74" s="197" t="s">
        <v>6783</v>
      </c>
      <c r="J74" s="197" t="s">
        <v>7618</v>
      </c>
      <c r="K74" s="197" t="s">
        <v>1637</v>
      </c>
    </row>
    <row r="75" spans="1:11">
      <c r="A75" s="197" t="s">
        <v>1854</v>
      </c>
      <c r="B75" s="197" t="s">
        <v>1855</v>
      </c>
      <c r="C75" s="197" t="s">
        <v>1855</v>
      </c>
      <c r="D75" s="197" t="s">
        <v>1856</v>
      </c>
      <c r="E75" s="197" t="s">
        <v>6810</v>
      </c>
      <c r="F75" s="197" t="s">
        <v>6786</v>
      </c>
      <c r="G75" s="197" t="s">
        <v>6785</v>
      </c>
      <c r="H75" s="197" t="s">
        <v>6809</v>
      </c>
      <c r="I75" s="197" t="s">
        <v>6783</v>
      </c>
      <c r="J75" s="197" t="s">
        <v>7617</v>
      </c>
      <c r="K75" s="197" t="s">
        <v>1637</v>
      </c>
    </row>
    <row r="76" spans="1:11">
      <c r="A76" s="197" t="s">
        <v>1857</v>
      </c>
      <c r="B76" s="197" t="s">
        <v>63</v>
      </c>
      <c r="C76" s="197" t="s">
        <v>63</v>
      </c>
      <c r="D76" s="197" t="s">
        <v>7616</v>
      </c>
      <c r="E76" s="197" t="s">
        <v>5167</v>
      </c>
      <c r="F76" s="197" t="s">
        <v>6786</v>
      </c>
      <c r="G76" s="197" t="s">
        <v>6785</v>
      </c>
      <c r="H76" s="197" t="s">
        <v>6784</v>
      </c>
      <c r="I76" s="197" t="s">
        <v>6783</v>
      </c>
      <c r="J76" s="197" t="s">
        <v>7615</v>
      </c>
      <c r="K76" s="197" t="s">
        <v>1637</v>
      </c>
    </row>
    <row r="77" spans="1:11">
      <c r="A77" s="197" t="s">
        <v>1860</v>
      </c>
      <c r="B77" s="197" t="s">
        <v>6630</v>
      </c>
      <c r="C77" s="197" t="s">
        <v>6630</v>
      </c>
      <c r="D77" s="197" t="s">
        <v>7614</v>
      </c>
      <c r="E77" s="197" t="s">
        <v>5167</v>
      </c>
      <c r="F77" s="197" t="s">
        <v>6786</v>
      </c>
      <c r="G77" s="197" t="s">
        <v>6785</v>
      </c>
      <c r="H77" s="197" t="s">
        <v>6784</v>
      </c>
      <c r="I77" s="197" t="s">
        <v>6783</v>
      </c>
      <c r="J77" s="197" t="s">
        <v>7613</v>
      </c>
      <c r="K77" s="197" t="s">
        <v>1637</v>
      </c>
    </row>
    <row r="78" spans="1:11">
      <c r="A78" s="197" t="s">
        <v>1864</v>
      </c>
      <c r="B78" s="197" t="s">
        <v>1865</v>
      </c>
      <c r="C78" s="197" t="s">
        <v>1865</v>
      </c>
      <c r="D78" s="197" t="s">
        <v>1866</v>
      </c>
      <c r="E78" s="197" t="s">
        <v>5167</v>
      </c>
      <c r="F78" s="197" t="s">
        <v>6786</v>
      </c>
      <c r="G78" s="197" t="s">
        <v>6785</v>
      </c>
      <c r="H78" s="197" t="s">
        <v>6784</v>
      </c>
      <c r="I78" s="197" t="s">
        <v>6783</v>
      </c>
      <c r="J78" s="197" t="s">
        <v>7612</v>
      </c>
      <c r="K78" s="197" t="s">
        <v>1637</v>
      </c>
    </row>
    <row r="79" spans="1:11">
      <c r="A79" s="197" t="s">
        <v>1867</v>
      </c>
      <c r="B79" s="197" t="s">
        <v>61</v>
      </c>
      <c r="C79" s="197" t="s">
        <v>61</v>
      </c>
      <c r="D79" s="197" t="s">
        <v>1817</v>
      </c>
      <c r="E79" s="197" t="s">
        <v>6810</v>
      </c>
      <c r="F79" s="197" t="s">
        <v>6786</v>
      </c>
      <c r="G79" s="197" t="s">
        <v>6785</v>
      </c>
      <c r="H79" s="197" t="s">
        <v>6809</v>
      </c>
      <c r="I79" s="197" t="s">
        <v>6783</v>
      </c>
      <c r="J79" s="197" t="s">
        <v>1868</v>
      </c>
      <c r="K79" s="197" t="s">
        <v>1637</v>
      </c>
    </row>
    <row r="80" spans="1:11">
      <c r="A80" s="197" t="s">
        <v>1869</v>
      </c>
      <c r="B80" s="197" t="s">
        <v>6631</v>
      </c>
      <c r="C80" s="197" t="s">
        <v>6631</v>
      </c>
      <c r="D80" s="197" t="s">
        <v>1820</v>
      </c>
      <c r="E80" s="197" t="s">
        <v>5167</v>
      </c>
      <c r="F80" s="197" t="s">
        <v>6786</v>
      </c>
      <c r="G80" s="197" t="s">
        <v>6785</v>
      </c>
      <c r="H80" s="197" t="s">
        <v>6784</v>
      </c>
      <c r="I80" s="197" t="s">
        <v>6783</v>
      </c>
      <c r="J80" s="197" t="s">
        <v>7611</v>
      </c>
      <c r="K80" s="197" t="s">
        <v>1637</v>
      </c>
    </row>
    <row r="81" spans="1:11">
      <c r="A81" s="197" t="s">
        <v>1873</v>
      </c>
      <c r="B81" s="197" t="s">
        <v>1874</v>
      </c>
      <c r="C81" s="197" t="s">
        <v>1874</v>
      </c>
      <c r="D81" s="197" t="s">
        <v>1820</v>
      </c>
      <c r="E81" s="197" t="s">
        <v>5167</v>
      </c>
      <c r="F81" s="197" t="s">
        <v>6786</v>
      </c>
      <c r="G81" s="197" t="s">
        <v>6785</v>
      </c>
      <c r="H81" s="197" t="s">
        <v>6784</v>
      </c>
      <c r="I81" s="197" t="s">
        <v>6783</v>
      </c>
      <c r="J81" s="197" t="s">
        <v>7610</v>
      </c>
      <c r="K81" s="197" t="s">
        <v>1637</v>
      </c>
    </row>
    <row r="82" spans="1:11">
      <c r="A82" s="197" t="s">
        <v>1341</v>
      </c>
      <c r="B82" s="197" t="s">
        <v>6632</v>
      </c>
      <c r="C82" s="197" t="s">
        <v>6632</v>
      </c>
      <c r="D82" s="197" t="s">
        <v>7609</v>
      </c>
      <c r="E82" s="197" t="s">
        <v>6810</v>
      </c>
      <c r="F82" s="197" t="s">
        <v>6786</v>
      </c>
      <c r="G82" s="197" t="s">
        <v>6785</v>
      </c>
      <c r="H82" s="197" t="s">
        <v>6809</v>
      </c>
      <c r="I82" s="197" t="s">
        <v>6783</v>
      </c>
      <c r="J82" s="197" t="s">
        <v>7608</v>
      </c>
      <c r="K82" s="197" t="s">
        <v>1637</v>
      </c>
    </row>
    <row r="83" spans="1:11">
      <c r="A83" s="197" t="s">
        <v>1878</v>
      </c>
      <c r="B83" s="197" t="s">
        <v>1879</v>
      </c>
      <c r="C83" s="197" t="s">
        <v>1879</v>
      </c>
      <c r="D83" s="197" t="s">
        <v>1880</v>
      </c>
      <c r="E83" s="197" t="s">
        <v>6810</v>
      </c>
      <c r="F83" s="197" t="s">
        <v>6786</v>
      </c>
      <c r="G83" s="197" t="s">
        <v>6785</v>
      </c>
      <c r="H83" s="197" t="s">
        <v>6809</v>
      </c>
      <c r="I83" s="197" t="s">
        <v>6783</v>
      </c>
      <c r="J83" s="197" t="s">
        <v>7607</v>
      </c>
      <c r="K83" s="197" t="s">
        <v>1637</v>
      </c>
    </row>
    <row r="84" spans="1:11">
      <c r="A84" s="197" t="s">
        <v>1297</v>
      </c>
      <c r="B84" s="197" t="s">
        <v>1298</v>
      </c>
      <c r="C84" s="197" t="s">
        <v>1298</v>
      </c>
      <c r="D84" s="197" t="s">
        <v>1881</v>
      </c>
      <c r="E84" s="197" t="s">
        <v>6810</v>
      </c>
      <c r="F84" s="197" t="s">
        <v>6786</v>
      </c>
      <c r="G84" s="197" t="s">
        <v>6910</v>
      </c>
      <c r="H84" s="197" t="s">
        <v>6809</v>
      </c>
      <c r="I84" s="197" t="s">
        <v>6783</v>
      </c>
      <c r="J84" s="197" t="s">
        <v>7606</v>
      </c>
      <c r="K84" s="197" t="s">
        <v>1637</v>
      </c>
    </row>
    <row r="85" spans="1:11">
      <c r="A85" s="197" t="s">
        <v>1883</v>
      </c>
      <c r="B85" s="197" t="s">
        <v>6633</v>
      </c>
      <c r="C85" s="197" t="s">
        <v>6633</v>
      </c>
      <c r="D85" s="197" t="s">
        <v>7605</v>
      </c>
      <c r="E85" s="197" t="s">
        <v>5167</v>
      </c>
      <c r="F85" s="197" t="s">
        <v>6786</v>
      </c>
      <c r="G85" s="197" t="s">
        <v>6785</v>
      </c>
      <c r="H85" s="197" t="s">
        <v>6784</v>
      </c>
      <c r="I85" s="197" t="s">
        <v>6783</v>
      </c>
      <c r="J85" s="197" t="s">
        <v>7604</v>
      </c>
      <c r="K85" s="197" t="s">
        <v>1637</v>
      </c>
    </row>
    <row r="86" spans="1:11">
      <c r="A86" s="197" t="s">
        <v>1888</v>
      </c>
      <c r="B86" s="197" t="s">
        <v>1889</v>
      </c>
      <c r="C86" s="197" t="s">
        <v>1889</v>
      </c>
      <c r="D86" s="197" t="s">
        <v>1890</v>
      </c>
      <c r="E86" s="197" t="s">
        <v>5167</v>
      </c>
      <c r="F86" s="197" t="s">
        <v>6786</v>
      </c>
      <c r="G86" s="197" t="s">
        <v>6785</v>
      </c>
      <c r="H86" s="197" t="s">
        <v>6784</v>
      </c>
      <c r="I86" s="197" t="s">
        <v>6783</v>
      </c>
      <c r="J86" s="197" t="s">
        <v>7603</v>
      </c>
      <c r="K86" s="197" t="s">
        <v>1637</v>
      </c>
    </row>
    <row r="87" spans="1:11">
      <c r="A87" s="197" t="s">
        <v>1891</v>
      </c>
      <c r="B87" s="197" t="s">
        <v>73</v>
      </c>
      <c r="C87" s="197" t="s">
        <v>73</v>
      </c>
      <c r="D87" s="197" t="s">
        <v>7602</v>
      </c>
      <c r="E87" s="197" t="s">
        <v>5167</v>
      </c>
      <c r="F87" s="197" t="s">
        <v>6786</v>
      </c>
      <c r="G87" s="197" t="s">
        <v>6785</v>
      </c>
      <c r="H87" s="197" t="s">
        <v>6784</v>
      </c>
      <c r="I87" s="197" t="s">
        <v>6783</v>
      </c>
      <c r="J87" s="197" t="s">
        <v>1893</v>
      </c>
      <c r="K87" s="197" t="s">
        <v>1637</v>
      </c>
    </row>
    <row r="88" spans="1:11">
      <c r="A88" s="197" t="s">
        <v>1894</v>
      </c>
      <c r="B88" s="197" t="s">
        <v>1895</v>
      </c>
      <c r="C88" s="197" t="s">
        <v>1895</v>
      </c>
      <c r="D88" s="197" t="s">
        <v>7602</v>
      </c>
      <c r="E88" s="197" t="s">
        <v>5167</v>
      </c>
      <c r="F88" s="197" t="s">
        <v>6786</v>
      </c>
      <c r="G88" s="197" t="s">
        <v>6785</v>
      </c>
      <c r="H88" s="197" t="s">
        <v>6784</v>
      </c>
      <c r="I88" s="197" t="s">
        <v>6783</v>
      </c>
      <c r="J88" s="197" t="s">
        <v>7601</v>
      </c>
      <c r="K88" s="197" t="s">
        <v>1637</v>
      </c>
    </row>
    <row r="89" spans="1:11">
      <c r="A89" s="197" t="s">
        <v>1898</v>
      </c>
      <c r="B89" s="197" t="s">
        <v>1899</v>
      </c>
      <c r="C89" s="197" t="s">
        <v>1899</v>
      </c>
      <c r="D89" s="197" t="s">
        <v>7600</v>
      </c>
      <c r="E89" s="197" t="s">
        <v>5167</v>
      </c>
      <c r="F89" s="197" t="s">
        <v>6786</v>
      </c>
      <c r="G89" s="197" t="s">
        <v>6785</v>
      </c>
      <c r="H89" s="197" t="s">
        <v>6784</v>
      </c>
      <c r="I89" s="197" t="s">
        <v>6783</v>
      </c>
      <c r="J89" s="197" t="s">
        <v>7599</v>
      </c>
    </row>
    <row r="90" spans="1:11">
      <c r="A90" s="197" t="s">
        <v>1901</v>
      </c>
      <c r="B90" s="197" t="s">
        <v>1902</v>
      </c>
      <c r="C90" s="197" t="s">
        <v>1902</v>
      </c>
      <c r="D90" s="197" t="s">
        <v>1903</v>
      </c>
      <c r="E90" s="197" t="s">
        <v>5167</v>
      </c>
      <c r="F90" s="197" t="s">
        <v>6786</v>
      </c>
      <c r="G90" s="197" t="s">
        <v>6785</v>
      </c>
      <c r="H90" s="197" t="s">
        <v>6784</v>
      </c>
      <c r="I90" s="197" t="s">
        <v>6783</v>
      </c>
      <c r="J90" s="197" t="s">
        <v>7598</v>
      </c>
    </row>
    <row r="91" spans="1:11">
      <c r="A91" s="197" t="s">
        <v>1904</v>
      </c>
      <c r="B91" s="197" t="s">
        <v>6634</v>
      </c>
      <c r="C91" s="197" t="s">
        <v>6634</v>
      </c>
      <c r="D91" s="197" t="s">
        <v>7597</v>
      </c>
      <c r="E91" s="197" t="s">
        <v>5167</v>
      </c>
      <c r="F91" s="197" t="s">
        <v>6786</v>
      </c>
      <c r="G91" s="197" t="s">
        <v>6785</v>
      </c>
      <c r="H91" s="197" t="s">
        <v>6784</v>
      </c>
      <c r="I91" s="197" t="s">
        <v>6783</v>
      </c>
      <c r="J91" s="197" t="s">
        <v>7596</v>
      </c>
      <c r="K91" s="197" t="s">
        <v>1637</v>
      </c>
    </row>
    <row r="92" spans="1:11">
      <c r="A92" s="197" t="s">
        <v>1908</v>
      </c>
      <c r="B92" s="197" t="s">
        <v>1909</v>
      </c>
      <c r="C92" s="197" t="s">
        <v>1909</v>
      </c>
      <c r="D92" s="197" t="s">
        <v>1910</v>
      </c>
      <c r="E92" s="197" t="s">
        <v>5167</v>
      </c>
      <c r="F92" s="197" t="s">
        <v>6786</v>
      </c>
      <c r="G92" s="197" t="s">
        <v>6785</v>
      </c>
      <c r="H92" s="197" t="s">
        <v>6784</v>
      </c>
      <c r="I92" s="197" t="s">
        <v>6783</v>
      </c>
      <c r="J92" s="197" t="s">
        <v>7595</v>
      </c>
      <c r="K92" s="197" t="s">
        <v>1637</v>
      </c>
    </row>
    <row r="93" spans="1:11">
      <c r="A93" s="197" t="s">
        <v>1911</v>
      </c>
      <c r="B93" s="197" t="s">
        <v>74</v>
      </c>
      <c r="C93" s="197" t="s">
        <v>74</v>
      </c>
      <c r="D93" s="197" t="s">
        <v>1839</v>
      </c>
      <c r="E93" s="197" t="s">
        <v>5167</v>
      </c>
      <c r="F93" s="197" t="s">
        <v>6786</v>
      </c>
      <c r="G93" s="197" t="s">
        <v>6785</v>
      </c>
      <c r="H93" s="197" t="s">
        <v>6784</v>
      </c>
      <c r="I93" s="197" t="s">
        <v>6783</v>
      </c>
      <c r="J93" s="197" t="s">
        <v>7594</v>
      </c>
      <c r="K93" s="197" t="s">
        <v>1637</v>
      </c>
    </row>
    <row r="94" spans="1:11">
      <c r="A94" s="197" t="s">
        <v>1913</v>
      </c>
      <c r="B94" s="197" t="s">
        <v>1914</v>
      </c>
      <c r="C94" s="197" t="s">
        <v>1914</v>
      </c>
      <c r="D94" s="197" t="s">
        <v>7593</v>
      </c>
      <c r="E94" s="197" t="s">
        <v>5167</v>
      </c>
      <c r="F94" s="197" t="s">
        <v>6786</v>
      </c>
      <c r="G94" s="197" t="s">
        <v>6785</v>
      </c>
      <c r="H94" s="197" t="s">
        <v>6784</v>
      </c>
      <c r="I94" s="197" t="s">
        <v>6783</v>
      </c>
      <c r="J94" s="197" t="s">
        <v>7592</v>
      </c>
    </row>
    <row r="95" spans="1:11">
      <c r="A95" s="197" t="s">
        <v>1916</v>
      </c>
      <c r="B95" s="197" t="s">
        <v>1917</v>
      </c>
      <c r="C95" s="197" t="s">
        <v>1917</v>
      </c>
      <c r="D95" s="197" t="s">
        <v>7591</v>
      </c>
      <c r="E95" s="197" t="s">
        <v>5167</v>
      </c>
      <c r="F95" s="197" t="s">
        <v>6786</v>
      </c>
      <c r="G95" s="197" t="s">
        <v>6785</v>
      </c>
      <c r="H95" s="197" t="s">
        <v>6784</v>
      </c>
      <c r="I95" s="197" t="s">
        <v>6783</v>
      </c>
      <c r="J95" s="197" t="s">
        <v>7590</v>
      </c>
    </row>
    <row r="96" spans="1:11">
      <c r="A96" s="197" t="s">
        <v>1919</v>
      </c>
      <c r="B96" s="197" t="s">
        <v>25</v>
      </c>
      <c r="C96" s="197" t="s">
        <v>25</v>
      </c>
      <c r="D96" s="197" t="s">
        <v>7589</v>
      </c>
      <c r="E96" s="197" t="s">
        <v>5167</v>
      </c>
      <c r="F96" s="197" t="s">
        <v>6786</v>
      </c>
      <c r="G96" s="197" t="s">
        <v>6785</v>
      </c>
      <c r="H96" s="197" t="s">
        <v>6784</v>
      </c>
      <c r="I96" s="197" t="s">
        <v>6783</v>
      </c>
      <c r="J96" s="197" t="s">
        <v>1920</v>
      </c>
      <c r="K96" s="197" t="s">
        <v>1637</v>
      </c>
    </row>
    <row r="97" spans="1:11">
      <c r="A97" s="197" t="s">
        <v>1921</v>
      </c>
      <c r="B97" s="197" t="s">
        <v>19</v>
      </c>
      <c r="C97" s="197" t="s">
        <v>19</v>
      </c>
      <c r="D97" s="197" t="s">
        <v>7588</v>
      </c>
      <c r="E97" s="197" t="s">
        <v>5167</v>
      </c>
      <c r="F97" s="197" t="s">
        <v>6786</v>
      </c>
      <c r="G97" s="197" t="s">
        <v>6785</v>
      </c>
      <c r="H97" s="197" t="s">
        <v>6784</v>
      </c>
      <c r="I97" s="197" t="s">
        <v>6783</v>
      </c>
      <c r="J97" s="197" t="s">
        <v>1922</v>
      </c>
      <c r="K97" s="197" t="s">
        <v>1637</v>
      </c>
    </row>
    <row r="98" spans="1:11">
      <c r="A98" s="197" t="s">
        <v>1923</v>
      </c>
      <c r="B98" s="197" t="s">
        <v>15</v>
      </c>
      <c r="C98" s="197" t="s">
        <v>15</v>
      </c>
      <c r="D98" s="197" t="s">
        <v>7587</v>
      </c>
      <c r="E98" s="197" t="s">
        <v>5167</v>
      </c>
      <c r="F98" s="197" t="s">
        <v>6786</v>
      </c>
      <c r="G98" s="197" t="s">
        <v>6785</v>
      </c>
      <c r="H98" s="197" t="s">
        <v>6784</v>
      </c>
      <c r="I98" s="197" t="s">
        <v>6783</v>
      </c>
      <c r="J98" s="197" t="s">
        <v>1924</v>
      </c>
      <c r="K98" s="197" t="s">
        <v>1637</v>
      </c>
    </row>
    <row r="99" spans="1:11">
      <c r="A99" s="197" t="s">
        <v>1925</v>
      </c>
      <c r="B99" s="197" t="s">
        <v>21</v>
      </c>
      <c r="C99" s="197" t="s">
        <v>21</v>
      </c>
      <c r="D99" s="197" t="s">
        <v>7586</v>
      </c>
      <c r="E99" s="197" t="s">
        <v>5167</v>
      </c>
      <c r="F99" s="197" t="s">
        <v>6786</v>
      </c>
      <c r="G99" s="197" t="s">
        <v>6785</v>
      </c>
      <c r="H99" s="197" t="s">
        <v>6784</v>
      </c>
      <c r="I99" s="197" t="s">
        <v>6783</v>
      </c>
      <c r="J99" s="197" t="s">
        <v>1926</v>
      </c>
      <c r="K99" s="197" t="s">
        <v>1637</v>
      </c>
    </row>
    <row r="100" spans="1:11">
      <c r="A100" s="197" t="s">
        <v>1927</v>
      </c>
      <c r="B100" s="197" t="s">
        <v>23</v>
      </c>
      <c r="C100" s="197" t="s">
        <v>23</v>
      </c>
      <c r="D100" s="197" t="s">
        <v>7585</v>
      </c>
      <c r="E100" s="197" t="s">
        <v>5167</v>
      </c>
      <c r="F100" s="197" t="s">
        <v>6786</v>
      </c>
      <c r="G100" s="197" t="s">
        <v>6785</v>
      </c>
      <c r="H100" s="197" t="s">
        <v>6784</v>
      </c>
      <c r="I100" s="197" t="s">
        <v>6783</v>
      </c>
      <c r="J100" s="197" t="s">
        <v>1928</v>
      </c>
      <c r="K100" s="197" t="s">
        <v>1637</v>
      </c>
    </row>
    <row r="101" spans="1:11">
      <c r="A101" s="197" t="s">
        <v>1929</v>
      </c>
      <c r="B101" s="197" t="s">
        <v>32</v>
      </c>
      <c r="C101" s="197" t="s">
        <v>32</v>
      </c>
      <c r="D101" s="197" t="s">
        <v>1930</v>
      </c>
      <c r="E101" s="197" t="s">
        <v>5167</v>
      </c>
      <c r="F101" s="197" t="s">
        <v>6786</v>
      </c>
      <c r="G101" s="197" t="s">
        <v>6785</v>
      </c>
      <c r="H101" s="197" t="s">
        <v>6784</v>
      </c>
      <c r="I101" s="197" t="s">
        <v>6783</v>
      </c>
      <c r="J101" s="197" t="s">
        <v>7584</v>
      </c>
      <c r="K101" s="197" t="s">
        <v>1637</v>
      </c>
    </row>
    <row r="102" spans="1:11">
      <c r="A102" s="197" t="s">
        <v>1932</v>
      </c>
      <c r="B102" s="197" t="s">
        <v>1933</v>
      </c>
      <c r="C102" s="197" t="s">
        <v>1933</v>
      </c>
      <c r="D102" s="197" t="s">
        <v>1934</v>
      </c>
      <c r="E102" s="197" t="s">
        <v>5167</v>
      </c>
      <c r="F102" s="197" t="s">
        <v>6786</v>
      </c>
      <c r="G102" s="197" t="s">
        <v>6785</v>
      </c>
      <c r="H102" s="197" t="s">
        <v>6784</v>
      </c>
      <c r="I102" s="197" t="s">
        <v>6783</v>
      </c>
      <c r="J102" s="197" t="s">
        <v>7583</v>
      </c>
    </row>
    <row r="103" spans="1:11">
      <c r="A103" s="197" t="s">
        <v>1936</v>
      </c>
      <c r="B103" s="197" t="s">
        <v>34</v>
      </c>
      <c r="C103" s="197" t="s">
        <v>34</v>
      </c>
      <c r="D103" s="197" t="s">
        <v>35</v>
      </c>
      <c r="E103" s="197" t="s">
        <v>6810</v>
      </c>
      <c r="F103" s="197" t="s">
        <v>6786</v>
      </c>
      <c r="G103" s="197" t="s">
        <v>6785</v>
      </c>
      <c r="H103" s="197" t="s">
        <v>6809</v>
      </c>
      <c r="I103" s="197" t="s">
        <v>6783</v>
      </c>
      <c r="J103" s="197" t="s">
        <v>1937</v>
      </c>
      <c r="K103" s="197" t="s">
        <v>1637</v>
      </c>
    </row>
    <row r="104" spans="1:11">
      <c r="A104" s="197" t="s">
        <v>1545</v>
      </c>
      <c r="B104" s="197" t="s">
        <v>1546</v>
      </c>
      <c r="C104" s="197" t="s">
        <v>1546</v>
      </c>
      <c r="D104" s="197" t="s">
        <v>1938</v>
      </c>
      <c r="E104" s="197" t="s">
        <v>6810</v>
      </c>
      <c r="F104" s="197" t="s">
        <v>6786</v>
      </c>
      <c r="G104" s="197" t="s">
        <v>6785</v>
      </c>
      <c r="H104" s="197" t="s">
        <v>6809</v>
      </c>
      <c r="I104" s="197" t="s">
        <v>6787</v>
      </c>
      <c r="J104" s="197" t="s">
        <v>1939</v>
      </c>
      <c r="K104" s="197" t="s">
        <v>1637</v>
      </c>
    </row>
    <row r="105" spans="1:11">
      <c r="A105" s="197" t="s">
        <v>1401</v>
      </c>
      <c r="B105" s="197" t="s">
        <v>1402</v>
      </c>
      <c r="C105" s="197" t="s">
        <v>1402</v>
      </c>
      <c r="D105" s="197" t="s">
        <v>1940</v>
      </c>
      <c r="E105" s="197" t="s">
        <v>5167</v>
      </c>
      <c r="F105" s="197" t="s">
        <v>6786</v>
      </c>
      <c r="G105" s="197" t="s">
        <v>7123</v>
      </c>
      <c r="H105" s="197" t="s">
        <v>6784</v>
      </c>
      <c r="I105" s="197" t="s">
        <v>6783</v>
      </c>
      <c r="J105" s="197" t="s">
        <v>1941</v>
      </c>
      <c r="K105" s="197" t="s">
        <v>1601</v>
      </c>
    </row>
    <row r="106" spans="1:11">
      <c r="A106" s="197" t="s">
        <v>1403</v>
      </c>
      <c r="B106" s="197" t="s">
        <v>1404</v>
      </c>
      <c r="C106" s="197" t="s">
        <v>1404</v>
      </c>
      <c r="D106" s="197" t="s">
        <v>1942</v>
      </c>
      <c r="E106" s="197" t="s">
        <v>5167</v>
      </c>
      <c r="F106" s="197" t="s">
        <v>6786</v>
      </c>
      <c r="G106" s="197" t="s">
        <v>7123</v>
      </c>
      <c r="H106" s="197" t="s">
        <v>6784</v>
      </c>
      <c r="I106" s="197" t="s">
        <v>6783</v>
      </c>
      <c r="J106" s="197" t="s">
        <v>7582</v>
      </c>
      <c r="K106" s="197" t="s">
        <v>1601</v>
      </c>
    </row>
    <row r="107" spans="1:11">
      <c r="A107" s="197" t="s">
        <v>1405</v>
      </c>
      <c r="B107" s="197" t="s">
        <v>1406</v>
      </c>
      <c r="C107" s="197" t="s">
        <v>1406</v>
      </c>
      <c r="D107" s="197" t="s">
        <v>1944</v>
      </c>
      <c r="E107" s="197" t="s">
        <v>5167</v>
      </c>
      <c r="F107" s="197" t="s">
        <v>6786</v>
      </c>
      <c r="G107" s="197" t="s">
        <v>7123</v>
      </c>
      <c r="H107" s="197" t="s">
        <v>6784</v>
      </c>
      <c r="I107" s="197" t="s">
        <v>6783</v>
      </c>
      <c r="J107" s="197" t="s">
        <v>7581</v>
      </c>
      <c r="K107" s="197" t="s">
        <v>1601</v>
      </c>
    </row>
    <row r="108" spans="1:11">
      <c r="A108" s="197" t="s">
        <v>1407</v>
      </c>
      <c r="B108" s="197" t="s">
        <v>1408</v>
      </c>
      <c r="C108" s="197" t="s">
        <v>1408</v>
      </c>
      <c r="D108" s="197" t="s">
        <v>1946</v>
      </c>
      <c r="E108" s="197" t="s">
        <v>5167</v>
      </c>
      <c r="F108" s="197" t="s">
        <v>6786</v>
      </c>
      <c r="G108" s="197" t="s">
        <v>7123</v>
      </c>
      <c r="H108" s="197" t="s">
        <v>6784</v>
      </c>
      <c r="I108" s="197" t="s">
        <v>6783</v>
      </c>
      <c r="J108" s="197" t="s">
        <v>7580</v>
      </c>
      <c r="K108" s="197" t="s">
        <v>1601</v>
      </c>
    </row>
    <row r="109" spans="1:11">
      <c r="A109" s="197" t="s">
        <v>1409</v>
      </c>
      <c r="B109" s="197" t="s">
        <v>1410</v>
      </c>
      <c r="C109" s="197" t="s">
        <v>1410</v>
      </c>
      <c r="D109" s="197" t="s">
        <v>1948</v>
      </c>
      <c r="E109" s="197" t="s">
        <v>5167</v>
      </c>
      <c r="F109" s="197" t="s">
        <v>6786</v>
      </c>
      <c r="G109" s="197" t="s">
        <v>7123</v>
      </c>
      <c r="H109" s="197" t="s">
        <v>6784</v>
      </c>
      <c r="I109" s="197" t="s">
        <v>6783</v>
      </c>
      <c r="J109" s="197" t="s">
        <v>7579</v>
      </c>
      <c r="K109" s="197" t="s">
        <v>1601</v>
      </c>
    </row>
    <row r="110" spans="1:11">
      <c r="A110" s="197" t="s">
        <v>1411</v>
      </c>
      <c r="B110" s="197" t="s">
        <v>1412</v>
      </c>
      <c r="C110" s="197" t="s">
        <v>1412</v>
      </c>
      <c r="D110" s="197" t="s">
        <v>1950</v>
      </c>
      <c r="E110" s="197" t="s">
        <v>5167</v>
      </c>
      <c r="F110" s="197" t="s">
        <v>6786</v>
      </c>
      <c r="G110" s="197" t="s">
        <v>7123</v>
      </c>
      <c r="H110" s="197" t="s">
        <v>6784</v>
      </c>
      <c r="I110" s="197" t="s">
        <v>6783</v>
      </c>
      <c r="J110" s="197" t="s">
        <v>1951</v>
      </c>
      <c r="K110" s="197" t="s">
        <v>1601</v>
      </c>
    </row>
    <row r="111" spans="1:11">
      <c r="A111" s="197" t="s">
        <v>1413</v>
      </c>
      <c r="B111" s="197" t="s">
        <v>1414</v>
      </c>
      <c r="C111" s="197" t="s">
        <v>1414</v>
      </c>
      <c r="D111" s="197" t="s">
        <v>1952</v>
      </c>
      <c r="E111" s="197" t="s">
        <v>5167</v>
      </c>
      <c r="F111" s="197" t="s">
        <v>6786</v>
      </c>
      <c r="G111" s="197" t="s">
        <v>7123</v>
      </c>
      <c r="H111" s="197" t="s">
        <v>6784</v>
      </c>
      <c r="I111" s="197" t="s">
        <v>6783</v>
      </c>
      <c r="J111" s="197" t="s">
        <v>7578</v>
      </c>
      <c r="K111" s="197" t="s">
        <v>1601</v>
      </c>
    </row>
    <row r="112" spans="1:11">
      <c r="A112" s="197" t="s">
        <v>1415</v>
      </c>
      <c r="B112" s="197" t="s">
        <v>1416</v>
      </c>
      <c r="C112" s="197" t="s">
        <v>1416</v>
      </c>
      <c r="D112" s="197" t="s">
        <v>1954</v>
      </c>
      <c r="E112" s="197" t="s">
        <v>5167</v>
      </c>
      <c r="F112" s="197" t="s">
        <v>6786</v>
      </c>
      <c r="G112" s="197" t="s">
        <v>7123</v>
      </c>
      <c r="H112" s="197" t="s">
        <v>6784</v>
      </c>
      <c r="I112" s="197" t="s">
        <v>6783</v>
      </c>
      <c r="J112" s="197" t="s">
        <v>7577</v>
      </c>
      <c r="K112" s="197" t="s">
        <v>1601</v>
      </c>
    </row>
    <row r="113" spans="1:11">
      <c r="A113" s="197" t="s">
        <v>1417</v>
      </c>
      <c r="B113" s="197" t="s">
        <v>1418</v>
      </c>
      <c r="C113" s="197" t="s">
        <v>1418</v>
      </c>
      <c r="D113" s="197" t="s">
        <v>1956</v>
      </c>
      <c r="E113" s="197" t="s">
        <v>5167</v>
      </c>
      <c r="F113" s="197" t="s">
        <v>6786</v>
      </c>
      <c r="G113" s="197" t="s">
        <v>7123</v>
      </c>
      <c r="H113" s="197" t="s">
        <v>6784</v>
      </c>
      <c r="I113" s="197" t="s">
        <v>6783</v>
      </c>
      <c r="J113" s="197" t="s">
        <v>7576</v>
      </c>
      <c r="K113" s="197" t="s">
        <v>1601</v>
      </c>
    </row>
    <row r="114" spans="1:11">
      <c r="A114" s="197" t="s">
        <v>1419</v>
      </c>
      <c r="B114" s="197" t="s">
        <v>1420</v>
      </c>
      <c r="C114" s="197" t="s">
        <v>1420</v>
      </c>
      <c r="D114" s="197" t="s">
        <v>1958</v>
      </c>
      <c r="E114" s="197" t="s">
        <v>5167</v>
      </c>
      <c r="F114" s="197" t="s">
        <v>6786</v>
      </c>
      <c r="G114" s="197" t="s">
        <v>7123</v>
      </c>
      <c r="H114" s="197" t="s">
        <v>6784</v>
      </c>
      <c r="I114" s="197" t="s">
        <v>6783</v>
      </c>
      <c r="J114" s="197" t="s">
        <v>7575</v>
      </c>
      <c r="K114" s="197" t="s">
        <v>1601</v>
      </c>
    </row>
    <row r="115" spans="1:11">
      <c r="A115" s="197" t="s">
        <v>1960</v>
      </c>
      <c r="B115" s="197" t="s">
        <v>322</v>
      </c>
      <c r="C115" s="197" t="s">
        <v>322</v>
      </c>
      <c r="D115" s="197" t="s">
        <v>1961</v>
      </c>
      <c r="E115" s="197" t="s">
        <v>5167</v>
      </c>
      <c r="F115" s="197" t="s">
        <v>6786</v>
      </c>
      <c r="G115" s="197" t="s">
        <v>6785</v>
      </c>
      <c r="H115" s="197" t="s">
        <v>6784</v>
      </c>
      <c r="I115" s="197" t="s">
        <v>6783</v>
      </c>
      <c r="J115" s="197" t="s">
        <v>1962</v>
      </c>
    </row>
    <row r="116" spans="1:11">
      <c r="A116" s="197" t="s">
        <v>6514</v>
      </c>
      <c r="B116" s="197" t="s">
        <v>6515</v>
      </c>
      <c r="C116" s="197" t="s">
        <v>6515</v>
      </c>
      <c r="D116" s="197" t="s">
        <v>7574</v>
      </c>
      <c r="E116" s="197" t="s">
        <v>5167</v>
      </c>
      <c r="F116" s="197" t="s">
        <v>6786</v>
      </c>
      <c r="G116" s="197" t="s">
        <v>6785</v>
      </c>
      <c r="H116" s="197" t="s">
        <v>6784</v>
      </c>
      <c r="I116" s="197" t="s">
        <v>6787</v>
      </c>
      <c r="J116" s="197" t="s">
        <v>7573</v>
      </c>
    </row>
    <row r="117" spans="1:11">
      <c r="A117" s="197" t="s">
        <v>1963</v>
      </c>
      <c r="B117" s="197" t="s">
        <v>1964</v>
      </c>
      <c r="C117" s="197" t="s">
        <v>1964</v>
      </c>
      <c r="D117" s="197" t="s">
        <v>1657</v>
      </c>
      <c r="E117" s="197" t="s">
        <v>5167</v>
      </c>
      <c r="F117" s="197" t="s">
        <v>6786</v>
      </c>
      <c r="G117" s="197" t="s">
        <v>6788</v>
      </c>
      <c r="H117" s="197" t="s">
        <v>6784</v>
      </c>
      <c r="I117" s="197" t="s">
        <v>6783</v>
      </c>
      <c r="J117" s="197" t="s">
        <v>1965</v>
      </c>
      <c r="K117" s="197" t="s">
        <v>6813</v>
      </c>
    </row>
    <row r="118" spans="1:11">
      <c r="A118" s="197" t="s">
        <v>1966</v>
      </c>
      <c r="B118" s="197" t="s">
        <v>1967</v>
      </c>
      <c r="C118" s="197" t="s">
        <v>1967</v>
      </c>
      <c r="D118" s="197" t="s">
        <v>1661</v>
      </c>
      <c r="E118" s="197" t="s">
        <v>5167</v>
      </c>
      <c r="F118" s="197" t="s">
        <v>6786</v>
      </c>
      <c r="G118" s="197" t="s">
        <v>6788</v>
      </c>
      <c r="H118" s="197" t="s">
        <v>6784</v>
      </c>
      <c r="I118" s="197" t="s">
        <v>6783</v>
      </c>
      <c r="J118" s="197" t="s">
        <v>1968</v>
      </c>
      <c r="K118" s="197" t="s">
        <v>6813</v>
      </c>
    </row>
    <row r="119" spans="1:11">
      <c r="A119" s="197" t="s">
        <v>1969</v>
      </c>
      <c r="B119" s="197" t="s">
        <v>1970</v>
      </c>
      <c r="C119" s="197" t="s">
        <v>1970</v>
      </c>
      <c r="D119" s="197" t="s">
        <v>1665</v>
      </c>
      <c r="E119" s="197" t="s">
        <v>5167</v>
      </c>
      <c r="F119" s="197" t="s">
        <v>6786</v>
      </c>
      <c r="G119" s="197" t="s">
        <v>6788</v>
      </c>
      <c r="H119" s="197" t="s">
        <v>6784</v>
      </c>
      <c r="I119" s="197" t="s">
        <v>6783</v>
      </c>
      <c r="J119" s="197" t="s">
        <v>1971</v>
      </c>
      <c r="K119" s="197" t="s">
        <v>6813</v>
      </c>
    </row>
    <row r="120" spans="1:11">
      <c r="A120" s="197" t="s">
        <v>1972</v>
      </c>
      <c r="B120" s="197" t="s">
        <v>1973</v>
      </c>
      <c r="C120" s="197" t="s">
        <v>1973</v>
      </c>
      <c r="D120" s="197" t="s">
        <v>1677</v>
      </c>
      <c r="E120" s="197" t="s">
        <v>5167</v>
      </c>
      <c r="F120" s="197" t="s">
        <v>6786</v>
      </c>
      <c r="G120" s="197" t="s">
        <v>6788</v>
      </c>
      <c r="H120" s="197" t="s">
        <v>6784</v>
      </c>
      <c r="I120" s="197" t="s">
        <v>6783</v>
      </c>
      <c r="J120" s="197" t="s">
        <v>1974</v>
      </c>
      <c r="K120" s="197" t="s">
        <v>6813</v>
      </c>
    </row>
    <row r="121" spans="1:11">
      <c r="A121" s="197" t="s">
        <v>1975</v>
      </c>
      <c r="B121" s="197" t="s">
        <v>1976</v>
      </c>
      <c r="C121" s="197" t="s">
        <v>1976</v>
      </c>
      <c r="D121" s="197" t="s">
        <v>1701</v>
      </c>
      <c r="E121" s="197" t="s">
        <v>5167</v>
      </c>
      <c r="F121" s="197" t="s">
        <v>6786</v>
      </c>
      <c r="G121" s="197" t="s">
        <v>6788</v>
      </c>
      <c r="H121" s="197" t="s">
        <v>6784</v>
      </c>
      <c r="I121" s="197" t="s">
        <v>6783</v>
      </c>
      <c r="J121" s="197" t="s">
        <v>1977</v>
      </c>
      <c r="K121" s="197" t="s">
        <v>6813</v>
      </c>
    </row>
    <row r="122" spans="1:11">
      <c r="A122" s="197" t="s">
        <v>1978</v>
      </c>
      <c r="B122" s="197" t="s">
        <v>1979</v>
      </c>
      <c r="C122" s="197" t="s">
        <v>1979</v>
      </c>
      <c r="D122" s="197" t="s">
        <v>1705</v>
      </c>
      <c r="E122" s="197" t="s">
        <v>5167</v>
      </c>
      <c r="F122" s="197" t="s">
        <v>6786</v>
      </c>
      <c r="G122" s="197" t="s">
        <v>6788</v>
      </c>
      <c r="H122" s="197" t="s">
        <v>6784</v>
      </c>
      <c r="I122" s="197" t="s">
        <v>6783</v>
      </c>
      <c r="J122" s="197" t="s">
        <v>1980</v>
      </c>
      <c r="K122" s="197" t="s">
        <v>6813</v>
      </c>
    </row>
    <row r="123" spans="1:11">
      <c r="A123" s="197" t="s">
        <v>1981</v>
      </c>
      <c r="B123" s="197" t="s">
        <v>1982</v>
      </c>
      <c r="C123" s="197" t="s">
        <v>1982</v>
      </c>
      <c r="D123" s="197" t="s">
        <v>1669</v>
      </c>
      <c r="E123" s="197" t="s">
        <v>5167</v>
      </c>
      <c r="F123" s="197" t="s">
        <v>6786</v>
      </c>
      <c r="G123" s="197" t="s">
        <v>6785</v>
      </c>
      <c r="H123" s="197" t="s">
        <v>6784</v>
      </c>
      <c r="I123" s="197" t="s">
        <v>6783</v>
      </c>
      <c r="J123" s="197" t="s">
        <v>1983</v>
      </c>
      <c r="K123" s="197" t="s">
        <v>1617</v>
      </c>
    </row>
    <row r="124" spans="1:11">
      <c r="A124" s="197" t="s">
        <v>1984</v>
      </c>
      <c r="B124" s="197" t="s">
        <v>1985</v>
      </c>
      <c r="C124" s="197" t="s">
        <v>1985</v>
      </c>
      <c r="D124" s="197" t="s">
        <v>1673</v>
      </c>
      <c r="E124" s="197" t="s">
        <v>5167</v>
      </c>
      <c r="F124" s="197" t="s">
        <v>6786</v>
      </c>
      <c r="G124" s="197" t="s">
        <v>6785</v>
      </c>
      <c r="H124" s="197" t="s">
        <v>6784</v>
      </c>
      <c r="I124" s="197" t="s">
        <v>6783</v>
      </c>
      <c r="J124" s="197" t="s">
        <v>1986</v>
      </c>
      <c r="K124" s="197" t="s">
        <v>1617</v>
      </c>
    </row>
    <row r="125" spans="1:11">
      <c r="A125" s="197" t="s">
        <v>1987</v>
      </c>
      <c r="B125" s="197" t="s">
        <v>1988</v>
      </c>
      <c r="C125" s="197" t="s">
        <v>1988</v>
      </c>
      <c r="D125" s="197" t="s">
        <v>1681</v>
      </c>
      <c r="E125" s="197" t="s">
        <v>5167</v>
      </c>
      <c r="F125" s="197" t="s">
        <v>6786</v>
      </c>
      <c r="G125" s="197" t="s">
        <v>6785</v>
      </c>
      <c r="H125" s="197" t="s">
        <v>6784</v>
      </c>
      <c r="I125" s="197" t="s">
        <v>6783</v>
      </c>
      <c r="J125" s="197" t="s">
        <v>7572</v>
      </c>
      <c r="K125" s="197" t="s">
        <v>1617</v>
      </c>
    </row>
    <row r="126" spans="1:11">
      <c r="A126" s="197" t="s">
        <v>1990</v>
      </c>
      <c r="B126" s="197" t="s">
        <v>1991</v>
      </c>
      <c r="C126" s="197" t="s">
        <v>1991</v>
      </c>
      <c r="D126" s="197" t="s">
        <v>1685</v>
      </c>
      <c r="E126" s="197" t="s">
        <v>5167</v>
      </c>
      <c r="F126" s="197" t="s">
        <v>6786</v>
      </c>
      <c r="G126" s="197" t="s">
        <v>6785</v>
      </c>
      <c r="H126" s="197" t="s">
        <v>6784</v>
      </c>
      <c r="I126" s="197" t="s">
        <v>6783</v>
      </c>
      <c r="J126" s="197" t="s">
        <v>1992</v>
      </c>
      <c r="K126" s="197" t="s">
        <v>1617</v>
      </c>
    </row>
    <row r="127" spans="1:11">
      <c r="A127" s="197" t="s">
        <v>1993</v>
      </c>
      <c r="B127" s="197" t="s">
        <v>1994</v>
      </c>
      <c r="C127" s="197" t="s">
        <v>1994</v>
      </c>
      <c r="D127" s="197" t="s">
        <v>1689</v>
      </c>
      <c r="E127" s="197" t="s">
        <v>5167</v>
      </c>
      <c r="F127" s="197" t="s">
        <v>6786</v>
      </c>
      <c r="G127" s="197" t="s">
        <v>6785</v>
      </c>
      <c r="H127" s="197" t="s">
        <v>6784</v>
      </c>
      <c r="I127" s="197" t="s">
        <v>6783</v>
      </c>
      <c r="J127" s="197" t="s">
        <v>1995</v>
      </c>
      <c r="K127" s="197" t="s">
        <v>1617</v>
      </c>
    </row>
    <row r="128" spans="1:11">
      <c r="A128" s="197" t="s">
        <v>1996</v>
      </c>
      <c r="B128" s="197" t="s">
        <v>1997</v>
      </c>
      <c r="C128" s="197" t="s">
        <v>1997</v>
      </c>
      <c r="D128" s="197" t="s">
        <v>1693</v>
      </c>
      <c r="E128" s="197" t="s">
        <v>5167</v>
      </c>
      <c r="F128" s="197" t="s">
        <v>6786</v>
      </c>
      <c r="G128" s="197" t="s">
        <v>6785</v>
      </c>
      <c r="H128" s="197" t="s">
        <v>6784</v>
      </c>
      <c r="I128" s="197" t="s">
        <v>6783</v>
      </c>
      <c r="J128" s="197" t="s">
        <v>1998</v>
      </c>
      <c r="K128" s="197" t="s">
        <v>1617</v>
      </c>
    </row>
    <row r="129" spans="1:11">
      <c r="A129" s="197" t="s">
        <v>1999</v>
      </c>
      <c r="B129" s="197" t="s">
        <v>2000</v>
      </c>
      <c r="C129" s="197" t="s">
        <v>2000</v>
      </c>
      <c r="D129" s="197" t="s">
        <v>1697</v>
      </c>
      <c r="E129" s="197" t="s">
        <v>5167</v>
      </c>
      <c r="F129" s="197" t="s">
        <v>6786</v>
      </c>
      <c r="G129" s="197" t="s">
        <v>6785</v>
      </c>
      <c r="H129" s="197" t="s">
        <v>6784</v>
      </c>
      <c r="I129" s="197" t="s">
        <v>6783</v>
      </c>
      <c r="J129" s="197" t="s">
        <v>2001</v>
      </c>
      <c r="K129" s="197" t="s">
        <v>1617</v>
      </c>
    </row>
    <row r="130" spans="1:11">
      <c r="A130" s="197" t="s">
        <v>2002</v>
      </c>
      <c r="B130" s="197" t="s">
        <v>59</v>
      </c>
      <c r="C130" s="197" t="s">
        <v>59</v>
      </c>
      <c r="D130" s="197" t="s">
        <v>2003</v>
      </c>
      <c r="E130" s="197" t="s">
        <v>5167</v>
      </c>
      <c r="F130" s="197" t="s">
        <v>6786</v>
      </c>
      <c r="G130" s="197" t="s">
        <v>6785</v>
      </c>
      <c r="H130" s="197" t="s">
        <v>6784</v>
      </c>
      <c r="I130" s="197" t="s">
        <v>6783</v>
      </c>
      <c r="J130" s="197" t="s">
        <v>2004</v>
      </c>
      <c r="K130" s="197" t="s">
        <v>1637</v>
      </c>
    </row>
    <row r="131" spans="1:11">
      <c r="A131" s="197" t="s">
        <v>7571</v>
      </c>
      <c r="B131" s="197" t="s">
        <v>7570</v>
      </c>
      <c r="C131" s="197" t="s">
        <v>7570</v>
      </c>
      <c r="D131" s="197" t="s">
        <v>7569</v>
      </c>
      <c r="E131" s="197" t="s">
        <v>5167</v>
      </c>
      <c r="F131" s="197" t="s">
        <v>6786</v>
      </c>
      <c r="G131" s="197" t="s">
        <v>6785</v>
      </c>
      <c r="H131" s="197" t="s">
        <v>6784</v>
      </c>
      <c r="I131" s="197" t="s">
        <v>6783</v>
      </c>
      <c r="J131" s="197" t="s">
        <v>7568</v>
      </c>
      <c r="K131" s="197" t="s">
        <v>1637</v>
      </c>
    </row>
    <row r="132" spans="1:11">
      <c r="A132" s="197" t="s">
        <v>1563</v>
      </c>
      <c r="B132" s="197" t="s">
        <v>1564</v>
      </c>
      <c r="C132" s="197" t="s">
        <v>1564</v>
      </c>
      <c r="D132" s="197" t="s">
        <v>2005</v>
      </c>
      <c r="E132" s="197" t="s">
        <v>5167</v>
      </c>
      <c r="F132" s="197" t="s">
        <v>6786</v>
      </c>
      <c r="G132" s="197" t="s">
        <v>6785</v>
      </c>
      <c r="H132" s="197" t="s">
        <v>6784</v>
      </c>
      <c r="I132" s="197" t="s">
        <v>6787</v>
      </c>
      <c r="J132" s="197" t="s">
        <v>2006</v>
      </c>
      <c r="K132" s="197" t="s">
        <v>1637</v>
      </c>
    </row>
    <row r="133" spans="1:11">
      <c r="A133" s="197" t="s">
        <v>1350</v>
      </c>
      <c r="B133" s="197" t="s">
        <v>53</v>
      </c>
      <c r="C133" s="197" t="s">
        <v>53</v>
      </c>
      <c r="D133" s="197" t="s">
        <v>2007</v>
      </c>
      <c r="E133" s="197" t="s">
        <v>5167</v>
      </c>
      <c r="F133" s="197" t="s">
        <v>6786</v>
      </c>
      <c r="G133" s="197" t="s">
        <v>6785</v>
      </c>
      <c r="H133" s="197" t="s">
        <v>6784</v>
      </c>
      <c r="I133" s="197" t="s">
        <v>6783</v>
      </c>
      <c r="J133" s="197" t="s">
        <v>7567</v>
      </c>
      <c r="K133" s="197" t="s">
        <v>1637</v>
      </c>
    </row>
    <row r="134" spans="1:11">
      <c r="A134" s="197" t="s">
        <v>7566</v>
      </c>
      <c r="B134" s="197" t="s">
        <v>7565</v>
      </c>
      <c r="C134" s="197" t="s">
        <v>7565</v>
      </c>
      <c r="D134" s="197" t="s">
        <v>7564</v>
      </c>
      <c r="E134" s="197" t="s">
        <v>5167</v>
      </c>
      <c r="F134" s="197" t="s">
        <v>6786</v>
      </c>
      <c r="G134" s="197" t="s">
        <v>6785</v>
      </c>
      <c r="H134" s="197" t="s">
        <v>6784</v>
      </c>
      <c r="I134" s="197" t="s">
        <v>6783</v>
      </c>
      <c r="J134" s="197" t="s">
        <v>7563</v>
      </c>
    </row>
    <row r="135" spans="1:11">
      <c r="A135" s="197" t="s">
        <v>1565</v>
      </c>
      <c r="B135" s="197" t="s">
        <v>1566</v>
      </c>
      <c r="C135" s="197" t="s">
        <v>1566</v>
      </c>
      <c r="D135" s="197" t="s">
        <v>2009</v>
      </c>
      <c r="E135" s="197" t="s">
        <v>5167</v>
      </c>
      <c r="F135" s="197" t="s">
        <v>6786</v>
      </c>
      <c r="G135" s="197" t="s">
        <v>6785</v>
      </c>
      <c r="H135" s="197" t="s">
        <v>6784</v>
      </c>
      <c r="I135" s="197" t="s">
        <v>6787</v>
      </c>
      <c r="J135" s="197" t="s">
        <v>7562</v>
      </c>
      <c r="K135" s="197" t="s">
        <v>1637</v>
      </c>
    </row>
    <row r="136" spans="1:11">
      <c r="A136" s="197" t="s">
        <v>2011</v>
      </c>
      <c r="B136" s="197" t="s">
        <v>49</v>
      </c>
      <c r="C136" s="197" t="s">
        <v>49</v>
      </c>
      <c r="D136" s="197" t="s">
        <v>2012</v>
      </c>
      <c r="E136" s="197" t="s">
        <v>5167</v>
      </c>
      <c r="F136" s="197" t="s">
        <v>6786</v>
      </c>
      <c r="G136" s="197" t="s">
        <v>6785</v>
      </c>
      <c r="H136" s="197" t="s">
        <v>6784</v>
      </c>
      <c r="I136" s="197" t="s">
        <v>6783</v>
      </c>
      <c r="J136" s="197" t="s">
        <v>2013</v>
      </c>
      <c r="K136" s="197" t="s">
        <v>1637</v>
      </c>
    </row>
    <row r="137" spans="1:11">
      <c r="A137" s="197" t="s">
        <v>1553</v>
      </c>
      <c r="B137" s="197" t="s">
        <v>1554</v>
      </c>
      <c r="C137" s="197" t="s">
        <v>1554</v>
      </c>
      <c r="D137" s="197" t="s">
        <v>2014</v>
      </c>
      <c r="E137" s="197" t="s">
        <v>5167</v>
      </c>
      <c r="F137" s="197" t="s">
        <v>6786</v>
      </c>
      <c r="G137" s="197" t="s">
        <v>6785</v>
      </c>
      <c r="H137" s="197" t="s">
        <v>6784</v>
      </c>
      <c r="I137" s="197" t="s">
        <v>6787</v>
      </c>
      <c r="J137" s="197" t="s">
        <v>2015</v>
      </c>
      <c r="K137" s="197" t="s">
        <v>1637</v>
      </c>
    </row>
    <row r="138" spans="1:11">
      <c r="A138" s="197" t="s">
        <v>2016</v>
      </c>
      <c r="B138" s="197" t="s">
        <v>2017</v>
      </c>
      <c r="C138" s="197" t="s">
        <v>2017</v>
      </c>
      <c r="D138" s="197" t="s">
        <v>2018</v>
      </c>
      <c r="E138" s="197" t="s">
        <v>13</v>
      </c>
      <c r="F138" s="197" t="s">
        <v>6786</v>
      </c>
      <c r="G138" s="197" t="s">
        <v>6910</v>
      </c>
      <c r="H138" s="197" t="s">
        <v>6809</v>
      </c>
      <c r="I138" s="197" t="s">
        <v>7561</v>
      </c>
      <c r="J138" s="197" t="s">
        <v>2019</v>
      </c>
      <c r="K138" s="197" t="s">
        <v>1612</v>
      </c>
    </row>
    <row r="139" spans="1:11">
      <c r="A139" s="197" t="s">
        <v>1332</v>
      </c>
      <c r="B139" s="197" t="s">
        <v>7560</v>
      </c>
      <c r="C139" s="197" t="s">
        <v>7560</v>
      </c>
      <c r="D139" s="197" t="s">
        <v>4926</v>
      </c>
      <c r="E139" s="197" t="s">
        <v>5167</v>
      </c>
      <c r="F139" s="197" t="s">
        <v>6786</v>
      </c>
      <c r="G139" s="197" t="s">
        <v>6785</v>
      </c>
      <c r="H139" s="197" t="s">
        <v>6784</v>
      </c>
      <c r="I139" s="197" t="s">
        <v>6783</v>
      </c>
      <c r="J139" s="197" t="s">
        <v>7559</v>
      </c>
      <c r="K139" s="197" t="s">
        <v>6900</v>
      </c>
    </row>
    <row r="140" spans="1:11">
      <c r="A140" s="197" t="s">
        <v>2022</v>
      </c>
      <c r="B140" s="197" t="s">
        <v>2023</v>
      </c>
      <c r="C140" s="197" t="s">
        <v>2023</v>
      </c>
      <c r="D140" s="197" t="s">
        <v>7558</v>
      </c>
      <c r="E140" s="197" t="s">
        <v>5167</v>
      </c>
      <c r="F140" s="197" t="s">
        <v>6786</v>
      </c>
      <c r="G140" s="197" t="s">
        <v>6785</v>
      </c>
      <c r="H140" s="197" t="s">
        <v>6784</v>
      </c>
      <c r="I140" s="197" t="s">
        <v>6783</v>
      </c>
      <c r="J140" s="197" t="s">
        <v>7557</v>
      </c>
      <c r="K140" s="197" t="s">
        <v>1637</v>
      </c>
    </row>
    <row r="141" spans="1:11">
      <c r="A141" s="197" t="s">
        <v>2025</v>
      </c>
      <c r="B141" s="197" t="s">
        <v>2026</v>
      </c>
      <c r="C141" s="197" t="s">
        <v>2026</v>
      </c>
      <c r="D141" s="197" t="s">
        <v>2027</v>
      </c>
      <c r="E141" s="197" t="s">
        <v>13</v>
      </c>
      <c r="F141" s="197" t="s">
        <v>6786</v>
      </c>
      <c r="G141" s="197" t="s">
        <v>6788</v>
      </c>
      <c r="H141" s="197" t="s">
        <v>6809</v>
      </c>
      <c r="I141" s="197" t="s">
        <v>7556</v>
      </c>
      <c r="J141" s="197" t="s">
        <v>7522</v>
      </c>
      <c r="K141" s="197" t="s">
        <v>1612</v>
      </c>
    </row>
    <row r="142" spans="1:11">
      <c r="A142" s="197" t="s">
        <v>2029</v>
      </c>
      <c r="B142" s="197" t="s">
        <v>47</v>
      </c>
      <c r="C142" s="197" t="s">
        <v>47</v>
      </c>
      <c r="D142" s="197" t="s">
        <v>2030</v>
      </c>
      <c r="E142" s="197" t="s">
        <v>5167</v>
      </c>
      <c r="F142" s="197" t="s">
        <v>6786</v>
      </c>
      <c r="G142" s="197" t="s">
        <v>6785</v>
      </c>
      <c r="H142" s="197" t="s">
        <v>6784</v>
      </c>
      <c r="I142" s="197" t="s">
        <v>6783</v>
      </c>
      <c r="J142" s="197" t="s">
        <v>2031</v>
      </c>
      <c r="K142" s="197" t="s">
        <v>1637</v>
      </c>
    </row>
    <row r="143" spans="1:11">
      <c r="A143" s="197" t="s">
        <v>1551</v>
      </c>
      <c r="B143" s="197" t="s">
        <v>1552</v>
      </c>
      <c r="C143" s="197" t="s">
        <v>1552</v>
      </c>
      <c r="D143" s="197" t="s">
        <v>2032</v>
      </c>
      <c r="E143" s="197" t="s">
        <v>5167</v>
      </c>
      <c r="F143" s="197" t="s">
        <v>6786</v>
      </c>
      <c r="G143" s="197" t="s">
        <v>6785</v>
      </c>
      <c r="H143" s="197" t="s">
        <v>6784</v>
      </c>
      <c r="I143" s="197" t="s">
        <v>6787</v>
      </c>
      <c r="J143" s="197" t="s">
        <v>2033</v>
      </c>
      <c r="K143" s="197" t="s">
        <v>1637</v>
      </c>
    </row>
    <row r="144" spans="1:11">
      <c r="A144" s="197" t="s">
        <v>2034</v>
      </c>
      <c r="B144" s="197" t="s">
        <v>43</v>
      </c>
      <c r="C144" s="197" t="s">
        <v>43</v>
      </c>
      <c r="D144" s="197" t="s">
        <v>2035</v>
      </c>
      <c r="E144" s="197" t="s">
        <v>6810</v>
      </c>
      <c r="F144" s="197" t="s">
        <v>6786</v>
      </c>
      <c r="G144" s="197" t="s">
        <v>6785</v>
      </c>
      <c r="H144" s="197" t="s">
        <v>6809</v>
      </c>
      <c r="I144" s="197" t="s">
        <v>6783</v>
      </c>
      <c r="J144" s="197" t="s">
        <v>2036</v>
      </c>
      <c r="K144" s="197" t="s">
        <v>1637</v>
      </c>
    </row>
    <row r="145" spans="1:11">
      <c r="A145" s="197" t="s">
        <v>1567</v>
      </c>
      <c r="B145" s="197" t="s">
        <v>1568</v>
      </c>
      <c r="C145" s="197" t="s">
        <v>1568</v>
      </c>
      <c r="D145" s="197" t="s">
        <v>2037</v>
      </c>
      <c r="E145" s="197" t="s">
        <v>6810</v>
      </c>
      <c r="F145" s="197" t="s">
        <v>6786</v>
      </c>
      <c r="G145" s="197" t="s">
        <v>6785</v>
      </c>
      <c r="H145" s="197" t="s">
        <v>6809</v>
      </c>
      <c r="I145" s="197" t="s">
        <v>6787</v>
      </c>
      <c r="J145" s="197" t="s">
        <v>2038</v>
      </c>
      <c r="K145" s="197" t="s">
        <v>1637</v>
      </c>
    </row>
    <row r="146" spans="1:11">
      <c r="A146" s="197" t="s">
        <v>2039</v>
      </c>
      <c r="B146" s="197" t="s">
        <v>2040</v>
      </c>
      <c r="C146" s="197" t="s">
        <v>2041</v>
      </c>
      <c r="D146" s="197" t="s">
        <v>2042</v>
      </c>
      <c r="E146" s="197" t="s">
        <v>6810</v>
      </c>
      <c r="F146" s="197" t="s">
        <v>6786</v>
      </c>
      <c r="G146" s="197" t="s">
        <v>6785</v>
      </c>
      <c r="H146" s="197" t="s">
        <v>6809</v>
      </c>
      <c r="I146" s="197" t="s">
        <v>6783</v>
      </c>
      <c r="J146" s="197" t="s">
        <v>7555</v>
      </c>
      <c r="K146" s="197" t="s">
        <v>1617</v>
      </c>
    </row>
    <row r="147" spans="1:11">
      <c r="A147" s="197" t="s">
        <v>1443</v>
      </c>
      <c r="B147" s="197" t="s">
        <v>39</v>
      </c>
      <c r="C147" s="197" t="s">
        <v>39</v>
      </c>
      <c r="D147" s="197" t="s">
        <v>2044</v>
      </c>
      <c r="E147" s="197" t="s">
        <v>6810</v>
      </c>
      <c r="F147" s="197" t="s">
        <v>6786</v>
      </c>
      <c r="G147" s="197" t="s">
        <v>6886</v>
      </c>
      <c r="H147" s="197" t="s">
        <v>6809</v>
      </c>
      <c r="I147" s="197" t="s">
        <v>6783</v>
      </c>
      <c r="J147" s="197" t="s">
        <v>7554</v>
      </c>
      <c r="K147" s="197" t="s">
        <v>1637</v>
      </c>
    </row>
    <row r="148" spans="1:11">
      <c r="A148" s="197" t="s">
        <v>2046</v>
      </c>
      <c r="B148" s="197" t="s">
        <v>45</v>
      </c>
      <c r="C148" s="197" t="s">
        <v>45</v>
      </c>
      <c r="D148" s="197" t="s">
        <v>2047</v>
      </c>
      <c r="E148" s="197" t="s">
        <v>5167</v>
      </c>
      <c r="F148" s="197" t="s">
        <v>6786</v>
      </c>
      <c r="G148" s="197" t="s">
        <v>6785</v>
      </c>
      <c r="H148" s="197" t="s">
        <v>6784</v>
      </c>
      <c r="I148" s="197" t="s">
        <v>6783</v>
      </c>
      <c r="J148" s="197" t="s">
        <v>2048</v>
      </c>
      <c r="K148" s="197" t="s">
        <v>1637</v>
      </c>
    </row>
    <row r="149" spans="1:11">
      <c r="A149" s="197" t="s">
        <v>1549</v>
      </c>
      <c r="B149" s="197" t="s">
        <v>1550</v>
      </c>
      <c r="C149" s="197" t="s">
        <v>1550</v>
      </c>
      <c r="D149" s="197" t="s">
        <v>2049</v>
      </c>
      <c r="E149" s="197" t="s">
        <v>5167</v>
      </c>
      <c r="F149" s="197" t="s">
        <v>6786</v>
      </c>
      <c r="G149" s="197" t="s">
        <v>6785</v>
      </c>
      <c r="H149" s="197" t="s">
        <v>6784</v>
      </c>
      <c r="I149" s="197" t="s">
        <v>6787</v>
      </c>
      <c r="J149" s="197" t="s">
        <v>2050</v>
      </c>
      <c r="K149" s="197" t="s">
        <v>1637</v>
      </c>
    </row>
    <row r="150" spans="1:11">
      <c r="A150" s="197" t="s">
        <v>2051</v>
      </c>
      <c r="B150" s="197" t="s">
        <v>51</v>
      </c>
      <c r="C150" s="197" t="s">
        <v>51</v>
      </c>
      <c r="D150" s="197" t="s">
        <v>2052</v>
      </c>
      <c r="E150" s="197" t="s">
        <v>5167</v>
      </c>
      <c r="F150" s="197" t="s">
        <v>6786</v>
      </c>
      <c r="G150" s="197" t="s">
        <v>6785</v>
      </c>
      <c r="H150" s="197" t="s">
        <v>6784</v>
      </c>
      <c r="I150" s="197" t="s">
        <v>6783</v>
      </c>
      <c r="J150" s="197" t="s">
        <v>2053</v>
      </c>
      <c r="K150" s="197" t="s">
        <v>1637</v>
      </c>
    </row>
    <row r="151" spans="1:11">
      <c r="A151" s="197" t="s">
        <v>1555</v>
      </c>
      <c r="B151" s="197" t="s">
        <v>1556</v>
      </c>
      <c r="C151" s="197" t="s">
        <v>1556</v>
      </c>
      <c r="D151" s="197" t="s">
        <v>2054</v>
      </c>
      <c r="E151" s="197" t="s">
        <v>5167</v>
      </c>
      <c r="F151" s="197" t="s">
        <v>6786</v>
      </c>
      <c r="G151" s="197" t="s">
        <v>6785</v>
      </c>
      <c r="H151" s="197" t="s">
        <v>6784</v>
      </c>
      <c r="I151" s="197" t="s">
        <v>6787</v>
      </c>
      <c r="J151" s="197" t="s">
        <v>2055</v>
      </c>
      <c r="K151" s="197" t="s">
        <v>1637</v>
      </c>
    </row>
    <row r="152" spans="1:11">
      <c r="A152" s="197" t="s">
        <v>2056</v>
      </c>
      <c r="B152" s="197" t="s">
        <v>55</v>
      </c>
      <c r="C152" s="197" t="s">
        <v>55</v>
      </c>
      <c r="D152" s="197" t="s">
        <v>2057</v>
      </c>
      <c r="E152" s="197" t="s">
        <v>5167</v>
      </c>
      <c r="F152" s="197" t="s">
        <v>6786</v>
      </c>
      <c r="G152" s="197" t="s">
        <v>6785</v>
      </c>
      <c r="H152" s="197" t="s">
        <v>6784</v>
      </c>
      <c r="I152" s="197" t="s">
        <v>6783</v>
      </c>
      <c r="J152" s="197" t="s">
        <v>2058</v>
      </c>
      <c r="K152" s="197" t="s">
        <v>1637</v>
      </c>
    </row>
    <row r="153" spans="1:11">
      <c r="A153" s="197" t="s">
        <v>1557</v>
      </c>
      <c r="B153" s="197" t="s">
        <v>1558</v>
      </c>
      <c r="C153" s="197" t="s">
        <v>1558</v>
      </c>
      <c r="D153" s="197" t="s">
        <v>2059</v>
      </c>
      <c r="E153" s="197" t="s">
        <v>5167</v>
      </c>
      <c r="F153" s="197" t="s">
        <v>6786</v>
      </c>
      <c r="G153" s="197" t="s">
        <v>6785</v>
      </c>
      <c r="H153" s="197" t="s">
        <v>6784</v>
      </c>
      <c r="I153" s="197" t="s">
        <v>6787</v>
      </c>
      <c r="J153" s="197" t="s">
        <v>2060</v>
      </c>
      <c r="K153" s="197" t="s">
        <v>1637</v>
      </c>
    </row>
    <row r="154" spans="1:11">
      <c r="A154" s="197" t="s">
        <v>2061</v>
      </c>
      <c r="B154" s="197" t="s">
        <v>2062</v>
      </c>
      <c r="C154" s="197" t="s">
        <v>2062</v>
      </c>
      <c r="D154" s="197" t="s">
        <v>2057</v>
      </c>
      <c r="E154" s="197" t="s">
        <v>5167</v>
      </c>
      <c r="F154" s="197" t="s">
        <v>6786</v>
      </c>
      <c r="G154" s="197" t="s">
        <v>6785</v>
      </c>
      <c r="H154" s="197" t="s">
        <v>6784</v>
      </c>
      <c r="I154" s="197" t="s">
        <v>6783</v>
      </c>
      <c r="J154" s="197" t="s">
        <v>7553</v>
      </c>
      <c r="K154" s="197" t="s">
        <v>1637</v>
      </c>
    </row>
    <row r="155" spans="1:11">
      <c r="A155" s="197" t="s">
        <v>7552</v>
      </c>
      <c r="B155" s="197" t="s">
        <v>7551</v>
      </c>
      <c r="C155" s="197" t="s">
        <v>7551</v>
      </c>
      <c r="D155" s="197" t="s">
        <v>7550</v>
      </c>
      <c r="E155" s="197" t="s">
        <v>5167</v>
      </c>
      <c r="F155" s="197" t="s">
        <v>6786</v>
      </c>
      <c r="G155" s="197" t="s">
        <v>6785</v>
      </c>
      <c r="H155" s="197" t="s">
        <v>6784</v>
      </c>
      <c r="I155" s="197" t="s">
        <v>6783</v>
      </c>
      <c r="J155" s="197" t="s">
        <v>7549</v>
      </c>
      <c r="K155" s="197" t="s">
        <v>1637</v>
      </c>
    </row>
    <row r="156" spans="1:11">
      <c r="A156" s="197" t="s">
        <v>1559</v>
      </c>
      <c r="B156" s="197" t="s">
        <v>1560</v>
      </c>
      <c r="C156" s="197" t="s">
        <v>1560</v>
      </c>
      <c r="D156" s="197" t="s">
        <v>2064</v>
      </c>
      <c r="E156" s="197" t="s">
        <v>5167</v>
      </c>
      <c r="F156" s="197" t="s">
        <v>6786</v>
      </c>
      <c r="G156" s="197" t="s">
        <v>6785</v>
      </c>
      <c r="H156" s="197" t="s">
        <v>6784</v>
      </c>
      <c r="I156" s="197" t="s">
        <v>6787</v>
      </c>
      <c r="J156" s="197" t="s">
        <v>2065</v>
      </c>
      <c r="K156" s="197" t="s">
        <v>1637</v>
      </c>
    </row>
    <row r="157" spans="1:11">
      <c r="A157" s="197" t="s">
        <v>2066</v>
      </c>
      <c r="B157" s="197" t="s">
        <v>41</v>
      </c>
      <c r="C157" s="197" t="s">
        <v>41</v>
      </c>
      <c r="D157" s="197" t="s">
        <v>2067</v>
      </c>
      <c r="E157" s="197" t="s">
        <v>5167</v>
      </c>
      <c r="F157" s="197" t="s">
        <v>6786</v>
      </c>
      <c r="G157" s="197" t="s">
        <v>6785</v>
      </c>
      <c r="H157" s="197" t="s">
        <v>6784</v>
      </c>
      <c r="I157" s="197" t="s">
        <v>6783</v>
      </c>
      <c r="J157" s="197" t="s">
        <v>2068</v>
      </c>
      <c r="K157" s="197" t="s">
        <v>1637</v>
      </c>
    </row>
    <row r="158" spans="1:11">
      <c r="A158" s="197" t="s">
        <v>1547</v>
      </c>
      <c r="B158" s="197" t="s">
        <v>1548</v>
      </c>
      <c r="C158" s="197" t="s">
        <v>1548</v>
      </c>
      <c r="D158" s="197" t="s">
        <v>2069</v>
      </c>
      <c r="E158" s="197" t="s">
        <v>5167</v>
      </c>
      <c r="F158" s="197" t="s">
        <v>6786</v>
      </c>
      <c r="G158" s="197" t="s">
        <v>6785</v>
      </c>
      <c r="H158" s="197" t="s">
        <v>6784</v>
      </c>
      <c r="I158" s="197" t="s">
        <v>6787</v>
      </c>
      <c r="J158" s="197" t="s">
        <v>2070</v>
      </c>
      <c r="K158" s="197" t="s">
        <v>1637</v>
      </c>
    </row>
    <row r="159" spans="1:11">
      <c r="A159" s="197" t="s">
        <v>2071</v>
      </c>
      <c r="B159" s="197" t="s">
        <v>2072</v>
      </c>
      <c r="C159" s="197" t="s">
        <v>2072</v>
      </c>
      <c r="D159" s="197" t="s">
        <v>2073</v>
      </c>
      <c r="E159" s="197" t="s">
        <v>13</v>
      </c>
      <c r="F159" s="197" t="s">
        <v>6786</v>
      </c>
      <c r="G159" s="197" t="s">
        <v>6785</v>
      </c>
      <c r="H159" s="197" t="s">
        <v>6809</v>
      </c>
      <c r="I159" s="197" t="s">
        <v>7548</v>
      </c>
      <c r="J159" s="197" t="s">
        <v>7547</v>
      </c>
      <c r="K159" s="197" t="s">
        <v>1612</v>
      </c>
    </row>
    <row r="160" spans="1:11">
      <c r="A160" s="197" t="s">
        <v>2075</v>
      </c>
      <c r="B160" s="197" t="s">
        <v>57</v>
      </c>
      <c r="C160" s="197" t="s">
        <v>57</v>
      </c>
      <c r="D160" s="197" t="s">
        <v>2076</v>
      </c>
      <c r="E160" s="197" t="s">
        <v>5167</v>
      </c>
      <c r="F160" s="197" t="s">
        <v>6786</v>
      </c>
      <c r="G160" s="197" t="s">
        <v>6785</v>
      </c>
      <c r="H160" s="197" t="s">
        <v>6784</v>
      </c>
      <c r="I160" s="197" t="s">
        <v>6783</v>
      </c>
      <c r="J160" s="197" t="s">
        <v>7546</v>
      </c>
      <c r="K160" s="197" t="s">
        <v>1637</v>
      </c>
    </row>
    <row r="161" spans="1:11">
      <c r="A161" s="197" t="s">
        <v>7545</v>
      </c>
      <c r="B161" s="197" t="s">
        <v>7544</v>
      </c>
      <c r="C161" s="197" t="s">
        <v>7544</v>
      </c>
      <c r="D161" s="197" t="s">
        <v>7543</v>
      </c>
      <c r="E161" s="197" t="s">
        <v>5167</v>
      </c>
      <c r="F161" s="197" t="s">
        <v>6786</v>
      </c>
      <c r="G161" s="197" t="s">
        <v>6785</v>
      </c>
      <c r="H161" s="197" t="s">
        <v>6784</v>
      </c>
      <c r="I161" s="197" t="s">
        <v>6783</v>
      </c>
      <c r="J161" s="197" t="s">
        <v>7542</v>
      </c>
      <c r="K161" s="197" t="s">
        <v>1637</v>
      </c>
    </row>
    <row r="162" spans="1:11">
      <c r="A162" s="197" t="s">
        <v>1561</v>
      </c>
      <c r="B162" s="197" t="s">
        <v>1562</v>
      </c>
      <c r="C162" s="197" t="s">
        <v>1562</v>
      </c>
      <c r="D162" s="197" t="s">
        <v>2078</v>
      </c>
      <c r="E162" s="197" t="s">
        <v>5167</v>
      </c>
      <c r="F162" s="197" t="s">
        <v>6786</v>
      </c>
      <c r="G162" s="197" t="s">
        <v>6785</v>
      </c>
      <c r="H162" s="197" t="s">
        <v>6784</v>
      </c>
      <c r="I162" s="197" t="s">
        <v>6787</v>
      </c>
      <c r="J162" s="197" t="s">
        <v>2079</v>
      </c>
      <c r="K162" s="197" t="s">
        <v>1637</v>
      </c>
    </row>
    <row r="163" spans="1:11">
      <c r="A163" s="197" t="s">
        <v>2080</v>
      </c>
      <c r="B163" s="197" t="s">
        <v>2081</v>
      </c>
      <c r="C163" s="197" t="s">
        <v>2081</v>
      </c>
      <c r="D163" s="197" t="s">
        <v>2081</v>
      </c>
      <c r="E163" s="197" t="s">
        <v>13</v>
      </c>
      <c r="F163" s="197" t="s">
        <v>6786</v>
      </c>
      <c r="G163" s="197" t="s">
        <v>6788</v>
      </c>
      <c r="H163" s="197" t="s">
        <v>6809</v>
      </c>
      <c r="I163" s="197" t="s">
        <v>7541</v>
      </c>
      <c r="J163" s="197" t="s">
        <v>7449</v>
      </c>
      <c r="K163" s="197" t="s">
        <v>1612</v>
      </c>
    </row>
    <row r="164" spans="1:11">
      <c r="A164" s="197" t="s">
        <v>2083</v>
      </c>
      <c r="B164" s="197" t="s">
        <v>2084</v>
      </c>
      <c r="C164" s="197" t="s">
        <v>2084</v>
      </c>
      <c r="D164" s="197" t="s">
        <v>2084</v>
      </c>
      <c r="E164" s="197" t="s">
        <v>13</v>
      </c>
      <c r="F164" s="197" t="s">
        <v>6786</v>
      </c>
      <c r="G164" s="197" t="s">
        <v>6788</v>
      </c>
      <c r="H164" s="197" t="s">
        <v>6809</v>
      </c>
      <c r="I164" s="197" t="s">
        <v>7540</v>
      </c>
      <c r="J164" s="197" t="s">
        <v>7539</v>
      </c>
      <c r="K164" s="197" t="s">
        <v>1612</v>
      </c>
    </row>
    <row r="165" spans="1:11">
      <c r="A165" s="197" t="s">
        <v>1583</v>
      </c>
      <c r="B165" s="197" t="s">
        <v>1584</v>
      </c>
      <c r="C165" s="197" t="s">
        <v>1584</v>
      </c>
      <c r="D165" s="197" t="s">
        <v>2085</v>
      </c>
      <c r="E165" s="197" t="s">
        <v>6810</v>
      </c>
      <c r="F165" s="197" t="s">
        <v>6786</v>
      </c>
      <c r="G165" s="197" t="s">
        <v>6788</v>
      </c>
      <c r="H165" s="197" t="s">
        <v>6809</v>
      </c>
      <c r="I165" s="197" t="s">
        <v>6783</v>
      </c>
      <c r="J165" s="197" t="s">
        <v>7538</v>
      </c>
      <c r="K165" s="197" t="s">
        <v>1601</v>
      </c>
    </row>
    <row r="166" spans="1:11">
      <c r="A166" s="197" t="s">
        <v>6137</v>
      </c>
      <c r="B166" s="197" t="s">
        <v>6143</v>
      </c>
      <c r="C166" s="197" t="s">
        <v>6143</v>
      </c>
      <c r="D166" s="197" t="s">
        <v>7537</v>
      </c>
      <c r="E166" s="197" t="s">
        <v>6810</v>
      </c>
      <c r="F166" s="197" t="s">
        <v>6786</v>
      </c>
      <c r="G166" s="197" t="s">
        <v>6788</v>
      </c>
      <c r="H166" s="197" t="s">
        <v>6809</v>
      </c>
      <c r="I166" s="197" t="s">
        <v>6783</v>
      </c>
      <c r="J166" s="197" t="s">
        <v>7536</v>
      </c>
      <c r="K166" s="197" t="s">
        <v>1617</v>
      </c>
    </row>
    <row r="167" spans="1:11">
      <c r="A167" s="197" t="s">
        <v>6139</v>
      </c>
      <c r="B167" s="197" t="s">
        <v>6141</v>
      </c>
      <c r="C167" s="197" t="s">
        <v>6141</v>
      </c>
      <c r="D167" s="197" t="s">
        <v>6141</v>
      </c>
      <c r="E167" s="197" t="s">
        <v>5167</v>
      </c>
      <c r="F167" s="197" t="s">
        <v>6786</v>
      </c>
      <c r="G167" s="197" t="s">
        <v>6785</v>
      </c>
      <c r="H167" s="197" t="s">
        <v>6784</v>
      </c>
      <c r="I167" s="197" t="s">
        <v>6783</v>
      </c>
      <c r="J167" s="197" t="s">
        <v>7535</v>
      </c>
    </row>
    <row r="168" spans="1:11">
      <c r="A168" s="197" t="s">
        <v>6138</v>
      </c>
      <c r="B168" s="197" t="s">
        <v>6144</v>
      </c>
      <c r="C168" s="197" t="s">
        <v>6144</v>
      </c>
      <c r="D168" s="197" t="s">
        <v>7534</v>
      </c>
      <c r="E168" s="197" t="s">
        <v>6810</v>
      </c>
      <c r="F168" s="197" t="s">
        <v>6786</v>
      </c>
      <c r="G168" s="197" t="s">
        <v>6788</v>
      </c>
      <c r="H168" s="197" t="s">
        <v>6809</v>
      </c>
      <c r="I168" s="197" t="s">
        <v>6783</v>
      </c>
      <c r="J168" s="197" t="s">
        <v>7533</v>
      </c>
      <c r="K168" s="197" t="s">
        <v>1617</v>
      </c>
    </row>
    <row r="169" spans="1:11">
      <c r="A169" s="197" t="s">
        <v>6140</v>
      </c>
      <c r="B169" s="197" t="s">
        <v>6142</v>
      </c>
      <c r="C169" s="197" t="s">
        <v>6142</v>
      </c>
      <c r="D169" s="197" t="s">
        <v>6142</v>
      </c>
      <c r="E169" s="197" t="s">
        <v>5167</v>
      </c>
      <c r="F169" s="197" t="s">
        <v>6786</v>
      </c>
      <c r="G169" s="197" t="s">
        <v>6785</v>
      </c>
      <c r="H169" s="197" t="s">
        <v>6784</v>
      </c>
      <c r="I169" s="197" t="s">
        <v>6783</v>
      </c>
      <c r="J169" s="197" t="s">
        <v>7532</v>
      </c>
    </row>
    <row r="170" spans="1:11">
      <c r="A170" s="197" t="s">
        <v>2087</v>
      </c>
      <c r="B170" s="197" t="s">
        <v>2088</v>
      </c>
      <c r="C170" s="197" t="s">
        <v>2088</v>
      </c>
      <c r="D170" s="197" t="s">
        <v>2089</v>
      </c>
      <c r="E170" s="197" t="s">
        <v>13</v>
      </c>
      <c r="F170" s="197" t="s">
        <v>6786</v>
      </c>
      <c r="G170" s="197" t="s">
        <v>6910</v>
      </c>
      <c r="H170" s="197" t="s">
        <v>6809</v>
      </c>
      <c r="I170" s="197" t="s">
        <v>7531</v>
      </c>
      <c r="J170" s="197" t="s">
        <v>7530</v>
      </c>
      <c r="K170" s="197" t="s">
        <v>1612</v>
      </c>
    </row>
    <row r="171" spans="1:11">
      <c r="A171" s="197" t="s">
        <v>2091</v>
      </c>
      <c r="B171" s="197" t="s">
        <v>88</v>
      </c>
      <c r="C171" s="197" t="s">
        <v>88</v>
      </c>
      <c r="D171" s="197" t="s">
        <v>2092</v>
      </c>
      <c r="E171" s="197" t="s">
        <v>5167</v>
      </c>
      <c r="F171" s="197" t="s">
        <v>6786</v>
      </c>
      <c r="G171" s="197" t="s">
        <v>6785</v>
      </c>
      <c r="H171" s="197" t="s">
        <v>6784</v>
      </c>
      <c r="I171" s="197" t="s">
        <v>6783</v>
      </c>
      <c r="J171" s="197" t="s">
        <v>2093</v>
      </c>
      <c r="K171" s="197" t="s">
        <v>1637</v>
      </c>
    </row>
    <row r="172" spans="1:11">
      <c r="A172" s="197" t="s">
        <v>2094</v>
      </c>
      <c r="B172" s="197" t="s">
        <v>2095</v>
      </c>
      <c r="C172" s="197" t="s">
        <v>2095</v>
      </c>
      <c r="D172" s="197" t="s">
        <v>2096</v>
      </c>
      <c r="E172" s="197" t="s">
        <v>13</v>
      </c>
      <c r="F172" s="197" t="s">
        <v>6786</v>
      </c>
      <c r="G172" s="197" t="s">
        <v>6910</v>
      </c>
      <c r="H172" s="197" t="s">
        <v>6809</v>
      </c>
      <c r="I172" s="197" t="s">
        <v>7529</v>
      </c>
      <c r="J172" s="197" t="s">
        <v>7528</v>
      </c>
      <c r="K172" s="197" t="s">
        <v>1612</v>
      </c>
    </row>
    <row r="173" spans="1:11">
      <c r="A173" s="197" t="s">
        <v>1352</v>
      </c>
      <c r="B173" s="197" t="s">
        <v>85</v>
      </c>
      <c r="C173" s="197" t="s">
        <v>85</v>
      </c>
      <c r="D173" s="197" t="s">
        <v>2098</v>
      </c>
      <c r="E173" s="197" t="s">
        <v>5167</v>
      </c>
      <c r="F173" s="197" t="s">
        <v>6786</v>
      </c>
      <c r="G173" s="197" t="s">
        <v>6785</v>
      </c>
      <c r="H173" s="197" t="s">
        <v>6784</v>
      </c>
      <c r="I173" s="197" t="s">
        <v>6783</v>
      </c>
      <c r="J173" s="197" t="s">
        <v>2099</v>
      </c>
      <c r="K173" s="197" t="s">
        <v>1637</v>
      </c>
    </row>
    <row r="174" spans="1:11">
      <c r="A174" s="197" t="s">
        <v>2100</v>
      </c>
      <c r="B174" s="197" t="s">
        <v>2101</v>
      </c>
      <c r="C174" s="197" t="s">
        <v>2101</v>
      </c>
      <c r="D174" s="197" t="s">
        <v>2102</v>
      </c>
      <c r="E174" s="197" t="s">
        <v>13</v>
      </c>
      <c r="F174" s="197" t="s">
        <v>6786</v>
      </c>
      <c r="G174" s="197" t="s">
        <v>6910</v>
      </c>
      <c r="H174" s="197" t="s">
        <v>6809</v>
      </c>
      <c r="I174" s="197" t="s">
        <v>7527</v>
      </c>
      <c r="J174" s="197" t="s">
        <v>7526</v>
      </c>
      <c r="K174" s="197" t="s">
        <v>1612</v>
      </c>
    </row>
    <row r="175" spans="1:11">
      <c r="A175" s="197" t="s">
        <v>2104</v>
      </c>
      <c r="B175" s="197" t="s">
        <v>2105</v>
      </c>
      <c r="C175" s="197" t="s">
        <v>2105</v>
      </c>
      <c r="D175" s="197" t="s">
        <v>2106</v>
      </c>
      <c r="E175" s="197" t="s">
        <v>13</v>
      </c>
      <c r="F175" s="197" t="s">
        <v>6786</v>
      </c>
      <c r="G175" s="197" t="s">
        <v>6910</v>
      </c>
      <c r="H175" s="197" t="s">
        <v>6809</v>
      </c>
      <c r="I175" s="197" t="s">
        <v>7525</v>
      </c>
      <c r="J175" s="197" t="s">
        <v>7524</v>
      </c>
      <c r="K175" s="197" t="s">
        <v>1612</v>
      </c>
    </row>
    <row r="176" spans="1:11">
      <c r="A176" s="197" t="s">
        <v>2108</v>
      </c>
      <c r="B176" s="197" t="s">
        <v>77</v>
      </c>
      <c r="C176" s="197" t="s">
        <v>77</v>
      </c>
      <c r="D176" s="197" t="s">
        <v>2109</v>
      </c>
      <c r="E176" s="197" t="s">
        <v>5167</v>
      </c>
      <c r="F176" s="197" t="s">
        <v>6786</v>
      </c>
      <c r="G176" s="197" t="s">
        <v>6785</v>
      </c>
      <c r="H176" s="197" t="s">
        <v>6784</v>
      </c>
      <c r="I176" s="197" t="s">
        <v>6783</v>
      </c>
      <c r="J176" s="197" t="s">
        <v>2110</v>
      </c>
      <c r="K176" s="197" t="s">
        <v>1637</v>
      </c>
    </row>
    <row r="177" spans="1:11">
      <c r="A177" s="197" t="s">
        <v>2111</v>
      </c>
      <c r="B177" s="197" t="s">
        <v>76</v>
      </c>
      <c r="C177" s="197" t="s">
        <v>76</v>
      </c>
      <c r="D177" s="197" t="s">
        <v>2112</v>
      </c>
      <c r="E177" s="197" t="s">
        <v>6810</v>
      </c>
      <c r="F177" s="197" t="s">
        <v>6786</v>
      </c>
      <c r="G177" s="197" t="s">
        <v>6785</v>
      </c>
      <c r="H177" s="197" t="s">
        <v>6809</v>
      </c>
      <c r="I177" s="197" t="s">
        <v>6783</v>
      </c>
      <c r="J177" s="197" t="s">
        <v>2113</v>
      </c>
      <c r="K177" s="197" t="s">
        <v>1637</v>
      </c>
    </row>
    <row r="178" spans="1:11">
      <c r="A178" s="197" t="s">
        <v>2114</v>
      </c>
      <c r="B178" s="197" t="s">
        <v>2115</v>
      </c>
      <c r="C178" s="197" t="s">
        <v>2115</v>
      </c>
      <c r="D178" s="197" t="s">
        <v>2116</v>
      </c>
      <c r="E178" s="197" t="s">
        <v>13</v>
      </c>
      <c r="F178" s="197" t="s">
        <v>6786</v>
      </c>
      <c r="G178" s="197" t="s">
        <v>6785</v>
      </c>
      <c r="H178" s="197" t="s">
        <v>6809</v>
      </c>
      <c r="I178" s="197" t="s">
        <v>7523</v>
      </c>
      <c r="J178" s="197" t="s">
        <v>7522</v>
      </c>
      <c r="K178" s="197" t="s">
        <v>1612</v>
      </c>
    </row>
    <row r="179" spans="1:11">
      <c r="A179" s="197" t="s">
        <v>2117</v>
      </c>
      <c r="B179" s="197" t="s">
        <v>82</v>
      </c>
      <c r="C179" s="197" t="s">
        <v>82</v>
      </c>
      <c r="D179" s="197" t="s">
        <v>1820</v>
      </c>
      <c r="E179" s="197" t="s">
        <v>5167</v>
      </c>
      <c r="F179" s="197" t="s">
        <v>6786</v>
      </c>
      <c r="G179" s="197" t="s">
        <v>6785</v>
      </c>
      <c r="H179" s="197" t="s">
        <v>6784</v>
      </c>
      <c r="I179" s="197" t="s">
        <v>6783</v>
      </c>
      <c r="J179" s="197" t="s">
        <v>2118</v>
      </c>
      <c r="K179" s="197" t="s">
        <v>1637</v>
      </c>
    </row>
    <row r="180" spans="1:11">
      <c r="A180" s="197" t="s">
        <v>1246</v>
      </c>
      <c r="B180" s="197" t="s">
        <v>1458</v>
      </c>
      <c r="C180" s="197" t="s">
        <v>1458</v>
      </c>
      <c r="D180" s="197" t="s">
        <v>2119</v>
      </c>
      <c r="E180" s="197" t="s">
        <v>5167</v>
      </c>
      <c r="F180" s="197" t="s">
        <v>6786</v>
      </c>
      <c r="G180" s="197" t="s">
        <v>6785</v>
      </c>
      <c r="H180" s="197" t="s">
        <v>6784</v>
      </c>
      <c r="I180" s="197" t="s">
        <v>6783</v>
      </c>
      <c r="J180" s="197" t="s">
        <v>2120</v>
      </c>
      <c r="K180" s="197" t="s">
        <v>1637</v>
      </c>
    </row>
    <row r="181" spans="1:11">
      <c r="A181" s="197" t="s">
        <v>2121</v>
      </c>
      <c r="B181" s="197" t="s">
        <v>2122</v>
      </c>
      <c r="C181" s="197" t="s">
        <v>2122</v>
      </c>
      <c r="E181" s="197" t="s">
        <v>13</v>
      </c>
      <c r="F181" s="197" t="s">
        <v>6786</v>
      </c>
      <c r="G181" s="197" t="s">
        <v>6785</v>
      </c>
      <c r="H181" s="197" t="s">
        <v>6784</v>
      </c>
      <c r="I181" s="197" t="s">
        <v>7521</v>
      </c>
      <c r="J181" s="197" t="s">
        <v>7520</v>
      </c>
      <c r="K181" s="197" t="s">
        <v>1612</v>
      </c>
    </row>
    <row r="182" spans="1:11">
      <c r="A182" s="197" t="s">
        <v>1295</v>
      </c>
      <c r="B182" s="197" t="s">
        <v>40</v>
      </c>
      <c r="C182" s="197" t="s">
        <v>40</v>
      </c>
      <c r="D182" s="197" t="s">
        <v>2123</v>
      </c>
      <c r="E182" s="197" t="s">
        <v>6810</v>
      </c>
      <c r="F182" s="197" t="s">
        <v>6786</v>
      </c>
      <c r="G182" s="197" t="s">
        <v>6910</v>
      </c>
      <c r="H182" s="197" t="s">
        <v>6809</v>
      </c>
      <c r="I182" s="197" t="s">
        <v>6783</v>
      </c>
      <c r="J182" s="197" t="s">
        <v>2124</v>
      </c>
      <c r="K182" s="197" t="s">
        <v>1637</v>
      </c>
    </row>
    <row r="183" spans="1:11">
      <c r="A183" s="197" t="s">
        <v>2125</v>
      </c>
      <c r="B183" s="197" t="s">
        <v>2126</v>
      </c>
      <c r="C183" s="197" t="s">
        <v>2126</v>
      </c>
      <c r="E183" s="197" t="s">
        <v>13</v>
      </c>
      <c r="F183" s="197" t="s">
        <v>6786</v>
      </c>
      <c r="G183" s="197" t="s">
        <v>6788</v>
      </c>
      <c r="H183" s="197" t="s">
        <v>6809</v>
      </c>
      <c r="I183" s="197" t="s">
        <v>7519</v>
      </c>
      <c r="J183" s="197" t="s">
        <v>7518</v>
      </c>
      <c r="K183" s="197" t="s">
        <v>1612</v>
      </c>
    </row>
    <row r="184" spans="1:11">
      <c r="A184" s="197" t="s">
        <v>2128</v>
      </c>
      <c r="B184" s="197" t="s">
        <v>2129</v>
      </c>
      <c r="C184" s="197" t="s">
        <v>2129</v>
      </c>
      <c r="E184" s="197" t="s">
        <v>13</v>
      </c>
      <c r="F184" s="197" t="s">
        <v>6786</v>
      </c>
      <c r="G184" s="197" t="s">
        <v>6886</v>
      </c>
      <c r="H184" s="197" t="s">
        <v>6809</v>
      </c>
      <c r="I184" s="197" t="s">
        <v>7517</v>
      </c>
      <c r="J184" s="197" t="s">
        <v>7516</v>
      </c>
      <c r="K184" s="197" t="s">
        <v>1612</v>
      </c>
    </row>
    <row r="185" spans="1:11">
      <c r="A185" s="197" t="s">
        <v>2130</v>
      </c>
      <c r="B185" s="197" t="s">
        <v>2131</v>
      </c>
      <c r="C185" s="197" t="s">
        <v>2131</v>
      </c>
      <c r="D185" s="197" t="s">
        <v>2132</v>
      </c>
      <c r="E185" s="197" t="s">
        <v>5167</v>
      </c>
      <c r="F185" s="197" t="s">
        <v>6786</v>
      </c>
      <c r="G185" s="197" t="s">
        <v>6785</v>
      </c>
      <c r="H185" s="197" t="s">
        <v>6784</v>
      </c>
      <c r="I185" s="197" t="s">
        <v>6783</v>
      </c>
      <c r="J185" s="197" t="s">
        <v>7515</v>
      </c>
      <c r="K185" s="197" t="s">
        <v>1637</v>
      </c>
    </row>
    <row r="186" spans="1:11">
      <c r="A186" s="197" t="s">
        <v>6552</v>
      </c>
      <c r="B186" s="197" t="s">
        <v>6553</v>
      </c>
      <c r="C186" s="197" t="s">
        <v>6553</v>
      </c>
      <c r="D186" s="197" t="s">
        <v>7514</v>
      </c>
      <c r="E186" s="197" t="s">
        <v>5167</v>
      </c>
      <c r="F186" s="197" t="s">
        <v>6786</v>
      </c>
      <c r="G186" s="197" t="s">
        <v>6785</v>
      </c>
      <c r="H186" s="197" t="s">
        <v>6784</v>
      </c>
      <c r="I186" s="197" t="s">
        <v>6787</v>
      </c>
      <c r="J186" s="197" t="s">
        <v>7513</v>
      </c>
    </row>
    <row r="187" spans="1:11">
      <c r="A187" s="197" t="s">
        <v>2134</v>
      </c>
      <c r="B187" s="197" t="s">
        <v>6635</v>
      </c>
      <c r="C187" s="197" t="s">
        <v>6635</v>
      </c>
      <c r="D187" s="197" t="s">
        <v>7512</v>
      </c>
      <c r="E187" s="197" t="s">
        <v>13</v>
      </c>
      <c r="F187" s="197" t="s">
        <v>6786</v>
      </c>
      <c r="G187" s="197" t="s">
        <v>6886</v>
      </c>
      <c r="H187" s="197" t="s">
        <v>6809</v>
      </c>
      <c r="I187" s="197" t="s">
        <v>7511</v>
      </c>
      <c r="J187" s="197" t="s">
        <v>7510</v>
      </c>
      <c r="K187" s="197" t="s">
        <v>1612</v>
      </c>
    </row>
    <row r="188" spans="1:11">
      <c r="A188" s="197" t="s">
        <v>2138</v>
      </c>
      <c r="B188" s="197" t="s">
        <v>2139</v>
      </c>
      <c r="C188" s="197" t="s">
        <v>2139</v>
      </c>
      <c r="D188" s="197" t="s">
        <v>2140</v>
      </c>
      <c r="E188" s="197" t="s">
        <v>13</v>
      </c>
      <c r="F188" s="197" t="s">
        <v>6786</v>
      </c>
      <c r="G188" s="197" t="s">
        <v>6886</v>
      </c>
      <c r="H188" s="197" t="s">
        <v>6809</v>
      </c>
      <c r="I188" s="197" t="s">
        <v>7509</v>
      </c>
      <c r="J188" s="197" t="s">
        <v>7508</v>
      </c>
      <c r="K188" s="197" t="s">
        <v>1612</v>
      </c>
    </row>
    <row r="189" spans="1:11">
      <c r="A189" s="197" t="s">
        <v>2142</v>
      </c>
      <c r="B189" s="197" t="s">
        <v>86</v>
      </c>
      <c r="C189" s="197" t="s">
        <v>86</v>
      </c>
      <c r="D189" s="197" t="s">
        <v>2143</v>
      </c>
      <c r="E189" s="197" t="s">
        <v>5167</v>
      </c>
      <c r="F189" s="197" t="s">
        <v>6786</v>
      </c>
      <c r="G189" s="197" t="s">
        <v>6785</v>
      </c>
      <c r="H189" s="197" t="s">
        <v>6784</v>
      </c>
      <c r="I189" s="197" t="s">
        <v>6783</v>
      </c>
      <c r="J189" s="197" t="s">
        <v>2144</v>
      </c>
      <c r="K189" s="197" t="s">
        <v>1637</v>
      </c>
    </row>
    <row r="190" spans="1:11">
      <c r="A190" s="197" t="s">
        <v>2145</v>
      </c>
      <c r="B190" s="197" t="s">
        <v>1460</v>
      </c>
      <c r="C190" s="197" t="s">
        <v>1460</v>
      </c>
      <c r="E190" s="197" t="s">
        <v>13</v>
      </c>
      <c r="F190" s="197" t="s">
        <v>6786</v>
      </c>
      <c r="G190" s="197" t="s">
        <v>6910</v>
      </c>
      <c r="H190" s="197" t="s">
        <v>6809</v>
      </c>
      <c r="I190" s="197" t="s">
        <v>7507</v>
      </c>
      <c r="J190" s="197" t="s">
        <v>2146</v>
      </c>
      <c r="K190" s="197" t="s">
        <v>1612</v>
      </c>
    </row>
    <row r="191" spans="1:11">
      <c r="A191" s="197" t="s">
        <v>2147</v>
      </c>
      <c r="B191" s="197" t="s">
        <v>2148</v>
      </c>
      <c r="C191" s="197" t="s">
        <v>2148</v>
      </c>
      <c r="D191" s="197" t="s">
        <v>2143</v>
      </c>
      <c r="E191" s="197" t="s">
        <v>5167</v>
      </c>
      <c r="F191" s="197" t="s">
        <v>6786</v>
      </c>
      <c r="G191" s="197" t="s">
        <v>6785</v>
      </c>
      <c r="H191" s="197" t="s">
        <v>6784</v>
      </c>
      <c r="I191" s="197" t="s">
        <v>6783</v>
      </c>
      <c r="J191" s="197" t="s">
        <v>2149</v>
      </c>
      <c r="K191" s="197" t="s">
        <v>1637</v>
      </c>
    </row>
    <row r="192" spans="1:11">
      <c r="A192" s="197" t="s">
        <v>2150</v>
      </c>
      <c r="B192" s="197" t="s">
        <v>2151</v>
      </c>
      <c r="C192" s="197" t="s">
        <v>2151</v>
      </c>
      <c r="D192" s="197" t="s">
        <v>2152</v>
      </c>
      <c r="E192" s="197" t="s">
        <v>13</v>
      </c>
      <c r="F192" s="197" t="s">
        <v>6786</v>
      </c>
      <c r="G192" s="197" t="s">
        <v>6886</v>
      </c>
      <c r="H192" s="197" t="s">
        <v>6809</v>
      </c>
      <c r="I192" s="197" t="s">
        <v>7506</v>
      </c>
      <c r="J192" s="197" t="s">
        <v>2153</v>
      </c>
      <c r="K192" s="197" t="s">
        <v>1612</v>
      </c>
    </row>
    <row r="193" spans="1:11">
      <c r="A193" s="197" t="s">
        <v>2154</v>
      </c>
      <c r="B193" s="197" t="s">
        <v>81</v>
      </c>
      <c r="C193" s="197" t="s">
        <v>81</v>
      </c>
      <c r="D193" s="197" t="s">
        <v>1837</v>
      </c>
      <c r="E193" s="197" t="s">
        <v>5167</v>
      </c>
      <c r="F193" s="197" t="s">
        <v>6786</v>
      </c>
      <c r="G193" s="197" t="s">
        <v>6785</v>
      </c>
      <c r="H193" s="197" t="s">
        <v>6784</v>
      </c>
      <c r="I193" s="197" t="s">
        <v>6783</v>
      </c>
      <c r="J193" s="197" t="s">
        <v>2155</v>
      </c>
      <c r="K193" s="197" t="s">
        <v>1637</v>
      </c>
    </row>
    <row r="194" spans="1:11">
      <c r="A194" s="197" t="s">
        <v>2156</v>
      </c>
      <c r="B194" s="197" t="s">
        <v>87</v>
      </c>
      <c r="C194" s="197" t="s">
        <v>87</v>
      </c>
      <c r="D194" s="197" t="s">
        <v>2157</v>
      </c>
      <c r="E194" s="197" t="s">
        <v>5167</v>
      </c>
      <c r="F194" s="197" t="s">
        <v>6786</v>
      </c>
      <c r="G194" s="197" t="s">
        <v>6785</v>
      </c>
      <c r="H194" s="197" t="s">
        <v>6784</v>
      </c>
      <c r="I194" s="197" t="s">
        <v>6783</v>
      </c>
      <c r="J194" s="197" t="s">
        <v>2158</v>
      </c>
      <c r="K194" s="197" t="s">
        <v>1637</v>
      </c>
    </row>
    <row r="195" spans="1:11">
      <c r="A195" s="197" t="s">
        <v>2159</v>
      </c>
      <c r="B195" s="197" t="s">
        <v>2160</v>
      </c>
      <c r="C195" s="197" t="s">
        <v>2160</v>
      </c>
      <c r="D195" s="197" t="s">
        <v>7505</v>
      </c>
      <c r="E195" s="197" t="s">
        <v>6810</v>
      </c>
      <c r="F195" s="197" t="s">
        <v>6786</v>
      </c>
      <c r="G195" s="197" t="s">
        <v>6785</v>
      </c>
      <c r="H195" s="197" t="s">
        <v>6809</v>
      </c>
      <c r="I195" s="197" t="s">
        <v>6783</v>
      </c>
      <c r="J195" s="197" t="s">
        <v>7335</v>
      </c>
      <c r="K195" s="197" t="s">
        <v>1617</v>
      </c>
    </row>
    <row r="196" spans="1:11">
      <c r="A196" s="197" t="s">
        <v>1618</v>
      </c>
      <c r="B196" s="197" t="s">
        <v>1619</v>
      </c>
      <c r="C196" s="197" t="s">
        <v>1619</v>
      </c>
      <c r="D196" s="197" t="s">
        <v>7504</v>
      </c>
      <c r="E196" s="197" t="s">
        <v>5167</v>
      </c>
      <c r="F196" s="197" t="s">
        <v>6786</v>
      </c>
      <c r="G196" s="197" t="s">
        <v>6785</v>
      </c>
      <c r="H196" s="197" t="s">
        <v>6784</v>
      </c>
      <c r="I196" s="197" t="s">
        <v>6787</v>
      </c>
      <c r="J196" s="197" t="s">
        <v>1620</v>
      </c>
    </row>
    <row r="197" spans="1:11">
      <c r="A197" s="197" t="s">
        <v>2164</v>
      </c>
      <c r="B197" s="197" t="s">
        <v>281</v>
      </c>
      <c r="C197" s="197" t="s">
        <v>281</v>
      </c>
      <c r="D197" s="197" t="s">
        <v>2165</v>
      </c>
      <c r="E197" s="197" t="s">
        <v>5167</v>
      </c>
      <c r="F197" s="197" t="s">
        <v>6786</v>
      </c>
      <c r="G197" s="197" t="s">
        <v>6785</v>
      </c>
      <c r="H197" s="197" t="s">
        <v>6784</v>
      </c>
      <c r="I197" s="197" t="s">
        <v>6783</v>
      </c>
      <c r="J197" s="197" t="s">
        <v>2166</v>
      </c>
      <c r="K197" s="197" t="s">
        <v>1617</v>
      </c>
    </row>
    <row r="198" spans="1:11">
      <c r="A198" s="197" t="s">
        <v>2167</v>
      </c>
      <c r="B198" s="197" t="s">
        <v>307</v>
      </c>
      <c r="C198" s="197" t="s">
        <v>307</v>
      </c>
      <c r="D198" s="197" t="s">
        <v>2168</v>
      </c>
      <c r="E198" s="197" t="s">
        <v>5167</v>
      </c>
      <c r="F198" s="197" t="s">
        <v>6786</v>
      </c>
      <c r="G198" s="197" t="s">
        <v>6785</v>
      </c>
      <c r="H198" s="197" t="s">
        <v>6784</v>
      </c>
      <c r="I198" s="197" t="s">
        <v>6783</v>
      </c>
      <c r="J198" s="197" t="s">
        <v>2169</v>
      </c>
    </row>
    <row r="199" spans="1:11">
      <c r="A199" s="197" t="s">
        <v>2170</v>
      </c>
      <c r="B199" s="197" t="s">
        <v>2171</v>
      </c>
      <c r="C199" s="197" t="s">
        <v>2171</v>
      </c>
      <c r="D199" s="197" t="s">
        <v>2172</v>
      </c>
      <c r="E199" s="197" t="s">
        <v>5167</v>
      </c>
      <c r="F199" s="197" t="s">
        <v>6786</v>
      </c>
      <c r="G199" s="197" t="s">
        <v>6785</v>
      </c>
      <c r="H199" s="197" t="s">
        <v>6784</v>
      </c>
      <c r="I199" s="197" t="s">
        <v>6783</v>
      </c>
      <c r="J199" s="197" t="s">
        <v>7503</v>
      </c>
      <c r="K199" s="197" t="s">
        <v>1617</v>
      </c>
    </row>
    <row r="200" spans="1:11">
      <c r="A200" s="197" t="s">
        <v>2174</v>
      </c>
      <c r="B200" s="197" t="s">
        <v>2175</v>
      </c>
      <c r="C200" s="197" t="s">
        <v>2175</v>
      </c>
      <c r="D200" s="197" t="s">
        <v>102</v>
      </c>
      <c r="E200" s="197" t="s">
        <v>6810</v>
      </c>
      <c r="F200" s="197" t="s">
        <v>6786</v>
      </c>
      <c r="G200" s="197" t="s">
        <v>6785</v>
      </c>
      <c r="H200" s="197" t="s">
        <v>6809</v>
      </c>
      <c r="I200" s="197" t="s">
        <v>6783</v>
      </c>
      <c r="J200" s="197" t="s">
        <v>2176</v>
      </c>
      <c r="K200" s="197" t="s">
        <v>1637</v>
      </c>
    </row>
    <row r="201" spans="1:11">
      <c r="A201" s="197" t="s">
        <v>2177</v>
      </c>
      <c r="B201" s="197" t="s">
        <v>2178</v>
      </c>
      <c r="C201" s="197" t="s">
        <v>2178</v>
      </c>
      <c r="D201" s="197" t="s">
        <v>7502</v>
      </c>
      <c r="E201" s="197" t="s">
        <v>5167</v>
      </c>
      <c r="F201" s="197" t="s">
        <v>6786</v>
      </c>
      <c r="G201" s="197" t="s">
        <v>6785</v>
      </c>
      <c r="H201" s="197" t="s">
        <v>6784</v>
      </c>
      <c r="I201" s="197" t="s">
        <v>6787</v>
      </c>
      <c r="J201" s="197" t="s">
        <v>2180</v>
      </c>
      <c r="K201" s="197" t="s">
        <v>1637</v>
      </c>
    </row>
    <row r="202" spans="1:11">
      <c r="A202" s="197" t="s">
        <v>2181</v>
      </c>
      <c r="B202" s="197" t="s">
        <v>2182</v>
      </c>
      <c r="C202" s="197" t="s">
        <v>2182</v>
      </c>
      <c r="D202" s="197" t="s">
        <v>2183</v>
      </c>
      <c r="E202" s="197" t="s">
        <v>5167</v>
      </c>
      <c r="F202" s="197" t="s">
        <v>6786</v>
      </c>
      <c r="G202" s="197" t="s">
        <v>6785</v>
      </c>
      <c r="H202" s="197" t="s">
        <v>6784</v>
      </c>
      <c r="I202" s="197" t="s">
        <v>6783</v>
      </c>
      <c r="J202" s="197" t="s">
        <v>2184</v>
      </c>
      <c r="K202" s="197" t="s">
        <v>1637</v>
      </c>
    </row>
    <row r="203" spans="1:11">
      <c r="A203" s="197" t="s">
        <v>2189</v>
      </c>
      <c r="B203" s="197" t="s">
        <v>2190</v>
      </c>
      <c r="C203" s="197" t="s">
        <v>2190</v>
      </c>
      <c r="D203" s="197" t="s">
        <v>2191</v>
      </c>
      <c r="E203" s="197" t="s">
        <v>6810</v>
      </c>
      <c r="F203" s="197" t="s">
        <v>6786</v>
      </c>
      <c r="G203" s="197" t="s">
        <v>6785</v>
      </c>
      <c r="H203" s="197" t="s">
        <v>6809</v>
      </c>
      <c r="I203" s="197" t="s">
        <v>6783</v>
      </c>
      <c r="J203" s="197" t="s">
        <v>2192</v>
      </c>
      <c r="K203" s="197" t="s">
        <v>1637</v>
      </c>
    </row>
    <row r="204" spans="1:11">
      <c r="A204" s="197" t="s">
        <v>2193</v>
      </c>
      <c r="B204" s="197" t="s">
        <v>2194</v>
      </c>
      <c r="C204" s="197" t="s">
        <v>2194</v>
      </c>
      <c r="D204" s="197" t="s">
        <v>2195</v>
      </c>
      <c r="E204" s="197" t="s">
        <v>6810</v>
      </c>
      <c r="F204" s="197" t="s">
        <v>6786</v>
      </c>
      <c r="G204" s="197" t="s">
        <v>6785</v>
      </c>
      <c r="H204" s="197" t="s">
        <v>6809</v>
      </c>
      <c r="I204" s="197" t="s">
        <v>6783</v>
      </c>
      <c r="J204" s="197" t="s">
        <v>2196</v>
      </c>
      <c r="K204" s="197" t="s">
        <v>1637</v>
      </c>
    </row>
    <row r="205" spans="1:11">
      <c r="A205" s="197" t="s">
        <v>2197</v>
      </c>
      <c r="B205" s="197" t="s">
        <v>2198</v>
      </c>
      <c r="C205" s="197" t="s">
        <v>2198</v>
      </c>
      <c r="D205" s="197" t="s">
        <v>2199</v>
      </c>
      <c r="E205" s="197" t="s">
        <v>13</v>
      </c>
      <c r="F205" s="197" t="s">
        <v>6786</v>
      </c>
      <c r="G205" s="197" t="s">
        <v>6910</v>
      </c>
      <c r="H205" s="197" t="s">
        <v>6809</v>
      </c>
      <c r="I205" s="197" t="s">
        <v>7501</v>
      </c>
      <c r="J205" s="197" t="s">
        <v>7500</v>
      </c>
      <c r="K205" s="197" t="s">
        <v>1612</v>
      </c>
    </row>
    <row r="206" spans="1:11">
      <c r="A206" s="197" t="s">
        <v>1353</v>
      </c>
      <c r="B206" s="197" t="s">
        <v>1354</v>
      </c>
      <c r="C206" s="197" t="s">
        <v>1354</v>
      </c>
      <c r="D206" s="197" t="s">
        <v>2201</v>
      </c>
      <c r="E206" s="197" t="s">
        <v>5167</v>
      </c>
      <c r="F206" s="197" t="s">
        <v>6786</v>
      </c>
      <c r="G206" s="197" t="s">
        <v>6785</v>
      </c>
      <c r="H206" s="197" t="s">
        <v>6784</v>
      </c>
      <c r="I206" s="197" t="s">
        <v>6787</v>
      </c>
      <c r="J206" s="197" t="s">
        <v>2202</v>
      </c>
      <c r="K206" s="197" t="s">
        <v>1637</v>
      </c>
    </row>
    <row r="207" spans="1:11">
      <c r="A207" s="197" t="s">
        <v>2203</v>
      </c>
      <c r="B207" s="197" t="s">
        <v>2204</v>
      </c>
      <c r="C207" s="197" t="s">
        <v>2204</v>
      </c>
      <c r="D207" s="197" t="s">
        <v>2205</v>
      </c>
      <c r="E207" s="197" t="s">
        <v>6810</v>
      </c>
      <c r="F207" s="197" t="s">
        <v>6786</v>
      </c>
      <c r="G207" s="197" t="s">
        <v>6910</v>
      </c>
      <c r="H207" s="197" t="s">
        <v>6809</v>
      </c>
      <c r="I207" s="197" t="s">
        <v>6783</v>
      </c>
      <c r="J207" s="197" t="s">
        <v>2196</v>
      </c>
      <c r="K207" s="197" t="s">
        <v>1637</v>
      </c>
    </row>
    <row r="208" spans="1:11">
      <c r="A208" s="197" t="s">
        <v>2206</v>
      </c>
      <c r="B208" s="197" t="s">
        <v>2207</v>
      </c>
      <c r="C208" s="197" t="s">
        <v>2207</v>
      </c>
      <c r="D208" s="197" t="s">
        <v>7499</v>
      </c>
      <c r="E208" s="197" t="s">
        <v>5167</v>
      </c>
      <c r="F208" s="197" t="s">
        <v>6786</v>
      </c>
      <c r="G208" s="197" t="s">
        <v>6785</v>
      </c>
      <c r="H208" s="197" t="s">
        <v>6784</v>
      </c>
      <c r="I208" s="197" t="s">
        <v>6787</v>
      </c>
      <c r="J208" s="197" t="s">
        <v>2209</v>
      </c>
      <c r="K208" s="197" t="s">
        <v>1637</v>
      </c>
    </row>
    <row r="209" spans="1:11">
      <c r="A209" s="197" t="s">
        <v>2210</v>
      </c>
      <c r="B209" s="197" t="s">
        <v>2211</v>
      </c>
      <c r="C209" s="197" t="s">
        <v>2211</v>
      </c>
      <c r="D209" s="197" t="s">
        <v>7498</v>
      </c>
      <c r="E209" s="197" t="s">
        <v>5167</v>
      </c>
      <c r="F209" s="197" t="s">
        <v>6786</v>
      </c>
      <c r="G209" s="197" t="s">
        <v>6785</v>
      </c>
      <c r="H209" s="197" t="s">
        <v>6784</v>
      </c>
      <c r="I209" s="197" t="s">
        <v>6783</v>
      </c>
      <c r="J209" s="197" t="s">
        <v>2213</v>
      </c>
      <c r="K209" s="197" t="s">
        <v>1637</v>
      </c>
    </row>
    <row r="210" spans="1:11">
      <c r="A210" s="197" t="s">
        <v>1334</v>
      </c>
      <c r="B210" s="197" t="s">
        <v>1335</v>
      </c>
      <c r="C210" s="197" t="s">
        <v>1335</v>
      </c>
      <c r="D210" s="197" t="s">
        <v>7497</v>
      </c>
      <c r="E210" s="197" t="s">
        <v>5167</v>
      </c>
      <c r="F210" s="197" t="s">
        <v>6786</v>
      </c>
      <c r="G210" s="197" t="s">
        <v>6785</v>
      </c>
      <c r="H210" s="197" t="s">
        <v>6784</v>
      </c>
      <c r="I210" s="197" t="s">
        <v>6783</v>
      </c>
      <c r="J210" s="197" t="s">
        <v>2215</v>
      </c>
      <c r="K210" s="197" t="s">
        <v>1637</v>
      </c>
    </row>
    <row r="211" spans="1:11">
      <c r="A211" s="197" t="s">
        <v>2216</v>
      </c>
      <c r="B211" s="197" t="s">
        <v>2217</v>
      </c>
      <c r="C211" s="197" t="s">
        <v>2217</v>
      </c>
      <c r="D211" s="197" t="s">
        <v>2218</v>
      </c>
      <c r="E211" s="197" t="s">
        <v>5167</v>
      </c>
      <c r="F211" s="197" t="s">
        <v>6786</v>
      </c>
      <c r="G211" s="197" t="s">
        <v>6785</v>
      </c>
      <c r="H211" s="197" t="s">
        <v>6784</v>
      </c>
      <c r="I211" s="197" t="s">
        <v>6783</v>
      </c>
      <c r="J211" s="197" t="s">
        <v>2219</v>
      </c>
      <c r="K211" s="197" t="s">
        <v>1637</v>
      </c>
    </row>
    <row r="212" spans="1:11">
      <c r="A212" s="197" t="s">
        <v>2220</v>
      </c>
      <c r="B212" s="197" t="s">
        <v>2221</v>
      </c>
      <c r="C212" s="197" t="s">
        <v>2221</v>
      </c>
      <c r="D212" s="197" t="s">
        <v>2222</v>
      </c>
      <c r="E212" s="197" t="s">
        <v>6810</v>
      </c>
      <c r="F212" s="197" t="s">
        <v>6786</v>
      </c>
      <c r="G212" s="197" t="s">
        <v>6785</v>
      </c>
      <c r="H212" s="197" t="s">
        <v>6809</v>
      </c>
      <c r="I212" s="197" t="s">
        <v>6783</v>
      </c>
    </row>
    <row r="213" spans="1:11">
      <c r="A213" s="197" t="s">
        <v>2223</v>
      </c>
      <c r="B213" s="197" t="s">
        <v>2224</v>
      </c>
      <c r="C213" s="197" t="s">
        <v>2224</v>
      </c>
      <c r="D213" s="197" t="s">
        <v>2225</v>
      </c>
      <c r="E213" s="197" t="s">
        <v>5167</v>
      </c>
      <c r="F213" s="197" t="s">
        <v>6786</v>
      </c>
      <c r="G213" s="197" t="s">
        <v>6785</v>
      </c>
      <c r="H213" s="197" t="s">
        <v>6784</v>
      </c>
      <c r="I213" s="197" t="s">
        <v>6783</v>
      </c>
      <c r="J213" s="197" t="s">
        <v>2226</v>
      </c>
      <c r="K213" s="197" t="s">
        <v>1637</v>
      </c>
    </row>
    <row r="214" spans="1:11">
      <c r="A214" s="197" t="s">
        <v>2227</v>
      </c>
      <c r="B214" s="197" t="s">
        <v>2228</v>
      </c>
      <c r="C214" s="197" t="s">
        <v>2228</v>
      </c>
      <c r="D214" s="197" t="s">
        <v>2229</v>
      </c>
      <c r="E214" s="197" t="s">
        <v>5167</v>
      </c>
      <c r="F214" s="197" t="s">
        <v>6786</v>
      </c>
      <c r="G214" s="197" t="s">
        <v>6785</v>
      </c>
      <c r="H214" s="197" t="s">
        <v>6784</v>
      </c>
      <c r="I214" s="197" t="s">
        <v>6783</v>
      </c>
      <c r="J214" s="197" t="s">
        <v>2230</v>
      </c>
      <c r="K214" s="197" t="s">
        <v>1637</v>
      </c>
    </row>
    <row r="215" spans="1:11">
      <c r="A215" s="197" t="s">
        <v>2231</v>
      </c>
      <c r="B215" s="197" t="s">
        <v>2232</v>
      </c>
      <c r="C215" s="197" t="s">
        <v>2232</v>
      </c>
      <c r="D215" s="197" t="s">
        <v>2233</v>
      </c>
      <c r="E215" s="197" t="s">
        <v>5167</v>
      </c>
      <c r="F215" s="197" t="s">
        <v>6786</v>
      </c>
      <c r="G215" s="197" t="s">
        <v>6785</v>
      </c>
      <c r="H215" s="197" t="s">
        <v>6784</v>
      </c>
      <c r="I215" s="197" t="s">
        <v>6787</v>
      </c>
      <c r="J215" s="197" t="s">
        <v>2234</v>
      </c>
      <c r="K215" s="197" t="s">
        <v>1637</v>
      </c>
    </row>
    <row r="216" spans="1:11">
      <c r="A216" s="197" t="s">
        <v>1355</v>
      </c>
      <c r="B216" s="197" t="s">
        <v>1356</v>
      </c>
      <c r="C216" s="197" t="s">
        <v>1356</v>
      </c>
      <c r="D216" s="197" t="s">
        <v>2235</v>
      </c>
      <c r="E216" s="197" t="s">
        <v>5167</v>
      </c>
      <c r="F216" s="197" t="s">
        <v>6786</v>
      </c>
      <c r="G216" s="197" t="s">
        <v>6785</v>
      </c>
      <c r="H216" s="197" t="s">
        <v>6784</v>
      </c>
      <c r="I216" s="197" t="s">
        <v>6787</v>
      </c>
      <c r="J216" s="197" t="s">
        <v>2236</v>
      </c>
      <c r="K216" s="197" t="s">
        <v>1637</v>
      </c>
    </row>
    <row r="217" spans="1:11">
      <c r="A217" s="197" t="s">
        <v>2237</v>
      </c>
      <c r="B217" s="197" t="s">
        <v>2238</v>
      </c>
      <c r="C217" s="197" t="s">
        <v>2238</v>
      </c>
      <c r="D217" s="197" t="s">
        <v>7496</v>
      </c>
      <c r="E217" s="197" t="s">
        <v>5167</v>
      </c>
      <c r="F217" s="197" t="s">
        <v>6786</v>
      </c>
      <c r="G217" s="197" t="s">
        <v>6785</v>
      </c>
      <c r="H217" s="197" t="s">
        <v>6784</v>
      </c>
      <c r="I217" s="197" t="s">
        <v>6787</v>
      </c>
      <c r="J217" s="197" t="s">
        <v>2240</v>
      </c>
      <c r="K217" s="197" t="s">
        <v>1637</v>
      </c>
    </row>
    <row r="218" spans="1:11">
      <c r="A218" s="197" t="s">
        <v>1339</v>
      </c>
      <c r="B218" s="197" t="s">
        <v>1340</v>
      </c>
      <c r="C218" s="197" t="s">
        <v>1340</v>
      </c>
      <c r="D218" s="197" t="s">
        <v>7495</v>
      </c>
      <c r="E218" s="197" t="s">
        <v>5167</v>
      </c>
      <c r="F218" s="197" t="s">
        <v>6786</v>
      </c>
      <c r="G218" s="197" t="s">
        <v>6785</v>
      </c>
      <c r="H218" s="197" t="s">
        <v>6784</v>
      </c>
      <c r="I218" s="197" t="s">
        <v>6787</v>
      </c>
      <c r="J218" s="197" t="s">
        <v>2242</v>
      </c>
      <c r="K218" s="197" t="s">
        <v>1637</v>
      </c>
    </row>
    <row r="219" spans="1:11">
      <c r="A219" s="197" t="s">
        <v>2243</v>
      </c>
      <c r="B219" s="197" t="s">
        <v>2244</v>
      </c>
      <c r="C219" s="197" t="s">
        <v>2244</v>
      </c>
      <c r="D219" s="197" t="s">
        <v>2245</v>
      </c>
      <c r="E219" s="197" t="s">
        <v>5167</v>
      </c>
      <c r="F219" s="197" t="s">
        <v>6786</v>
      </c>
      <c r="G219" s="197" t="s">
        <v>6788</v>
      </c>
      <c r="H219" s="197" t="s">
        <v>6784</v>
      </c>
      <c r="I219" s="197" t="s">
        <v>6787</v>
      </c>
      <c r="J219" s="197" t="s">
        <v>2246</v>
      </c>
      <c r="K219" s="197" t="s">
        <v>1601</v>
      </c>
    </row>
    <row r="220" spans="1:11">
      <c r="A220" s="197" t="s">
        <v>2247</v>
      </c>
      <c r="B220" s="197" t="s">
        <v>2248</v>
      </c>
      <c r="C220" s="197" t="s">
        <v>2248</v>
      </c>
      <c r="D220" s="197" t="s">
        <v>2245</v>
      </c>
      <c r="E220" s="197" t="s">
        <v>5167</v>
      </c>
      <c r="F220" s="197" t="s">
        <v>6786</v>
      </c>
      <c r="G220" s="197" t="s">
        <v>6788</v>
      </c>
      <c r="H220" s="197" t="s">
        <v>6784</v>
      </c>
      <c r="I220" s="197" t="s">
        <v>6787</v>
      </c>
      <c r="J220" s="197" t="s">
        <v>2249</v>
      </c>
      <c r="K220" s="197" t="s">
        <v>1601</v>
      </c>
    </row>
    <row r="221" spans="1:11">
      <c r="A221" s="197" t="s">
        <v>2250</v>
      </c>
      <c r="B221" s="197" t="s">
        <v>2251</v>
      </c>
      <c r="C221" s="197" t="s">
        <v>2251</v>
      </c>
      <c r="E221" s="197" t="s">
        <v>6810</v>
      </c>
      <c r="F221" s="197" t="s">
        <v>6786</v>
      </c>
      <c r="G221" s="197" t="s">
        <v>6910</v>
      </c>
      <c r="H221" s="197" t="s">
        <v>6809</v>
      </c>
      <c r="I221" s="197" t="s">
        <v>6783</v>
      </c>
      <c r="J221" s="197" t="s">
        <v>7487</v>
      </c>
      <c r="K221" s="197" t="s">
        <v>1617</v>
      </c>
    </row>
    <row r="222" spans="1:11">
      <c r="A222" s="197" t="s">
        <v>2253</v>
      </c>
      <c r="B222" s="197" t="s">
        <v>2254</v>
      </c>
      <c r="C222" s="197" t="s">
        <v>2254</v>
      </c>
      <c r="E222" s="197" t="s">
        <v>6810</v>
      </c>
      <c r="F222" s="197" t="s">
        <v>6786</v>
      </c>
      <c r="G222" s="197" t="s">
        <v>6910</v>
      </c>
      <c r="H222" s="197" t="s">
        <v>6809</v>
      </c>
      <c r="I222" s="197" t="s">
        <v>6783</v>
      </c>
      <c r="K222" s="197" t="s">
        <v>1617</v>
      </c>
    </row>
    <row r="223" spans="1:11">
      <c r="A223" s="197" t="s">
        <v>2256</v>
      </c>
      <c r="B223" s="197" t="s">
        <v>2257</v>
      </c>
      <c r="C223" s="197" t="s">
        <v>2257</v>
      </c>
      <c r="E223" s="197" t="s">
        <v>6810</v>
      </c>
      <c r="F223" s="197" t="s">
        <v>6786</v>
      </c>
      <c r="G223" s="197" t="s">
        <v>6910</v>
      </c>
      <c r="H223" s="197" t="s">
        <v>6809</v>
      </c>
      <c r="I223" s="197" t="s">
        <v>6783</v>
      </c>
      <c r="K223" s="197" t="s">
        <v>1637</v>
      </c>
    </row>
    <row r="224" spans="1:11">
      <c r="A224" s="197" t="s">
        <v>2258</v>
      </c>
      <c r="B224" s="197" t="s">
        <v>2259</v>
      </c>
      <c r="C224" s="197" t="s">
        <v>2259</v>
      </c>
      <c r="E224" s="197" t="s">
        <v>6810</v>
      </c>
      <c r="F224" s="197" t="s">
        <v>6786</v>
      </c>
      <c r="G224" s="197" t="s">
        <v>6910</v>
      </c>
      <c r="H224" s="197" t="s">
        <v>6809</v>
      </c>
      <c r="I224" s="197" t="s">
        <v>6783</v>
      </c>
      <c r="K224" s="197" t="s">
        <v>1637</v>
      </c>
    </row>
    <row r="225" spans="1:11">
      <c r="A225" s="197" t="s">
        <v>2260</v>
      </c>
      <c r="B225" s="197" t="s">
        <v>2261</v>
      </c>
      <c r="C225" s="197" t="s">
        <v>2261</v>
      </c>
      <c r="E225" s="197" t="s">
        <v>6810</v>
      </c>
      <c r="F225" s="197" t="s">
        <v>6786</v>
      </c>
      <c r="G225" s="197" t="s">
        <v>6910</v>
      </c>
      <c r="H225" s="197" t="s">
        <v>6809</v>
      </c>
      <c r="I225" s="197" t="s">
        <v>6783</v>
      </c>
      <c r="K225" s="197" t="s">
        <v>1617</v>
      </c>
    </row>
    <row r="226" spans="1:11">
      <c r="A226" s="197" t="s">
        <v>2262</v>
      </c>
      <c r="B226" s="197" t="s">
        <v>2263</v>
      </c>
      <c r="C226" s="197" t="s">
        <v>2263</v>
      </c>
      <c r="E226" s="197" t="s">
        <v>6810</v>
      </c>
      <c r="F226" s="197" t="s">
        <v>6786</v>
      </c>
      <c r="G226" s="197" t="s">
        <v>6910</v>
      </c>
      <c r="H226" s="197" t="s">
        <v>6809</v>
      </c>
      <c r="I226" s="197" t="s">
        <v>6783</v>
      </c>
      <c r="K226" s="197" t="s">
        <v>1637</v>
      </c>
    </row>
    <row r="227" spans="1:11">
      <c r="A227" s="197" t="s">
        <v>2264</v>
      </c>
      <c r="B227" s="197" t="s">
        <v>2265</v>
      </c>
      <c r="C227" s="197" t="s">
        <v>2265</v>
      </c>
      <c r="E227" s="197" t="s">
        <v>13</v>
      </c>
      <c r="F227" s="197" t="s">
        <v>6786</v>
      </c>
      <c r="G227" s="197" t="s">
        <v>6910</v>
      </c>
      <c r="H227" s="197" t="s">
        <v>6809</v>
      </c>
      <c r="I227" s="197" t="s">
        <v>7494</v>
      </c>
      <c r="J227" s="197" t="s">
        <v>2266</v>
      </c>
      <c r="K227" s="197" t="s">
        <v>1612</v>
      </c>
    </row>
    <row r="228" spans="1:11">
      <c r="A228" s="197" t="s">
        <v>2267</v>
      </c>
      <c r="B228" s="197" t="s">
        <v>2268</v>
      </c>
      <c r="C228" s="197" t="s">
        <v>2268</v>
      </c>
      <c r="E228" s="197" t="s">
        <v>13</v>
      </c>
      <c r="F228" s="197" t="s">
        <v>6786</v>
      </c>
      <c r="G228" s="197" t="s">
        <v>6910</v>
      </c>
      <c r="H228" s="197" t="s">
        <v>6809</v>
      </c>
      <c r="I228" s="197" t="s">
        <v>7493</v>
      </c>
      <c r="J228" s="197" t="s">
        <v>2269</v>
      </c>
      <c r="K228" s="197" t="s">
        <v>1612</v>
      </c>
    </row>
    <row r="229" spans="1:11">
      <c r="A229" s="197" t="s">
        <v>2270</v>
      </c>
      <c r="B229" s="197" t="s">
        <v>2271</v>
      </c>
      <c r="C229" s="197" t="s">
        <v>2271</v>
      </c>
      <c r="E229" s="197" t="s">
        <v>13</v>
      </c>
      <c r="F229" s="197" t="s">
        <v>6786</v>
      </c>
      <c r="G229" s="197" t="s">
        <v>6910</v>
      </c>
      <c r="H229" s="197" t="s">
        <v>6809</v>
      </c>
      <c r="I229" s="197" t="s">
        <v>7494</v>
      </c>
      <c r="J229" s="197" t="s">
        <v>2272</v>
      </c>
      <c r="K229" s="197" t="s">
        <v>1612</v>
      </c>
    </row>
    <row r="230" spans="1:11">
      <c r="A230" s="197" t="s">
        <v>2273</v>
      </c>
      <c r="B230" s="197" t="s">
        <v>2274</v>
      </c>
      <c r="C230" s="197" t="s">
        <v>2274</v>
      </c>
      <c r="E230" s="197" t="s">
        <v>13</v>
      </c>
      <c r="F230" s="197" t="s">
        <v>6786</v>
      </c>
      <c r="G230" s="197" t="s">
        <v>6910</v>
      </c>
      <c r="H230" s="197" t="s">
        <v>6809</v>
      </c>
      <c r="I230" s="197" t="s">
        <v>7493</v>
      </c>
      <c r="J230" s="197" t="s">
        <v>2275</v>
      </c>
      <c r="K230" s="197" t="s">
        <v>1612</v>
      </c>
    </row>
    <row r="231" spans="1:11">
      <c r="A231" s="197" t="s">
        <v>2276</v>
      </c>
      <c r="B231" s="197" t="s">
        <v>2277</v>
      </c>
      <c r="C231" s="197" t="s">
        <v>2277</v>
      </c>
      <c r="E231" s="197" t="s">
        <v>6810</v>
      </c>
      <c r="F231" s="197" t="s">
        <v>6786</v>
      </c>
      <c r="G231" s="197" t="s">
        <v>6785</v>
      </c>
      <c r="H231" s="197" t="s">
        <v>6809</v>
      </c>
      <c r="I231" s="197" t="s">
        <v>6783</v>
      </c>
      <c r="K231" s="197" t="s">
        <v>1637</v>
      </c>
    </row>
    <row r="232" spans="1:11">
      <c r="A232" s="197" t="s">
        <v>2278</v>
      </c>
      <c r="B232" s="197" t="s">
        <v>137</v>
      </c>
      <c r="C232" s="197" t="s">
        <v>137</v>
      </c>
      <c r="E232" s="197" t="s">
        <v>13</v>
      </c>
      <c r="F232" s="197" t="s">
        <v>6786</v>
      </c>
      <c r="G232" s="197" t="s">
        <v>6785</v>
      </c>
      <c r="H232" s="197" t="s">
        <v>6809</v>
      </c>
      <c r="I232" s="197" t="s">
        <v>7488</v>
      </c>
      <c r="J232" s="197" t="s">
        <v>7492</v>
      </c>
      <c r="K232" s="197" t="s">
        <v>1612</v>
      </c>
    </row>
    <row r="233" spans="1:11">
      <c r="A233" s="197" t="s">
        <v>2280</v>
      </c>
      <c r="B233" s="197" t="s">
        <v>14</v>
      </c>
      <c r="C233" s="197" t="s">
        <v>14</v>
      </c>
      <c r="E233" s="197" t="s">
        <v>13</v>
      </c>
      <c r="F233" s="197" t="s">
        <v>6786</v>
      </c>
      <c r="G233" s="197" t="s">
        <v>7123</v>
      </c>
      <c r="H233" s="197" t="s">
        <v>6809</v>
      </c>
      <c r="I233" s="197" t="s">
        <v>7491</v>
      </c>
      <c r="J233" s="197" t="s">
        <v>2281</v>
      </c>
      <c r="K233" s="197" t="s">
        <v>1612</v>
      </c>
    </row>
    <row r="234" spans="1:11">
      <c r="A234" s="197" t="s">
        <v>2282</v>
      </c>
      <c r="B234" s="197" t="s">
        <v>11</v>
      </c>
      <c r="C234" s="197" t="s">
        <v>11</v>
      </c>
      <c r="E234" s="197" t="s">
        <v>13</v>
      </c>
      <c r="F234" s="197" t="s">
        <v>6786</v>
      </c>
      <c r="G234" s="197" t="s">
        <v>7123</v>
      </c>
      <c r="H234" s="197" t="s">
        <v>6809</v>
      </c>
      <c r="I234" s="197" t="s">
        <v>6787</v>
      </c>
      <c r="J234" s="197" t="s">
        <v>2283</v>
      </c>
      <c r="K234" s="197" t="s">
        <v>1612</v>
      </c>
    </row>
    <row r="235" spans="1:11">
      <c r="A235" s="197" t="s">
        <v>2284</v>
      </c>
      <c r="B235" s="197" t="s">
        <v>2285</v>
      </c>
      <c r="C235" s="197" t="s">
        <v>2285</v>
      </c>
      <c r="E235" s="197" t="s">
        <v>13</v>
      </c>
      <c r="F235" s="197" t="s">
        <v>6786</v>
      </c>
      <c r="G235" s="197" t="s">
        <v>6910</v>
      </c>
      <c r="H235" s="197" t="s">
        <v>6809</v>
      </c>
      <c r="I235" s="197" t="s">
        <v>7490</v>
      </c>
      <c r="J235" s="197" t="s">
        <v>2286</v>
      </c>
      <c r="K235" s="197" t="s">
        <v>1612</v>
      </c>
    </row>
    <row r="236" spans="1:11">
      <c r="A236" s="197" t="s">
        <v>2287</v>
      </c>
      <c r="B236" s="197" t="s">
        <v>2288</v>
      </c>
      <c r="C236" s="197" t="s">
        <v>2288</v>
      </c>
      <c r="E236" s="197" t="s">
        <v>13</v>
      </c>
      <c r="F236" s="197" t="s">
        <v>6786</v>
      </c>
      <c r="G236" s="197" t="s">
        <v>6910</v>
      </c>
      <c r="H236" s="197" t="s">
        <v>6809</v>
      </c>
      <c r="I236" s="197" t="s">
        <v>7489</v>
      </c>
      <c r="J236" s="197" t="s">
        <v>2289</v>
      </c>
      <c r="K236" s="197" t="s">
        <v>1612</v>
      </c>
    </row>
    <row r="237" spans="1:11">
      <c r="A237" s="197" t="s">
        <v>2290</v>
      </c>
      <c r="B237" s="197" t="s">
        <v>2291</v>
      </c>
      <c r="C237" s="197" t="s">
        <v>2291</v>
      </c>
      <c r="E237" s="197" t="s">
        <v>6810</v>
      </c>
      <c r="F237" s="197" t="s">
        <v>6786</v>
      </c>
      <c r="G237" s="197" t="s">
        <v>6785</v>
      </c>
      <c r="H237" s="197" t="s">
        <v>6809</v>
      </c>
      <c r="I237" s="197" t="s">
        <v>6783</v>
      </c>
      <c r="K237" s="197" t="s">
        <v>1637</v>
      </c>
    </row>
    <row r="238" spans="1:11">
      <c r="A238" s="197" t="s">
        <v>2292</v>
      </c>
      <c r="B238" s="197" t="s">
        <v>140</v>
      </c>
      <c r="C238" s="197" t="s">
        <v>140</v>
      </c>
      <c r="E238" s="197" t="s">
        <v>13</v>
      </c>
      <c r="F238" s="197" t="s">
        <v>6786</v>
      </c>
      <c r="G238" s="197" t="s">
        <v>6785</v>
      </c>
      <c r="H238" s="197" t="s">
        <v>6809</v>
      </c>
      <c r="I238" s="197" t="s">
        <v>7488</v>
      </c>
      <c r="J238" s="197" t="s">
        <v>2293</v>
      </c>
      <c r="K238" s="197" t="s">
        <v>1612</v>
      </c>
    </row>
    <row r="239" spans="1:11">
      <c r="A239" s="197" t="s">
        <v>2294</v>
      </c>
      <c r="B239" s="197" t="s">
        <v>2295</v>
      </c>
      <c r="C239" s="197" t="s">
        <v>2295</v>
      </c>
      <c r="D239" s="197" t="s">
        <v>2296</v>
      </c>
      <c r="E239" s="197" t="s">
        <v>5167</v>
      </c>
      <c r="F239" s="197" t="s">
        <v>6786</v>
      </c>
      <c r="G239" s="197" t="s">
        <v>6785</v>
      </c>
      <c r="H239" s="197" t="s">
        <v>6784</v>
      </c>
      <c r="I239" s="197" t="s">
        <v>6783</v>
      </c>
      <c r="J239" s="197" t="s">
        <v>7487</v>
      </c>
    </row>
    <row r="240" spans="1:11">
      <c r="A240" s="197" t="s">
        <v>1476</v>
      </c>
      <c r="B240" s="197" t="s">
        <v>1477</v>
      </c>
      <c r="C240" s="197" t="s">
        <v>1477</v>
      </c>
      <c r="D240" s="197" t="s">
        <v>2298</v>
      </c>
      <c r="E240" s="197" t="s">
        <v>6810</v>
      </c>
      <c r="F240" s="197" t="s">
        <v>6786</v>
      </c>
      <c r="G240" s="197" t="s">
        <v>6785</v>
      </c>
      <c r="H240" s="197" t="s">
        <v>6809</v>
      </c>
      <c r="I240" s="197" t="s">
        <v>6783</v>
      </c>
      <c r="K240" s="197" t="s">
        <v>1617</v>
      </c>
    </row>
    <row r="241" spans="1:11">
      <c r="A241" s="197" t="s">
        <v>2299</v>
      </c>
      <c r="B241" s="197" t="s">
        <v>2300</v>
      </c>
      <c r="C241" s="197" t="s">
        <v>2300</v>
      </c>
      <c r="D241" s="197" t="s">
        <v>7486</v>
      </c>
      <c r="E241" s="197" t="s">
        <v>5167</v>
      </c>
      <c r="F241" s="197" t="s">
        <v>6786</v>
      </c>
      <c r="G241" s="197" t="s">
        <v>6785</v>
      </c>
      <c r="H241" s="197" t="s">
        <v>6784</v>
      </c>
      <c r="I241" s="197" t="s">
        <v>6783</v>
      </c>
      <c r="J241" s="197" t="s">
        <v>2302</v>
      </c>
      <c r="K241" s="197" t="s">
        <v>1617</v>
      </c>
    </row>
    <row r="242" spans="1:11">
      <c r="A242" s="197" t="s">
        <v>1395</v>
      </c>
      <c r="B242" s="197" t="s">
        <v>1396</v>
      </c>
      <c r="C242" s="197" t="s">
        <v>1396</v>
      </c>
      <c r="D242" s="197" t="s">
        <v>2303</v>
      </c>
      <c r="E242" s="197" t="s">
        <v>5167</v>
      </c>
      <c r="F242" s="197" t="s">
        <v>6786</v>
      </c>
      <c r="G242" s="197" t="s">
        <v>7123</v>
      </c>
      <c r="H242" s="197" t="s">
        <v>6784</v>
      </c>
      <c r="I242" s="197" t="s">
        <v>6783</v>
      </c>
      <c r="J242" s="197" t="s">
        <v>2304</v>
      </c>
      <c r="K242" s="197" t="s">
        <v>1601</v>
      </c>
    </row>
    <row r="243" spans="1:11">
      <c r="A243" s="197" t="s">
        <v>1397</v>
      </c>
      <c r="B243" s="197" t="s">
        <v>1398</v>
      </c>
      <c r="C243" s="197" t="s">
        <v>1398</v>
      </c>
      <c r="D243" s="197" t="s">
        <v>2305</v>
      </c>
      <c r="E243" s="197" t="s">
        <v>5167</v>
      </c>
      <c r="F243" s="197" t="s">
        <v>6786</v>
      </c>
      <c r="G243" s="197" t="s">
        <v>7123</v>
      </c>
      <c r="H243" s="197" t="s">
        <v>6784</v>
      </c>
      <c r="I243" s="197" t="s">
        <v>6783</v>
      </c>
      <c r="J243" s="197" t="s">
        <v>2306</v>
      </c>
      <c r="K243" s="197" t="s">
        <v>1601</v>
      </c>
    </row>
    <row r="244" spans="1:11">
      <c r="A244" s="197" t="s">
        <v>1399</v>
      </c>
      <c r="B244" s="197" t="s">
        <v>1400</v>
      </c>
      <c r="C244" s="197" t="s">
        <v>1400</v>
      </c>
      <c r="D244" s="197" t="s">
        <v>2307</v>
      </c>
      <c r="E244" s="197" t="s">
        <v>5167</v>
      </c>
      <c r="F244" s="197" t="s">
        <v>6786</v>
      </c>
      <c r="G244" s="197" t="s">
        <v>7123</v>
      </c>
      <c r="H244" s="197" t="s">
        <v>6784</v>
      </c>
      <c r="I244" s="197" t="s">
        <v>6783</v>
      </c>
      <c r="J244" s="197" t="s">
        <v>2308</v>
      </c>
      <c r="K244" s="197" t="s">
        <v>1601</v>
      </c>
    </row>
    <row r="245" spans="1:11">
      <c r="A245" s="197" t="s">
        <v>1367</v>
      </c>
      <c r="B245" s="197" t="s">
        <v>1368</v>
      </c>
      <c r="C245" s="197" t="s">
        <v>1368</v>
      </c>
      <c r="D245" s="197" t="s">
        <v>2309</v>
      </c>
      <c r="E245" s="197" t="s">
        <v>5167</v>
      </c>
      <c r="F245" s="197" t="s">
        <v>6786</v>
      </c>
      <c r="G245" s="197" t="s">
        <v>7123</v>
      </c>
      <c r="H245" s="197" t="s">
        <v>6784</v>
      </c>
      <c r="I245" s="197" t="s">
        <v>6783</v>
      </c>
      <c r="J245" s="197" t="s">
        <v>7485</v>
      </c>
      <c r="K245" s="197" t="s">
        <v>1601</v>
      </c>
    </row>
    <row r="246" spans="1:11">
      <c r="A246" s="197" t="s">
        <v>1363</v>
      </c>
      <c r="B246" s="197" t="s">
        <v>1364</v>
      </c>
      <c r="C246" s="197" t="s">
        <v>1364</v>
      </c>
      <c r="D246" s="197" t="s">
        <v>2311</v>
      </c>
      <c r="E246" s="197" t="s">
        <v>5167</v>
      </c>
      <c r="F246" s="197" t="s">
        <v>6786</v>
      </c>
      <c r="G246" s="197" t="s">
        <v>7123</v>
      </c>
      <c r="H246" s="197" t="s">
        <v>6784</v>
      </c>
      <c r="I246" s="197" t="s">
        <v>6783</v>
      </c>
      <c r="J246" s="197" t="s">
        <v>7484</v>
      </c>
      <c r="K246" s="197" t="s">
        <v>1601</v>
      </c>
    </row>
    <row r="247" spans="1:11">
      <c r="A247" s="197" t="s">
        <v>1369</v>
      </c>
      <c r="B247" s="197" t="s">
        <v>1370</v>
      </c>
      <c r="C247" s="197" t="s">
        <v>1370</v>
      </c>
      <c r="D247" s="197" t="s">
        <v>2313</v>
      </c>
      <c r="E247" s="197" t="s">
        <v>5167</v>
      </c>
      <c r="F247" s="197" t="s">
        <v>6786</v>
      </c>
      <c r="G247" s="197" t="s">
        <v>7123</v>
      </c>
      <c r="H247" s="197" t="s">
        <v>6784</v>
      </c>
      <c r="I247" s="197" t="s">
        <v>6783</v>
      </c>
      <c r="J247" s="197" t="s">
        <v>7483</v>
      </c>
      <c r="K247" s="197" t="s">
        <v>1601</v>
      </c>
    </row>
    <row r="248" spans="1:11">
      <c r="A248" s="197" t="s">
        <v>1373</v>
      </c>
      <c r="B248" s="197" t="s">
        <v>1374</v>
      </c>
      <c r="C248" s="197" t="s">
        <v>1374</v>
      </c>
      <c r="D248" s="197" t="s">
        <v>2315</v>
      </c>
      <c r="E248" s="197" t="s">
        <v>5167</v>
      </c>
      <c r="F248" s="197" t="s">
        <v>6786</v>
      </c>
      <c r="G248" s="197" t="s">
        <v>7123</v>
      </c>
      <c r="H248" s="197" t="s">
        <v>6784</v>
      </c>
      <c r="I248" s="197" t="s">
        <v>6783</v>
      </c>
      <c r="J248" s="197" t="s">
        <v>7482</v>
      </c>
      <c r="K248" s="197" t="s">
        <v>1601</v>
      </c>
    </row>
    <row r="249" spans="1:11">
      <c r="A249" s="197" t="s">
        <v>1371</v>
      </c>
      <c r="B249" s="197" t="s">
        <v>1372</v>
      </c>
      <c r="C249" s="197" t="s">
        <v>1372</v>
      </c>
      <c r="D249" s="197" t="s">
        <v>2317</v>
      </c>
      <c r="E249" s="197" t="s">
        <v>5167</v>
      </c>
      <c r="F249" s="197" t="s">
        <v>6786</v>
      </c>
      <c r="G249" s="197" t="s">
        <v>7123</v>
      </c>
      <c r="H249" s="197" t="s">
        <v>6784</v>
      </c>
      <c r="I249" s="197" t="s">
        <v>6783</v>
      </c>
      <c r="J249" s="197" t="s">
        <v>7481</v>
      </c>
      <c r="K249" s="197" t="s">
        <v>1601</v>
      </c>
    </row>
    <row r="250" spans="1:11">
      <c r="A250" s="197" t="s">
        <v>1375</v>
      </c>
      <c r="B250" s="197" t="s">
        <v>1376</v>
      </c>
      <c r="C250" s="197" t="s">
        <v>1376</v>
      </c>
      <c r="D250" s="197" t="s">
        <v>2319</v>
      </c>
      <c r="E250" s="197" t="s">
        <v>5167</v>
      </c>
      <c r="F250" s="197" t="s">
        <v>6786</v>
      </c>
      <c r="G250" s="197" t="s">
        <v>7123</v>
      </c>
      <c r="H250" s="197" t="s">
        <v>6784</v>
      </c>
      <c r="I250" s="197" t="s">
        <v>6783</v>
      </c>
      <c r="J250" s="197" t="s">
        <v>7480</v>
      </c>
      <c r="K250" s="197" t="s">
        <v>1601</v>
      </c>
    </row>
    <row r="251" spans="1:11">
      <c r="A251" s="197" t="s">
        <v>1379</v>
      </c>
      <c r="B251" s="197" t="s">
        <v>1380</v>
      </c>
      <c r="C251" s="197" t="s">
        <v>1380</v>
      </c>
      <c r="D251" s="197" t="s">
        <v>2321</v>
      </c>
      <c r="E251" s="197" t="s">
        <v>5167</v>
      </c>
      <c r="F251" s="197" t="s">
        <v>6786</v>
      </c>
      <c r="G251" s="197" t="s">
        <v>7123</v>
      </c>
      <c r="H251" s="197" t="s">
        <v>6784</v>
      </c>
      <c r="I251" s="197" t="s">
        <v>6783</v>
      </c>
      <c r="J251" s="197" t="s">
        <v>2322</v>
      </c>
      <c r="K251" s="197" t="s">
        <v>1601</v>
      </c>
    </row>
    <row r="252" spans="1:11">
      <c r="A252" s="197" t="s">
        <v>1377</v>
      </c>
      <c r="B252" s="197" t="s">
        <v>1378</v>
      </c>
      <c r="C252" s="197" t="s">
        <v>1378</v>
      </c>
      <c r="D252" s="197" t="s">
        <v>2323</v>
      </c>
      <c r="E252" s="197" t="s">
        <v>5167</v>
      </c>
      <c r="F252" s="197" t="s">
        <v>6786</v>
      </c>
      <c r="G252" s="197" t="s">
        <v>7123</v>
      </c>
      <c r="H252" s="197" t="s">
        <v>6784</v>
      </c>
      <c r="I252" s="197" t="s">
        <v>6783</v>
      </c>
      <c r="J252" s="197" t="s">
        <v>2324</v>
      </c>
      <c r="K252" s="197" t="s">
        <v>1601</v>
      </c>
    </row>
    <row r="253" spans="1:11">
      <c r="A253" s="197" t="s">
        <v>1381</v>
      </c>
      <c r="B253" s="197" t="s">
        <v>1382</v>
      </c>
      <c r="C253" s="197" t="s">
        <v>1382</v>
      </c>
      <c r="D253" s="197" t="s">
        <v>2325</v>
      </c>
      <c r="E253" s="197" t="s">
        <v>5167</v>
      </c>
      <c r="F253" s="197" t="s">
        <v>6786</v>
      </c>
      <c r="G253" s="197" t="s">
        <v>7123</v>
      </c>
      <c r="H253" s="197" t="s">
        <v>6784</v>
      </c>
      <c r="I253" s="197" t="s">
        <v>6783</v>
      </c>
      <c r="J253" s="197" t="s">
        <v>2326</v>
      </c>
      <c r="K253" s="197" t="s">
        <v>1601</v>
      </c>
    </row>
    <row r="254" spans="1:11">
      <c r="A254" s="197" t="s">
        <v>1385</v>
      </c>
      <c r="B254" s="197" t="s">
        <v>1386</v>
      </c>
      <c r="C254" s="197" t="s">
        <v>1386</v>
      </c>
      <c r="D254" s="197" t="s">
        <v>2327</v>
      </c>
      <c r="E254" s="197" t="s">
        <v>5167</v>
      </c>
      <c r="F254" s="197" t="s">
        <v>6786</v>
      </c>
      <c r="G254" s="197" t="s">
        <v>7123</v>
      </c>
      <c r="H254" s="197" t="s">
        <v>6784</v>
      </c>
      <c r="I254" s="197" t="s">
        <v>6783</v>
      </c>
      <c r="J254" s="197" t="s">
        <v>2328</v>
      </c>
      <c r="K254" s="197" t="s">
        <v>1601</v>
      </c>
    </row>
    <row r="255" spans="1:11">
      <c r="A255" s="197" t="s">
        <v>1383</v>
      </c>
      <c r="B255" s="197" t="s">
        <v>1384</v>
      </c>
      <c r="C255" s="197" t="s">
        <v>1384</v>
      </c>
      <c r="D255" s="197" t="s">
        <v>2329</v>
      </c>
      <c r="E255" s="197" t="s">
        <v>5167</v>
      </c>
      <c r="F255" s="197" t="s">
        <v>6786</v>
      </c>
      <c r="G255" s="197" t="s">
        <v>7123</v>
      </c>
      <c r="H255" s="197" t="s">
        <v>6784</v>
      </c>
      <c r="I255" s="197" t="s">
        <v>6783</v>
      </c>
      <c r="J255" s="197" t="s">
        <v>2330</v>
      </c>
      <c r="K255" s="197" t="s">
        <v>1601</v>
      </c>
    </row>
    <row r="256" spans="1:11">
      <c r="A256" s="197" t="s">
        <v>1387</v>
      </c>
      <c r="B256" s="197" t="s">
        <v>1388</v>
      </c>
      <c r="C256" s="197" t="s">
        <v>1388</v>
      </c>
      <c r="D256" s="197" t="s">
        <v>2331</v>
      </c>
      <c r="E256" s="197" t="s">
        <v>5167</v>
      </c>
      <c r="F256" s="197" t="s">
        <v>6786</v>
      </c>
      <c r="G256" s="197" t="s">
        <v>7123</v>
      </c>
      <c r="H256" s="197" t="s">
        <v>6784</v>
      </c>
      <c r="I256" s="197" t="s">
        <v>6783</v>
      </c>
      <c r="J256" s="197" t="s">
        <v>2332</v>
      </c>
      <c r="K256" s="197" t="s">
        <v>1601</v>
      </c>
    </row>
    <row r="257" spans="1:11">
      <c r="A257" s="197" t="s">
        <v>1391</v>
      </c>
      <c r="B257" s="197" t="s">
        <v>1392</v>
      </c>
      <c r="C257" s="197" t="s">
        <v>1392</v>
      </c>
      <c r="D257" s="197" t="s">
        <v>2333</v>
      </c>
      <c r="E257" s="197" t="s">
        <v>5167</v>
      </c>
      <c r="F257" s="197" t="s">
        <v>6786</v>
      </c>
      <c r="G257" s="197" t="s">
        <v>7123</v>
      </c>
      <c r="H257" s="197" t="s">
        <v>6784</v>
      </c>
      <c r="I257" s="197" t="s">
        <v>6783</v>
      </c>
      <c r="J257" s="197" t="s">
        <v>2334</v>
      </c>
      <c r="K257" s="197" t="s">
        <v>1601</v>
      </c>
    </row>
    <row r="258" spans="1:11">
      <c r="A258" s="197" t="s">
        <v>1389</v>
      </c>
      <c r="B258" s="197" t="s">
        <v>1390</v>
      </c>
      <c r="C258" s="197" t="s">
        <v>1390</v>
      </c>
      <c r="D258" s="197" t="s">
        <v>2335</v>
      </c>
      <c r="E258" s="197" t="s">
        <v>5167</v>
      </c>
      <c r="F258" s="197" t="s">
        <v>6786</v>
      </c>
      <c r="G258" s="197" t="s">
        <v>7123</v>
      </c>
      <c r="H258" s="197" t="s">
        <v>6784</v>
      </c>
      <c r="I258" s="197" t="s">
        <v>6783</v>
      </c>
      <c r="J258" s="197" t="s">
        <v>2336</v>
      </c>
      <c r="K258" s="197" t="s">
        <v>1601</v>
      </c>
    </row>
    <row r="259" spans="1:11">
      <c r="A259" s="197" t="s">
        <v>1393</v>
      </c>
      <c r="B259" s="197" t="s">
        <v>1394</v>
      </c>
      <c r="C259" s="197" t="s">
        <v>1394</v>
      </c>
      <c r="D259" s="197" t="s">
        <v>2337</v>
      </c>
      <c r="E259" s="197" t="s">
        <v>5167</v>
      </c>
      <c r="F259" s="197" t="s">
        <v>6786</v>
      </c>
      <c r="G259" s="197" t="s">
        <v>7123</v>
      </c>
      <c r="H259" s="197" t="s">
        <v>6784</v>
      </c>
      <c r="I259" s="197" t="s">
        <v>6783</v>
      </c>
      <c r="J259" s="197" t="s">
        <v>2338</v>
      </c>
      <c r="K259" s="197" t="s">
        <v>1601</v>
      </c>
    </row>
    <row r="260" spans="1:11">
      <c r="A260" s="197" t="s">
        <v>1423</v>
      </c>
      <c r="B260" s="197" t="s">
        <v>1424</v>
      </c>
      <c r="C260" s="197" t="s">
        <v>1424</v>
      </c>
      <c r="D260" s="197" t="s">
        <v>2339</v>
      </c>
      <c r="E260" s="197" t="s">
        <v>5167</v>
      </c>
      <c r="F260" s="197" t="s">
        <v>6786</v>
      </c>
      <c r="G260" s="197" t="s">
        <v>7123</v>
      </c>
      <c r="H260" s="197" t="s">
        <v>6784</v>
      </c>
      <c r="I260" s="197" t="s">
        <v>6783</v>
      </c>
      <c r="J260" s="197" t="s">
        <v>7479</v>
      </c>
      <c r="K260" s="197" t="s">
        <v>1601</v>
      </c>
    </row>
    <row r="261" spans="1:11">
      <c r="A261" s="197" t="s">
        <v>1421</v>
      </c>
      <c r="B261" s="197" t="s">
        <v>1422</v>
      </c>
      <c r="C261" s="197" t="s">
        <v>1422</v>
      </c>
      <c r="D261" s="197" t="s">
        <v>2341</v>
      </c>
      <c r="E261" s="197" t="s">
        <v>5167</v>
      </c>
      <c r="F261" s="197" t="s">
        <v>6786</v>
      </c>
      <c r="G261" s="197" t="s">
        <v>7123</v>
      </c>
      <c r="H261" s="197" t="s">
        <v>6784</v>
      </c>
      <c r="I261" s="197" t="s">
        <v>6783</v>
      </c>
      <c r="J261" s="197" t="s">
        <v>7478</v>
      </c>
      <c r="K261" s="197" t="s">
        <v>1601</v>
      </c>
    </row>
    <row r="262" spans="1:11">
      <c r="A262" s="197" t="s">
        <v>1425</v>
      </c>
      <c r="B262" s="197" t="s">
        <v>1426</v>
      </c>
      <c r="C262" s="197" t="s">
        <v>1426</v>
      </c>
      <c r="D262" s="197" t="s">
        <v>2343</v>
      </c>
      <c r="E262" s="197" t="s">
        <v>5167</v>
      </c>
      <c r="F262" s="197" t="s">
        <v>6786</v>
      </c>
      <c r="G262" s="197" t="s">
        <v>7123</v>
      </c>
      <c r="H262" s="197" t="s">
        <v>6784</v>
      </c>
      <c r="I262" s="197" t="s">
        <v>6783</v>
      </c>
      <c r="J262" s="197" t="s">
        <v>7477</v>
      </c>
      <c r="K262" s="197" t="s">
        <v>1601</v>
      </c>
    </row>
    <row r="263" spans="1:11">
      <c r="A263" s="197" t="s">
        <v>1429</v>
      </c>
      <c r="B263" s="197" t="s">
        <v>1430</v>
      </c>
      <c r="C263" s="197" t="s">
        <v>1430</v>
      </c>
      <c r="D263" s="197" t="s">
        <v>2345</v>
      </c>
      <c r="E263" s="197" t="s">
        <v>5167</v>
      </c>
      <c r="F263" s="197" t="s">
        <v>6786</v>
      </c>
      <c r="G263" s="197" t="s">
        <v>7123</v>
      </c>
      <c r="H263" s="197" t="s">
        <v>6784</v>
      </c>
      <c r="I263" s="197" t="s">
        <v>6783</v>
      </c>
      <c r="J263" s="197" t="s">
        <v>7476</v>
      </c>
      <c r="K263" s="197" t="s">
        <v>1601</v>
      </c>
    </row>
    <row r="264" spans="1:11">
      <c r="A264" s="197" t="s">
        <v>1427</v>
      </c>
      <c r="B264" s="197" t="s">
        <v>1428</v>
      </c>
      <c r="C264" s="197" t="s">
        <v>1428</v>
      </c>
      <c r="D264" s="197" t="s">
        <v>2347</v>
      </c>
      <c r="E264" s="197" t="s">
        <v>5167</v>
      </c>
      <c r="F264" s="197" t="s">
        <v>6786</v>
      </c>
      <c r="G264" s="197" t="s">
        <v>7123</v>
      </c>
      <c r="H264" s="197" t="s">
        <v>6784</v>
      </c>
      <c r="I264" s="197" t="s">
        <v>6783</v>
      </c>
      <c r="J264" s="197" t="s">
        <v>7475</v>
      </c>
      <c r="K264" s="197" t="s">
        <v>1601</v>
      </c>
    </row>
    <row r="265" spans="1:11">
      <c r="A265" s="197" t="s">
        <v>2349</v>
      </c>
      <c r="B265" s="197" t="s">
        <v>2350</v>
      </c>
      <c r="C265" s="197" t="s">
        <v>2350</v>
      </c>
      <c r="D265" s="197" t="s">
        <v>2351</v>
      </c>
      <c r="E265" s="197" t="s">
        <v>6810</v>
      </c>
      <c r="F265" s="197" t="s">
        <v>6786</v>
      </c>
      <c r="G265" s="197" t="s">
        <v>6785</v>
      </c>
      <c r="H265" s="197" t="s">
        <v>6809</v>
      </c>
      <c r="I265" s="197" t="s">
        <v>6783</v>
      </c>
      <c r="J265" s="197" t="s">
        <v>7474</v>
      </c>
      <c r="K265" s="197" t="s">
        <v>1617</v>
      </c>
    </row>
    <row r="266" spans="1:11">
      <c r="A266" s="197" t="s">
        <v>1431</v>
      </c>
      <c r="B266" s="197" t="s">
        <v>1432</v>
      </c>
      <c r="C266" s="197" t="s">
        <v>1432</v>
      </c>
      <c r="D266" s="197" t="s">
        <v>2354</v>
      </c>
      <c r="E266" s="197" t="s">
        <v>5167</v>
      </c>
      <c r="F266" s="197" t="s">
        <v>6786</v>
      </c>
      <c r="G266" s="197" t="s">
        <v>7123</v>
      </c>
      <c r="H266" s="197" t="s">
        <v>6784</v>
      </c>
      <c r="I266" s="197" t="s">
        <v>6783</v>
      </c>
      <c r="J266" s="197" t="s">
        <v>7473</v>
      </c>
      <c r="K266" s="197" t="s">
        <v>1601</v>
      </c>
    </row>
    <row r="267" spans="1:11">
      <c r="A267" s="197" t="s">
        <v>2356</v>
      </c>
      <c r="B267" s="197" t="s">
        <v>2357</v>
      </c>
      <c r="C267" s="197" t="s">
        <v>2357</v>
      </c>
      <c r="D267" s="197" t="s">
        <v>2358</v>
      </c>
      <c r="E267" s="197" t="s">
        <v>6810</v>
      </c>
      <c r="F267" s="197" t="s">
        <v>6786</v>
      </c>
      <c r="G267" s="197" t="s">
        <v>6785</v>
      </c>
      <c r="H267" s="197" t="s">
        <v>6809</v>
      </c>
      <c r="I267" s="197" t="s">
        <v>6783</v>
      </c>
      <c r="J267" s="197" t="s">
        <v>7472</v>
      </c>
      <c r="K267" s="197" t="s">
        <v>1617</v>
      </c>
    </row>
    <row r="268" spans="1:11">
      <c r="A268" s="197" t="s">
        <v>2360</v>
      </c>
      <c r="B268" s="197" t="s">
        <v>2361</v>
      </c>
      <c r="C268" s="197" t="s">
        <v>2361</v>
      </c>
      <c r="E268" s="197" t="s">
        <v>6810</v>
      </c>
      <c r="F268" s="197" t="s">
        <v>6786</v>
      </c>
      <c r="G268" s="197" t="s">
        <v>6785</v>
      </c>
      <c r="H268" s="197" t="s">
        <v>6784</v>
      </c>
      <c r="I268" s="197" t="s">
        <v>6787</v>
      </c>
      <c r="J268" s="197" t="s">
        <v>2362</v>
      </c>
      <c r="K268" s="197" t="s">
        <v>1612</v>
      </c>
    </row>
    <row r="269" spans="1:11">
      <c r="A269" s="197" t="s">
        <v>2363</v>
      </c>
      <c r="B269" s="197" t="s">
        <v>2364</v>
      </c>
      <c r="C269" s="197" t="s">
        <v>2364</v>
      </c>
      <c r="E269" s="197" t="s">
        <v>13</v>
      </c>
      <c r="F269" s="197" t="s">
        <v>6786</v>
      </c>
      <c r="G269" s="197" t="s">
        <v>6785</v>
      </c>
      <c r="H269" s="197" t="s">
        <v>6809</v>
      </c>
      <c r="I269" s="197" t="s">
        <v>7445</v>
      </c>
      <c r="J269" s="197" t="s">
        <v>2365</v>
      </c>
      <c r="K269" s="197" t="s">
        <v>1612</v>
      </c>
    </row>
    <row r="270" spans="1:11">
      <c r="A270" s="197" t="s">
        <v>2366</v>
      </c>
      <c r="B270" s="197" t="s">
        <v>2367</v>
      </c>
      <c r="C270" s="197" t="s">
        <v>2367</v>
      </c>
      <c r="D270" s="197" t="s">
        <v>2368</v>
      </c>
      <c r="E270" s="197" t="s">
        <v>5167</v>
      </c>
      <c r="F270" s="197" t="s">
        <v>6786</v>
      </c>
      <c r="G270" s="197" t="s">
        <v>6788</v>
      </c>
      <c r="H270" s="197" t="s">
        <v>6784</v>
      </c>
      <c r="I270" s="197" t="s">
        <v>6783</v>
      </c>
      <c r="J270" s="197" t="s">
        <v>2369</v>
      </c>
      <c r="K270" s="197" t="s">
        <v>1637</v>
      </c>
    </row>
    <row r="271" spans="1:11">
      <c r="A271" s="197" t="s">
        <v>2370</v>
      </c>
      <c r="B271" s="197" t="s">
        <v>2371</v>
      </c>
      <c r="C271" s="197" t="s">
        <v>2371</v>
      </c>
      <c r="D271" s="197" t="s">
        <v>2372</v>
      </c>
      <c r="E271" s="197" t="s">
        <v>5167</v>
      </c>
      <c r="F271" s="197" t="s">
        <v>6786</v>
      </c>
      <c r="G271" s="197" t="s">
        <v>6788</v>
      </c>
      <c r="H271" s="197" t="s">
        <v>6784</v>
      </c>
      <c r="I271" s="197" t="s">
        <v>6783</v>
      </c>
      <c r="J271" s="197" t="s">
        <v>2373</v>
      </c>
      <c r="K271" s="197" t="s">
        <v>1637</v>
      </c>
    </row>
    <row r="272" spans="1:11">
      <c r="A272" s="197" t="s">
        <v>2374</v>
      </c>
      <c r="B272" s="197" t="s">
        <v>2375</v>
      </c>
      <c r="C272" s="197" t="s">
        <v>2375</v>
      </c>
      <c r="D272" s="197" t="s">
        <v>2376</v>
      </c>
      <c r="E272" s="197" t="s">
        <v>5167</v>
      </c>
      <c r="F272" s="197" t="s">
        <v>6786</v>
      </c>
      <c r="G272" s="197" t="s">
        <v>6788</v>
      </c>
      <c r="H272" s="197" t="s">
        <v>6784</v>
      </c>
      <c r="I272" s="197" t="s">
        <v>6783</v>
      </c>
      <c r="J272" s="197" t="s">
        <v>2377</v>
      </c>
      <c r="K272" s="197" t="s">
        <v>1637</v>
      </c>
    </row>
    <row r="273" spans="1:11">
      <c r="A273" s="197" t="s">
        <v>2378</v>
      </c>
      <c r="B273" s="197" t="s">
        <v>2379</v>
      </c>
      <c r="C273" s="197" t="s">
        <v>2379</v>
      </c>
      <c r="D273" s="197" t="s">
        <v>2380</v>
      </c>
      <c r="E273" s="197" t="s">
        <v>5167</v>
      </c>
      <c r="F273" s="197" t="s">
        <v>6786</v>
      </c>
      <c r="G273" s="197" t="s">
        <v>6788</v>
      </c>
      <c r="H273" s="197" t="s">
        <v>6784</v>
      </c>
      <c r="I273" s="197" t="s">
        <v>6783</v>
      </c>
      <c r="J273" s="197" t="s">
        <v>2381</v>
      </c>
      <c r="K273" s="197" t="s">
        <v>1637</v>
      </c>
    </row>
    <row r="274" spans="1:11">
      <c r="A274" s="197" t="s">
        <v>2382</v>
      </c>
      <c r="B274" s="197" t="s">
        <v>2383</v>
      </c>
      <c r="C274" s="197" t="s">
        <v>2384</v>
      </c>
      <c r="D274" s="197" t="s">
        <v>2384</v>
      </c>
      <c r="E274" s="197" t="s">
        <v>5167</v>
      </c>
      <c r="F274" s="197" t="s">
        <v>6786</v>
      </c>
      <c r="G274" s="197" t="s">
        <v>6788</v>
      </c>
      <c r="H274" s="197" t="s">
        <v>6784</v>
      </c>
      <c r="I274" s="197" t="s">
        <v>6787</v>
      </c>
      <c r="J274" s="197" t="s">
        <v>2385</v>
      </c>
      <c r="K274" s="197" t="s">
        <v>1637</v>
      </c>
    </row>
    <row r="275" spans="1:11">
      <c r="A275" s="197" t="s">
        <v>2386</v>
      </c>
      <c r="B275" s="197" t="s">
        <v>2387</v>
      </c>
      <c r="C275" s="197" t="s">
        <v>2387</v>
      </c>
      <c r="D275" s="197" t="s">
        <v>2388</v>
      </c>
      <c r="E275" s="197" t="s">
        <v>5167</v>
      </c>
      <c r="F275" s="197" t="s">
        <v>6786</v>
      </c>
      <c r="G275" s="197" t="s">
        <v>6788</v>
      </c>
      <c r="H275" s="197" t="s">
        <v>6784</v>
      </c>
      <c r="I275" s="197" t="s">
        <v>6783</v>
      </c>
      <c r="J275" s="197" t="s">
        <v>2389</v>
      </c>
      <c r="K275" s="197" t="s">
        <v>1637</v>
      </c>
    </row>
    <row r="276" spans="1:11">
      <c r="A276" s="197" t="s">
        <v>2390</v>
      </c>
      <c r="B276" s="197" t="s">
        <v>2391</v>
      </c>
      <c r="C276" s="197" t="s">
        <v>2391</v>
      </c>
      <c r="D276" s="197" t="s">
        <v>2392</v>
      </c>
      <c r="E276" s="197" t="s">
        <v>5167</v>
      </c>
      <c r="F276" s="197" t="s">
        <v>6786</v>
      </c>
      <c r="G276" s="197" t="s">
        <v>6788</v>
      </c>
      <c r="H276" s="197" t="s">
        <v>6784</v>
      </c>
      <c r="I276" s="197" t="s">
        <v>6783</v>
      </c>
      <c r="J276" s="197" t="s">
        <v>2393</v>
      </c>
      <c r="K276" s="197" t="s">
        <v>1637</v>
      </c>
    </row>
    <row r="277" spans="1:11">
      <c r="A277" s="197" t="s">
        <v>2394</v>
      </c>
      <c r="B277" s="197" t="s">
        <v>2395</v>
      </c>
      <c r="C277" s="197" t="s">
        <v>2395</v>
      </c>
      <c r="D277" s="197" t="s">
        <v>2396</v>
      </c>
      <c r="E277" s="197" t="s">
        <v>5167</v>
      </c>
      <c r="F277" s="197" t="s">
        <v>6786</v>
      </c>
      <c r="G277" s="197" t="s">
        <v>6788</v>
      </c>
      <c r="H277" s="197" t="s">
        <v>6784</v>
      </c>
      <c r="I277" s="197" t="s">
        <v>6783</v>
      </c>
      <c r="J277" s="197" t="s">
        <v>2397</v>
      </c>
      <c r="K277" s="197" t="s">
        <v>1637</v>
      </c>
    </row>
    <row r="278" spans="1:11">
      <c r="A278" s="197" t="s">
        <v>2398</v>
      </c>
      <c r="B278" s="197" t="s">
        <v>2399</v>
      </c>
      <c r="C278" s="197" t="s">
        <v>2399</v>
      </c>
      <c r="D278" s="197" t="s">
        <v>2400</v>
      </c>
      <c r="E278" s="197" t="s">
        <v>5167</v>
      </c>
      <c r="F278" s="197" t="s">
        <v>6786</v>
      </c>
      <c r="G278" s="197" t="s">
        <v>6788</v>
      </c>
      <c r="H278" s="197" t="s">
        <v>6784</v>
      </c>
      <c r="I278" s="197" t="s">
        <v>6783</v>
      </c>
      <c r="J278" s="197" t="s">
        <v>2401</v>
      </c>
      <c r="K278" s="197" t="s">
        <v>1637</v>
      </c>
    </row>
    <row r="279" spans="1:11">
      <c r="A279" s="197" t="s">
        <v>2402</v>
      </c>
      <c r="B279" s="197" t="s">
        <v>2403</v>
      </c>
      <c r="C279" s="197" t="s">
        <v>2404</v>
      </c>
      <c r="D279" s="197" t="s">
        <v>2404</v>
      </c>
      <c r="E279" s="197" t="s">
        <v>5167</v>
      </c>
      <c r="F279" s="197" t="s">
        <v>6786</v>
      </c>
      <c r="G279" s="197" t="s">
        <v>6788</v>
      </c>
      <c r="H279" s="197" t="s">
        <v>6784</v>
      </c>
      <c r="I279" s="197" t="s">
        <v>6787</v>
      </c>
      <c r="J279" s="197" t="s">
        <v>2405</v>
      </c>
      <c r="K279" s="197" t="s">
        <v>1637</v>
      </c>
    </row>
    <row r="280" spans="1:11">
      <c r="A280" s="197" t="s">
        <v>2406</v>
      </c>
      <c r="B280" s="197" t="s">
        <v>2407</v>
      </c>
      <c r="C280" s="197" t="s">
        <v>2407</v>
      </c>
      <c r="D280" s="197" t="s">
        <v>2408</v>
      </c>
      <c r="E280" s="197" t="s">
        <v>5167</v>
      </c>
      <c r="F280" s="197" t="s">
        <v>6786</v>
      </c>
      <c r="G280" s="197" t="s">
        <v>6785</v>
      </c>
      <c r="H280" s="197" t="s">
        <v>6784</v>
      </c>
      <c r="I280" s="197" t="s">
        <v>6787</v>
      </c>
      <c r="J280" s="197" t="s">
        <v>7471</v>
      </c>
      <c r="K280" s="197" t="s">
        <v>1617</v>
      </c>
    </row>
    <row r="281" spans="1:11">
      <c r="A281" s="197" t="s">
        <v>4463</v>
      </c>
      <c r="B281" s="197" t="s">
        <v>4464</v>
      </c>
      <c r="C281" s="197" t="s">
        <v>4464</v>
      </c>
      <c r="D281" s="197" t="s">
        <v>4464</v>
      </c>
      <c r="E281" s="197" t="s">
        <v>5167</v>
      </c>
      <c r="F281" s="197" t="s">
        <v>6786</v>
      </c>
      <c r="G281" s="197" t="s">
        <v>6785</v>
      </c>
      <c r="H281" s="197" t="s">
        <v>6784</v>
      </c>
      <c r="I281" s="197" t="s">
        <v>6783</v>
      </c>
      <c r="J281" s="197" t="s">
        <v>7470</v>
      </c>
    </row>
    <row r="282" spans="1:11">
      <c r="A282" s="197" t="s">
        <v>4469</v>
      </c>
      <c r="B282" s="197" t="s">
        <v>4470</v>
      </c>
      <c r="C282" s="197" t="s">
        <v>4470</v>
      </c>
      <c r="D282" s="197" t="s">
        <v>4470</v>
      </c>
      <c r="E282" s="197" t="s">
        <v>5167</v>
      </c>
      <c r="F282" s="197" t="s">
        <v>6786</v>
      </c>
      <c r="G282" s="197" t="s">
        <v>6785</v>
      </c>
      <c r="H282" s="197" t="s">
        <v>6784</v>
      </c>
      <c r="I282" s="197" t="s">
        <v>6783</v>
      </c>
      <c r="J282" s="197" t="s">
        <v>7469</v>
      </c>
    </row>
    <row r="283" spans="1:11">
      <c r="A283" s="197" t="s">
        <v>2410</v>
      </c>
      <c r="B283" s="197" t="s">
        <v>2411</v>
      </c>
      <c r="C283" s="197" t="s">
        <v>2411</v>
      </c>
      <c r="D283" s="197" t="s">
        <v>2408</v>
      </c>
      <c r="E283" s="197" t="s">
        <v>5167</v>
      </c>
      <c r="F283" s="197" t="s">
        <v>6786</v>
      </c>
      <c r="G283" s="197" t="s">
        <v>6785</v>
      </c>
      <c r="H283" s="197" t="s">
        <v>6784</v>
      </c>
      <c r="I283" s="197" t="s">
        <v>6787</v>
      </c>
      <c r="J283" s="197" t="s">
        <v>7468</v>
      </c>
      <c r="K283" s="197" t="s">
        <v>1617</v>
      </c>
    </row>
    <row r="284" spans="1:11">
      <c r="A284" s="197" t="s">
        <v>4475</v>
      </c>
      <c r="B284" s="197" t="s">
        <v>4476</v>
      </c>
      <c r="C284" s="197" t="s">
        <v>4476</v>
      </c>
      <c r="D284" s="197" t="s">
        <v>4476</v>
      </c>
      <c r="E284" s="197" t="s">
        <v>5167</v>
      </c>
      <c r="F284" s="197" t="s">
        <v>6786</v>
      </c>
      <c r="G284" s="197" t="s">
        <v>6785</v>
      </c>
      <c r="H284" s="197" t="s">
        <v>6784</v>
      </c>
      <c r="I284" s="197" t="s">
        <v>6783</v>
      </c>
      <c r="J284" s="197" t="s">
        <v>7467</v>
      </c>
    </row>
    <row r="285" spans="1:11">
      <c r="A285" s="197" t="s">
        <v>4481</v>
      </c>
      <c r="B285" s="197" t="s">
        <v>4482</v>
      </c>
      <c r="C285" s="197" t="s">
        <v>4482</v>
      </c>
      <c r="D285" s="197" t="s">
        <v>4482</v>
      </c>
      <c r="E285" s="197" t="s">
        <v>5167</v>
      </c>
      <c r="F285" s="197" t="s">
        <v>6786</v>
      </c>
      <c r="G285" s="197" t="s">
        <v>6785</v>
      </c>
      <c r="H285" s="197" t="s">
        <v>6784</v>
      </c>
      <c r="I285" s="197" t="s">
        <v>6783</v>
      </c>
      <c r="J285" s="197" t="s">
        <v>7466</v>
      </c>
    </row>
    <row r="286" spans="1:11">
      <c r="A286" s="197" t="s">
        <v>2413</v>
      </c>
      <c r="B286" s="197" t="s">
        <v>2414</v>
      </c>
      <c r="C286" s="197" t="s">
        <v>2414</v>
      </c>
      <c r="D286" s="197" t="s">
        <v>2415</v>
      </c>
      <c r="E286" s="197" t="s">
        <v>5167</v>
      </c>
      <c r="F286" s="197" t="s">
        <v>6786</v>
      </c>
      <c r="G286" s="197" t="s">
        <v>6785</v>
      </c>
      <c r="H286" s="197" t="s">
        <v>6784</v>
      </c>
      <c r="I286" s="197" t="s">
        <v>6787</v>
      </c>
      <c r="J286" s="197" t="s">
        <v>7465</v>
      </c>
      <c r="K286" s="197" t="s">
        <v>1617</v>
      </c>
    </row>
    <row r="287" spans="1:11">
      <c r="A287" s="197" t="s">
        <v>2417</v>
      </c>
      <c r="B287" s="197" t="s">
        <v>2418</v>
      </c>
      <c r="C287" s="197" t="s">
        <v>2418</v>
      </c>
      <c r="D287" s="197" t="s">
        <v>2419</v>
      </c>
      <c r="E287" s="197" t="s">
        <v>5167</v>
      </c>
      <c r="F287" s="197" t="s">
        <v>6786</v>
      </c>
      <c r="G287" s="197" t="s">
        <v>6785</v>
      </c>
      <c r="H287" s="197" t="s">
        <v>6784</v>
      </c>
      <c r="I287" s="197" t="s">
        <v>6787</v>
      </c>
      <c r="J287" s="197" t="s">
        <v>7464</v>
      </c>
      <c r="K287" s="197" t="s">
        <v>1617</v>
      </c>
    </row>
    <row r="288" spans="1:11">
      <c r="A288" s="197" t="s">
        <v>1282</v>
      </c>
      <c r="B288" s="197" t="s">
        <v>1283</v>
      </c>
      <c r="C288" s="197" t="s">
        <v>1283</v>
      </c>
      <c r="D288" s="197" t="s">
        <v>2421</v>
      </c>
      <c r="E288" s="197" t="s">
        <v>6810</v>
      </c>
      <c r="F288" s="197" t="s">
        <v>6786</v>
      </c>
      <c r="G288" s="197" t="s">
        <v>6785</v>
      </c>
      <c r="H288" s="197" t="s">
        <v>6809</v>
      </c>
      <c r="I288" s="197" t="s">
        <v>6783</v>
      </c>
      <c r="J288" s="197" t="s">
        <v>1616</v>
      </c>
      <c r="K288" s="197" t="s">
        <v>1617</v>
      </c>
    </row>
    <row r="289" spans="1:11">
      <c r="A289" s="197" t="s">
        <v>1285</v>
      </c>
      <c r="B289" s="197" t="s">
        <v>1286</v>
      </c>
      <c r="C289" s="197" t="s">
        <v>1286</v>
      </c>
      <c r="D289" s="197" t="s">
        <v>2422</v>
      </c>
      <c r="E289" s="197" t="s">
        <v>6810</v>
      </c>
      <c r="F289" s="197" t="s">
        <v>6786</v>
      </c>
      <c r="G289" s="197" t="s">
        <v>6785</v>
      </c>
      <c r="H289" s="197" t="s">
        <v>6809</v>
      </c>
      <c r="I289" s="197" t="s">
        <v>6783</v>
      </c>
      <c r="J289" s="197" t="s">
        <v>1616</v>
      </c>
      <c r="K289" s="197" t="s">
        <v>1617</v>
      </c>
    </row>
    <row r="290" spans="1:11">
      <c r="A290" s="197" t="s">
        <v>1287</v>
      </c>
      <c r="B290" s="197" t="s">
        <v>1288</v>
      </c>
      <c r="C290" s="197" t="s">
        <v>1288</v>
      </c>
      <c r="D290" s="197" t="s">
        <v>7463</v>
      </c>
      <c r="E290" s="197" t="s">
        <v>5167</v>
      </c>
      <c r="F290" s="197" t="s">
        <v>6786</v>
      </c>
      <c r="G290" s="197" t="s">
        <v>6785</v>
      </c>
      <c r="H290" s="197" t="s">
        <v>6784</v>
      </c>
      <c r="I290" s="197" t="s">
        <v>6787</v>
      </c>
      <c r="J290" s="197" t="s">
        <v>1616</v>
      </c>
      <c r="K290" s="197" t="s">
        <v>1617</v>
      </c>
    </row>
    <row r="291" spans="1:11">
      <c r="A291" s="197" t="s">
        <v>2423</v>
      </c>
      <c r="B291" s="197" t="s">
        <v>2424</v>
      </c>
      <c r="C291" s="197" t="s">
        <v>2424</v>
      </c>
      <c r="D291" s="197" t="s">
        <v>2425</v>
      </c>
      <c r="E291" s="197" t="s">
        <v>13</v>
      </c>
      <c r="F291" s="197" t="s">
        <v>6786</v>
      </c>
      <c r="G291" s="197" t="s">
        <v>6785</v>
      </c>
      <c r="H291" s="197" t="s">
        <v>6809</v>
      </c>
      <c r="I291" s="197" t="s">
        <v>7462</v>
      </c>
      <c r="J291" s="197" t="s">
        <v>2426</v>
      </c>
      <c r="K291" s="197" t="s">
        <v>1612</v>
      </c>
    </row>
    <row r="292" spans="1:11">
      <c r="A292" s="197" t="s">
        <v>2427</v>
      </c>
      <c r="B292" s="197" t="s">
        <v>2428</v>
      </c>
      <c r="C292" s="197" t="s">
        <v>2428</v>
      </c>
      <c r="D292" s="197" t="s">
        <v>2429</v>
      </c>
      <c r="E292" s="197" t="s">
        <v>13</v>
      </c>
      <c r="F292" s="197" t="s">
        <v>6786</v>
      </c>
      <c r="G292" s="197" t="s">
        <v>6785</v>
      </c>
      <c r="H292" s="197" t="s">
        <v>6809</v>
      </c>
      <c r="I292" s="197" t="s">
        <v>7461</v>
      </c>
      <c r="J292" s="197" t="s">
        <v>2430</v>
      </c>
      <c r="K292" s="197" t="s">
        <v>1612</v>
      </c>
    </row>
    <row r="293" spans="1:11">
      <c r="A293" s="197" t="s">
        <v>2431</v>
      </c>
      <c r="B293" s="197" t="s">
        <v>2432</v>
      </c>
      <c r="C293" s="197" t="s">
        <v>2432</v>
      </c>
      <c r="D293" s="197" t="s">
        <v>2433</v>
      </c>
      <c r="E293" s="197" t="s">
        <v>13</v>
      </c>
      <c r="F293" s="197" t="s">
        <v>6786</v>
      </c>
      <c r="G293" s="197" t="s">
        <v>7123</v>
      </c>
      <c r="H293" s="197" t="s">
        <v>6784</v>
      </c>
      <c r="I293" s="197" t="s">
        <v>7460</v>
      </c>
      <c r="J293" s="197" t="s">
        <v>7459</v>
      </c>
      <c r="K293" s="197" t="s">
        <v>1612</v>
      </c>
    </row>
    <row r="294" spans="1:11">
      <c r="A294" s="197" t="s">
        <v>2434</v>
      </c>
      <c r="B294" s="197" t="s">
        <v>2435</v>
      </c>
      <c r="C294" s="197" t="s">
        <v>2435</v>
      </c>
      <c r="D294" s="197" t="s">
        <v>2436</v>
      </c>
      <c r="E294" s="197" t="s">
        <v>5167</v>
      </c>
      <c r="F294" s="197" t="s">
        <v>6786</v>
      </c>
      <c r="G294" s="197" t="s">
        <v>6785</v>
      </c>
      <c r="H294" s="197" t="s">
        <v>6784</v>
      </c>
      <c r="I294" s="197" t="s">
        <v>6787</v>
      </c>
      <c r="J294" s="197" t="s">
        <v>7458</v>
      </c>
      <c r="K294" s="197" t="s">
        <v>1637</v>
      </c>
    </row>
    <row r="295" spans="1:11">
      <c r="A295" s="197" t="s">
        <v>2438</v>
      </c>
      <c r="B295" s="197" t="s">
        <v>2439</v>
      </c>
      <c r="C295" s="197" t="s">
        <v>2439</v>
      </c>
      <c r="D295" s="197" t="s">
        <v>7457</v>
      </c>
      <c r="E295" s="197" t="s">
        <v>5167</v>
      </c>
      <c r="F295" s="197" t="s">
        <v>6786</v>
      </c>
      <c r="G295" s="197" t="s">
        <v>6785</v>
      </c>
      <c r="H295" s="197" t="s">
        <v>6784</v>
      </c>
      <c r="I295" s="197" t="s">
        <v>6783</v>
      </c>
      <c r="J295" s="197" t="s">
        <v>7456</v>
      </c>
      <c r="K295" s="197" t="s">
        <v>1637</v>
      </c>
    </row>
    <row r="296" spans="1:11">
      <c r="A296" s="197" t="s">
        <v>2443</v>
      </c>
      <c r="B296" s="197" t="s">
        <v>2444</v>
      </c>
      <c r="C296" s="197" t="s">
        <v>2444</v>
      </c>
      <c r="D296" s="197" t="s">
        <v>2445</v>
      </c>
      <c r="E296" s="197" t="s">
        <v>5167</v>
      </c>
      <c r="F296" s="197" t="s">
        <v>6786</v>
      </c>
      <c r="G296" s="197" t="s">
        <v>6785</v>
      </c>
      <c r="H296" s="197" t="s">
        <v>6784</v>
      </c>
      <c r="I296" s="197" t="s">
        <v>6787</v>
      </c>
      <c r="J296" s="197" t="s">
        <v>7455</v>
      </c>
      <c r="K296" s="197" t="s">
        <v>1637</v>
      </c>
    </row>
    <row r="297" spans="1:11">
      <c r="A297" s="197" t="s">
        <v>2447</v>
      </c>
      <c r="B297" s="197" t="s">
        <v>2448</v>
      </c>
      <c r="C297" s="197" t="s">
        <v>2448</v>
      </c>
      <c r="D297" s="197" t="s">
        <v>2449</v>
      </c>
      <c r="E297" s="197" t="s">
        <v>5167</v>
      </c>
      <c r="F297" s="197" t="s">
        <v>6786</v>
      </c>
      <c r="G297" s="197" t="s">
        <v>6785</v>
      </c>
      <c r="H297" s="197" t="s">
        <v>6784</v>
      </c>
      <c r="I297" s="197" t="s">
        <v>6787</v>
      </c>
      <c r="J297" s="197" t="s">
        <v>7454</v>
      </c>
      <c r="K297" s="197" t="s">
        <v>1637</v>
      </c>
    </row>
    <row r="298" spans="1:11">
      <c r="A298" s="197" t="s">
        <v>2451</v>
      </c>
      <c r="B298" s="197" t="s">
        <v>2452</v>
      </c>
      <c r="C298" s="197" t="s">
        <v>2452</v>
      </c>
      <c r="D298" s="197" t="s">
        <v>2453</v>
      </c>
      <c r="E298" s="197" t="s">
        <v>5167</v>
      </c>
      <c r="F298" s="197" t="s">
        <v>6786</v>
      </c>
      <c r="G298" s="197" t="s">
        <v>6785</v>
      </c>
      <c r="H298" s="197" t="s">
        <v>6784</v>
      </c>
      <c r="I298" s="197" t="s">
        <v>6787</v>
      </c>
      <c r="J298" s="197" t="s">
        <v>7453</v>
      </c>
      <c r="K298" s="197" t="s">
        <v>1637</v>
      </c>
    </row>
    <row r="299" spans="1:11">
      <c r="A299" s="197" t="s">
        <v>2455</v>
      </c>
      <c r="B299" s="197" t="s">
        <v>2456</v>
      </c>
      <c r="C299" s="197" t="s">
        <v>2456</v>
      </c>
      <c r="D299" s="197" t="s">
        <v>2457</v>
      </c>
      <c r="E299" s="197" t="s">
        <v>5167</v>
      </c>
      <c r="F299" s="197" t="s">
        <v>6786</v>
      </c>
      <c r="G299" s="197" t="s">
        <v>6785</v>
      </c>
      <c r="H299" s="197" t="s">
        <v>6784</v>
      </c>
      <c r="I299" s="197" t="s">
        <v>6787</v>
      </c>
      <c r="J299" s="197" t="s">
        <v>7452</v>
      </c>
      <c r="K299" s="197" t="s">
        <v>1637</v>
      </c>
    </row>
    <row r="300" spans="1:11">
      <c r="A300" s="197" t="s">
        <v>2459</v>
      </c>
      <c r="B300" s="197" t="s">
        <v>2460</v>
      </c>
      <c r="C300" s="197" t="s">
        <v>2460</v>
      </c>
      <c r="E300" s="197" t="s">
        <v>6810</v>
      </c>
      <c r="F300" s="197" t="s">
        <v>6786</v>
      </c>
      <c r="G300" s="197" t="s">
        <v>6886</v>
      </c>
      <c r="H300" s="197" t="s">
        <v>6809</v>
      </c>
      <c r="I300" s="197" t="s">
        <v>6783</v>
      </c>
      <c r="J300" s="197" t="s">
        <v>7451</v>
      </c>
      <c r="K300" s="197" t="s">
        <v>1637</v>
      </c>
    </row>
    <row r="301" spans="1:11">
      <c r="A301" s="197" t="s">
        <v>2462</v>
      </c>
      <c r="B301" s="197" t="s">
        <v>2463</v>
      </c>
      <c r="C301" s="197" t="s">
        <v>2463</v>
      </c>
      <c r="D301" s="197" t="s">
        <v>2464</v>
      </c>
      <c r="E301" s="197" t="s">
        <v>13</v>
      </c>
      <c r="F301" s="197" t="s">
        <v>6786</v>
      </c>
      <c r="G301" s="197" t="s">
        <v>6785</v>
      </c>
      <c r="H301" s="197" t="s">
        <v>6809</v>
      </c>
      <c r="I301" s="197" t="s">
        <v>7450</v>
      </c>
      <c r="J301" s="197" t="s">
        <v>7449</v>
      </c>
      <c r="K301" s="197" t="s">
        <v>1612</v>
      </c>
    </row>
    <row r="302" spans="1:11">
      <c r="A302" s="197" t="s">
        <v>2466</v>
      </c>
      <c r="B302" s="197" t="s">
        <v>2467</v>
      </c>
      <c r="C302" s="197" t="s">
        <v>2467</v>
      </c>
      <c r="D302" s="197" t="s">
        <v>2468</v>
      </c>
      <c r="E302" s="197" t="s">
        <v>13</v>
      </c>
      <c r="F302" s="197" t="s">
        <v>6786</v>
      </c>
      <c r="G302" s="197" t="s">
        <v>6785</v>
      </c>
      <c r="H302" s="197" t="s">
        <v>6809</v>
      </c>
      <c r="I302" s="197" t="s">
        <v>7448</v>
      </c>
      <c r="J302" s="197" t="s">
        <v>7447</v>
      </c>
      <c r="K302" s="197" t="s">
        <v>1612</v>
      </c>
    </row>
    <row r="303" spans="1:11">
      <c r="A303" s="197" t="s">
        <v>2470</v>
      </c>
      <c r="B303" s="197" t="s">
        <v>6629</v>
      </c>
      <c r="C303" s="197" t="s">
        <v>2473</v>
      </c>
      <c r="D303" s="197" t="s">
        <v>2473</v>
      </c>
      <c r="E303" s="197" t="s">
        <v>6810</v>
      </c>
      <c r="F303" s="197" t="s">
        <v>6786</v>
      </c>
      <c r="G303" s="197" t="s">
        <v>6785</v>
      </c>
      <c r="H303" s="197" t="s">
        <v>6809</v>
      </c>
      <c r="I303" s="197" t="s">
        <v>6783</v>
      </c>
      <c r="J303" s="197" t="s">
        <v>7446</v>
      </c>
      <c r="K303" s="197" t="s">
        <v>1601</v>
      </c>
    </row>
    <row r="304" spans="1:11">
      <c r="A304" s="197" t="s">
        <v>2476</v>
      </c>
      <c r="B304" s="197" t="s">
        <v>1205</v>
      </c>
      <c r="C304" s="197" t="s">
        <v>1205</v>
      </c>
      <c r="D304" s="197" t="s">
        <v>1205</v>
      </c>
      <c r="E304" s="197" t="s">
        <v>5167</v>
      </c>
      <c r="F304" s="197" t="s">
        <v>6786</v>
      </c>
      <c r="G304" s="197" t="s">
        <v>6785</v>
      </c>
      <c r="H304" s="197" t="s">
        <v>6784</v>
      </c>
      <c r="I304" s="197" t="s">
        <v>7445</v>
      </c>
      <c r="J304" s="197" t="s">
        <v>2477</v>
      </c>
      <c r="K304" s="197" t="s">
        <v>1601</v>
      </c>
    </row>
    <row r="305" spans="1:11">
      <c r="A305" s="197" t="s">
        <v>2478</v>
      </c>
      <c r="B305" s="197" t="s">
        <v>2479</v>
      </c>
      <c r="C305" s="197" t="s">
        <v>2479</v>
      </c>
      <c r="D305" s="197" t="s">
        <v>2479</v>
      </c>
      <c r="E305" s="197" t="s">
        <v>13</v>
      </c>
      <c r="F305" s="197" t="s">
        <v>6786</v>
      </c>
      <c r="G305" s="197" t="s">
        <v>6785</v>
      </c>
      <c r="H305" s="197" t="s">
        <v>6809</v>
      </c>
      <c r="I305" s="197" t="s">
        <v>7445</v>
      </c>
      <c r="J305" s="197" t="s">
        <v>2480</v>
      </c>
      <c r="K305" s="197" t="s">
        <v>1612</v>
      </c>
    </row>
    <row r="306" spans="1:11">
      <c r="A306" s="197" t="s">
        <v>2481</v>
      </c>
      <c r="B306" s="197" t="s">
        <v>2482</v>
      </c>
      <c r="C306" s="197" t="s">
        <v>2482</v>
      </c>
      <c r="D306" s="197" t="s">
        <v>2482</v>
      </c>
      <c r="E306" s="197" t="s">
        <v>13</v>
      </c>
      <c r="F306" s="197" t="s">
        <v>6786</v>
      </c>
      <c r="G306" s="197" t="s">
        <v>6785</v>
      </c>
      <c r="H306" s="197" t="s">
        <v>6809</v>
      </c>
      <c r="I306" s="197" t="s">
        <v>7445</v>
      </c>
      <c r="K306" s="197" t="s">
        <v>1612</v>
      </c>
    </row>
    <row r="307" spans="1:11">
      <c r="A307" s="197" t="s">
        <v>2483</v>
      </c>
      <c r="B307" s="197" t="s">
        <v>2484</v>
      </c>
      <c r="C307" s="197" t="s">
        <v>2484</v>
      </c>
      <c r="D307" s="197" t="s">
        <v>2484</v>
      </c>
      <c r="E307" s="197" t="s">
        <v>13</v>
      </c>
      <c r="F307" s="197" t="s">
        <v>6786</v>
      </c>
      <c r="G307" s="197" t="s">
        <v>6785</v>
      </c>
      <c r="H307" s="197" t="s">
        <v>6809</v>
      </c>
      <c r="I307" s="197" t="s">
        <v>7445</v>
      </c>
      <c r="K307" s="197" t="s">
        <v>1612</v>
      </c>
    </row>
    <row r="308" spans="1:11">
      <c r="A308" s="197" t="s">
        <v>2485</v>
      </c>
      <c r="B308" s="197" t="s">
        <v>2486</v>
      </c>
      <c r="C308" s="197" t="s">
        <v>2486</v>
      </c>
      <c r="D308" s="197" t="s">
        <v>2487</v>
      </c>
      <c r="E308" s="197" t="s">
        <v>13</v>
      </c>
      <c r="F308" s="197" t="s">
        <v>6786</v>
      </c>
      <c r="G308" s="197" t="s">
        <v>6788</v>
      </c>
      <c r="H308" s="197" t="s">
        <v>6809</v>
      </c>
      <c r="I308" s="197" t="s">
        <v>7444</v>
      </c>
      <c r="J308" s="197" t="s">
        <v>7443</v>
      </c>
      <c r="K308" s="197" t="s">
        <v>1612</v>
      </c>
    </row>
    <row r="309" spans="1:11">
      <c r="A309" s="197" t="s">
        <v>2489</v>
      </c>
      <c r="B309" s="197" t="s">
        <v>2490</v>
      </c>
      <c r="C309" s="197" t="s">
        <v>2490</v>
      </c>
      <c r="D309" s="197" t="s">
        <v>2491</v>
      </c>
      <c r="E309" s="197" t="s">
        <v>13</v>
      </c>
      <c r="F309" s="197" t="s">
        <v>6786</v>
      </c>
      <c r="G309" s="197" t="s">
        <v>6788</v>
      </c>
      <c r="H309" s="197" t="s">
        <v>6809</v>
      </c>
      <c r="I309" s="197" t="s">
        <v>7442</v>
      </c>
      <c r="J309" s="197" t="s">
        <v>7441</v>
      </c>
      <c r="K309" s="197" t="s">
        <v>1612</v>
      </c>
    </row>
    <row r="310" spans="1:11">
      <c r="A310" s="197" t="s">
        <v>2493</v>
      </c>
      <c r="B310" s="197" t="s">
        <v>2494</v>
      </c>
      <c r="C310" s="197" t="s">
        <v>2494</v>
      </c>
      <c r="D310" s="197" t="s">
        <v>2495</v>
      </c>
      <c r="E310" s="197" t="s">
        <v>13</v>
      </c>
      <c r="F310" s="197" t="s">
        <v>6786</v>
      </c>
      <c r="G310" s="197" t="s">
        <v>6788</v>
      </c>
      <c r="H310" s="197" t="s">
        <v>6809</v>
      </c>
      <c r="I310" s="197" t="s">
        <v>7440</v>
      </c>
      <c r="J310" s="197" t="s">
        <v>7439</v>
      </c>
      <c r="K310" s="197" t="s">
        <v>1612</v>
      </c>
    </row>
    <row r="311" spans="1:11">
      <c r="A311" s="197" t="s">
        <v>2500</v>
      </c>
      <c r="B311" s="197" t="s">
        <v>2501</v>
      </c>
      <c r="C311" s="197" t="s">
        <v>2501</v>
      </c>
      <c r="D311" s="197" t="s">
        <v>2502</v>
      </c>
      <c r="E311" s="197" t="s">
        <v>13</v>
      </c>
      <c r="F311" s="197" t="s">
        <v>6786</v>
      </c>
      <c r="G311" s="197" t="s">
        <v>6788</v>
      </c>
      <c r="H311" s="197" t="s">
        <v>6809</v>
      </c>
      <c r="I311" s="197" t="s">
        <v>7438</v>
      </c>
      <c r="J311" s="197" t="s">
        <v>7437</v>
      </c>
      <c r="K311" s="197" t="s">
        <v>1612</v>
      </c>
    </row>
    <row r="312" spans="1:11">
      <c r="A312" s="197" t="s">
        <v>2504</v>
      </c>
      <c r="B312" s="197" t="s">
        <v>2505</v>
      </c>
      <c r="C312" s="197" t="s">
        <v>2505</v>
      </c>
      <c r="D312" s="197" t="s">
        <v>2506</v>
      </c>
      <c r="E312" s="197" t="s">
        <v>13</v>
      </c>
      <c r="F312" s="197" t="s">
        <v>6786</v>
      </c>
      <c r="G312" s="197" t="s">
        <v>6788</v>
      </c>
      <c r="H312" s="197" t="s">
        <v>6809</v>
      </c>
      <c r="I312" s="197" t="s">
        <v>7436</v>
      </c>
      <c r="J312" s="197" t="s">
        <v>7435</v>
      </c>
      <c r="K312" s="197" t="s">
        <v>1612</v>
      </c>
    </row>
    <row r="313" spans="1:11">
      <c r="A313" s="197" t="s">
        <v>2508</v>
      </c>
      <c r="B313" s="197" t="s">
        <v>2509</v>
      </c>
      <c r="C313" s="197" t="s">
        <v>2509</v>
      </c>
      <c r="D313" s="197" t="s">
        <v>2510</v>
      </c>
      <c r="E313" s="197" t="s">
        <v>13</v>
      </c>
      <c r="F313" s="197" t="s">
        <v>6786</v>
      </c>
      <c r="G313" s="197" t="s">
        <v>6788</v>
      </c>
      <c r="H313" s="197" t="s">
        <v>6809</v>
      </c>
      <c r="I313" s="197" t="s">
        <v>7434</v>
      </c>
      <c r="J313" s="197" t="s">
        <v>7433</v>
      </c>
      <c r="K313" s="197" t="s">
        <v>1612</v>
      </c>
    </row>
    <row r="314" spans="1:11">
      <c r="A314" s="197" t="s">
        <v>2512</v>
      </c>
      <c r="B314" s="197" t="s">
        <v>2513</v>
      </c>
      <c r="C314" s="197" t="s">
        <v>2513</v>
      </c>
      <c r="D314" s="197" t="s">
        <v>2514</v>
      </c>
      <c r="E314" s="197" t="s">
        <v>13</v>
      </c>
      <c r="F314" s="197" t="s">
        <v>6786</v>
      </c>
      <c r="G314" s="197" t="s">
        <v>6788</v>
      </c>
      <c r="H314" s="197" t="s">
        <v>6809</v>
      </c>
      <c r="I314" s="197" t="s">
        <v>7432</v>
      </c>
      <c r="J314" s="197" t="s">
        <v>7431</v>
      </c>
      <c r="K314" s="197" t="s">
        <v>1612</v>
      </c>
    </row>
    <row r="315" spans="1:11">
      <c r="A315" s="197" t="s">
        <v>6728</v>
      </c>
      <c r="B315" s="197" t="s">
        <v>6713</v>
      </c>
      <c r="C315" s="197" t="s">
        <v>6713</v>
      </c>
      <c r="D315" s="197" t="s">
        <v>6719</v>
      </c>
      <c r="E315" s="197" t="s">
        <v>13</v>
      </c>
      <c r="F315" s="197" t="s">
        <v>6786</v>
      </c>
      <c r="G315" s="197" t="s">
        <v>6788</v>
      </c>
      <c r="H315" s="197" t="s">
        <v>6809</v>
      </c>
      <c r="I315" s="197" t="s">
        <v>7382</v>
      </c>
      <c r="J315" s="197" t="s">
        <v>7430</v>
      </c>
    </row>
    <row r="316" spans="1:11">
      <c r="A316" s="197" t="s">
        <v>2516</v>
      </c>
      <c r="B316" s="197" t="s">
        <v>2517</v>
      </c>
      <c r="C316" s="197" t="s">
        <v>2517</v>
      </c>
      <c r="D316" s="197" t="s">
        <v>2518</v>
      </c>
      <c r="E316" s="197" t="s">
        <v>13</v>
      </c>
      <c r="F316" s="197" t="s">
        <v>6786</v>
      </c>
      <c r="G316" s="197" t="s">
        <v>6788</v>
      </c>
      <c r="H316" s="197" t="s">
        <v>6809</v>
      </c>
      <c r="I316" s="197" t="s">
        <v>7429</v>
      </c>
      <c r="J316" s="197" t="s">
        <v>7428</v>
      </c>
      <c r="K316" s="197" t="s">
        <v>1612</v>
      </c>
    </row>
    <row r="317" spans="1:11">
      <c r="A317" s="197" t="s">
        <v>6729</v>
      </c>
      <c r="B317" s="197" t="s">
        <v>6714</v>
      </c>
      <c r="C317" s="197" t="s">
        <v>6714</v>
      </c>
      <c r="D317" s="197" t="s">
        <v>6720</v>
      </c>
      <c r="E317" s="197" t="s">
        <v>13</v>
      </c>
      <c r="F317" s="197" t="s">
        <v>6786</v>
      </c>
      <c r="G317" s="197" t="s">
        <v>6788</v>
      </c>
      <c r="H317" s="197" t="s">
        <v>6809</v>
      </c>
      <c r="I317" s="197" t="s">
        <v>7382</v>
      </c>
      <c r="J317" s="197" t="s">
        <v>7427</v>
      </c>
    </row>
    <row r="318" spans="1:11">
      <c r="A318" s="197" t="s">
        <v>2520</v>
      </c>
      <c r="B318" s="197" t="s">
        <v>2521</v>
      </c>
      <c r="C318" s="197" t="s">
        <v>2521</v>
      </c>
      <c r="D318" s="197" t="s">
        <v>2522</v>
      </c>
      <c r="E318" s="197" t="s">
        <v>13</v>
      </c>
      <c r="F318" s="197" t="s">
        <v>6786</v>
      </c>
      <c r="G318" s="197" t="s">
        <v>6788</v>
      </c>
      <c r="H318" s="197" t="s">
        <v>6809</v>
      </c>
      <c r="I318" s="197" t="s">
        <v>7426</v>
      </c>
      <c r="J318" s="197" t="s">
        <v>7425</v>
      </c>
      <c r="K318" s="197" t="s">
        <v>1612</v>
      </c>
    </row>
    <row r="319" spans="1:11">
      <c r="A319" s="197" t="s">
        <v>2524</v>
      </c>
      <c r="B319" s="197" t="s">
        <v>2525</v>
      </c>
      <c r="C319" s="197" t="s">
        <v>2525</v>
      </c>
      <c r="D319" s="197" t="s">
        <v>2526</v>
      </c>
      <c r="E319" s="197" t="s">
        <v>13</v>
      </c>
      <c r="F319" s="197" t="s">
        <v>6786</v>
      </c>
      <c r="G319" s="197" t="s">
        <v>6788</v>
      </c>
      <c r="H319" s="197" t="s">
        <v>6809</v>
      </c>
      <c r="I319" s="197" t="s">
        <v>7424</v>
      </c>
      <c r="J319" s="197" t="s">
        <v>7423</v>
      </c>
      <c r="K319" s="197" t="s">
        <v>1612</v>
      </c>
    </row>
    <row r="320" spans="1:11">
      <c r="A320" s="197" t="s">
        <v>2528</v>
      </c>
      <c r="B320" s="197" t="s">
        <v>2529</v>
      </c>
      <c r="C320" s="197" t="s">
        <v>2529</v>
      </c>
      <c r="D320" s="197" t="s">
        <v>2530</v>
      </c>
      <c r="E320" s="197" t="s">
        <v>13</v>
      </c>
      <c r="F320" s="197" t="s">
        <v>6786</v>
      </c>
      <c r="G320" s="197" t="s">
        <v>6886</v>
      </c>
      <c r="H320" s="197" t="s">
        <v>6809</v>
      </c>
      <c r="I320" s="197" t="s">
        <v>7422</v>
      </c>
      <c r="J320" s="197" t="s">
        <v>7421</v>
      </c>
      <c r="K320" s="197" t="s">
        <v>1612</v>
      </c>
    </row>
    <row r="321" spans="1:11">
      <c r="A321" s="197" t="s">
        <v>2532</v>
      </c>
      <c r="B321" s="197" t="s">
        <v>2533</v>
      </c>
      <c r="C321" s="197" t="s">
        <v>2533</v>
      </c>
      <c r="D321" s="197" t="s">
        <v>2534</v>
      </c>
      <c r="E321" s="197" t="s">
        <v>13</v>
      </c>
      <c r="F321" s="197" t="s">
        <v>6786</v>
      </c>
      <c r="G321" s="197" t="s">
        <v>6785</v>
      </c>
      <c r="H321" s="197" t="s">
        <v>6809</v>
      </c>
      <c r="I321" s="197" t="s">
        <v>7420</v>
      </c>
      <c r="J321" s="197" t="s">
        <v>7419</v>
      </c>
      <c r="K321" s="197" t="s">
        <v>1612</v>
      </c>
    </row>
    <row r="322" spans="1:11">
      <c r="A322" s="197" t="s">
        <v>2536</v>
      </c>
      <c r="B322" s="197" t="s">
        <v>2537</v>
      </c>
      <c r="C322" s="197" t="s">
        <v>2537</v>
      </c>
      <c r="D322" s="197" t="s">
        <v>2538</v>
      </c>
      <c r="E322" s="197" t="s">
        <v>13</v>
      </c>
      <c r="F322" s="197" t="s">
        <v>6786</v>
      </c>
      <c r="G322" s="197" t="s">
        <v>6910</v>
      </c>
      <c r="H322" s="197" t="s">
        <v>6809</v>
      </c>
      <c r="I322" s="197" t="s">
        <v>7418</v>
      </c>
      <c r="J322" s="197" t="s">
        <v>7417</v>
      </c>
      <c r="K322" s="197" t="s">
        <v>1612</v>
      </c>
    </row>
    <row r="323" spans="1:11">
      <c r="A323" s="197" t="s">
        <v>2539</v>
      </c>
      <c r="B323" s="197" t="s">
        <v>2540</v>
      </c>
      <c r="C323" s="197" t="s">
        <v>2540</v>
      </c>
      <c r="D323" s="197" t="s">
        <v>2540</v>
      </c>
      <c r="E323" s="197" t="s">
        <v>13</v>
      </c>
      <c r="F323" s="197" t="s">
        <v>6786</v>
      </c>
      <c r="G323" s="197" t="s">
        <v>6785</v>
      </c>
      <c r="H323" s="197" t="s">
        <v>6809</v>
      </c>
      <c r="I323" s="197" t="s">
        <v>7416</v>
      </c>
      <c r="J323" s="197" t="s">
        <v>2541</v>
      </c>
      <c r="K323" s="197" t="s">
        <v>1612</v>
      </c>
    </row>
    <row r="324" spans="1:11">
      <c r="A324" s="197" t="s">
        <v>2542</v>
      </c>
      <c r="B324" s="197" t="s">
        <v>2543</v>
      </c>
      <c r="C324" s="197" t="s">
        <v>2543</v>
      </c>
      <c r="D324" s="197" t="s">
        <v>2543</v>
      </c>
      <c r="E324" s="197" t="s">
        <v>13</v>
      </c>
      <c r="F324" s="197" t="s">
        <v>6786</v>
      </c>
      <c r="G324" s="197" t="s">
        <v>6785</v>
      </c>
      <c r="H324" s="197" t="s">
        <v>6809</v>
      </c>
      <c r="I324" s="197" t="s">
        <v>7416</v>
      </c>
      <c r="K324" s="197" t="s">
        <v>1612</v>
      </c>
    </row>
    <row r="325" spans="1:11">
      <c r="A325" s="197" t="s">
        <v>2544</v>
      </c>
      <c r="B325" s="197" t="s">
        <v>2545</v>
      </c>
      <c r="C325" s="197" t="s">
        <v>2545</v>
      </c>
      <c r="D325" s="197" t="s">
        <v>2546</v>
      </c>
      <c r="E325" s="197" t="s">
        <v>13</v>
      </c>
      <c r="F325" s="197" t="s">
        <v>6786</v>
      </c>
      <c r="G325" s="197" t="s">
        <v>6785</v>
      </c>
      <c r="H325" s="197" t="s">
        <v>6809</v>
      </c>
      <c r="I325" s="197" t="s">
        <v>7416</v>
      </c>
      <c r="K325" s="197" t="s">
        <v>1612</v>
      </c>
    </row>
    <row r="326" spans="1:11">
      <c r="A326" s="197" t="s">
        <v>2547</v>
      </c>
      <c r="B326" s="197" t="s">
        <v>2548</v>
      </c>
      <c r="C326" s="197" t="s">
        <v>2548</v>
      </c>
      <c r="D326" s="197" t="s">
        <v>2549</v>
      </c>
      <c r="E326" s="197" t="s">
        <v>13</v>
      </c>
      <c r="F326" s="197" t="s">
        <v>6786</v>
      </c>
      <c r="G326" s="197" t="s">
        <v>6886</v>
      </c>
      <c r="H326" s="197" t="s">
        <v>6809</v>
      </c>
      <c r="I326" s="197" t="s">
        <v>7415</v>
      </c>
      <c r="K326" s="197" t="s">
        <v>1612</v>
      </c>
    </row>
    <row r="327" spans="1:11">
      <c r="A327" s="197" t="s">
        <v>2550</v>
      </c>
      <c r="B327" s="197" t="s">
        <v>2551</v>
      </c>
      <c r="C327" s="197" t="s">
        <v>2551</v>
      </c>
      <c r="D327" s="197" t="s">
        <v>2552</v>
      </c>
      <c r="E327" s="197" t="s">
        <v>13</v>
      </c>
      <c r="F327" s="197" t="s">
        <v>6786</v>
      </c>
      <c r="G327" s="197" t="s">
        <v>6788</v>
      </c>
      <c r="H327" s="197" t="s">
        <v>6809</v>
      </c>
      <c r="I327" s="197" t="s">
        <v>7414</v>
      </c>
      <c r="J327" s="197" t="s">
        <v>2553</v>
      </c>
      <c r="K327" s="197" t="s">
        <v>1612</v>
      </c>
    </row>
    <row r="328" spans="1:11">
      <c r="A328" s="197" t="s">
        <v>2554</v>
      </c>
      <c r="B328" s="197" t="s">
        <v>2555</v>
      </c>
      <c r="C328" s="197" t="s">
        <v>2555</v>
      </c>
      <c r="D328" s="197" t="s">
        <v>2556</v>
      </c>
      <c r="E328" s="197" t="s">
        <v>13</v>
      </c>
      <c r="F328" s="197" t="s">
        <v>6786</v>
      </c>
      <c r="G328" s="197" t="s">
        <v>6788</v>
      </c>
      <c r="H328" s="197" t="s">
        <v>6809</v>
      </c>
      <c r="I328" s="197" t="s">
        <v>7413</v>
      </c>
      <c r="J328" s="197" t="s">
        <v>2557</v>
      </c>
      <c r="K328" s="197" t="s">
        <v>1612</v>
      </c>
    </row>
    <row r="329" spans="1:11">
      <c r="A329" s="197" t="s">
        <v>2558</v>
      </c>
      <c r="B329" s="197" t="s">
        <v>2559</v>
      </c>
      <c r="C329" s="197" t="s">
        <v>2559</v>
      </c>
      <c r="D329" s="197" t="s">
        <v>2560</v>
      </c>
      <c r="E329" s="197" t="s">
        <v>13</v>
      </c>
      <c r="F329" s="197" t="s">
        <v>6786</v>
      </c>
      <c r="G329" s="197" t="s">
        <v>6788</v>
      </c>
      <c r="H329" s="197" t="s">
        <v>6809</v>
      </c>
      <c r="I329" s="197" t="s">
        <v>7412</v>
      </c>
      <c r="J329" s="197" t="s">
        <v>2561</v>
      </c>
      <c r="K329" s="197" t="s">
        <v>1612</v>
      </c>
    </row>
    <row r="330" spans="1:11">
      <c r="A330" s="197" t="s">
        <v>2565</v>
      </c>
      <c r="B330" s="197" t="s">
        <v>2566</v>
      </c>
      <c r="C330" s="197" t="s">
        <v>2566</v>
      </c>
      <c r="D330" s="197" t="s">
        <v>2567</v>
      </c>
      <c r="E330" s="197" t="s">
        <v>13</v>
      </c>
      <c r="F330" s="197" t="s">
        <v>6786</v>
      </c>
      <c r="G330" s="197" t="s">
        <v>6788</v>
      </c>
      <c r="H330" s="197" t="s">
        <v>6809</v>
      </c>
      <c r="I330" s="197" t="s">
        <v>7411</v>
      </c>
      <c r="J330" s="197" t="s">
        <v>2568</v>
      </c>
      <c r="K330" s="197" t="s">
        <v>1612</v>
      </c>
    </row>
    <row r="331" spans="1:11">
      <c r="A331" s="197" t="s">
        <v>2569</v>
      </c>
      <c r="B331" s="197" t="s">
        <v>2570</v>
      </c>
      <c r="C331" s="197" t="s">
        <v>2570</v>
      </c>
      <c r="D331" s="197" t="s">
        <v>2571</v>
      </c>
      <c r="E331" s="197" t="s">
        <v>13</v>
      </c>
      <c r="F331" s="197" t="s">
        <v>6786</v>
      </c>
      <c r="G331" s="197" t="s">
        <v>6788</v>
      </c>
      <c r="H331" s="197" t="s">
        <v>6809</v>
      </c>
      <c r="I331" s="197" t="s">
        <v>7410</v>
      </c>
      <c r="J331" s="197" t="s">
        <v>2572</v>
      </c>
      <c r="K331" s="197" t="s">
        <v>1612</v>
      </c>
    </row>
    <row r="332" spans="1:11">
      <c r="A332" s="197" t="s">
        <v>2573</v>
      </c>
      <c r="B332" s="197" t="s">
        <v>2574</v>
      </c>
      <c r="C332" s="197" t="s">
        <v>2574</v>
      </c>
      <c r="D332" s="197" t="s">
        <v>2575</v>
      </c>
      <c r="E332" s="197" t="s">
        <v>13</v>
      </c>
      <c r="F332" s="197" t="s">
        <v>6786</v>
      </c>
      <c r="G332" s="197" t="s">
        <v>6788</v>
      </c>
      <c r="H332" s="197" t="s">
        <v>6809</v>
      </c>
      <c r="I332" s="197" t="s">
        <v>7409</v>
      </c>
      <c r="J332" s="197" t="s">
        <v>2576</v>
      </c>
      <c r="K332" s="197" t="s">
        <v>1612</v>
      </c>
    </row>
    <row r="333" spans="1:11">
      <c r="A333" s="197" t="s">
        <v>2577</v>
      </c>
      <c r="B333" s="197" t="s">
        <v>2578</v>
      </c>
      <c r="C333" s="197" t="s">
        <v>2578</v>
      </c>
      <c r="D333" s="197" t="s">
        <v>2579</v>
      </c>
      <c r="E333" s="197" t="s">
        <v>6810</v>
      </c>
      <c r="F333" s="197" t="s">
        <v>6786</v>
      </c>
      <c r="G333" s="197" t="s">
        <v>6785</v>
      </c>
      <c r="H333" s="197" t="s">
        <v>6809</v>
      </c>
      <c r="I333" s="197" t="s">
        <v>6783</v>
      </c>
      <c r="J333" s="197" t="s">
        <v>7408</v>
      </c>
      <c r="K333" s="197" t="s">
        <v>1617</v>
      </c>
    </row>
    <row r="334" spans="1:11">
      <c r="A334" s="197" t="s">
        <v>2581</v>
      </c>
      <c r="B334" s="197" t="s">
        <v>2582</v>
      </c>
      <c r="C334" s="197" t="s">
        <v>2582</v>
      </c>
      <c r="D334" s="197" t="s">
        <v>2583</v>
      </c>
      <c r="E334" s="197" t="s">
        <v>13</v>
      </c>
      <c r="F334" s="197" t="s">
        <v>6786</v>
      </c>
      <c r="G334" s="197" t="s">
        <v>6788</v>
      </c>
      <c r="H334" s="197" t="s">
        <v>6809</v>
      </c>
      <c r="I334" s="197" t="s">
        <v>7407</v>
      </c>
      <c r="J334" s="197" t="s">
        <v>7406</v>
      </c>
      <c r="K334" s="197" t="s">
        <v>1612</v>
      </c>
    </row>
    <row r="335" spans="1:11">
      <c r="A335" s="197" t="s">
        <v>6730</v>
      </c>
      <c r="B335" s="197" t="s">
        <v>6715</v>
      </c>
      <c r="C335" s="197" t="s">
        <v>6715</v>
      </c>
      <c r="D335" s="197" t="s">
        <v>6721</v>
      </c>
      <c r="E335" s="197" t="s">
        <v>13</v>
      </c>
      <c r="F335" s="197" t="s">
        <v>6786</v>
      </c>
      <c r="G335" s="197" t="s">
        <v>6788</v>
      </c>
      <c r="H335" s="197" t="s">
        <v>6809</v>
      </c>
      <c r="I335" s="197" t="s">
        <v>7382</v>
      </c>
      <c r="J335" s="197" t="s">
        <v>7405</v>
      </c>
    </row>
    <row r="336" spans="1:11">
      <c r="A336" s="197" t="s">
        <v>2585</v>
      </c>
      <c r="B336" s="197" t="s">
        <v>2586</v>
      </c>
      <c r="C336" s="197" t="s">
        <v>2586</v>
      </c>
      <c r="D336" s="197" t="s">
        <v>2587</v>
      </c>
      <c r="E336" s="197" t="s">
        <v>13</v>
      </c>
      <c r="F336" s="197" t="s">
        <v>6786</v>
      </c>
      <c r="G336" s="197" t="s">
        <v>6788</v>
      </c>
      <c r="H336" s="197" t="s">
        <v>6809</v>
      </c>
      <c r="I336" s="197" t="s">
        <v>7404</v>
      </c>
      <c r="J336" s="197" t="s">
        <v>7403</v>
      </c>
      <c r="K336" s="197" t="s">
        <v>1612</v>
      </c>
    </row>
    <row r="337" spans="1:11">
      <c r="A337" s="197" t="s">
        <v>6731</v>
      </c>
      <c r="B337" s="197" t="s">
        <v>6716</v>
      </c>
      <c r="C337" s="197" t="s">
        <v>6716</v>
      </c>
      <c r="D337" s="197" t="s">
        <v>6722</v>
      </c>
      <c r="E337" s="197" t="s">
        <v>13</v>
      </c>
      <c r="F337" s="197" t="s">
        <v>6786</v>
      </c>
      <c r="G337" s="197" t="s">
        <v>6788</v>
      </c>
      <c r="H337" s="197" t="s">
        <v>6809</v>
      </c>
      <c r="I337" s="197" t="s">
        <v>7382</v>
      </c>
      <c r="J337" s="197" t="s">
        <v>7402</v>
      </c>
    </row>
    <row r="338" spans="1:11">
      <c r="A338" s="197" t="s">
        <v>2589</v>
      </c>
      <c r="B338" s="197" t="s">
        <v>2590</v>
      </c>
      <c r="C338" s="197" t="s">
        <v>2590</v>
      </c>
      <c r="D338" s="197" t="s">
        <v>2591</v>
      </c>
      <c r="E338" s="197" t="s">
        <v>13</v>
      </c>
      <c r="F338" s="197" t="s">
        <v>6786</v>
      </c>
      <c r="G338" s="197" t="s">
        <v>6788</v>
      </c>
      <c r="H338" s="197" t="s">
        <v>6809</v>
      </c>
      <c r="I338" s="197" t="s">
        <v>7401</v>
      </c>
      <c r="J338" s="197" t="s">
        <v>2592</v>
      </c>
      <c r="K338" s="197" t="s">
        <v>1612</v>
      </c>
    </row>
    <row r="339" spans="1:11">
      <c r="A339" s="197" t="s">
        <v>2593</v>
      </c>
      <c r="B339" s="197" t="s">
        <v>2594</v>
      </c>
      <c r="C339" s="197" t="s">
        <v>2594</v>
      </c>
      <c r="D339" s="197" t="s">
        <v>2595</v>
      </c>
      <c r="E339" s="197" t="s">
        <v>13</v>
      </c>
      <c r="F339" s="197" t="s">
        <v>6786</v>
      </c>
      <c r="G339" s="197" t="s">
        <v>6788</v>
      </c>
      <c r="H339" s="197" t="s">
        <v>6809</v>
      </c>
      <c r="I339" s="197" t="s">
        <v>7400</v>
      </c>
      <c r="J339" s="197" t="s">
        <v>2596</v>
      </c>
      <c r="K339" s="197" t="s">
        <v>1612</v>
      </c>
    </row>
    <row r="340" spans="1:11">
      <c r="A340" s="197" t="s">
        <v>2597</v>
      </c>
      <c r="B340" s="197" t="s">
        <v>2598</v>
      </c>
      <c r="C340" s="197" t="s">
        <v>2598</v>
      </c>
      <c r="D340" s="197" t="s">
        <v>2599</v>
      </c>
      <c r="E340" s="197" t="s">
        <v>13</v>
      </c>
      <c r="F340" s="197" t="s">
        <v>6786</v>
      </c>
      <c r="G340" s="197" t="s">
        <v>6788</v>
      </c>
      <c r="H340" s="197" t="s">
        <v>6809</v>
      </c>
      <c r="I340" s="197" t="s">
        <v>6787</v>
      </c>
      <c r="J340" s="197" t="s">
        <v>2600</v>
      </c>
      <c r="K340" s="197" t="s">
        <v>1612</v>
      </c>
    </row>
    <row r="341" spans="1:11">
      <c r="A341" s="197" t="s">
        <v>2601</v>
      </c>
      <c r="B341" s="197" t="s">
        <v>2602</v>
      </c>
      <c r="C341" s="197" t="s">
        <v>2602</v>
      </c>
      <c r="D341" s="197" t="s">
        <v>2603</v>
      </c>
      <c r="E341" s="197" t="s">
        <v>13</v>
      </c>
      <c r="F341" s="197" t="s">
        <v>6786</v>
      </c>
      <c r="G341" s="197" t="s">
        <v>6785</v>
      </c>
      <c r="H341" s="197" t="s">
        <v>6809</v>
      </c>
      <c r="I341" s="197" t="s">
        <v>7399</v>
      </c>
      <c r="J341" s="197" t="s">
        <v>7398</v>
      </c>
      <c r="K341" s="197" t="s">
        <v>1612</v>
      </c>
    </row>
    <row r="342" spans="1:11">
      <c r="A342" s="197" t="s">
        <v>2605</v>
      </c>
      <c r="B342" s="197" t="s">
        <v>2606</v>
      </c>
      <c r="C342" s="197" t="s">
        <v>2606</v>
      </c>
      <c r="D342" s="197" t="s">
        <v>2606</v>
      </c>
      <c r="E342" s="197" t="s">
        <v>13</v>
      </c>
      <c r="F342" s="197" t="s">
        <v>6786</v>
      </c>
      <c r="G342" s="197" t="s">
        <v>6785</v>
      </c>
      <c r="H342" s="197" t="s">
        <v>6809</v>
      </c>
      <c r="I342" s="197" t="s">
        <v>7397</v>
      </c>
      <c r="J342" s="197" t="s">
        <v>2607</v>
      </c>
      <c r="K342" s="197" t="s">
        <v>1612</v>
      </c>
    </row>
    <row r="343" spans="1:11">
      <c r="A343" s="197" t="s">
        <v>2608</v>
      </c>
      <c r="B343" s="197" t="s">
        <v>2609</v>
      </c>
      <c r="C343" s="197" t="s">
        <v>2609</v>
      </c>
      <c r="D343" s="197" t="s">
        <v>2609</v>
      </c>
      <c r="E343" s="197" t="s">
        <v>13</v>
      </c>
      <c r="F343" s="197" t="s">
        <v>6786</v>
      </c>
      <c r="G343" s="197" t="s">
        <v>6785</v>
      </c>
      <c r="H343" s="197" t="s">
        <v>6809</v>
      </c>
      <c r="I343" s="197" t="s">
        <v>7397</v>
      </c>
      <c r="K343" s="197" t="s">
        <v>1612</v>
      </c>
    </row>
    <row r="344" spans="1:11">
      <c r="A344" s="197" t="s">
        <v>2610</v>
      </c>
      <c r="B344" s="197" t="s">
        <v>2611</v>
      </c>
      <c r="C344" s="197" t="s">
        <v>2611</v>
      </c>
      <c r="D344" s="197" t="s">
        <v>2612</v>
      </c>
      <c r="E344" s="197" t="s">
        <v>13</v>
      </c>
      <c r="F344" s="197" t="s">
        <v>6786</v>
      </c>
      <c r="G344" s="197" t="s">
        <v>6785</v>
      </c>
      <c r="H344" s="197" t="s">
        <v>6809</v>
      </c>
      <c r="I344" s="197" t="s">
        <v>7397</v>
      </c>
      <c r="K344" s="197" t="s">
        <v>1612</v>
      </c>
    </row>
    <row r="345" spans="1:11">
      <c r="A345" s="197" t="s">
        <v>2613</v>
      </c>
      <c r="B345" s="197" t="s">
        <v>2614</v>
      </c>
      <c r="C345" s="197" t="s">
        <v>2614</v>
      </c>
      <c r="D345" s="197" t="s">
        <v>2614</v>
      </c>
      <c r="E345" s="197" t="s">
        <v>13</v>
      </c>
      <c r="F345" s="197" t="s">
        <v>6786</v>
      </c>
      <c r="G345" s="197" t="s">
        <v>6785</v>
      </c>
      <c r="H345" s="197" t="s">
        <v>6809</v>
      </c>
      <c r="I345" s="197" t="s">
        <v>7397</v>
      </c>
      <c r="K345" s="197" t="s">
        <v>1612</v>
      </c>
    </row>
    <row r="346" spans="1:11">
      <c r="A346" s="197" t="s">
        <v>2615</v>
      </c>
      <c r="B346" s="197" t="s">
        <v>2616</v>
      </c>
      <c r="C346" s="197" t="s">
        <v>2616</v>
      </c>
      <c r="D346" s="197" t="s">
        <v>2617</v>
      </c>
      <c r="E346" s="197" t="s">
        <v>6810</v>
      </c>
      <c r="F346" s="197" t="s">
        <v>6786</v>
      </c>
      <c r="G346" s="197" t="s">
        <v>6785</v>
      </c>
      <c r="H346" s="197" t="s">
        <v>6809</v>
      </c>
      <c r="I346" s="197" t="s">
        <v>6783</v>
      </c>
      <c r="J346" s="197" t="s">
        <v>7396</v>
      </c>
      <c r="K346" s="197" t="s">
        <v>1617</v>
      </c>
    </row>
    <row r="347" spans="1:11">
      <c r="A347" s="197" t="s">
        <v>2619</v>
      </c>
      <c r="B347" s="197" t="s">
        <v>2620</v>
      </c>
      <c r="C347" s="197" t="s">
        <v>2620</v>
      </c>
      <c r="D347" s="197" t="s">
        <v>2621</v>
      </c>
      <c r="E347" s="197" t="s">
        <v>13</v>
      </c>
      <c r="F347" s="197" t="s">
        <v>6786</v>
      </c>
      <c r="G347" s="197" t="s">
        <v>6785</v>
      </c>
      <c r="H347" s="197" t="s">
        <v>6809</v>
      </c>
      <c r="I347" s="197" t="s">
        <v>7395</v>
      </c>
      <c r="J347" s="197" t="s">
        <v>2622</v>
      </c>
      <c r="K347" s="197" t="s">
        <v>1612</v>
      </c>
    </row>
    <row r="348" spans="1:11">
      <c r="A348" s="197" t="s">
        <v>2623</v>
      </c>
      <c r="B348" s="197" t="s">
        <v>2624</v>
      </c>
      <c r="C348" s="197" t="s">
        <v>2624</v>
      </c>
      <c r="D348" s="197" t="s">
        <v>2625</v>
      </c>
      <c r="E348" s="197" t="s">
        <v>13</v>
      </c>
      <c r="F348" s="197" t="s">
        <v>6786</v>
      </c>
      <c r="G348" s="197" t="s">
        <v>6886</v>
      </c>
      <c r="H348" s="197" t="s">
        <v>6809</v>
      </c>
      <c r="I348" s="197" t="s">
        <v>7394</v>
      </c>
      <c r="J348" s="197" t="s">
        <v>2622</v>
      </c>
      <c r="K348" s="197" t="s">
        <v>1612</v>
      </c>
    </row>
    <row r="349" spans="1:11">
      <c r="A349" s="197" t="s">
        <v>2626</v>
      </c>
      <c r="B349" s="197" t="s">
        <v>2627</v>
      </c>
      <c r="C349" s="197" t="s">
        <v>2627</v>
      </c>
      <c r="D349" s="197" t="s">
        <v>2628</v>
      </c>
      <c r="E349" s="197" t="s">
        <v>13</v>
      </c>
      <c r="F349" s="197" t="s">
        <v>6786</v>
      </c>
      <c r="G349" s="197" t="s">
        <v>6788</v>
      </c>
      <c r="H349" s="197" t="s">
        <v>6809</v>
      </c>
      <c r="I349" s="197" t="s">
        <v>7393</v>
      </c>
      <c r="J349" s="197" t="s">
        <v>2629</v>
      </c>
      <c r="K349" s="197" t="s">
        <v>1612</v>
      </c>
    </row>
    <row r="350" spans="1:11">
      <c r="A350" s="197" t="s">
        <v>2630</v>
      </c>
      <c r="B350" s="197" t="s">
        <v>2631</v>
      </c>
      <c r="C350" s="197" t="s">
        <v>2631</v>
      </c>
      <c r="D350" s="197" t="s">
        <v>2632</v>
      </c>
      <c r="E350" s="197" t="s">
        <v>13</v>
      </c>
      <c r="F350" s="197" t="s">
        <v>6786</v>
      </c>
      <c r="G350" s="197" t="s">
        <v>6788</v>
      </c>
      <c r="H350" s="197" t="s">
        <v>6809</v>
      </c>
      <c r="I350" s="197" t="s">
        <v>7392</v>
      </c>
      <c r="J350" s="197" t="s">
        <v>2633</v>
      </c>
      <c r="K350" s="197" t="s">
        <v>1612</v>
      </c>
    </row>
    <row r="351" spans="1:11">
      <c r="A351" s="197" t="s">
        <v>2634</v>
      </c>
      <c r="B351" s="197" t="s">
        <v>2635</v>
      </c>
      <c r="C351" s="197" t="s">
        <v>2635</v>
      </c>
      <c r="D351" s="197" t="s">
        <v>2636</v>
      </c>
      <c r="E351" s="197" t="s">
        <v>13</v>
      </c>
      <c r="F351" s="197" t="s">
        <v>6786</v>
      </c>
      <c r="G351" s="197" t="s">
        <v>6788</v>
      </c>
      <c r="H351" s="197" t="s">
        <v>6809</v>
      </c>
      <c r="I351" s="197" t="s">
        <v>7391</v>
      </c>
      <c r="J351" s="197" t="s">
        <v>1611</v>
      </c>
      <c r="K351" s="197" t="s">
        <v>1612</v>
      </c>
    </row>
    <row r="352" spans="1:11">
      <c r="A352" s="197" t="s">
        <v>2637</v>
      </c>
      <c r="B352" s="197" t="s">
        <v>2638</v>
      </c>
      <c r="C352" s="197" t="s">
        <v>2638</v>
      </c>
      <c r="D352" s="197" t="s">
        <v>2639</v>
      </c>
      <c r="E352" s="197" t="s">
        <v>13</v>
      </c>
      <c r="F352" s="197" t="s">
        <v>6786</v>
      </c>
      <c r="G352" s="197" t="s">
        <v>6788</v>
      </c>
      <c r="H352" s="197" t="s">
        <v>6809</v>
      </c>
      <c r="I352" s="197" t="s">
        <v>7390</v>
      </c>
      <c r="J352" s="197" t="s">
        <v>2640</v>
      </c>
      <c r="K352" s="197" t="s">
        <v>1612</v>
      </c>
    </row>
    <row r="353" spans="1:11">
      <c r="A353" s="197" t="s">
        <v>2641</v>
      </c>
      <c r="B353" s="197" t="s">
        <v>2642</v>
      </c>
      <c r="C353" s="197" t="s">
        <v>2642</v>
      </c>
      <c r="D353" s="197" t="s">
        <v>2643</v>
      </c>
      <c r="E353" s="197" t="s">
        <v>13</v>
      </c>
      <c r="F353" s="197" t="s">
        <v>6786</v>
      </c>
      <c r="G353" s="197" t="s">
        <v>6788</v>
      </c>
      <c r="H353" s="197" t="s">
        <v>6809</v>
      </c>
      <c r="I353" s="197" t="s">
        <v>7389</v>
      </c>
      <c r="J353" s="197" t="s">
        <v>2644</v>
      </c>
      <c r="K353" s="197" t="s">
        <v>1612</v>
      </c>
    </row>
    <row r="354" spans="1:11">
      <c r="A354" s="197" t="s">
        <v>2645</v>
      </c>
      <c r="B354" s="197" t="s">
        <v>2646</v>
      </c>
      <c r="C354" s="197" t="s">
        <v>2646</v>
      </c>
      <c r="D354" s="197" t="s">
        <v>2647</v>
      </c>
      <c r="E354" s="197" t="s">
        <v>13</v>
      </c>
      <c r="F354" s="197" t="s">
        <v>6786</v>
      </c>
      <c r="G354" s="197" t="s">
        <v>6788</v>
      </c>
      <c r="H354" s="197" t="s">
        <v>6809</v>
      </c>
      <c r="I354" s="197" t="s">
        <v>7388</v>
      </c>
      <c r="J354" s="197" t="s">
        <v>2648</v>
      </c>
      <c r="K354" s="197" t="s">
        <v>1612</v>
      </c>
    </row>
    <row r="355" spans="1:11">
      <c r="A355" s="197" t="s">
        <v>2649</v>
      </c>
      <c r="B355" s="197" t="s">
        <v>2650</v>
      </c>
      <c r="C355" s="197" t="s">
        <v>2650</v>
      </c>
      <c r="D355" s="197" t="s">
        <v>2651</v>
      </c>
      <c r="E355" s="197" t="s">
        <v>13</v>
      </c>
      <c r="F355" s="197" t="s">
        <v>6786</v>
      </c>
      <c r="G355" s="197" t="s">
        <v>6788</v>
      </c>
      <c r="H355" s="197" t="s">
        <v>6809</v>
      </c>
      <c r="I355" s="197" t="s">
        <v>7387</v>
      </c>
      <c r="J355" s="197" t="s">
        <v>7386</v>
      </c>
      <c r="K355" s="197" t="s">
        <v>1612</v>
      </c>
    </row>
    <row r="356" spans="1:11">
      <c r="A356" s="197" t="s">
        <v>6732</v>
      </c>
      <c r="B356" s="197" t="s">
        <v>6717</v>
      </c>
      <c r="C356" s="197" t="s">
        <v>6717</v>
      </c>
      <c r="D356" s="197" t="s">
        <v>6723</v>
      </c>
      <c r="E356" s="197" t="s">
        <v>13</v>
      </c>
      <c r="F356" s="197" t="s">
        <v>6786</v>
      </c>
      <c r="G356" s="197" t="s">
        <v>6788</v>
      </c>
      <c r="H356" s="197" t="s">
        <v>6809</v>
      </c>
      <c r="I356" s="197" t="s">
        <v>7382</v>
      </c>
      <c r="J356" s="197" t="s">
        <v>7385</v>
      </c>
    </row>
    <row r="357" spans="1:11">
      <c r="A357" s="197" t="s">
        <v>2653</v>
      </c>
      <c r="B357" s="197" t="s">
        <v>2654</v>
      </c>
      <c r="C357" s="197" t="s">
        <v>2654</v>
      </c>
      <c r="D357" s="197" t="s">
        <v>2655</v>
      </c>
      <c r="E357" s="197" t="s">
        <v>13</v>
      </c>
      <c r="F357" s="197" t="s">
        <v>6786</v>
      </c>
      <c r="G357" s="197" t="s">
        <v>6788</v>
      </c>
      <c r="H357" s="197" t="s">
        <v>6809</v>
      </c>
      <c r="I357" s="197" t="s">
        <v>7384</v>
      </c>
      <c r="J357" s="197" t="s">
        <v>7383</v>
      </c>
      <c r="K357" s="197" t="s">
        <v>1612</v>
      </c>
    </row>
    <row r="358" spans="1:11">
      <c r="A358" s="197" t="s">
        <v>6733</v>
      </c>
      <c r="B358" s="197" t="s">
        <v>6718</v>
      </c>
      <c r="C358" s="197" t="s">
        <v>6718</v>
      </c>
      <c r="D358" s="197" t="s">
        <v>6724</v>
      </c>
      <c r="E358" s="197" t="s">
        <v>13</v>
      </c>
      <c r="F358" s="197" t="s">
        <v>6786</v>
      </c>
      <c r="G358" s="197" t="s">
        <v>6788</v>
      </c>
      <c r="H358" s="197" t="s">
        <v>6809</v>
      </c>
      <c r="I358" s="197" t="s">
        <v>7382</v>
      </c>
      <c r="J358" s="197" t="s">
        <v>7381</v>
      </c>
    </row>
    <row r="359" spans="1:11">
      <c r="A359" s="197" t="s">
        <v>2657</v>
      </c>
      <c r="B359" s="197" t="s">
        <v>2658</v>
      </c>
      <c r="C359" s="197" t="s">
        <v>2658</v>
      </c>
      <c r="D359" s="197" t="s">
        <v>2659</v>
      </c>
      <c r="E359" s="197" t="s">
        <v>13</v>
      </c>
      <c r="F359" s="197" t="s">
        <v>6786</v>
      </c>
      <c r="G359" s="197" t="s">
        <v>6788</v>
      </c>
      <c r="H359" s="197" t="s">
        <v>6809</v>
      </c>
      <c r="I359" s="197" t="s">
        <v>7380</v>
      </c>
      <c r="J359" s="197" t="s">
        <v>2660</v>
      </c>
      <c r="K359" s="197" t="s">
        <v>1612</v>
      </c>
    </row>
    <row r="360" spans="1:11">
      <c r="A360" s="197" t="s">
        <v>2661</v>
      </c>
      <c r="B360" s="197" t="s">
        <v>2662</v>
      </c>
      <c r="C360" s="197" t="s">
        <v>2662</v>
      </c>
      <c r="D360" s="197" t="s">
        <v>2663</v>
      </c>
      <c r="E360" s="197" t="s">
        <v>13</v>
      </c>
      <c r="F360" s="197" t="s">
        <v>6786</v>
      </c>
      <c r="G360" s="197" t="s">
        <v>6788</v>
      </c>
      <c r="H360" s="197" t="s">
        <v>6809</v>
      </c>
      <c r="I360" s="197" t="s">
        <v>7379</v>
      </c>
      <c r="J360" s="197" t="s">
        <v>2664</v>
      </c>
      <c r="K360" s="197" t="s">
        <v>1612</v>
      </c>
    </row>
    <row r="361" spans="1:11">
      <c r="A361" s="197" t="s">
        <v>2665</v>
      </c>
      <c r="B361" s="197" t="s">
        <v>2666</v>
      </c>
      <c r="C361" s="197" t="s">
        <v>2666</v>
      </c>
      <c r="D361" s="197" t="s">
        <v>2667</v>
      </c>
      <c r="E361" s="197" t="s">
        <v>13</v>
      </c>
      <c r="F361" s="197" t="s">
        <v>6786</v>
      </c>
      <c r="G361" s="197" t="s">
        <v>6788</v>
      </c>
      <c r="H361" s="197" t="s">
        <v>6809</v>
      </c>
      <c r="I361" s="197" t="s">
        <v>6787</v>
      </c>
      <c r="J361" s="197" t="s">
        <v>2668</v>
      </c>
      <c r="K361" s="197" t="s">
        <v>1612</v>
      </c>
    </row>
    <row r="362" spans="1:11">
      <c r="A362" s="197" t="s">
        <v>2669</v>
      </c>
      <c r="B362" s="197" t="s">
        <v>2670</v>
      </c>
      <c r="C362" s="197" t="s">
        <v>2670</v>
      </c>
      <c r="D362" s="197" t="s">
        <v>2671</v>
      </c>
      <c r="E362" s="197" t="s">
        <v>13</v>
      </c>
      <c r="F362" s="197" t="s">
        <v>6786</v>
      </c>
      <c r="G362" s="197" t="s">
        <v>6785</v>
      </c>
      <c r="H362" s="197" t="s">
        <v>6809</v>
      </c>
      <c r="I362" s="197" t="s">
        <v>7355</v>
      </c>
      <c r="J362" s="197" t="s">
        <v>7378</v>
      </c>
      <c r="K362" s="197" t="s">
        <v>1612</v>
      </c>
    </row>
    <row r="363" spans="1:11">
      <c r="A363" s="197" t="s">
        <v>2673</v>
      </c>
      <c r="B363" s="197" t="s">
        <v>482</v>
      </c>
      <c r="C363" s="197" t="s">
        <v>482</v>
      </c>
      <c r="D363" s="197" t="s">
        <v>482</v>
      </c>
      <c r="E363" s="197" t="s">
        <v>13</v>
      </c>
      <c r="F363" s="197" t="s">
        <v>6786</v>
      </c>
      <c r="G363" s="197" t="s">
        <v>6788</v>
      </c>
      <c r="H363" s="197" t="s">
        <v>6809</v>
      </c>
      <c r="I363" s="197" t="s">
        <v>7377</v>
      </c>
      <c r="J363" s="197" t="s">
        <v>7376</v>
      </c>
      <c r="K363" s="197" t="s">
        <v>1612</v>
      </c>
    </row>
    <row r="364" spans="1:11">
      <c r="A364" s="197" t="s">
        <v>2675</v>
      </c>
      <c r="B364" s="197" t="s">
        <v>2676</v>
      </c>
      <c r="C364" s="197" t="s">
        <v>2676</v>
      </c>
      <c r="D364" s="197" t="s">
        <v>485</v>
      </c>
      <c r="E364" s="197" t="s">
        <v>13</v>
      </c>
      <c r="F364" s="197" t="s">
        <v>6786</v>
      </c>
      <c r="G364" s="197" t="s">
        <v>6788</v>
      </c>
      <c r="H364" s="197" t="s">
        <v>6809</v>
      </c>
      <c r="I364" s="197" t="s">
        <v>7375</v>
      </c>
      <c r="J364" s="197" t="s">
        <v>7374</v>
      </c>
      <c r="K364" s="197" t="s">
        <v>1612</v>
      </c>
    </row>
    <row r="365" spans="1:11">
      <c r="A365" s="197" t="s">
        <v>2678</v>
      </c>
      <c r="B365" s="197" t="s">
        <v>2679</v>
      </c>
      <c r="C365" s="197" t="s">
        <v>2679</v>
      </c>
      <c r="D365" s="197" t="s">
        <v>2680</v>
      </c>
      <c r="E365" s="197" t="s">
        <v>13</v>
      </c>
      <c r="F365" s="197" t="s">
        <v>6786</v>
      </c>
      <c r="G365" s="197" t="s">
        <v>6788</v>
      </c>
      <c r="H365" s="197" t="s">
        <v>6809</v>
      </c>
      <c r="I365" s="197" t="s">
        <v>7373</v>
      </c>
      <c r="J365" s="197" t="s">
        <v>7372</v>
      </c>
      <c r="K365" s="197" t="s">
        <v>1612</v>
      </c>
    </row>
    <row r="366" spans="1:11">
      <c r="A366" s="197" t="s">
        <v>2682</v>
      </c>
      <c r="B366" s="197" t="s">
        <v>2683</v>
      </c>
      <c r="C366" s="197" t="s">
        <v>2683</v>
      </c>
      <c r="D366" s="197" t="s">
        <v>2684</v>
      </c>
      <c r="E366" s="197" t="s">
        <v>13</v>
      </c>
      <c r="F366" s="197" t="s">
        <v>6786</v>
      </c>
      <c r="G366" s="197" t="s">
        <v>6910</v>
      </c>
      <c r="H366" s="197" t="s">
        <v>6809</v>
      </c>
      <c r="I366" s="197" t="s">
        <v>7371</v>
      </c>
      <c r="J366" s="197" t="s">
        <v>7370</v>
      </c>
      <c r="K366" s="197" t="s">
        <v>1612</v>
      </c>
    </row>
    <row r="367" spans="1:11">
      <c r="A367" s="197" t="s">
        <v>2686</v>
      </c>
      <c r="B367" s="197" t="s">
        <v>2687</v>
      </c>
      <c r="C367" s="197" t="s">
        <v>2687</v>
      </c>
      <c r="D367" s="197" t="s">
        <v>2688</v>
      </c>
      <c r="E367" s="197" t="s">
        <v>13</v>
      </c>
      <c r="F367" s="197" t="s">
        <v>6786</v>
      </c>
      <c r="G367" s="197" t="s">
        <v>6910</v>
      </c>
      <c r="H367" s="197" t="s">
        <v>6809</v>
      </c>
      <c r="I367" s="197" t="s">
        <v>7369</v>
      </c>
      <c r="J367" s="197" t="s">
        <v>7368</v>
      </c>
      <c r="K367" s="197" t="s">
        <v>1612</v>
      </c>
    </row>
    <row r="368" spans="1:11">
      <c r="A368" s="197" t="s">
        <v>2690</v>
      </c>
      <c r="B368" s="197" t="s">
        <v>2691</v>
      </c>
      <c r="C368" s="197" t="s">
        <v>2691</v>
      </c>
      <c r="D368" s="197" t="s">
        <v>2692</v>
      </c>
      <c r="E368" s="197" t="s">
        <v>13</v>
      </c>
      <c r="F368" s="197" t="s">
        <v>6786</v>
      </c>
      <c r="G368" s="197" t="s">
        <v>6910</v>
      </c>
      <c r="H368" s="197" t="s">
        <v>6809</v>
      </c>
      <c r="I368" s="197" t="s">
        <v>7367</v>
      </c>
      <c r="J368" s="197" t="s">
        <v>7366</v>
      </c>
      <c r="K368" s="197" t="s">
        <v>1612</v>
      </c>
    </row>
    <row r="369" spans="1:11">
      <c r="A369" s="197" t="s">
        <v>2694</v>
      </c>
      <c r="B369" s="197" t="s">
        <v>1434</v>
      </c>
      <c r="C369" s="197" t="s">
        <v>1434</v>
      </c>
      <c r="D369" s="197" t="s">
        <v>2695</v>
      </c>
      <c r="E369" s="197" t="s">
        <v>13</v>
      </c>
      <c r="F369" s="197" t="s">
        <v>6786</v>
      </c>
      <c r="G369" s="197" t="s">
        <v>6785</v>
      </c>
      <c r="H369" s="197" t="s">
        <v>6809</v>
      </c>
      <c r="I369" s="197" t="s">
        <v>7355</v>
      </c>
      <c r="J369" s="197" t="s">
        <v>2696</v>
      </c>
      <c r="K369" s="197" t="s">
        <v>1612</v>
      </c>
    </row>
    <row r="370" spans="1:11">
      <c r="A370" s="197" t="s">
        <v>2697</v>
      </c>
      <c r="B370" s="197" t="s">
        <v>2698</v>
      </c>
      <c r="C370" s="197" t="s">
        <v>2698</v>
      </c>
      <c r="D370" s="197" t="s">
        <v>2699</v>
      </c>
      <c r="E370" s="197" t="s">
        <v>13</v>
      </c>
      <c r="F370" s="197" t="s">
        <v>6786</v>
      </c>
      <c r="G370" s="197" t="s">
        <v>6785</v>
      </c>
      <c r="H370" s="197" t="s">
        <v>6809</v>
      </c>
      <c r="I370" s="197" t="s">
        <v>7365</v>
      </c>
      <c r="J370" s="197" t="s">
        <v>2700</v>
      </c>
      <c r="K370" s="197" t="s">
        <v>1612</v>
      </c>
    </row>
    <row r="371" spans="1:11">
      <c r="A371" s="197" t="s">
        <v>2701</v>
      </c>
      <c r="B371" s="197" t="s">
        <v>2702</v>
      </c>
      <c r="C371" s="197" t="s">
        <v>2702</v>
      </c>
      <c r="D371" s="197" t="s">
        <v>2703</v>
      </c>
      <c r="E371" s="197" t="s">
        <v>13</v>
      </c>
      <c r="F371" s="197" t="s">
        <v>6786</v>
      </c>
      <c r="G371" s="197" t="s">
        <v>6788</v>
      </c>
      <c r="H371" s="197" t="s">
        <v>6809</v>
      </c>
      <c r="I371" s="197" t="s">
        <v>7364</v>
      </c>
      <c r="J371" s="197" t="s">
        <v>2704</v>
      </c>
      <c r="K371" s="197" t="s">
        <v>1612</v>
      </c>
    </row>
    <row r="372" spans="1:11">
      <c r="A372" s="197" t="s">
        <v>2705</v>
      </c>
      <c r="B372" s="197" t="s">
        <v>1440</v>
      </c>
      <c r="C372" s="197" t="s">
        <v>1440</v>
      </c>
      <c r="D372" s="197" t="s">
        <v>2706</v>
      </c>
      <c r="E372" s="197" t="s">
        <v>13</v>
      </c>
      <c r="F372" s="197" t="s">
        <v>6786</v>
      </c>
      <c r="G372" s="197" t="s">
        <v>6785</v>
      </c>
      <c r="H372" s="197" t="s">
        <v>6809</v>
      </c>
      <c r="I372" s="197" t="s">
        <v>7355</v>
      </c>
      <c r="J372" s="197" t="s">
        <v>2707</v>
      </c>
      <c r="K372" s="197" t="s">
        <v>1612</v>
      </c>
    </row>
    <row r="373" spans="1:11">
      <c r="A373" s="197" t="s">
        <v>2708</v>
      </c>
      <c r="B373" s="197" t="s">
        <v>2709</v>
      </c>
      <c r="C373" s="197" t="s">
        <v>2709</v>
      </c>
      <c r="D373" s="197" t="s">
        <v>2710</v>
      </c>
      <c r="E373" s="197" t="s">
        <v>13</v>
      </c>
      <c r="F373" s="197" t="s">
        <v>6786</v>
      </c>
      <c r="G373" s="197" t="s">
        <v>6785</v>
      </c>
      <c r="H373" s="197" t="s">
        <v>6809</v>
      </c>
      <c r="I373" s="197" t="s">
        <v>7365</v>
      </c>
      <c r="J373" s="197" t="s">
        <v>2711</v>
      </c>
      <c r="K373" s="197" t="s">
        <v>1612</v>
      </c>
    </row>
    <row r="374" spans="1:11">
      <c r="A374" s="197" t="s">
        <v>2712</v>
      </c>
      <c r="B374" s="197" t="s">
        <v>2713</v>
      </c>
      <c r="C374" s="197" t="s">
        <v>2713</v>
      </c>
      <c r="D374" s="197" t="s">
        <v>2714</v>
      </c>
      <c r="E374" s="197" t="s">
        <v>13</v>
      </c>
      <c r="F374" s="197" t="s">
        <v>6786</v>
      </c>
      <c r="G374" s="197" t="s">
        <v>6788</v>
      </c>
      <c r="H374" s="197" t="s">
        <v>6809</v>
      </c>
      <c r="I374" s="197" t="s">
        <v>7364</v>
      </c>
      <c r="J374" s="197" t="s">
        <v>2715</v>
      </c>
      <c r="K374" s="197" t="s">
        <v>1612</v>
      </c>
    </row>
    <row r="375" spans="1:11">
      <c r="A375" s="197" t="s">
        <v>2716</v>
      </c>
      <c r="B375" s="197" t="s">
        <v>1438</v>
      </c>
      <c r="C375" s="197" t="s">
        <v>1438</v>
      </c>
      <c r="D375" s="197" t="s">
        <v>2717</v>
      </c>
      <c r="E375" s="197" t="s">
        <v>13</v>
      </c>
      <c r="F375" s="197" t="s">
        <v>6786</v>
      </c>
      <c r="G375" s="197" t="s">
        <v>6785</v>
      </c>
      <c r="H375" s="197" t="s">
        <v>6809</v>
      </c>
      <c r="I375" s="197" t="s">
        <v>7355</v>
      </c>
      <c r="J375" s="197" t="s">
        <v>2718</v>
      </c>
      <c r="K375" s="197" t="s">
        <v>1612</v>
      </c>
    </row>
    <row r="376" spans="1:11">
      <c r="A376" s="197" t="s">
        <v>2719</v>
      </c>
      <c r="B376" s="197" t="s">
        <v>2720</v>
      </c>
      <c r="C376" s="197" t="s">
        <v>2720</v>
      </c>
      <c r="D376" s="197" t="s">
        <v>2721</v>
      </c>
      <c r="E376" s="197" t="s">
        <v>13</v>
      </c>
      <c r="F376" s="197" t="s">
        <v>6786</v>
      </c>
      <c r="G376" s="197" t="s">
        <v>6785</v>
      </c>
      <c r="H376" s="197" t="s">
        <v>6809</v>
      </c>
      <c r="I376" s="197" t="s">
        <v>7365</v>
      </c>
      <c r="J376" s="197" t="s">
        <v>2722</v>
      </c>
      <c r="K376" s="197" t="s">
        <v>1612</v>
      </c>
    </row>
    <row r="377" spans="1:11">
      <c r="A377" s="197" t="s">
        <v>2723</v>
      </c>
      <c r="B377" s="197" t="s">
        <v>2724</v>
      </c>
      <c r="C377" s="197" t="s">
        <v>2724</v>
      </c>
      <c r="D377" s="197" t="s">
        <v>2725</v>
      </c>
      <c r="E377" s="197" t="s">
        <v>13</v>
      </c>
      <c r="F377" s="197" t="s">
        <v>6786</v>
      </c>
      <c r="G377" s="197" t="s">
        <v>6788</v>
      </c>
      <c r="H377" s="197" t="s">
        <v>6809</v>
      </c>
      <c r="I377" s="197" t="s">
        <v>7364</v>
      </c>
      <c r="J377" s="197" t="s">
        <v>2726</v>
      </c>
      <c r="K377" s="197" t="s">
        <v>1612</v>
      </c>
    </row>
    <row r="378" spans="1:11">
      <c r="A378" s="197" t="s">
        <v>2727</v>
      </c>
      <c r="B378" s="197" t="s">
        <v>2728</v>
      </c>
      <c r="C378" s="197" t="s">
        <v>2728</v>
      </c>
      <c r="D378" s="197" t="s">
        <v>2729</v>
      </c>
      <c r="E378" s="197" t="s">
        <v>13</v>
      </c>
      <c r="F378" s="197" t="s">
        <v>6786</v>
      </c>
      <c r="G378" s="197" t="s">
        <v>6785</v>
      </c>
      <c r="H378" s="197" t="s">
        <v>6809</v>
      </c>
      <c r="I378" s="197" t="s">
        <v>7363</v>
      </c>
      <c r="J378" s="197" t="s">
        <v>2730</v>
      </c>
      <c r="K378" s="197" t="s">
        <v>1612</v>
      </c>
    </row>
    <row r="379" spans="1:11">
      <c r="A379" s="197" t="s">
        <v>2731</v>
      </c>
      <c r="B379" s="197" t="s">
        <v>2732</v>
      </c>
      <c r="C379" s="197" t="s">
        <v>2732</v>
      </c>
      <c r="D379" s="197" t="s">
        <v>2733</v>
      </c>
      <c r="E379" s="197" t="s">
        <v>13</v>
      </c>
      <c r="F379" s="197" t="s">
        <v>6786</v>
      </c>
      <c r="G379" s="197" t="s">
        <v>6788</v>
      </c>
      <c r="H379" s="197" t="s">
        <v>6809</v>
      </c>
      <c r="I379" s="197" t="s">
        <v>7362</v>
      </c>
      <c r="J379" s="197" t="s">
        <v>2734</v>
      </c>
      <c r="K379" s="197" t="s">
        <v>1612</v>
      </c>
    </row>
    <row r="380" spans="1:11">
      <c r="A380" s="197" t="s">
        <v>2735</v>
      </c>
      <c r="B380" s="197" t="s">
        <v>1248</v>
      </c>
      <c r="C380" s="197" t="s">
        <v>1248</v>
      </c>
      <c r="D380" s="197" t="s">
        <v>2736</v>
      </c>
      <c r="E380" s="197" t="s">
        <v>13</v>
      </c>
      <c r="F380" s="197" t="s">
        <v>6786</v>
      </c>
      <c r="G380" s="197" t="s">
        <v>6886</v>
      </c>
      <c r="H380" s="197" t="s">
        <v>6809</v>
      </c>
      <c r="I380" s="197" t="s">
        <v>7361</v>
      </c>
      <c r="J380" s="197" t="s">
        <v>2737</v>
      </c>
      <c r="K380" s="197" t="s">
        <v>1612</v>
      </c>
    </row>
    <row r="381" spans="1:11">
      <c r="A381" s="197" t="s">
        <v>2738</v>
      </c>
      <c r="B381" s="197" t="s">
        <v>2739</v>
      </c>
      <c r="C381" s="197" t="s">
        <v>2739</v>
      </c>
      <c r="D381" s="197" t="s">
        <v>2740</v>
      </c>
      <c r="E381" s="197" t="s">
        <v>13</v>
      </c>
      <c r="F381" s="197" t="s">
        <v>6786</v>
      </c>
      <c r="G381" s="197" t="s">
        <v>6785</v>
      </c>
      <c r="H381" s="197" t="s">
        <v>6809</v>
      </c>
      <c r="I381" s="197" t="s">
        <v>7360</v>
      </c>
      <c r="J381" s="197" t="s">
        <v>7358</v>
      </c>
      <c r="K381" s="197" t="s">
        <v>1612</v>
      </c>
    </row>
    <row r="382" spans="1:11">
      <c r="A382" s="197" t="s">
        <v>2742</v>
      </c>
      <c r="B382" s="197" t="s">
        <v>2743</v>
      </c>
      <c r="C382" s="197" t="s">
        <v>2743</v>
      </c>
      <c r="D382" s="197" t="s">
        <v>2744</v>
      </c>
      <c r="E382" s="197" t="s">
        <v>13</v>
      </c>
      <c r="F382" s="197" t="s">
        <v>6786</v>
      </c>
      <c r="G382" s="197" t="s">
        <v>6785</v>
      </c>
      <c r="H382" s="197" t="s">
        <v>6809</v>
      </c>
      <c r="I382" s="197" t="s">
        <v>7359</v>
      </c>
      <c r="J382" s="197" t="s">
        <v>7358</v>
      </c>
      <c r="K382" s="197" t="s">
        <v>1612</v>
      </c>
    </row>
    <row r="383" spans="1:11">
      <c r="A383" s="197" t="s">
        <v>2745</v>
      </c>
      <c r="B383" s="197" t="s">
        <v>2746</v>
      </c>
      <c r="C383" s="197" t="s">
        <v>2746</v>
      </c>
      <c r="D383" s="197" t="s">
        <v>2747</v>
      </c>
      <c r="E383" s="197" t="s">
        <v>13</v>
      </c>
      <c r="F383" s="197" t="s">
        <v>6786</v>
      </c>
      <c r="G383" s="197" t="s">
        <v>6785</v>
      </c>
      <c r="H383" s="197" t="s">
        <v>6809</v>
      </c>
      <c r="I383" s="197" t="s">
        <v>7356</v>
      </c>
      <c r="J383" s="197" t="s">
        <v>7357</v>
      </c>
      <c r="K383" s="197" t="s">
        <v>1612</v>
      </c>
    </row>
    <row r="384" spans="1:11">
      <c r="A384" s="197" t="s">
        <v>2749</v>
      </c>
      <c r="B384" s="197" t="s">
        <v>2750</v>
      </c>
      <c r="C384" s="197" t="s">
        <v>2750</v>
      </c>
      <c r="D384" s="197" t="s">
        <v>2751</v>
      </c>
      <c r="E384" s="197" t="s">
        <v>13</v>
      </c>
      <c r="F384" s="197" t="s">
        <v>6786</v>
      </c>
      <c r="G384" s="197" t="s">
        <v>6785</v>
      </c>
      <c r="H384" s="197" t="s">
        <v>6809</v>
      </c>
      <c r="I384" s="197" t="s">
        <v>7356</v>
      </c>
      <c r="J384" s="197" t="s">
        <v>2752</v>
      </c>
      <c r="K384" s="197" t="s">
        <v>1612</v>
      </c>
    </row>
    <row r="385" spans="1:11">
      <c r="A385" s="197" t="s">
        <v>2753</v>
      </c>
      <c r="B385" s="197" t="s">
        <v>2754</v>
      </c>
      <c r="C385" s="197" t="s">
        <v>2754</v>
      </c>
      <c r="D385" s="197" t="s">
        <v>2755</v>
      </c>
      <c r="E385" s="197" t="s">
        <v>13</v>
      </c>
      <c r="F385" s="197" t="s">
        <v>6786</v>
      </c>
      <c r="G385" s="197" t="s">
        <v>6785</v>
      </c>
      <c r="H385" s="197" t="s">
        <v>6809</v>
      </c>
      <c r="I385" s="197" t="s">
        <v>7356</v>
      </c>
      <c r="J385" s="197" t="s">
        <v>2153</v>
      </c>
      <c r="K385" s="197" t="s">
        <v>1612</v>
      </c>
    </row>
    <row r="386" spans="1:11">
      <c r="A386" s="197" t="s">
        <v>2756</v>
      </c>
      <c r="B386" s="197" t="s">
        <v>2757</v>
      </c>
      <c r="C386" s="197" t="s">
        <v>2758</v>
      </c>
      <c r="D386" s="197" t="s">
        <v>2758</v>
      </c>
      <c r="E386" s="197" t="s">
        <v>5167</v>
      </c>
      <c r="F386" s="197" t="s">
        <v>6786</v>
      </c>
      <c r="G386" s="197" t="s">
        <v>6910</v>
      </c>
      <c r="H386" s="197" t="s">
        <v>6784</v>
      </c>
      <c r="I386" s="197" t="s">
        <v>6787</v>
      </c>
      <c r="J386" s="197" t="s">
        <v>2759</v>
      </c>
      <c r="K386" s="197" t="s">
        <v>1637</v>
      </c>
    </row>
    <row r="387" spans="1:11">
      <c r="A387" s="197" t="s">
        <v>2760</v>
      </c>
      <c r="B387" s="197" t="s">
        <v>2761</v>
      </c>
      <c r="C387" s="197" t="s">
        <v>2762</v>
      </c>
      <c r="D387" s="197" t="s">
        <v>2762</v>
      </c>
      <c r="E387" s="197" t="s">
        <v>5167</v>
      </c>
      <c r="F387" s="197" t="s">
        <v>6786</v>
      </c>
      <c r="G387" s="197" t="s">
        <v>6910</v>
      </c>
      <c r="H387" s="197" t="s">
        <v>6784</v>
      </c>
      <c r="I387" s="197" t="s">
        <v>6787</v>
      </c>
      <c r="J387" s="197" t="s">
        <v>2763</v>
      </c>
      <c r="K387" s="197" t="s">
        <v>1637</v>
      </c>
    </row>
    <row r="388" spans="1:11">
      <c r="A388" s="197" t="s">
        <v>1441</v>
      </c>
      <c r="B388" s="197" t="s">
        <v>1442</v>
      </c>
      <c r="C388" s="197" t="s">
        <v>1442</v>
      </c>
      <c r="D388" s="197" t="s">
        <v>1442</v>
      </c>
      <c r="E388" s="197" t="s">
        <v>13</v>
      </c>
      <c r="F388" s="197" t="s">
        <v>6786</v>
      </c>
      <c r="G388" s="197" t="s">
        <v>6785</v>
      </c>
      <c r="H388" s="197" t="s">
        <v>6809</v>
      </c>
      <c r="I388" s="197" t="s">
        <v>7355</v>
      </c>
      <c r="J388" s="197" t="s">
        <v>2734</v>
      </c>
      <c r="K388" s="197" t="s">
        <v>1612</v>
      </c>
    </row>
    <row r="389" spans="1:11">
      <c r="A389" s="197" t="s">
        <v>2764</v>
      </c>
      <c r="B389" s="197" t="s">
        <v>2765</v>
      </c>
      <c r="C389" s="197" t="s">
        <v>2765</v>
      </c>
      <c r="E389" s="197" t="s">
        <v>13</v>
      </c>
      <c r="F389" s="197" t="s">
        <v>6786</v>
      </c>
      <c r="G389" s="197" t="s">
        <v>6812</v>
      </c>
      <c r="H389" s="197" t="s">
        <v>6809</v>
      </c>
      <c r="I389" s="197" t="s">
        <v>7354</v>
      </c>
      <c r="J389" s="197" t="s">
        <v>7353</v>
      </c>
      <c r="K389" s="197" t="s">
        <v>1612</v>
      </c>
    </row>
    <row r="390" spans="1:11">
      <c r="A390" s="197" t="s">
        <v>2767</v>
      </c>
      <c r="B390" s="197" t="s">
        <v>2768</v>
      </c>
      <c r="C390" s="197" t="s">
        <v>2768</v>
      </c>
      <c r="D390" s="197" t="s">
        <v>2769</v>
      </c>
      <c r="E390" s="197" t="s">
        <v>13</v>
      </c>
      <c r="F390" s="197" t="s">
        <v>6786</v>
      </c>
      <c r="G390" s="197" t="s">
        <v>6812</v>
      </c>
      <c r="H390" s="197" t="s">
        <v>6809</v>
      </c>
      <c r="I390" s="197" t="s">
        <v>7321</v>
      </c>
      <c r="J390" s="197" t="s">
        <v>7353</v>
      </c>
      <c r="K390" s="197" t="s">
        <v>1612</v>
      </c>
    </row>
    <row r="391" spans="1:11">
      <c r="A391" s="197" t="s">
        <v>1299</v>
      </c>
      <c r="B391" s="197" t="s">
        <v>1300</v>
      </c>
      <c r="C391" s="197" t="s">
        <v>1300</v>
      </c>
      <c r="D391" s="197" t="s">
        <v>2771</v>
      </c>
      <c r="E391" s="197" t="s">
        <v>5167</v>
      </c>
      <c r="F391" s="197" t="s">
        <v>6786</v>
      </c>
      <c r="G391" s="197" t="s">
        <v>6785</v>
      </c>
      <c r="H391" s="197" t="s">
        <v>6784</v>
      </c>
      <c r="I391" s="197" t="s">
        <v>6783</v>
      </c>
      <c r="J391" s="197" t="s">
        <v>7352</v>
      </c>
    </row>
    <row r="392" spans="1:11">
      <c r="A392" s="197" t="s">
        <v>1299</v>
      </c>
      <c r="B392" s="197" t="s">
        <v>1300</v>
      </c>
      <c r="C392" s="197" t="s">
        <v>1300</v>
      </c>
      <c r="D392" s="197" t="s">
        <v>2771</v>
      </c>
      <c r="E392" s="197" t="s">
        <v>5167</v>
      </c>
      <c r="F392" s="197" t="s">
        <v>6786</v>
      </c>
      <c r="G392" s="197" t="s">
        <v>6785</v>
      </c>
      <c r="H392" s="197" t="s">
        <v>6784</v>
      </c>
      <c r="I392" s="197" t="s">
        <v>6783</v>
      </c>
      <c r="J392" s="197" t="s">
        <v>7352</v>
      </c>
    </row>
    <row r="393" spans="1:11">
      <c r="A393" s="197" t="s">
        <v>1299</v>
      </c>
      <c r="B393" s="197" t="s">
        <v>1300</v>
      </c>
      <c r="C393" s="197" t="s">
        <v>1300</v>
      </c>
      <c r="D393" s="197" t="s">
        <v>2771</v>
      </c>
      <c r="E393" s="197" t="s">
        <v>5167</v>
      </c>
      <c r="F393" s="197" t="s">
        <v>6786</v>
      </c>
      <c r="G393" s="197" t="s">
        <v>6785</v>
      </c>
      <c r="H393" s="197" t="s">
        <v>6784</v>
      </c>
      <c r="I393" s="197" t="s">
        <v>6783</v>
      </c>
      <c r="J393" s="197" t="s">
        <v>7352</v>
      </c>
    </row>
    <row r="394" spans="1:11">
      <c r="A394" s="197" t="s">
        <v>1299</v>
      </c>
      <c r="B394" s="197" t="s">
        <v>1300</v>
      </c>
      <c r="C394" s="197" t="s">
        <v>1300</v>
      </c>
      <c r="D394" s="197" t="s">
        <v>2771</v>
      </c>
      <c r="E394" s="197" t="s">
        <v>5167</v>
      </c>
      <c r="F394" s="197" t="s">
        <v>6786</v>
      </c>
      <c r="G394" s="197" t="s">
        <v>6785</v>
      </c>
      <c r="H394" s="197" t="s">
        <v>6784</v>
      </c>
      <c r="I394" s="197" t="s">
        <v>6783</v>
      </c>
      <c r="J394" s="197" t="s">
        <v>7352</v>
      </c>
    </row>
    <row r="395" spans="1:11">
      <c r="A395" s="197" t="s">
        <v>1299</v>
      </c>
      <c r="B395" s="197" t="s">
        <v>1300</v>
      </c>
      <c r="C395" s="197" t="s">
        <v>1300</v>
      </c>
      <c r="D395" s="197" t="s">
        <v>2771</v>
      </c>
      <c r="E395" s="197" t="s">
        <v>5167</v>
      </c>
      <c r="F395" s="197" t="s">
        <v>6786</v>
      </c>
      <c r="G395" s="197" t="s">
        <v>6785</v>
      </c>
      <c r="H395" s="197" t="s">
        <v>6784</v>
      </c>
      <c r="I395" s="197" t="s">
        <v>6783</v>
      </c>
      <c r="J395" s="197" t="s">
        <v>7352</v>
      </c>
    </row>
    <row r="396" spans="1:11">
      <c r="A396" s="197" t="s">
        <v>1299</v>
      </c>
      <c r="B396" s="197" t="s">
        <v>1300</v>
      </c>
      <c r="C396" s="197" t="s">
        <v>1300</v>
      </c>
      <c r="D396" s="197" t="s">
        <v>2771</v>
      </c>
      <c r="E396" s="197" t="s">
        <v>5167</v>
      </c>
      <c r="F396" s="197" t="s">
        <v>6786</v>
      </c>
      <c r="G396" s="197" t="s">
        <v>6785</v>
      </c>
      <c r="H396" s="197" t="s">
        <v>6784</v>
      </c>
      <c r="I396" s="197" t="s">
        <v>6783</v>
      </c>
      <c r="J396" s="197" t="s">
        <v>7352</v>
      </c>
    </row>
    <row r="397" spans="1:11">
      <c r="A397" s="197" t="s">
        <v>1299</v>
      </c>
      <c r="B397" s="197" t="s">
        <v>1300</v>
      </c>
      <c r="C397" s="197" t="s">
        <v>1300</v>
      </c>
      <c r="D397" s="197" t="s">
        <v>2771</v>
      </c>
      <c r="E397" s="197" t="s">
        <v>5167</v>
      </c>
      <c r="F397" s="197" t="s">
        <v>6786</v>
      </c>
      <c r="G397" s="197" t="s">
        <v>6785</v>
      </c>
      <c r="H397" s="197" t="s">
        <v>6784</v>
      </c>
      <c r="I397" s="197" t="s">
        <v>6783</v>
      </c>
      <c r="J397" s="197" t="s">
        <v>7352</v>
      </c>
    </row>
    <row r="398" spans="1:11">
      <c r="A398" s="197" t="s">
        <v>1299</v>
      </c>
      <c r="B398" s="197" t="s">
        <v>1300</v>
      </c>
      <c r="C398" s="197" t="s">
        <v>1300</v>
      </c>
      <c r="D398" s="197" t="s">
        <v>2771</v>
      </c>
      <c r="E398" s="197" t="s">
        <v>5167</v>
      </c>
      <c r="F398" s="197" t="s">
        <v>6786</v>
      </c>
      <c r="G398" s="197" t="s">
        <v>6785</v>
      </c>
      <c r="H398" s="197" t="s">
        <v>6784</v>
      </c>
      <c r="I398" s="197" t="s">
        <v>6783</v>
      </c>
      <c r="J398" s="197" t="s">
        <v>7352</v>
      </c>
    </row>
    <row r="399" spans="1:11">
      <c r="A399" s="197" t="s">
        <v>1299</v>
      </c>
      <c r="B399" s="197" t="s">
        <v>1300</v>
      </c>
      <c r="C399" s="197" t="s">
        <v>1300</v>
      </c>
      <c r="D399" s="197" t="s">
        <v>2771</v>
      </c>
      <c r="E399" s="197" t="s">
        <v>5167</v>
      </c>
      <c r="F399" s="197" t="s">
        <v>6786</v>
      </c>
      <c r="G399" s="197" t="s">
        <v>6785</v>
      </c>
      <c r="H399" s="197" t="s">
        <v>6784</v>
      </c>
      <c r="I399" s="197" t="s">
        <v>6783</v>
      </c>
      <c r="J399" s="197" t="s">
        <v>7352</v>
      </c>
    </row>
    <row r="400" spans="1:11">
      <c r="A400" s="197" t="s">
        <v>1299</v>
      </c>
      <c r="B400" s="197" t="s">
        <v>1300</v>
      </c>
      <c r="C400" s="197" t="s">
        <v>1300</v>
      </c>
      <c r="D400" s="197" t="s">
        <v>2771</v>
      </c>
      <c r="E400" s="197" t="s">
        <v>5167</v>
      </c>
      <c r="F400" s="197" t="s">
        <v>6786</v>
      </c>
      <c r="G400" s="197" t="s">
        <v>6785</v>
      </c>
      <c r="H400" s="197" t="s">
        <v>6784</v>
      </c>
      <c r="I400" s="197" t="s">
        <v>6783</v>
      </c>
      <c r="J400" s="197" t="s">
        <v>7352</v>
      </c>
    </row>
    <row r="401" spans="1:10">
      <c r="A401" s="197" t="s">
        <v>1299</v>
      </c>
      <c r="B401" s="197" t="s">
        <v>1300</v>
      </c>
      <c r="C401" s="197" t="s">
        <v>1300</v>
      </c>
      <c r="D401" s="197" t="s">
        <v>2771</v>
      </c>
      <c r="E401" s="197" t="s">
        <v>5167</v>
      </c>
      <c r="F401" s="197" t="s">
        <v>6786</v>
      </c>
      <c r="G401" s="197" t="s">
        <v>6785</v>
      </c>
      <c r="H401" s="197" t="s">
        <v>6784</v>
      </c>
      <c r="I401" s="197" t="s">
        <v>6783</v>
      </c>
      <c r="J401" s="197" t="s">
        <v>7352</v>
      </c>
    </row>
    <row r="402" spans="1:10">
      <c r="A402" s="197" t="s">
        <v>1299</v>
      </c>
      <c r="B402" s="197" t="s">
        <v>1300</v>
      </c>
      <c r="C402" s="197" t="s">
        <v>1300</v>
      </c>
      <c r="D402" s="197" t="s">
        <v>2771</v>
      </c>
      <c r="E402" s="197" t="s">
        <v>5167</v>
      </c>
      <c r="F402" s="197" t="s">
        <v>6786</v>
      </c>
      <c r="G402" s="197" t="s">
        <v>6785</v>
      </c>
      <c r="H402" s="197" t="s">
        <v>6784</v>
      </c>
      <c r="I402" s="197" t="s">
        <v>6783</v>
      </c>
      <c r="J402" s="197" t="s">
        <v>7352</v>
      </c>
    </row>
    <row r="403" spans="1:10">
      <c r="A403" s="197" t="s">
        <v>1299</v>
      </c>
      <c r="B403" s="197" t="s">
        <v>1300</v>
      </c>
      <c r="C403" s="197" t="s">
        <v>1300</v>
      </c>
      <c r="D403" s="197" t="s">
        <v>2771</v>
      </c>
      <c r="E403" s="197" t="s">
        <v>5167</v>
      </c>
      <c r="F403" s="197" t="s">
        <v>6786</v>
      </c>
      <c r="G403" s="197" t="s">
        <v>6785</v>
      </c>
      <c r="H403" s="197" t="s">
        <v>6784</v>
      </c>
      <c r="I403" s="197" t="s">
        <v>6783</v>
      </c>
      <c r="J403" s="197" t="s">
        <v>7352</v>
      </c>
    </row>
    <row r="404" spans="1:10">
      <c r="A404" s="197" t="s">
        <v>1299</v>
      </c>
      <c r="B404" s="197" t="s">
        <v>1300</v>
      </c>
      <c r="C404" s="197" t="s">
        <v>1300</v>
      </c>
      <c r="D404" s="197" t="s">
        <v>2771</v>
      </c>
      <c r="E404" s="197" t="s">
        <v>5167</v>
      </c>
      <c r="F404" s="197" t="s">
        <v>6786</v>
      </c>
      <c r="G404" s="197" t="s">
        <v>6785</v>
      </c>
      <c r="H404" s="197" t="s">
        <v>6784</v>
      </c>
      <c r="I404" s="197" t="s">
        <v>6783</v>
      </c>
      <c r="J404" s="197" t="s">
        <v>7352</v>
      </c>
    </row>
    <row r="405" spans="1:10">
      <c r="A405" s="197" t="s">
        <v>1301</v>
      </c>
      <c r="B405" s="197" t="s">
        <v>1302</v>
      </c>
      <c r="C405" s="197" t="s">
        <v>1302</v>
      </c>
      <c r="D405" s="197" t="s">
        <v>2773</v>
      </c>
      <c r="E405" s="197" t="s">
        <v>6810</v>
      </c>
      <c r="F405" s="197" t="s">
        <v>6786</v>
      </c>
      <c r="G405" s="197" t="s">
        <v>6785</v>
      </c>
      <c r="H405" s="197" t="s">
        <v>6809</v>
      </c>
      <c r="I405" s="197" t="s">
        <v>6783</v>
      </c>
      <c r="J405" s="197" t="s">
        <v>7351</v>
      </c>
    </row>
    <row r="406" spans="1:10">
      <c r="A406" s="197" t="s">
        <v>1303</v>
      </c>
      <c r="B406" s="197" t="s">
        <v>1304</v>
      </c>
      <c r="C406" s="197" t="s">
        <v>1304</v>
      </c>
      <c r="D406" s="197" t="s">
        <v>2775</v>
      </c>
      <c r="E406" s="197" t="s">
        <v>5167</v>
      </c>
      <c r="F406" s="197" t="s">
        <v>6786</v>
      </c>
      <c r="G406" s="197" t="s">
        <v>6785</v>
      </c>
      <c r="H406" s="197" t="s">
        <v>6784</v>
      </c>
      <c r="I406" s="197" t="s">
        <v>6783</v>
      </c>
      <c r="J406" s="197" t="s">
        <v>7350</v>
      </c>
    </row>
    <row r="407" spans="1:10">
      <c r="A407" s="197" t="s">
        <v>1303</v>
      </c>
      <c r="B407" s="197" t="s">
        <v>1304</v>
      </c>
      <c r="C407" s="197" t="s">
        <v>1304</v>
      </c>
      <c r="D407" s="197" t="s">
        <v>2775</v>
      </c>
      <c r="E407" s="197" t="s">
        <v>5167</v>
      </c>
      <c r="F407" s="197" t="s">
        <v>6786</v>
      </c>
      <c r="G407" s="197" t="s">
        <v>6785</v>
      </c>
      <c r="H407" s="197" t="s">
        <v>6784</v>
      </c>
      <c r="I407" s="197" t="s">
        <v>6783</v>
      </c>
      <c r="J407" s="197" t="s">
        <v>7350</v>
      </c>
    </row>
    <row r="408" spans="1:10">
      <c r="A408" s="197" t="s">
        <v>1303</v>
      </c>
      <c r="B408" s="197" t="s">
        <v>1304</v>
      </c>
      <c r="C408" s="197" t="s">
        <v>1304</v>
      </c>
      <c r="D408" s="197" t="s">
        <v>2775</v>
      </c>
      <c r="E408" s="197" t="s">
        <v>5167</v>
      </c>
      <c r="F408" s="197" t="s">
        <v>6786</v>
      </c>
      <c r="G408" s="197" t="s">
        <v>6785</v>
      </c>
      <c r="H408" s="197" t="s">
        <v>6784</v>
      </c>
      <c r="I408" s="197" t="s">
        <v>6783</v>
      </c>
      <c r="J408" s="197" t="s">
        <v>7350</v>
      </c>
    </row>
    <row r="409" spans="1:10">
      <c r="A409" s="197" t="s">
        <v>1303</v>
      </c>
      <c r="B409" s="197" t="s">
        <v>1304</v>
      </c>
      <c r="C409" s="197" t="s">
        <v>1304</v>
      </c>
      <c r="D409" s="197" t="s">
        <v>2775</v>
      </c>
      <c r="E409" s="197" t="s">
        <v>5167</v>
      </c>
      <c r="F409" s="197" t="s">
        <v>6786</v>
      </c>
      <c r="G409" s="197" t="s">
        <v>6785</v>
      </c>
      <c r="H409" s="197" t="s">
        <v>6784</v>
      </c>
      <c r="I409" s="197" t="s">
        <v>6783</v>
      </c>
      <c r="J409" s="197" t="s">
        <v>7350</v>
      </c>
    </row>
    <row r="410" spans="1:10">
      <c r="A410" s="197" t="s">
        <v>1303</v>
      </c>
      <c r="B410" s="197" t="s">
        <v>1304</v>
      </c>
      <c r="C410" s="197" t="s">
        <v>1304</v>
      </c>
      <c r="D410" s="197" t="s">
        <v>2775</v>
      </c>
      <c r="E410" s="197" t="s">
        <v>5167</v>
      </c>
      <c r="F410" s="197" t="s">
        <v>6786</v>
      </c>
      <c r="G410" s="197" t="s">
        <v>6785</v>
      </c>
      <c r="H410" s="197" t="s">
        <v>6784</v>
      </c>
      <c r="I410" s="197" t="s">
        <v>6783</v>
      </c>
      <c r="J410" s="197" t="s">
        <v>7350</v>
      </c>
    </row>
    <row r="411" spans="1:10">
      <c r="A411" s="197" t="s">
        <v>1303</v>
      </c>
      <c r="B411" s="197" t="s">
        <v>1304</v>
      </c>
      <c r="C411" s="197" t="s">
        <v>1304</v>
      </c>
      <c r="D411" s="197" t="s">
        <v>2775</v>
      </c>
      <c r="E411" s="197" t="s">
        <v>5167</v>
      </c>
      <c r="F411" s="197" t="s">
        <v>6786</v>
      </c>
      <c r="G411" s="197" t="s">
        <v>6785</v>
      </c>
      <c r="H411" s="197" t="s">
        <v>6784</v>
      </c>
      <c r="I411" s="197" t="s">
        <v>6783</v>
      </c>
      <c r="J411" s="197" t="s">
        <v>7350</v>
      </c>
    </row>
    <row r="412" spans="1:10">
      <c r="A412" s="197" t="s">
        <v>1303</v>
      </c>
      <c r="B412" s="197" t="s">
        <v>1304</v>
      </c>
      <c r="C412" s="197" t="s">
        <v>1304</v>
      </c>
      <c r="D412" s="197" t="s">
        <v>2775</v>
      </c>
      <c r="E412" s="197" t="s">
        <v>5167</v>
      </c>
      <c r="F412" s="197" t="s">
        <v>6786</v>
      </c>
      <c r="G412" s="197" t="s">
        <v>6785</v>
      </c>
      <c r="H412" s="197" t="s">
        <v>6784</v>
      </c>
      <c r="I412" s="197" t="s">
        <v>6783</v>
      </c>
      <c r="J412" s="197" t="s">
        <v>7350</v>
      </c>
    </row>
    <row r="413" spans="1:10">
      <c r="A413" s="197" t="s">
        <v>1303</v>
      </c>
      <c r="B413" s="197" t="s">
        <v>1304</v>
      </c>
      <c r="C413" s="197" t="s">
        <v>1304</v>
      </c>
      <c r="D413" s="197" t="s">
        <v>2775</v>
      </c>
      <c r="E413" s="197" t="s">
        <v>5167</v>
      </c>
      <c r="F413" s="197" t="s">
        <v>6786</v>
      </c>
      <c r="G413" s="197" t="s">
        <v>6785</v>
      </c>
      <c r="H413" s="197" t="s">
        <v>6784</v>
      </c>
      <c r="I413" s="197" t="s">
        <v>6783</v>
      </c>
      <c r="J413" s="197" t="s">
        <v>7350</v>
      </c>
    </row>
    <row r="414" spans="1:10">
      <c r="A414" s="197" t="s">
        <v>1303</v>
      </c>
      <c r="B414" s="197" t="s">
        <v>1304</v>
      </c>
      <c r="C414" s="197" t="s">
        <v>1304</v>
      </c>
      <c r="D414" s="197" t="s">
        <v>2775</v>
      </c>
      <c r="E414" s="197" t="s">
        <v>5167</v>
      </c>
      <c r="F414" s="197" t="s">
        <v>6786</v>
      </c>
      <c r="G414" s="197" t="s">
        <v>6785</v>
      </c>
      <c r="H414" s="197" t="s">
        <v>6784</v>
      </c>
      <c r="I414" s="197" t="s">
        <v>6783</v>
      </c>
      <c r="J414" s="197" t="s">
        <v>7350</v>
      </c>
    </row>
    <row r="415" spans="1:10">
      <c r="A415" s="197" t="s">
        <v>1303</v>
      </c>
      <c r="B415" s="197" t="s">
        <v>1304</v>
      </c>
      <c r="C415" s="197" t="s">
        <v>1304</v>
      </c>
      <c r="D415" s="197" t="s">
        <v>2775</v>
      </c>
      <c r="E415" s="197" t="s">
        <v>5167</v>
      </c>
      <c r="F415" s="197" t="s">
        <v>6786</v>
      </c>
      <c r="G415" s="197" t="s">
        <v>6785</v>
      </c>
      <c r="H415" s="197" t="s">
        <v>6784</v>
      </c>
      <c r="I415" s="197" t="s">
        <v>6783</v>
      </c>
      <c r="J415" s="197" t="s">
        <v>7350</v>
      </c>
    </row>
    <row r="416" spans="1:10">
      <c r="A416" s="197" t="s">
        <v>1303</v>
      </c>
      <c r="B416" s="197" t="s">
        <v>1304</v>
      </c>
      <c r="C416" s="197" t="s">
        <v>1304</v>
      </c>
      <c r="D416" s="197" t="s">
        <v>2775</v>
      </c>
      <c r="E416" s="197" t="s">
        <v>5167</v>
      </c>
      <c r="F416" s="197" t="s">
        <v>6786</v>
      </c>
      <c r="G416" s="197" t="s">
        <v>6785</v>
      </c>
      <c r="H416" s="197" t="s">
        <v>6784</v>
      </c>
      <c r="I416" s="197" t="s">
        <v>6783</v>
      </c>
      <c r="J416" s="197" t="s">
        <v>7350</v>
      </c>
    </row>
    <row r="417" spans="1:10">
      <c r="A417" s="197" t="s">
        <v>1303</v>
      </c>
      <c r="B417" s="197" t="s">
        <v>1304</v>
      </c>
      <c r="C417" s="197" t="s">
        <v>1304</v>
      </c>
      <c r="D417" s="197" t="s">
        <v>2775</v>
      </c>
      <c r="E417" s="197" t="s">
        <v>5167</v>
      </c>
      <c r="F417" s="197" t="s">
        <v>6786</v>
      </c>
      <c r="G417" s="197" t="s">
        <v>6785</v>
      </c>
      <c r="H417" s="197" t="s">
        <v>6784</v>
      </c>
      <c r="I417" s="197" t="s">
        <v>6783</v>
      </c>
      <c r="J417" s="197" t="s">
        <v>7350</v>
      </c>
    </row>
    <row r="418" spans="1:10">
      <c r="A418" s="197" t="s">
        <v>1303</v>
      </c>
      <c r="B418" s="197" t="s">
        <v>1304</v>
      </c>
      <c r="C418" s="197" t="s">
        <v>1304</v>
      </c>
      <c r="D418" s="197" t="s">
        <v>2775</v>
      </c>
      <c r="E418" s="197" t="s">
        <v>5167</v>
      </c>
      <c r="F418" s="197" t="s">
        <v>6786</v>
      </c>
      <c r="G418" s="197" t="s">
        <v>6785</v>
      </c>
      <c r="H418" s="197" t="s">
        <v>6784</v>
      </c>
      <c r="I418" s="197" t="s">
        <v>6783</v>
      </c>
      <c r="J418" s="197" t="s">
        <v>7350</v>
      </c>
    </row>
    <row r="419" spans="1:10">
      <c r="A419" s="197" t="s">
        <v>1303</v>
      </c>
      <c r="B419" s="197" t="s">
        <v>1304</v>
      </c>
      <c r="C419" s="197" t="s">
        <v>1304</v>
      </c>
      <c r="D419" s="197" t="s">
        <v>2775</v>
      </c>
      <c r="E419" s="197" t="s">
        <v>5167</v>
      </c>
      <c r="F419" s="197" t="s">
        <v>6786</v>
      </c>
      <c r="G419" s="197" t="s">
        <v>6785</v>
      </c>
      <c r="H419" s="197" t="s">
        <v>6784</v>
      </c>
      <c r="I419" s="197" t="s">
        <v>6783</v>
      </c>
      <c r="J419" s="197" t="s">
        <v>7350</v>
      </c>
    </row>
    <row r="420" spans="1:10">
      <c r="A420" s="197" t="s">
        <v>1303</v>
      </c>
      <c r="B420" s="197" t="s">
        <v>1304</v>
      </c>
      <c r="C420" s="197" t="s">
        <v>1304</v>
      </c>
      <c r="D420" s="197" t="s">
        <v>2775</v>
      </c>
      <c r="E420" s="197" t="s">
        <v>5167</v>
      </c>
      <c r="F420" s="197" t="s">
        <v>6786</v>
      </c>
      <c r="G420" s="197" t="s">
        <v>6785</v>
      </c>
      <c r="H420" s="197" t="s">
        <v>6784</v>
      </c>
      <c r="I420" s="197" t="s">
        <v>6783</v>
      </c>
      <c r="J420" s="197" t="s">
        <v>7350</v>
      </c>
    </row>
    <row r="421" spans="1:10">
      <c r="A421" s="197" t="s">
        <v>1303</v>
      </c>
      <c r="B421" s="197" t="s">
        <v>1304</v>
      </c>
      <c r="C421" s="197" t="s">
        <v>1304</v>
      </c>
      <c r="D421" s="197" t="s">
        <v>2775</v>
      </c>
      <c r="E421" s="197" t="s">
        <v>5167</v>
      </c>
      <c r="F421" s="197" t="s">
        <v>6786</v>
      </c>
      <c r="G421" s="197" t="s">
        <v>6785</v>
      </c>
      <c r="H421" s="197" t="s">
        <v>6784</v>
      </c>
      <c r="I421" s="197" t="s">
        <v>6783</v>
      </c>
      <c r="J421" s="197" t="s">
        <v>7350</v>
      </c>
    </row>
    <row r="422" spans="1:10">
      <c r="A422" s="197" t="s">
        <v>1303</v>
      </c>
      <c r="B422" s="197" t="s">
        <v>1304</v>
      </c>
      <c r="C422" s="197" t="s">
        <v>1304</v>
      </c>
      <c r="D422" s="197" t="s">
        <v>2775</v>
      </c>
      <c r="E422" s="197" t="s">
        <v>5167</v>
      </c>
      <c r="F422" s="197" t="s">
        <v>6786</v>
      </c>
      <c r="G422" s="197" t="s">
        <v>6785</v>
      </c>
      <c r="H422" s="197" t="s">
        <v>6784</v>
      </c>
      <c r="I422" s="197" t="s">
        <v>6783</v>
      </c>
      <c r="J422" s="197" t="s">
        <v>7350</v>
      </c>
    </row>
    <row r="423" spans="1:10">
      <c r="A423" s="197" t="s">
        <v>1303</v>
      </c>
      <c r="B423" s="197" t="s">
        <v>1304</v>
      </c>
      <c r="C423" s="197" t="s">
        <v>1304</v>
      </c>
      <c r="D423" s="197" t="s">
        <v>2775</v>
      </c>
      <c r="E423" s="197" t="s">
        <v>5167</v>
      </c>
      <c r="F423" s="197" t="s">
        <v>6786</v>
      </c>
      <c r="G423" s="197" t="s">
        <v>6785</v>
      </c>
      <c r="H423" s="197" t="s">
        <v>6784</v>
      </c>
      <c r="I423" s="197" t="s">
        <v>6783</v>
      </c>
      <c r="J423" s="197" t="s">
        <v>7350</v>
      </c>
    </row>
    <row r="424" spans="1:10">
      <c r="A424" s="197" t="s">
        <v>1303</v>
      </c>
      <c r="B424" s="197" t="s">
        <v>1304</v>
      </c>
      <c r="C424" s="197" t="s">
        <v>1304</v>
      </c>
      <c r="D424" s="197" t="s">
        <v>2775</v>
      </c>
      <c r="E424" s="197" t="s">
        <v>5167</v>
      </c>
      <c r="F424" s="197" t="s">
        <v>6786</v>
      </c>
      <c r="G424" s="197" t="s">
        <v>6785</v>
      </c>
      <c r="H424" s="197" t="s">
        <v>6784</v>
      </c>
      <c r="I424" s="197" t="s">
        <v>6783</v>
      </c>
      <c r="J424" s="197" t="s">
        <v>7350</v>
      </c>
    </row>
    <row r="425" spans="1:10">
      <c r="A425" s="197" t="s">
        <v>1303</v>
      </c>
      <c r="B425" s="197" t="s">
        <v>1304</v>
      </c>
      <c r="C425" s="197" t="s">
        <v>1304</v>
      </c>
      <c r="D425" s="197" t="s">
        <v>2775</v>
      </c>
      <c r="E425" s="197" t="s">
        <v>5167</v>
      </c>
      <c r="F425" s="197" t="s">
        <v>6786</v>
      </c>
      <c r="G425" s="197" t="s">
        <v>6785</v>
      </c>
      <c r="H425" s="197" t="s">
        <v>6784</v>
      </c>
      <c r="I425" s="197" t="s">
        <v>6783</v>
      </c>
      <c r="J425" s="197" t="s">
        <v>7350</v>
      </c>
    </row>
    <row r="426" spans="1:10">
      <c r="A426" s="197" t="s">
        <v>1303</v>
      </c>
      <c r="B426" s="197" t="s">
        <v>1304</v>
      </c>
      <c r="C426" s="197" t="s">
        <v>1304</v>
      </c>
      <c r="D426" s="197" t="s">
        <v>2775</v>
      </c>
      <c r="E426" s="197" t="s">
        <v>5167</v>
      </c>
      <c r="F426" s="197" t="s">
        <v>6786</v>
      </c>
      <c r="G426" s="197" t="s">
        <v>6785</v>
      </c>
      <c r="H426" s="197" t="s">
        <v>6784</v>
      </c>
      <c r="I426" s="197" t="s">
        <v>6783</v>
      </c>
      <c r="J426" s="197" t="s">
        <v>7350</v>
      </c>
    </row>
    <row r="427" spans="1:10">
      <c r="A427" s="197" t="s">
        <v>1303</v>
      </c>
      <c r="B427" s="197" t="s">
        <v>1304</v>
      </c>
      <c r="C427" s="197" t="s">
        <v>1304</v>
      </c>
      <c r="D427" s="197" t="s">
        <v>2775</v>
      </c>
      <c r="E427" s="197" t="s">
        <v>5167</v>
      </c>
      <c r="F427" s="197" t="s">
        <v>6786</v>
      </c>
      <c r="G427" s="197" t="s">
        <v>6785</v>
      </c>
      <c r="H427" s="197" t="s">
        <v>6784</v>
      </c>
      <c r="I427" s="197" t="s">
        <v>6783</v>
      </c>
      <c r="J427" s="197" t="s">
        <v>7350</v>
      </c>
    </row>
    <row r="428" spans="1:10">
      <c r="A428" s="197" t="s">
        <v>1303</v>
      </c>
      <c r="B428" s="197" t="s">
        <v>1304</v>
      </c>
      <c r="C428" s="197" t="s">
        <v>1304</v>
      </c>
      <c r="D428" s="197" t="s">
        <v>2775</v>
      </c>
      <c r="E428" s="197" t="s">
        <v>5167</v>
      </c>
      <c r="F428" s="197" t="s">
        <v>6786</v>
      </c>
      <c r="G428" s="197" t="s">
        <v>6785</v>
      </c>
      <c r="H428" s="197" t="s">
        <v>6784</v>
      </c>
      <c r="I428" s="197" t="s">
        <v>6783</v>
      </c>
      <c r="J428" s="197" t="s">
        <v>7350</v>
      </c>
    </row>
    <row r="429" spans="1:10">
      <c r="A429" s="197" t="s">
        <v>1303</v>
      </c>
      <c r="B429" s="197" t="s">
        <v>1304</v>
      </c>
      <c r="C429" s="197" t="s">
        <v>1304</v>
      </c>
      <c r="D429" s="197" t="s">
        <v>2775</v>
      </c>
      <c r="E429" s="197" t="s">
        <v>5167</v>
      </c>
      <c r="F429" s="197" t="s">
        <v>6786</v>
      </c>
      <c r="G429" s="197" t="s">
        <v>6785</v>
      </c>
      <c r="H429" s="197" t="s">
        <v>6784</v>
      </c>
      <c r="I429" s="197" t="s">
        <v>6783</v>
      </c>
      <c r="J429" s="197" t="s">
        <v>7350</v>
      </c>
    </row>
    <row r="430" spans="1:10">
      <c r="A430" s="197" t="s">
        <v>1303</v>
      </c>
      <c r="B430" s="197" t="s">
        <v>1304</v>
      </c>
      <c r="C430" s="197" t="s">
        <v>1304</v>
      </c>
      <c r="D430" s="197" t="s">
        <v>2775</v>
      </c>
      <c r="E430" s="197" t="s">
        <v>5167</v>
      </c>
      <c r="F430" s="197" t="s">
        <v>6786</v>
      </c>
      <c r="G430" s="197" t="s">
        <v>6785</v>
      </c>
      <c r="H430" s="197" t="s">
        <v>6784</v>
      </c>
      <c r="I430" s="197" t="s">
        <v>6783</v>
      </c>
      <c r="J430" s="197" t="s">
        <v>7350</v>
      </c>
    </row>
    <row r="431" spans="1:10">
      <c r="A431" s="197" t="s">
        <v>1303</v>
      </c>
      <c r="B431" s="197" t="s">
        <v>1304</v>
      </c>
      <c r="C431" s="197" t="s">
        <v>1304</v>
      </c>
      <c r="D431" s="197" t="s">
        <v>2775</v>
      </c>
      <c r="E431" s="197" t="s">
        <v>5167</v>
      </c>
      <c r="F431" s="197" t="s">
        <v>6786</v>
      </c>
      <c r="G431" s="197" t="s">
        <v>6785</v>
      </c>
      <c r="H431" s="197" t="s">
        <v>6784</v>
      </c>
      <c r="I431" s="197" t="s">
        <v>6783</v>
      </c>
      <c r="J431" s="197" t="s">
        <v>7350</v>
      </c>
    </row>
    <row r="432" spans="1:10">
      <c r="A432" s="197" t="s">
        <v>1303</v>
      </c>
      <c r="B432" s="197" t="s">
        <v>1304</v>
      </c>
      <c r="C432" s="197" t="s">
        <v>1304</v>
      </c>
      <c r="D432" s="197" t="s">
        <v>2775</v>
      </c>
      <c r="E432" s="197" t="s">
        <v>5167</v>
      </c>
      <c r="F432" s="197" t="s">
        <v>6786</v>
      </c>
      <c r="G432" s="197" t="s">
        <v>6785</v>
      </c>
      <c r="H432" s="197" t="s">
        <v>6784</v>
      </c>
      <c r="I432" s="197" t="s">
        <v>6783</v>
      </c>
      <c r="J432" s="197" t="s">
        <v>7350</v>
      </c>
    </row>
    <row r="433" spans="1:10">
      <c r="A433" s="197" t="s">
        <v>1303</v>
      </c>
      <c r="B433" s="197" t="s">
        <v>1304</v>
      </c>
      <c r="C433" s="197" t="s">
        <v>1304</v>
      </c>
      <c r="D433" s="197" t="s">
        <v>2775</v>
      </c>
      <c r="E433" s="197" t="s">
        <v>5167</v>
      </c>
      <c r="F433" s="197" t="s">
        <v>6786</v>
      </c>
      <c r="G433" s="197" t="s">
        <v>6785</v>
      </c>
      <c r="H433" s="197" t="s">
        <v>6784</v>
      </c>
      <c r="I433" s="197" t="s">
        <v>6783</v>
      </c>
      <c r="J433" s="197" t="s">
        <v>7350</v>
      </c>
    </row>
    <row r="434" spans="1:10">
      <c r="A434" s="197" t="s">
        <v>1303</v>
      </c>
      <c r="B434" s="197" t="s">
        <v>1304</v>
      </c>
      <c r="C434" s="197" t="s">
        <v>1304</v>
      </c>
      <c r="D434" s="197" t="s">
        <v>2775</v>
      </c>
      <c r="E434" s="197" t="s">
        <v>5167</v>
      </c>
      <c r="F434" s="197" t="s">
        <v>6786</v>
      </c>
      <c r="G434" s="197" t="s">
        <v>6785</v>
      </c>
      <c r="H434" s="197" t="s">
        <v>6784</v>
      </c>
      <c r="I434" s="197" t="s">
        <v>6783</v>
      </c>
      <c r="J434" s="197" t="s">
        <v>7350</v>
      </c>
    </row>
    <row r="435" spans="1:10">
      <c r="A435" s="197" t="s">
        <v>1303</v>
      </c>
      <c r="B435" s="197" t="s">
        <v>1304</v>
      </c>
      <c r="C435" s="197" t="s">
        <v>1304</v>
      </c>
      <c r="D435" s="197" t="s">
        <v>2775</v>
      </c>
      <c r="E435" s="197" t="s">
        <v>5167</v>
      </c>
      <c r="F435" s="197" t="s">
        <v>6786</v>
      </c>
      <c r="G435" s="197" t="s">
        <v>6785</v>
      </c>
      <c r="H435" s="197" t="s">
        <v>6784</v>
      </c>
      <c r="I435" s="197" t="s">
        <v>6783</v>
      </c>
      <c r="J435" s="197" t="s">
        <v>7350</v>
      </c>
    </row>
    <row r="436" spans="1:10">
      <c r="A436" s="197" t="s">
        <v>1303</v>
      </c>
      <c r="B436" s="197" t="s">
        <v>1304</v>
      </c>
      <c r="C436" s="197" t="s">
        <v>1304</v>
      </c>
      <c r="D436" s="197" t="s">
        <v>2775</v>
      </c>
      <c r="E436" s="197" t="s">
        <v>5167</v>
      </c>
      <c r="F436" s="197" t="s">
        <v>6786</v>
      </c>
      <c r="G436" s="197" t="s">
        <v>6785</v>
      </c>
      <c r="H436" s="197" t="s">
        <v>6784</v>
      </c>
      <c r="I436" s="197" t="s">
        <v>6783</v>
      </c>
      <c r="J436" s="197" t="s">
        <v>7350</v>
      </c>
    </row>
    <row r="437" spans="1:10">
      <c r="A437" s="197" t="s">
        <v>1303</v>
      </c>
      <c r="B437" s="197" t="s">
        <v>1304</v>
      </c>
      <c r="C437" s="197" t="s">
        <v>1304</v>
      </c>
      <c r="D437" s="197" t="s">
        <v>2775</v>
      </c>
      <c r="E437" s="197" t="s">
        <v>5167</v>
      </c>
      <c r="F437" s="197" t="s">
        <v>6786</v>
      </c>
      <c r="G437" s="197" t="s">
        <v>6785</v>
      </c>
      <c r="H437" s="197" t="s">
        <v>6784</v>
      </c>
      <c r="I437" s="197" t="s">
        <v>6783</v>
      </c>
      <c r="J437" s="197" t="s">
        <v>7350</v>
      </c>
    </row>
    <row r="438" spans="1:10">
      <c r="A438" s="197" t="s">
        <v>1303</v>
      </c>
      <c r="B438" s="197" t="s">
        <v>1304</v>
      </c>
      <c r="C438" s="197" t="s">
        <v>1304</v>
      </c>
      <c r="D438" s="197" t="s">
        <v>2775</v>
      </c>
      <c r="E438" s="197" t="s">
        <v>5167</v>
      </c>
      <c r="F438" s="197" t="s">
        <v>6786</v>
      </c>
      <c r="G438" s="197" t="s">
        <v>6785</v>
      </c>
      <c r="H438" s="197" t="s">
        <v>6784</v>
      </c>
      <c r="I438" s="197" t="s">
        <v>6783</v>
      </c>
      <c r="J438" s="197" t="s">
        <v>7350</v>
      </c>
    </row>
    <row r="439" spans="1:10">
      <c r="A439" s="197" t="s">
        <v>1303</v>
      </c>
      <c r="B439" s="197" t="s">
        <v>1304</v>
      </c>
      <c r="C439" s="197" t="s">
        <v>1304</v>
      </c>
      <c r="D439" s="197" t="s">
        <v>2775</v>
      </c>
      <c r="E439" s="197" t="s">
        <v>5167</v>
      </c>
      <c r="F439" s="197" t="s">
        <v>6786</v>
      </c>
      <c r="G439" s="197" t="s">
        <v>6785</v>
      </c>
      <c r="H439" s="197" t="s">
        <v>6784</v>
      </c>
      <c r="I439" s="197" t="s">
        <v>6783</v>
      </c>
      <c r="J439" s="197" t="s">
        <v>7350</v>
      </c>
    </row>
    <row r="440" spans="1:10">
      <c r="A440" s="197" t="s">
        <v>1303</v>
      </c>
      <c r="B440" s="197" t="s">
        <v>1304</v>
      </c>
      <c r="C440" s="197" t="s">
        <v>1304</v>
      </c>
      <c r="D440" s="197" t="s">
        <v>2775</v>
      </c>
      <c r="E440" s="197" t="s">
        <v>5167</v>
      </c>
      <c r="F440" s="197" t="s">
        <v>6786</v>
      </c>
      <c r="G440" s="197" t="s">
        <v>6785</v>
      </c>
      <c r="H440" s="197" t="s">
        <v>6784</v>
      </c>
      <c r="I440" s="197" t="s">
        <v>6783</v>
      </c>
      <c r="J440" s="197" t="s">
        <v>7350</v>
      </c>
    </row>
    <row r="441" spans="1:10">
      <c r="A441" s="197" t="s">
        <v>1303</v>
      </c>
      <c r="B441" s="197" t="s">
        <v>1304</v>
      </c>
      <c r="C441" s="197" t="s">
        <v>1304</v>
      </c>
      <c r="D441" s="197" t="s">
        <v>2775</v>
      </c>
      <c r="E441" s="197" t="s">
        <v>5167</v>
      </c>
      <c r="F441" s="197" t="s">
        <v>6786</v>
      </c>
      <c r="G441" s="197" t="s">
        <v>6785</v>
      </c>
      <c r="H441" s="197" t="s">
        <v>6784</v>
      </c>
      <c r="I441" s="197" t="s">
        <v>6783</v>
      </c>
      <c r="J441" s="197" t="s">
        <v>7350</v>
      </c>
    </row>
    <row r="442" spans="1:10">
      <c r="A442" s="197" t="s">
        <v>1303</v>
      </c>
      <c r="B442" s="197" t="s">
        <v>1304</v>
      </c>
      <c r="C442" s="197" t="s">
        <v>1304</v>
      </c>
      <c r="D442" s="197" t="s">
        <v>2775</v>
      </c>
      <c r="E442" s="197" t="s">
        <v>5167</v>
      </c>
      <c r="F442" s="197" t="s">
        <v>6786</v>
      </c>
      <c r="G442" s="197" t="s">
        <v>6785</v>
      </c>
      <c r="H442" s="197" t="s">
        <v>6784</v>
      </c>
      <c r="I442" s="197" t="s">
        <v>6783</v>
      </c>
      <c r="J442" s="197" t="s">
        <v>7350</v>
      </c>
    </row>
    <row r="443" spans="1:10">
      <c r="A443" s="197" t="s">
        <v>1303</v>
      </c>
      <c r="B443" s="197" t="s">
        <v>1304</v>
      </c>
      <c r="C443" s="197" t="s">
        <v>1304</v>
      </c>
      <c r="D443" s="197" t="s">
        <v>2775</v>
      </c>
      <c r="E443" s="197" t="s">
        <v>5167</v>
      </c>
      <c r="F443" s="197" t="s">
        <v>6786</v>
      </c>
      <c r="G443" s="197" t="s">
        <v>6785</v>
      </c>
      <c r="H443" s="197" t="s">
        <v>6784</v>
      </c>
      <c r="I443" s="197" t="s">
        <v>6783</v>
      </c>
      <c r="J443" s="197" t="s">
        <v>7350</v>
      </c>
    </row>
    <row r="444" spans="1:10">
      <c r="A444" s="197" t="s">
        <v>1303</v>
      </c>
      <c r="B444" s="197" t="s">
        <v>1304</v>
      </c>
      <c r="C444" s="197" t="s">
        <v>1304</v>
      </c>
      <c r="D444" s="197" t="s">
        <v>2775</v>
      </c>
      <c r="E444" s="197" t="s">
        <v>5167</v>
      </c>
      <c r="F444" s="197" t="s">
        <v>6786</v>
      </c>
      <c r="G444" s="197" t="s">
        <v>6785</v>
      </c>
      <c r="H444" s="197" t="s">
        <v>6784</v>
      </c>
      <c r="I444" s="197" t="s">
        <v>6783</v>
      </c>
      <c r="J444" s="197" t="s">
        <v>7350</v>
      </c>
    </row>
    <row r="445" spans="1:10">
      <c r="A445" s="197" t="s">
        <v>1303</v>
      </c>
      <c r="B445" s="197" t="s">
        <v>1304</v>
      </c>
      <c r="C445" s="197" t="s">
        <v>1304</v>
      </c>
      <c r="D445" s="197" t="s">
        <v>2775</v>
      </c>
      <c r="E445" s="197" t="s">
        <v>5167</v>
      </c>
      <c r="F445" s="197" t="s">
        <v>6786</v>
      </c>
      <c r="G445" s="197" t="s">
        <v>6785</v>
      </c>
      <c r="H445" s="197" t="s">
        <v>6784</v>
      </c>
      <c r="I445" s="197" t="s">
        <v>6783</v>
      </c>
      <c r="J445" s="197" t="s">
        <v>7350</v>
      </c>
    </row>
    <row r="446" spans="1:10">
      <c r="A446" s="197" t="s">
        <v>1303</v>
      </c>
      <c r="B446" s="197" t="s">
        <v>1304</v>
      </c>
      <c r="C446" s="197" t="s">
        <v>1304</v>
      </c>
      <c r="D446" s="197" t="s">
        <v>2775</v>
      </c>
      <c r="E446" s="197" t="s">
        <v>5167</v>
      </c>
      <c r="F446" s="197" t="s">
        <v>6786</v>
      </c>
      <c r="G446" s="197" t="s">
        <v>6785</v>
      </c>
      <c r="H446" s="197" t="s">
        <v>6784</v>
      </c>
      <c r="I446" s="197" t="s">
        <v>6783</v>
      </c>
      <c r="J446" s="197" t="s">
        <v>7350</v>
      </c>
    </row>
    <row r="447" spans="1:10">
      <c r="A447" s="197" t="s">
        <v>1303</v>
      </c>
      <c r="B447" s="197" t="s">
        <v>1304</v>
      </c>
      <c r="C447" s="197" t="s">
        <v>1304</v>
      </c>
      <c r="D447" s="197" t="s">
        <v>2775</v>
      </c>
      <c r="E447" s="197" t="s">
        <v>5167</v>
      </c>
      <c r="F447" s="197" t="s">
        <v>6786</v>
      </c>
      <c r="G447" s="197" t="s">
        <v>6785</v>
      </c>
      <c r="H447" s="197" t="s">
        <v>6784</v>
      </c>
      <c r="I447" s="197" t="s">
        <v>6783</v>
      </c>
      <c r="J447" s="197" t="s">
        <v>7350</v>
      </c>
    </row>
    <row r="448" spans="1:10">
      <c r="A448" s="197" t="s">
        <v>1303</v>
      </c>
      <c r="B448" s="197" t="s">
        <v>1304</v>
      </c>
      <c r="C448" s="197" t="s">
        <v>1304</v>
      </c>
      <c r="D448" s="197" t="s">
        <v>2775</v>
      </c>
      <c r="E448" s="197" t="s">
        <v>5167</v>
      </c>
      <c r="F448" s="197" t="s">
        <v>6786</v>
      </c>
      <c r="G448" s="197" t="s">
        <v>6785</v>
      </c>
      <c r="H448" s="197" t="s">
        <v>6784</v>
      </c>
      <c r="I448" s="197" t="s">
        <v>6783</v>
      </c>
      <c r="J448" s="197" t="s">
        <v>7350</v>
      </c>
    </row>
    <row r="449" spans="1:10">
      <c r="A449" s="197" t="s">
        <v>1303</v>
      </c>
      <c r="B449" s="197" t="s">
        <v>1304</v>
      </c>
      <c r="C449" s="197" t="s">
        <v>1304</v>
      </c>
      <c r="D449" s="197" t="s">
        <v>2775</v>
      </c>
      <c r="E449" s="197" t="s">
        <v>5167</v>
      </c>
      <c r="F449" s="197" t="s">
        <v>6786</v>
      </c>
      <c r="G449" s="197" t="s">
        <v>6785</v>
      </c>
      <c r="H449" s="197" t="s">
        <v>6784</v>
      </c>
      <c r="I449" s="197" t="s">
        <v>6783</v>
      </c>
      <c r="J449" s="197" t="s">
        <v>7350</v>
      </c>
    </row>
    <row r="450" spans="1:10">
      <c r="A450" s="197" t="s">
        <v>1303</v>
      </c>
      <c r="B450" s="197" t="s">
        <v>1304</v>
      </c>
      <c r="C450" s="197" t="s">
        <v>1304</v>
      </c>
      <c r="D450" s="197" t="s">
        <v>2775</v>
      </c>
      <c r="E450" s="197" t="s">
        <v>5167</v>
      </c>
      <c r="F450" s="197" t="s">
        <v>6786</v>
      </c>
      <c r="G450" s="197" t="s">
        <v>6785</v>
      </c>
      <c r="H450" s="197" t="s">
        <v>6784</v>
      </c>
      <c r="I450" s="197" t="s">
        <v>6783</v>
      </c>
      <c r="J450" s="197" t="s">
        <v>7350</v>
      </c>
    </row>
    <row r="451" spans="1:10">
      <c r="A451" s="197" t="s">
        <v>1303</v>
      </c>
      <c r="B451" s="197" t="s">
        <v>1304</v>
      </c>
      <c r="C451" s="197" t="s">
        <v>1304</v>
      </c>
      <c r="D451" s="197" t="s">
        <v>2775</v>
      </c>
      <c r="E451" s="197" t="s">
        <v>5167</v>
      </c>
      <c r="F451" s="197" t="s">
        <v>6786</v>
      </c>
      <c r="G451" s="197" t="s">
        <v>6785</v>
      </c>
      <c r="H451" s="197" t="s">
        <v>6784</v>
      </c>
      <c r="I451" s="197" t="s">
        <v>6783</v>
      </c>
      <c r="J451" s="197" t="s">
        <v>7350</v>
      </c>
    </row>
    <row r="452" spans="1:10">
      <c r="A452" s="197" t="s">
        <v>1303</v>
      </c>
      <c r="B452" s="197" t="s">
        <v>1304</v>
      </c>
      <c r="C452" s="197" t="s">
        <v>1304</v>
      </c>
      <c r="D452" s="197" t="s">
        <v>2775</v>
      </c>
      <c r="E452" s="197" t="s">
        <v>5167</v>
      </c>
      <c r="F452" s="197" t="s">
        <v>6786</v>
      </c>
      <c r="G452" s="197" t="s">
        <v>6785</v>
      </c>
      <c r="H452" s="197" t="s">
        <v>6784</v>
      </c>
      <c r="I452" s="197" t="s">
        <v>6783</v>
      </c>
      <c r="J452" s="197" t="s">
        <v>7350</v>
      </c>
    </row>
    <row r="453" spans="1:10">
      <c r="A453" s="197" t="s">
        <v>1303</v>
      </c>
      <c r="B453" s="197" t="s">
        <v>1304</v>
      </c>
      <c r="C453" s="197" t="s">
        <v>1304</v>
      </c>
      <c r="D453" s="197" t="s">
        <v>2775</v>
      </c>
      <c r="E453" s="197" t="s">
        <v>5167</v>
      </c>
      <c r="F453" s="197" t="s">
        <v>6786</v>
      </c>
      <c r="G453" s="197" t="s">
        <v>6785</v>
      </c>
      <c r="H453" s="197" t="s">
        <v>6784</v>
      </c>
      <c r="I453" s="197" t="s">
        <v>6783</v>
      </c>
      <c r="J453" s="197" t="s">
        <v>7350</v>
      </c>
    </row>
    <row r="454" spans="1:10">
      <c r="A454" s="197" t="s">
        <v>1303</v>
      </c>
      <c r="B454" s="197" t="s">
        <v>1304</v>
      </c>
      <c r="C454" s="197" t="s">
        <v>1304</v>
      </c>
      <c r="D454" s="197" t="s">
        <v>2775</v>
      </c>
      <c r="E454" s="197" t="s">
        <v>5167</v>
      </c>
      <c r="F454" s="197" t="s">
        <v>6786</v>
      </c>
      <c r="G454" s="197" t="s">
        <v>6785</v>
      </c>
      <c r="H454" s="197" t="s">
        <v>6784</v>
      </c>
      <c r="I454" s="197" t="s">
        <v>6783</v>
      </c>
      <c r="J454" s="197" t="s">
        <v>7350</v>
      </c>
    </row>
    <row r="455" spans="1:10">
      <c r="A455" s="197" t="s">
        <v>1303</v>
      </c>
      <c r="B455" s="197" t="s">
        <v>1304</v>
      </c>
      <c r="C455" s="197" t="s">
        <v>1304</v>
      </c>
      <c r="D455" s="197" t="s">
        <v>2775</v>
      </c>
      <c r="E455" s="197" t="s">
        <v>5167</v>
      </c>
      <c r="F455" s="197" t="s">
        <v>6786</v>
      </c>
      <c r="G455" s="197" t="s">
        <v>6785</v>
      </c>
      <c r="H455" s="197" t="s">
        <v>6784</v>
      </c>
      <c r="I455" s="197" t="s">
        <v>6783</v>
      </c>
      <c r="J455" s="197" t="s">
        <v>7350</v>
      </c>
    </row>
    <row r="456" spans="1:10">
      <c r="A456" s="197" t="s">
        <v>1303</v>
      </c>
      <c r="B456" s="197" t="s">
        <v>1304</v>
      </c>
      <c r="C456" s="197" t="s">
        <v>1304</v>
      </c>
      <c r="D456" s="197" t="s">
        <v>2775</v>
      </c>
      <c r="E456" s="197" t="s">
        <v>5167</v>
      </c>
      <c r="F456" s="197" t="s">
        <v>6786</v>
      </c>
      <c r="G456" s="197" t="s">
        <v>6785</v>
      </c>
      <c r="H456" s="197" t="s">
        <v>6784</v>
      </c>
      <c r="I456" s="197" t="s">
        <v>6783</v>
      </c>
      <c r="J456" s="197" t="s">
        <v>7350</v>
      </c>
    </row>
    <row r="457" spans="1:10">
      <c r="A457" s="197" t="s">
        <v>1303</v>
      </c>
      <c r="B457" s="197" t="s">
        <v>1304</v>
      </c>
      <c r="C457" s="197" t="s">
        <v>1304</v>
      </c>
      <c r="D457" s="197" t="s">
        <v>2775</v>
      </c>
      <c r="E457" s="197" t="s">
        <v>5167</v>
      </c>
      <c r="F457" s="197" t="s">
        <v>6786</v>
      </c>
      <c r="G457" s="197" t="s">
        <v>6785</v>
      </c>
      <c r="H457" s="197" t="s">
        <v>6784</v>
      </c>
      <c r="I457" s="197" t="s">
        <v>6783</v>
      </c>
      <c r="J457" s="197" t="s">
        <v>7350</v>
      </c>
    </row>
    <row r="458" spans="1:10">
      <c r="A458" s="197" t="s">
        <v>1303</v>
      </c>
      <c r="B458" s="197" t="s">
        <v>1304</v>
      </c>
      <c r="C458" s="197" t="s">
        <v>1304</v>
      </c>
      <c r="D458" s="197" t="s">
        <v>2775</v>
      </c>
      <c r="E458" s="197" t="s">
        <v>5167</v>
      </c>
      <c r="F458" s="197" t="s">
        <v>6786</v>
      </c>
      <c r="G458" s="197" t="s">
        <v>6785</v>
      </c>
      <c r="H458" s="197" t="s">
        <v>6784</v>
      </c>
      <c r="I458" s="197" t="s">
        <v>6783</v>
      </c>
      <c r="J458" s="197" t="s">
        <v>7350</v>
      </c>
    </row>
    <row r="459" spans="1:10">
      <c r="A459" s="197" t="s">
        <v>1303</v>
      </c>
      <c r="B459" s="197" t="s">
        <v>1304</v>
      </c>
      <c r="C459" s="197" t="s">
        <v>1304</v>
      </c>
      <c r="D459" s="197" t="s">
        <v>2775</v>
      </c>
      <c r="E459" s="197" t="s">
        <v>5167</v>
      </c>
      <c r="F459" s="197" t="s">
        <v>6786</v>
      </c>
      <c r="G459" s="197" t="s">
        <v>6785</v>
      </c>
      <c r="H459" s="197" t="s">
        <v>6784</v>
      </c>
      <c r="I459" s="197" t="s">
        <v>6783</v>
      </c>
      <c r="J459" s="197" t="s">
        <v>7350</v>
      </c>
    </row>
    <row r="460" spans="1:10">
      <c r="A460" s="197" t="s">
        <v>1303</v>
      </c>
      <c r="B460" s="197" t="s">
        <v>1304</v>
      </c>
      <c r="C460" s="197" t="s">
        <v>1304</v>
      </c>
      <c r="D460" s="197" t="s">
        <v>2775</v>
      </c>
      <c r="E460" s="197" t="s">
        <v>5167</v>
      </c>
      <c r="F460" s="197" t="s">
        <v>6786</v>
      </c>
      <c r="G460" s="197" t="s">
        <v>6785</v>
      </c>
      <c r="H460" s="197" t="s">
        <v>6784</v>
      </c>
      <c r="I460" s="197" t="s">
        <v>6783</v>
      </c>
      <c r="J460" s="197" t="s">
        <v>7350</v>
      </c>
    </row>
    <row r="461" spans="1:10">
      <c r="A461" s="197" t="s">
        <v>1303</v>
      </c>
      <c r="B461" s="197" t="s">
        <v>1304</v>
      </c>
      <c r="C461" s="197" t="s">
        <v>1304</v>
      </c>
      <c r="D461" s="197" t="s">
        <v>2775</v>
      </c>
      <c r="E461" s="197" t="s">
        <v>5167</v>
      </c>
      <c r="F461" s="197" t="s">
        <v>6786</v>
      </c>
      <c r="G461" s="197" t="s">
        <v>6785</v>
      </c>
      <c r="H461" s="197" t="s">
        <v>6784</v>
      </c>
      <c r="I461" s="197" t="s">
        <v>6783</v>
      </c>
      <c r="J461" s="197" t="s">
        <v>7350</v>
      </c>
    </row>
    <row r="462" spans="1:10">
      <c r="A462" s="197" t="s">
        <v>1303</v>
      </c>
      <c r="B462" s="197" t="s">
        <v>1304</v>
      </c>
      <c r="C462" s="197" t="s">
        <v>1304</v>
      </c>
      <c r="D462" s="197" t="s">
        <v>2775</v>
      </c>
      <c r="E462" s="197" t="s">
        <v>5167</v>
      </c>
      <c r="F462" s="197" t="s">
        <v>6786</v>
      </c>
      <c r="G462" s="197" t="s">
        <v>6785</v>
      </c>
      <c r="H462" s="197" t="s">
        <v>6784</v>
      </c>
      <c r="I462" s="197" t="s">
        <v>6783</v>
      </c>
      <c r="J462" s="197" t="s">
        <v>7350</v>
      </c>
    </row>
    <row r="463" spans="1:10">
      <c r="A463" s="197" t="s">
        <v>1303</v>
      </c>
      <c r="B463" s="197" t="s">
        <v>1304</v>
      </c>
      <c r="C463" s="197" t="s">
        <v>1304</v>
      </c>
      <c r="D463" s="197" t="s">
        <v>2775</v>
      </c>
      <c r="E463" s="197" t="s">
        <v>5167</v>
      </c>
      <c r="F463" s="197" t="s">
        <v>6786</v>
      </c>
      <c r="G463" s="197" t="s">
        <v>6785</v>
      </c>
      <c r="H463" s="197" t="s">
        <v>6784</v>
      </c>
      <c r="I463" s="197" t="s">
        <v>6783</v>
      </c>
      <c r="J463" s="197" t="s">
        <v>7350</v>
      </c>
    </row>
    <row r="464" spans="1:10">
      <c r="A464" s="197" t="s">
        <v>1303</v>
      </c>
      <c r="B464" s="197" t="s">
        <v>1304</v>
      </c>
      <c r="C464" s="197" t="s">
        <v>1304</v>
      </c>
      <c r="D464" s="197" t="s">
        <v>2775</v>
      </c>
      <c r="E464" s="197" t="s">
        <v>5167</v>
      </c>
      <c r="F464" s="197" t="s">
        <v>6786</v>
      </c>
      <c r="G464" s="197" t="s">
        <v>6785</v>
      </c>
      <c r="H464" s="197" t="s">
        <v>6784</v>
      </c>
      <c r="I464" s="197" t="s">
        <v>6783</v>
      </c>
      <c r="J464" s="197" t="s">
        <v>7350</v>
      </c>
    </row>
    <row r="465" spans="1:10">
      <c r="A465" s="197" t="s">
        <v>1303</v>
      </c>
      <c r="B465" s="197" t="s">
        <v>1304</v>
      </c>
      <c r="C465" s="197" t="s">
        <v>1304</v>
      </c>
      <c r="D465" s="197" t="s">
        <v>2775</v>
      </c>
      <c r="E465" s="197" t="s">
        <v>5167</v>
      </c>
      <c r="F465" s="197" t="s">
        <v>6786</v>
      </c>
      <c r="G465" s="197" t="s">
        <v>6785</v>
      </c>
      <c r="H465" s="197" t="s">
        <v>6784</v>
      </c>
      <c r="I465" s="197" t="s">
        <v>6783</v>
      </c>
      <c r="J465" s="197" t="s">
        <v>7350</v>
      </c>
    </row>
    <row r="466" spans="1:10">
      <c r="A466" s="197" t="s">
        <v>1303</v>
      </c>
      <c r="B466" s="197" t="s">
        <v>1304</v>
      </c>
      <c r="C466" s="197" t="s">
        <v>1304</v>
      </c>
      <c r="D466" s="197" t="s">
        <v>2775</v>
      </c>
      <c r="E466" s="197" t="s">
        <v>5167</v>
      </c>
      <c r="F466" s="197" t="s">
        <v>6786</v>
      </c>
      <c r="G466" s="197" t="s">
        <v>6785</v>
      </c>
      <c r="H466" s="197" t="s">
        <v>6784</v>
      </c>
      <c r="I466" s="197" t="s">
        <v>6783</v>
      </c>
      <c r="J466" s="197" t="s">
        <v>7350</v>
      </c>
    </row>
    <row r="467" spans="1:10">
      <c r="A467" s="197" t="s">
        <v>1303</v>
      </c>
      <c r="B467" s="197" t="s">
        <v>1304</v>
      </c>
      <c r="C467" s="197" t="s">
        <v>1304</v>
      </c>
      <c r="D467" s="197" t="s">
        <v>2775</v>
      </c>
      <c r="E467" s="197" t="s">
        <v>5167</v>
      </c>
      <c r="F467" s="197" t="s">
        <v>6786</v>
      </c>
      <c r="G467" s="197" t="s">
        <v>6785</v>
      </c>
      <c r="H467" s="197" t="s">
        <v>6784</v>
      </c>
      <c r="I467" s="197" t="s">
        <v>6783</v>
      </c>
      <c r="J467" s="197" t="s">
        <v>7350</v>
      </c>
    </row>
    <row r="468" spans="1:10">
      <c r="A468" s="197" t="s">
        <v>1303</v>
      </c>
      <c r="B468" s="197" t="s">
        <v>1304</v>
      </c>
      <c r="C468" s="197" t="s">
        <v>1304</v>
      </c>
      <c r="D468" s="197" t="s">
        <v>2775</v>
      </c>
      <c r="E468" s="197" t="s">
        <v>5167</v>
      </c>
      <c r="F468" s="197" t="s">
        <v>6786</v>
      </c>
      <c r="G468" s="197" t="s">
        <v>6785</v>
      </c>
      <c r="H468" s="197" t="s">
        <v>6784</v>
      </c>
      <c r="I468" s="197" t="s">
        <v>6783</v>
      </c>
      <c r="J468" s="197" t="s">
        <v>7350</v>
      </c>
    </row>
    <row r="469" spans="1:10">
      <c r="A469" s="197" t="s">
        <v>1303</v>
      </c>
      <c r="B469" s="197" t="s">
        <v>1304</v>
      </c>
      <c r="C469" s="197" t="s">
        <v>1304</v>
      </c>
      <c r="D469" s="197" t="s">
        <v>2775</v>
      </c>
      <c r="E469" s="197" t="s">
        <v>5167</v>
      </c>
      <c r="F469" s="197" t="s">
        <v>6786</v>
      </c>
      <c r="G469" s="197" t="s">
        <v>6785</v>
      </c>
      <c r="H469" s="197" t="s">
        <v>6784</v>
      </c>
      <c r="I469" s="197" t="s">
        <v>6783</v>
      </c>
      <c r="J469" s="197" t="s">
        <v>7350</v>
      </c>
    </row>
    <row r="470" spans="1:10">
      <c r="A470" s="197" t="s">
        <v>1303</v>
      </c>
      <c r="B470" s="197" t="s">
        <v>1304</v>
      </c>
      <c r="C470" s="197" t="s">
        <v>1304</v>
      </c>
      <c r="D470" s="197" t="s">
        <v>2775</v>
      </c>
      <c r="E470" s="197" t="s">
        <v>5167</v>
      </c>
      <c r="F470" s="197" t="s">
        <v>6786</v>
      </c>
      <c r="G470" s="197" t="s">
        <v>6785</v>
      </c>
      <c r="H470" s="197" t="s">
        <v>6784</v>
      </c>
      <c r="I470" s="197" t="s">
        <v>6783</v>
      </c>
      <c r="J470" s="197" t="s">
        <v>7350</v>
      </c>
    </row>
    <row r="471" spans="1:10">
      <c r="A471" s="197" t="s">
        <v>1303</v>
      </c>
      <c r="B471" s="197" t="s">
        <v>1304</v>
      </c>
      <c r="C471" s="197" t="s">
        <v>1304</v>
      </c>
      <c r="D471" s="197" t="s">
        <v>2775</v>
      </c>
      <c r="E471" s="197" t="s">
        <v>5167</v>
      </c>
      <c r="F471" s="197" t="s">
        <v>6786</v>
      </c>
      <c r="G471" s="197" t="s">
        <v>6785</v>
      </c>
      <c r="H471" s="197" t="s">
        <v>6784</v>
      </c>
      <c r="I471" s="197" t="s">
        <v>6783</v>
      </c>
      <c r="J471" s="197" t="s">
        <v>7350</v>
      </c>
    </row>
    <row r="472" spans="1:10">
      <c r="A472" s="197" t="s">
        <v>1303</v>
      </c>
      <c r="B472" s="197" t="s">
        <v>1304</v>
      </c>
      <c r="C472" s="197" t="s">
        <v>1304</v>
      </c>
      <c r="D472" s="197" t="s">
        <v>2775</v>
      </c>
      <c r="E472" s="197" t="s">
        <v>5167</v>
      </c>
      <c r="F472" s="197" t="s">
        <v>6786</v>
      </c>
      <c r="G472" s="197" t="s">
        <v>6785</v>
      </c>
      <c r="H472" s="197" t="s">
        <v>6784</v>
      </c>
      <c r="I472" s="197" t="s">
        <v>6783</v>
      </c>
      <c r="J472" s="197" t="s">
        <v>7350</v>
      </c>
    </row>
    <row r="473" spans="1:10">
      <c r="A473" s="197" t="s">
        <v>1303</v>
      </c>
      <c r="B473" s="197" t="s">
        <v>1304</v>
      </c>
      <c r="C473" s="197" t="s">
        <v>1304</v>
      </c>
      <c r="D473" s="197" t="s">
        <v>2775</v>
      </c>
      <c r="E473" s="197" t="s">
        <v>5167</v>
      </c>
      <c r="F473" s="197" t="s">
        <v>6786</v>
      </c>
      <c r="G473" s="197" t="s">
        <v>6785</v>
      </c>
      <c r="H473" s="197" t="s">
        <v>6784</v>
      </c>
      <c r="I473" s="197" t="s">
        <v>6783</v>
      </c>
      <c r="J473" s="197" t="s">
        <v>7350</v>
      </c>
    </row>
    <row r="474" spans="1:10">
      <c r="A474" s="197" t="s">
        <v>1303</v>
      </c>
      <c r="B474" s="197" t="s">
        <v>1304</v>
      </c>
      <c r="C474" s="197" t="s">
        <v>1304</v>
      </c>
      <c r="D474" s="197" t="s">
        <v>2775</v>
      </c>
      <c r="E474" s="197" t="s">
        <v>5167</v>
      </c>
      <c r="F474" s="197" t="s">
        <v>6786</v>
      </c>
      <c r="G474" s="197" t="s">
        <v>6785</v>
      </c>
      <c r="H474" s="197" t="s">
        <v>6784</v>
      </c>
      <c r="I474" s="197" t="s">
        <v>6783</v>
      </c>
      <c r="J474" s="197" t="s">
        <v>7350</v>
      </c>
    </row>
    <row r="475" spans="1:10">
      <c r="A475" s="197" t="s">
        <v>1303</v>
      </c>
      <c r="B475" s="197" t="s">
        <v>1304</v>
      </c>
      <c r="C475" s="197" t="s">
        <v>1304</v>
      </c>
      <c r="D475" s="197" t="s">
        <v>2775</v>
      </c>
      <c r="E475" s="197" t="s">
        <v>5167</v>
      </c>
      <c r="F475" s="197" t="s">
        <v>6786</v>
      </c>
      <c r="G475" s="197" t="s">
        <v>6785</v>
      </c>
      <c r="H475" s="197" t="s">
        <v>6784</v>
      </c>
      <c r="I475" s="197" t="s">
        <v>6783</v>
      </c>
      <c r="J475" s="197" t="s">
        <v>7350</v>
      </c>
    </row>
    <row r="476" spans="1:10">
      <c r="A476" s="197" t="s">
        <v>1303</v>
      </c>
      <c r="B476" s="197" t="s">
        <v>1304</v>
      </c>
      <c r="C476" s="197" t="s">
        <v>1304</v>
      </c>
      <c r="D476" s="197" t="s">
        <v>2775</v>
      </c>
      <c r="E476" s="197" t="s">
        <v>5167</v>
      </c>
      <c r="F476" s="197" t="s">
        <v>6786</v>
      </c>
      <c r="G476" s="197" t="s">
        <v>6785</v>
      </c>
      <c r="H476" s="197" t="s">
        <v>6784</v>
      </c>
      <c r="I476" s="197" t="s">
        <v>6783</v>
      </c>
      <c r="J476" s="197" t="s">
        <v>7350</v>
      </c>
    </row>
    <row r="477" spans="1:10">
      <c r="A477" s="197" t="s">
        <v>1303</v>
      </c>
      <c r="B477" s="197" t="s">
        <v>1304</v>
      </c>
      <c r="C477" s="197" t="s">
        <v>1304</v>
      </c>
      <c r="D477" s="197" t="s">
        <v>2775</v>
      </c>
      <c r="E477" s="197" t="s">
        <v>5167</v>
      </c>
      <c r="F477" s="197" t="s">
        <v>6786</v>
      </c>
      <c r="G477" s="197" t="s">
        <v>6785</v>
      </c>
      <c r="H477" s="197" t="s">
        <v>6784</v>
      </c>
      <c r="I477" s="197" t="s">
        <v>6783</v>
      </c>
      <c r="J477" s="197" t="s">
        <v>7350</v>
      </c>
    </row>
    <row r="478" spans="1:10">
      <c r="A478" s="197" t="s">
        <v>1303</v>
      </c>
      <c r="B478" s="197" t="s">
        <v>1304</v>
      </c>
      <c r="C478" s="197" t="s">
        <v>1304</v>
      </c>
      <c r="D478" s="197" t="s">
        <v>2775</v>
      </c>
      <c r="E478" s="197" t="s">
        <v>5167</v>
      </c>
      <c r="F478" s="197" t="s">
        <v>6786</v>
      </c>
      <c r="G478" s="197" t="s">
        <v>6785</v>
      </c>
      <c r="H478" s="197" t="s">
        <v>6784</v>
      </c>
      <c r="I478" s="197" t="s">
        <v>6783</v>
      </c>
      <c r="J478" s="197" t="s">
        <v>7350</v>
      </c>
    </row>
    <row r="479" spans="1:10">
      <c r="A479" s="197" t="s">
        <v>1303</v>
      </c>
      <c r="B479" s="197" t="s">
        <v>1304</v>
      </c>
      <c r="C479" s="197" t="s">
        <v>1304</v>
      </c>
      <c r="D479" s="197" t="s">
        <v>2775</v>
      </c>
      <c r="E479" s="197" t="s">
        <v>5167</v>
      </c>
      <c r="F479" s="197" t="s">
        <v>6786</v>
      </c>
      <c r="G479" s="197" t="s">
        <v>6785</v>
      </c>
      <c r="H479" s="197" t="s">
        <v>6784</v>
      </c>
      <c r="I479" s="197" t="s">
        <v>6783</v>
      </c>
      <c r="J479" s="197" t="s">
        <v>7350</v>
      </c>
    </row>
    <row r="480" spans="1:10">
      <c r="A480" s="197" t="s">
        <v>1303</v>
      </c>
      <c r="B480" s="197" t="s">
        <v>1304</v>
      </c>
      <c r="C480" s="197" t="s">
        <v>1304</v>
      </c>
      <c r="D480" s="197" t="s">
        <v>2775</v>
      </c>
      <c r="E480" s="197" t="s">
        <v>5167</v>
      </c>
      <c r="F480" s="197" t="s">
        <v>6786</v>
      </c>
      <c r="G480" s="197" t="s">
        <v>6785</v>
      </c>
      <c r="H480" s="197" t="s">
        <v>6784</v>
      </c>
      <c r="I480" s="197" t="s">
        <v>6783</v>
      </c>
      <c r="J480" s="197" t="s">
        <v>7350</v>
      </c>
    </row>
    <row r="481" spans="1:10">
      <c r="A481" s="197" t="s">
        <v>1303</v>
      </c>
      <c r="B481" s="197" t="s">
        <v>1304</v>
      </c>
      <c r="C481" s="197" t="s">
        <v>1304</v>
      </c>
      <c r="D481" s="197" t="s">
        <v>2775</v>
      </c>
      <c r="E481" s="197" t="s">
        <v>5167</v>
      </c>
      <c r="F481" s="197" t="s">
        <v>6786</v>
      </c>
      <c r="G481" s="197" t="s">
        <v>6785</v>
      </c>
      <c r="H481" s="197" t="s">
        <v>6784</v>
      </c>
      <c r="I481" s="197" t="s">
        <v>6783</v>
      </c>
      <c r="J481" s="197" t="s">
        <v>7350</v>
      </c>
    </row>
    <row r="482" spans="1:10">
      <c r="A482" s="197" t="s">
        <v>1303</v>
      </c>
      <c r="B482" s="197" t="s">
        <v>1304</v>
      </c>
      <c r="C482" s="197" t="s">
        <v>1304</v>
      </c>
      <c r="D482" s="197" t="s">
        <v>2775</v>
      </c>
      <c r="E482" s="197" t="s">
        <v>5167</v>
      </c>
      <c r="F482" s="197" t="s">
        <v>6786</v>
      </c>
      <c r="G482" s="197" t="s">
        <v>6785</v>
      </c>
      <c r="H482" s="197" t="s">
        <v>6784</v>
      </c>
      <c r="I482" s="197" t="s">
        <v>6783</v>
      </c>
      <c r="J482" s="197" t="s">
        <v>7350</v>
      </c>
    </row>
    <row r="483" spans="1:10">
      <c r="A483" s="197" t="s">
        <v>1303</v>
      </c>
      <c r="B483" s="197" t="s">
        <v>1304</v>
      </c>
      <c r="C483" s="197" t="s">
        <v>1304</v>
      </c>
      <c r="D483" s="197" t="s">
        <v>2775</v>
      </c>
      <c r="E483" s="197" t="s">
        <v>5167</v>
      </c>
      <c r="F483" s="197" t="s">
        <v>6786</v>
      </c>
      <c r="G483" s="197" t="s">
        <v>6785</v>
      </c>
      <c r="H483" s="197" t="s">
        <v>6784</v>
      </c>
      <c r="I483" s="197" t="s">
        <v>6783</v>
      </c>
      <c r="J483" s="197" t="s">
        <v>7350</v>
      </c>
    </row>
    <row r="484" spans="1:10">
      <c r="A484" s="197" t="s">
        <v>1303</v>
      </c>
      <c r="B484" s="197" t="s">
        <v>1304</v>
      </c>
      <c r="C484" s="197" t="s">
        <v>1304</v>
      </c>
      <c r="D484" s="197" t="s">
        <v>2775</v>
      </c>
      <c r="E484" s="197" t="s">
        <v>5167</v>
      </c>
      <c r="F484" s="197" t="s">
        <v>6786</v>
      </c>
      <c r="G484" s="197" t="s">
        <v>6785</v>
      </c>
      <c r="H484" s="197" t="s">
        <v>6784</v>
      </c>
      <c r="I484" s="197" t="s">
        <v>6783</v>
      </c>
      <c r="J484" s="197" t="s">
        <v>7350</v>
      </c>
    </row>
    <row r="485" spans="1:10">
      <c r="A485" s="197" t="s">
        <v>1303</v>
      </c>
      <c r="B485" s="197" t="s">
        <v>1304</v>
      </c>
      <c r="C485" s="197" t="s">
        <v>1304</v>
      </c>
      <c r="D485" s="197" t="s">
        <v>2775</v>
      </c>
      <c r="E485" s="197" t="s">
        <v>5167</v>
      </c>
      <c r="F485" s="197" t="s">
        <v>6786</v>
      </c>
      <c r="G485" s="197" t="s">
        <v>6785</v>
      </c>
      <c r="H485" s="197" t="s">
        <v>6784</v>
      </c>
      <c r="I485" s="197" t="s">
        <v>6783</v>
      </c>
      <c r="J485" s="197" t="s">
        <v>7350</v>
      </c>
    </row>
    <row r="486" spans="1:10">
      <c r="A486" s="197" t="s">
        <v>1303</v>
      </c>
      <c r="B486" s="197" t="s">
        <v>1304</v>
      </c>
      <c r="C486" s="197" t="s">
        <v>1304</v>
      </c>
      <c r="D486" s="197" t="s">
        <v>2775</v>
      </c>
      <c r="E486" s="197" t="s">
        <v>5167</v>
      </c>
      <c r="F486" s="197" t="s">
        <v>6786</v>
      </c>
      <c r="G486" s="197" t="s">
        <v>6785</v>
      </c>
      <c r="H486" s="197" t="s">
        <v>6784</v>
      </c>
      <c r="I486" s="197" t="s">
        <v>6783</v>
      </c>
      <c r="J486" s="197" t="s">
        <v>7350</v>
      </c>
    </row>
    <row r="487" spans="1:10">
      <c r="A487" s="197" t="s">
        <v>1303</v>
      </c>
      <c r="B487" s="197" t="s">
        <v>1304</v>
      </c>
      <c r="C487" s="197" t="s">
        <v>1304</v>
      </c>
      <c r="D487" s="197" t="s">
        <v>2775</v>
      </c>
      <c r="E487" s="197" t="s">
        <v>5167</v>
      </c>
      <c r="F487" s="197" t="s">
        <v>6786</v>
      </c>
      <c r="G487" s="197" t="s">
        <v>6785</v>
      </c>
      <c r="H487" s="197" t="s">
        <v>6784</v>
      </c>
      <c r="I487" s="197" t="s">
        <v>6783</v>
      </c>
      <c r="J487" s="197" t="s">
        <v>7350</v>
      </c>
    </row>
    <row r="488" spans="1:10">
      <c r="A488" s="197" t="s">
        <v>1303</v>
      </c>
      <c r="B488" s="197" t="s">
        <v>1304</v>
      </c>
      <c r="C488" s="197" t="s">
        <v>1304</v>
      </c>
      <c r="D488" s="197" t="s">
        <v>2775</v>
      </c>
      <c r="E488" s="197" t="s">
        <v>5167</v>
      </c>
      <c r="F488" s="197" t="s">
        <v>6786</v>
      </c>
      <c r="G488" s="197" t="s">
        <v>6785</v>
      </c>
      <c r="H488" s="197" t="s">
        <v>6784</v>
      </c>
      <c r="I488" s="197" t="s">
        <v>6783</v>
      </c>
      <c r="J488" s="197" t="s">
        <v>7350</v>
      </c>
    </row>
    <row r="489" spans="1:10">
      <c r="A489" s="197" t="s">
        <v>1303</v>
      </c>
      <c r="B489" s="197" t="s">
        <v>1304</v>
      </c>
      <c r="C489" s="197" t="s">
        <v>1304</v>
      </c>
      <c r="D489" s="197" t="s">
        <v>2775</v>
      </c>
      <c r="E489" s="197" t="s">
        <v>5167</v>
      </c>
      <c r="F489" s="197" t="s">
        <v>6786</v>
      </c>
      <c r="G489" s="197" t="s">
        <v>6785</v>
      </c>
      <c r="H489" s="197" t="s">
        <v>6784</v>
      </c>
      <c r="I489" s="197" t="s">
        <v>6783</v>
      </c>
      <c r="J489" s="197" t="s">
        <v>7350</v>
      </c>
    </row>
    <row r="490" spans="1:10">
      <c r="A490" s="197" t="s">
        <v>1303</v>
      </c>
      <c r="B490" s="197" t="s">
        <v>1304</v>
      </c>
      <c r="C490" s="197" t="s">
        <v>1304</v>
      </c>
      <c r="D490" s="197" t="s">
        <v>2775</v>
      </c>
      <c r="E490" s="197" t="s">
        <v>5167</v>
      </c>
      <c r="F490" s="197" t="s">
        <v>6786</v>
      </c>
      <c r="G490" s="197" t="s">
        <v>6785</v>
      </c>
      <c r="H490" s="197" t="s">
        <v>6784</v>
      </c>
      <c r="I490" s="197" t="s">
        <v>6783</v>
      </c>
      <c r="J490" s="197" t="s">
        <v>7350</v>
      </c>
    </row>
    <row r="491" spans="1:10">
      <c r="A491" s="197" t="s">
        <v>1303</v>
      </c>
      <c r="B491" s="197" t="s">
        <v>1304</v>
      </c>
      <c r="C491" s="197" t="s">
        <v>1304</v>
      </c>
      <c r="D491" s="197" t="s">
        <v>2775</v>
      </c>
      <c r="E491" s="197" t="s">
        <v>5167</v>
      </c>
      <c r="F491" s="197" t="s">
        <v>6786</v>
      </c>
      <c r="G491" s="197" t="s">
        <v>6785</v>
      </c>
      <c r="H491" s="197" t="s">
        <v>6784</v>
      </c>
      <c r="I491" s="197" t="s">
        <v>6783</v>
      </c>
      <c r="J491" s="197" t="s">
        <v>7350</v>
      </c>
    </row>
    <row r="492" spans="1:10">
      <c r="A492" s="197" t="s">
        <v>1303</v>
      </c>
      <c r="B492" s="197" t="s">
        <v>1304</v>
      </c>
      <c r="C492" s="197" t="s">
        <v>1304</v>
      </c>
      <c r="D492" s="197" t="s">
        <v>2775</v>
      </c>
      <c r="E492" s="197" t="s">
        <v>5167</v>
      </c>
      <c r="F492" s="197" t="s">
        <v>6786</v>
      </c>
      <c r="G492" s="197" t="s">
        <v>6785</v>
      </c>
      <c r="H492" s="197" t="s">
        <v>6784</v>
      </c>
      <c r="I492" s="197" t="s">
        <v>6783</v>
      </c>
      <c r="J492" s="197" t="s">
        <v>7350</v>
      </c>
    </row>
    <row r="493" spans="1:10">
      <c r="A493" s="197" t="s">
        <v>1303</v>
      </c>
      <c r="B493" s="197" t="s">
        <v>1304</v>
      </c>
      <c r="C493" s="197" t="s">
        <v>1304</v>
      </c>
      <c r="D493" s="197" t="s">
        <v>2775</v>
      </c>
      <c r="E493" s="197" t="s">
        <v>5167</v>
      </c>
      <c r="F493" s="197" t="s">
        <v>6786</v>
      </c>
      <c r="G493" s="197" t="s">
        <v>6785</v>
      </c>
      <c r="H493" s="197" t="s">
        <v>6784</v>
      </c>
      <c r="I493" s="197" t="s">
        <v>6783</v>
      </c>
      <c r="J493" s="197" t="s">
        <v>7350</v>
      </c>
    </row>
    <row r="494" spans="1:10">
      <c r="A494" s="197" t="s">
        <v>1303</v>
      </c>
      <c r="B494" s="197" t="s">
        <v>1304</v>
      </c>
      <c r="C494" s="197" t="s">
        <v>1304</v>
      </c>
      <c r="D494" s="197" t="s">
        <v>2775</v>
      </c>
      <c r="E494" s="197" t="s">
        <v>5167</v>
      </c>
      <c r="F494" s="197" t="s">
        <v>6786</v>
      </c>
      <c r="G494" s="197" t="s">
        <v>6785</v>
      </c>
      <c r="H494" s="197" t="s">
        <v>6784</v>
      </c>
      <c r="I494" s="197" t="s">
        <v>6783</v>
      </c>
      <c r="J494" s="197" t="s">
        <v>7350</v>
      </c>
    </row>
    <row r="495" spans="1:10">
      <c r="A495" s="197" t="s">
        <v>1303</v>
      </c>
      <c r="B495" s="197" t="s">
        <v>1304</v>
      </c>
      <c r="C495" s="197" t="s">
        <v>1304</v>
      </c>
      <c r="D495" s="197" t="s">
        <v>2775</v>
      </c>
      <c r="E495" s="197" t="s">
        <v>5167</v>
      </c>
      <c r="F495" s="197" t="s">
        <v>6786</v>
      </c>
      <c r="G495" s="197" t="s">
        <v>6785</v>
      </c>
      <c r="H495" s="197" t="s">
        <v>6784</v>
      </c>
      <c r="I495" s="197" t="s">
        <v>6783</v>
      </c>
      <c r="J495" s="197" t="s">
        <v>7350</v>
      </c>
    </row>
    <row r="496" spans="1:10">
      <c r="A496" s="197" t="s">
        <v>1303</v>
      </c>
      <c r="B496" s="197" t="s">
        <v>1304</v>
      </c>
      <c r="C496" s="197" t="s">
        <v>1304</v>
      </c>
      <c r="D496" s="197" t="s">
        <v>2775</v>
      </c>
      <c r="E496" s="197" t="s">
        <v>5167</v>
      </c>
      <c r="F496" s="197" t="s">
        <v>6786</v>
      </c>
      <c r="G496" s="197" t="s">
        <v>6785</v>
      </c>
      <c r="H496" s="197" t="s">
        <v>6784</v>
      </c>
      <c r="I496" s="197" t="s">
        <v>6783</v>
      </c>
      <c r="J496" s="197" t="s">
        <v>7350</v>
      </c>
    </row>
    <row r="497" spans="1:10">
      <c r="A497" s="197" t="s">
        <v>1303</v>
      </c>
      <c r="B497" s="197" t="s">
        <v>1304</v>
      </c>
      <c r="C497" s="197" t="s">
        <v>1304</v>
      </c>
      <c r="D497" s="197" t="s">
        <v>2775</v>
      </c>
      <c r="E497" s="197" t="s">
        <v>5167</v>
      </c>
      <c r="F497" s="197" t="s">
        <v>6786</v>
      </c>
      <c r="G497" s="197" t="s">
        <v>6785</v>
      </c>
      <c r="H497" s="197" t="s">
        <v>6784</v>
      </c>
      <c r="I497" s="197" t="s">
        <v>6783</v>
      </c>
      <c r="J497" s="197" t="s">
        <v>7350</v>
      </c>
    </row>
    <row r="498" spans="1:10">
      <c r="A498" s="197" t="s">
        <v>1303</v>
      </c>
      <c r="B498" s="197" t="s">
        <v>1304</v>
      </c>
      <c r="C498" s="197" t="s">
        <v>1304</v>
      </c>
      <c r="D498" s="197" t="s">
        <v>2775</v>
      </c>
      <c r="E498" s="197" t="s">
        <v>5167</v>
      </c>
      <c r="F498" s="197" t="s">
        <v>6786</v>
      </c>
      <c r="G498" s="197" t="s">
        <v>6785</v>
      </c>
      <c r="H498" s="197" t="s">
        <v>6784</v>
      </c>
      <c r="I498" s="197" t="s">
        <v>6783</v>
      </c>
      <c r="J498" s="197" t="s">
        <v>7350</v>
      </c>
    </row>
    <row r="499" spans="1:10">
      <c r="A499" s="197" t="s">
        <v>1303</v>
      </c>
      <c r="B499" s="197" t="s">
        <v>1304</v>
      </c>
      <c r="C499" s="197" t="s">
        <v>1304</v>
      </c>
      <c r="D499" s="197" t="s">
        <v>2775</v>
      </c>
      <c r="E499" s="197" t="s">
        <v>5167</v>
      </c>
      <c r="F499" s="197" t="s">
        <v>6786</v>
      </c>
      <c r="G499" s="197" t="s">
        <v>6785</v>
      </c>
      <c r="H499" s="197" t="s">
        <v>6784</v>
      </c>
      <c r="I499" s="197" t="s">
        <v>6783</v>
      </c>
      <c r="J499" s="197" t="s">
        <v>7350</v>
      </c>
    </row>
    <row r="500" spans="1:10">
      <c r="A500" s="197" t="s">
        <v>1303</v>
      </c>
      <c r="B500" s="197" t="s">
        <v>1304</v>
      </c>
      <c r="C500" s="197" t="s">
        <v>1304</v>
      </c>
      <c r="D500" s="197" t="s">
        <v>2775</v>
      </c>
      <c r="E500" s="197" t="s">
        <v>5167</v>
      </c>
      <c r="F500" s="197" t="s">
        <v>6786</v>
      </c>
      <c r="G500" s="197" t="s">
        <v>6785</v>
      </c>
      <c r="H500" s="197" t="s">
        <v>6784</v>
      </c>
      <c r="I500" s="197" t="s">
        <v>6783</v>
      </c>
      <c r="J500" s="197" t="s">
        <v>7350</v>
      </c>
    </row>
    <row r="501" spans="1:10">
      <c r="A501" s="197" t="s">
        <v>1303</v>
      </c>
      <c r="B501" s="197" t="s">
        <v>1304</v>
      </c>
      <c r="C501" s="197" t="s">
        <v>1304</v>
      </c>
      <c r="D501" s="197" t="s">
        <v>2775</v>
      </c>
      <c r="E501" s="197" t="s">
        <v>5167</v>
      </c>
      <c r="F501" s="197" t="s">
        <v>6786</v>
      </c>
      <c r="G501" s="197" t="s">
        <v>6785</v>
      </c>
      <c r="H501" s="197" t="s">
        <v>6784</v>
      </c>
      <c r="I501" s="197" t="s">
        <v>6783</v>
      </c>
      <c r="J501" s="197" t="s">
        <v>7350</v>
      </c>
    </row>
    <row r="502" spans="1:10">
      <c r="A502" s="197" t="s">
        <v>1303</v>
      </c>
      <c r="B502" s="197" t="s">
        <v>1304</v>
      </c>
      <c r="C502" s="197" t="s">
        <v>1304</v>
      </c>
      <c r="D502" s="197" t="s">
        <v>2775</v>
      </c>
      <c r="E502" s="197" t="s">
        <v>5167</v>
      </c>
      <c r="F502" s="197" t="s">
        <v>6786</v>
      </c>
      <c r="G502" s="197" t="s">
        <v>6785</v>
      </c>
      <c r="H502" s="197" t="s">
        <v>6784</v>
      </c>
      <c r="I502" s="197" t="s">
        <v>6783</v>
      </c>
      <c r="J502" s="197" t="s">
        <v>7350</v>
      </c>
    </row>
    <row r="503" spans="1:10">
      <c r="A503" s="197" t="s">
        <v>1303</v>
      </c>
      <c r="B503" s="197" t="s">
        <v>1304</v>
      </c>
      <c r="C503" s="197" t="s">
        <v>1304</v>
      </c>
      <c r="D503" s="197" t="s">
        <v>2775</v>
      </c>
      <c r="E503" s="197" t="s">
        <v>5167</v>
      </c>
      <c r="F503" s="197" t="s">
        <v>6786</v>
      </c>
      <c r="G503" s="197" t="s">
        <v>6785</v>
      </c>
      <c r="H503" s="197" t="s">
        <v>6784</v>
      </c>
      <c r="I503" s="197" t="s">
        <v>6783</v>
      </c>
      <c r="J503" s="197" t="s">
        <v>7350</v>
      </c>
    </row>
    <row r="504" spans="1:10">
      <c r="A504" s="197" t="s">
        <v>1303</v>
      </c>
      <c r="B504" s="197" t="s">
        <v>1304</v>
      </c>
      <c r="C504" s="197" t="s">
        <v>1304</v>
      </c>
      <c r="D504" s="197" t="s">
        <v>2775</v>
      </c>
      <c r="E504" s="197" t="s">
        <v>5167</v>
      </c>
      <c r="F504" s="197" t="s">
        <v>6786</v>
      </c>
      <c r="G504" s="197" t="s">
        <v>6785</v>
      </c>
      <c r="H504" s="197" t="s">
        <v>6784</v>
      </c>
      <c r="I504" s="197" t="s">
        <v>6783</v>
      </c>
      <c r="J504" s="197" t="s">
        <v>7350</v>
      </c>
    </row>
    <row r="505" spans="1:10">
      <c r="A505" s="197" t="s">
        <v>1303</v>
      </c>
      <c r="B505" s="197" t="s">
        <v>1304</v>
      </c>
      <c r="C505" s="197" t="s">
        <v>1304</v>
      </c>
      <c r="D505" s="197" t="s">
        <v>2775</v>
      </c>
      <c r="E505" s="197" t="s">
        <v>5167</v>
      </c>
      <c r="F505" s="197" t="s">
        <v>6786</v>
      </c>
      <c r="G505" s="197" t="s">
        <v>6785</v>
      </c>
      <c r="H505" s="197" t="s">
        <v>6784</v>
      </c>
      <c r="I505" s="197" t="s">
        <v>6783</v>
      </c>
      <c r="J505" s="197" t="s">
        <v>7350</v>
      </c>
    </row>
    <row r="506" spans="1:10">
      <c r="A506" s="197" t="s">
        <v>1303</v>
      </c>
      <c r="B506" s="197" t="s">
        <v>1304</v>
      </c>
      <c r="C506" s="197" t="s">
        <v>1304</v>
      </c>
      <c r="D506" s="197" t="s">
        <v>2775</v>
      </c>
      <c r="E506" s="197" t="s">
        <v>5167</v>
      </c>
      <c r="F506" s="197" t="s">
        <v>6786</v>
      </c>
      <c r="G506" s="197" t="s">
        <v>6785</v>
      </c>
      <c r="H506" s="197" t="s">
        <v>6784</v>
      </c>
      <c r="I506" s="197" t="s">
        <v>6783</v>
      </c>
      <c r="J506" s="197" t="s">
        <v>7350</v>
      </c>
    </row>
    <row r="507" spans="1:10">
      <c r="A507" s="197" t="s">
        <v>1303</v>
      </c>
      <c r="B507" s="197" t="s">
        <v>1304</v>
      </c>
      <c r="C507" s="197" t="s">
        <v>1304</v>
      </c>
      <c r="D507" s="197" t="s">
        <v>2775</v>
      </c>
      <c r="E507" s="197" t="s">
        <v>5167</v>
      </c>
      <c r="F507" s="197" t="s">
        <v>6786</v>
      </c>
      <c r="G507" s="197" t="s">
        <v>6785</v>
      </c>
      <c r="H507" s="197" t="s">
        <v>6784</v>
      </c>
      <c r="I507" s="197" t="s">
        <v>6783</v>
      </c>
      <c r="J507" s="197" t="s">
        <v>7350</v>
      </c>
    </row>
    <row r="508" spans="1:10">
      <c r="A508" s="197" t="s">
        <v>1303</v>
      </c>
      <c r="B508" s="197" t="s">
        <v>1304</v>
      </c>
      <c r="C508" s="197" t="s">
        <v>1304</v>
      </c>
      <c r="D508" s="197" t="s">
        <v>2775</v>
      </c>
      <c r="E508" s="197" t="s">
        <v>5167</v>
      </c>
      <c r="F508" s="197" t="s">
        <v>6786</v>
      </c>
      <c r="G508" s="197" t="s">
        <v>6785</v>
      </c>
      <c r="H508" s="197" t="s">
        <v>6784</v>
      </c>
      <c r="I508" s="197" t="s">
        <v>6783</v>
      </c>
      <c r="J508" s="197" t="s">
        <v>7350</v>
      </c>
    </row>
    <row r="509" spans="1:10">
      <c r="A509" s="197" t="s">
        <v>1303</v>
      </c>
      <c r="B509" s="197" t="s">
        <v>1304</v>
      </c>
      <c r="C509" s="197" t="s">
        <v>1304</v>
      </c>
      <c r="D509" s="197" t="s">
        <v>2775</v>
      </c>
      <c r="E509" s="197" t="s">
        <v>5167</v>
      </c>
      <c r="F509" s="197" t="s">
        <v>6786</v>
      </c>
      <c r="G509" s="197" t="s">
        <v>6785</v>
      </c>
      <c r="H509" s="197" t="s">
        <v>6784</v>
      </c>
      <c r="I509" s="197" t="s">
        <v>6783</v>
      </c>
      <c r="J509" s="197" t="s">
        <v>7350</v>
      </c>
    </row>
    <row r="510" spans="1:10">
      <c r="A510" s="197" t="s">
        <v>1303</v>
      </c>
      <c r="B510" s="197" t="s">
        <v>1304</v>
      </c>
      <c r="C510" s="197" t="s">
        <v>1304</v>
      </c>
      <c r="D510" s="197" t="s">
        <v>2775</v>
      </c>
      <c r="E510" s="197" t="s">
        <v>5167</v>
      </c>
      <c r="F510" s="197" t="s">
        <v>6786</v>
      </c>
      <c r="G510" s="197" t="s">
        <v>6785</v>
      </c>
      <c r="H510" s="197" t="s">
        <v>6784</v>
      </c>
      <c r="I510" s="197" t="s">
        <v>6783</v>
      </c>
      <c r="J510" s="197" t="s">
        <v>7350</v>
      </c>
    </row>
    <row r="511" spans="1:10">
      <c r="A511" s="197" t="s">
        <v>1303</v>
      </c>
      <c r="B511" s="197" t="s">
        <v>1304</v>
      </c>
      <c r="C511" s="197" t="s">
        <v>1304</v>
      </c>
      <c r="D511" s="197" t="s">
        <v>2775</v>
      </c>
      <c r="E511" s="197" t="s">
        <v>5167</v>
      </c>
      <c r="F511" s="197" t="s">
        <v>6786</v>
      </c>
      <c r="G511" s="197" t="s">
        <v>6785</v>
      </c>
      <c r="H511" s="197" t="s">
        <v>6784</v>
      </c>
      <c r="I511" s="197" t="s">
        <v>6783</v>
      </c>
      <c r="J511" s="197" t="s">
        <v>7350</v>
      </c>
    </row>
    <row r="512" spans="1:10">
      <c r="A512" s="197" t="s">
        <v>1303</v>
      </c>
      <c r="B512" s="197" t="s">
        <v>1304</v>
      </c>
      <c r="C512" s="197" t="s">
        <v>1304</v>
      </c>
      <c r="D512" s="197" t="s">
        <v>2775</v>
      </c>
      <c r="E512" s="197" t="s">
        <v>5167</v>
      </c>
      <c r="F512" s="197" t="s">
        <v>6786</v>
      </c>
      <c r="G512" s="197" t="s">
        <v>6785</v>
      </c>
      <c r="H512" s="197" t="s">
        <v>6784</v>
      </c>
      <c r="I512" s="197" t="s">
        <v>6783</v>
      </c>
      <c r="J512" s="197" t="s">
        <v>7350</v>
      </c>
    </row>
    <row r="513" spans="1:11">
      <c r="A513" s="197" t="s">
        <v>1303</v>
      </c>
      <c r="B513" s="197" t="s">
        <v>1304</v>
      </c>
      <c r="C513" s="197" t="s">
        <v>1304</v>
      </c>
      <c r="D513" s="197" t="s">
        <v>2775</v>
      </c>
      <c r="E513" s="197" t="s">
        <v>5167</v>
      </c>
      <c r="F513" s="197" t="s">
        <v>6786</v>
      </c>
      <c r="G513" s="197" t="s">
        <v>6785</v>
      </c>
      <c r="H513" s="197" t="s">
        <v>6784</v>
      </c>
      <c r="I513" s="197" t="s">
        <v>6783</v>
      </c>
      <c r="J513" s="197" t="s">
        <v>7350</v>
      </c>
    </row>
    <row r="514" spans="1:11">
      <c r="A514" s="197" t="s">
        <v>1303</v>
      </c>
      <c r="B514" s="197" t="s">
        <v>1304</v>
      </c>
      <c r="C514" s="197" t="s">
        <v>1304</v>
      </c>
      <c r="D514" s="197" t="s">
        <v>2775</v>
      </c>
      <c r="E514" s="197" t="s">
        <v>5167</v>
      </c>
      <c r="F514" s="197" t="s">
        <v>6786</v>
      </c>
      <c r="G514" s="197" t="s">
        <v>6785</v>
      </c>
      <c r="H514" s="197" t="s">
        <v>6784</v>
      </c>
      <c r="I514" s="197" t="s">
        <v>6783</v>
      </c>
      <c r="J514" s="197" t="s">
        <v>7350</v>
      </c>
    </row>
    <row r="515" spans="1:11">
      <c r="A515" s="197" t="s">
        <v>1303</v>
      </c>
      <c r="B515" s="197" t="s">
        <v>1304</v>
      </c>
      <c r="C515" s="197" t="s">
        <v>1304</v>
      </c>
      <c r="D515" s="197" t="s">
        <v>2775</v>
      </c>
      <c r="E515" s="197" t="s">
        <v>5167</v>
      </c>
      <c r="F515" s="197" t="s">
        <v>6786</v>
      </c>
      <c r="G515" s="197" t="s">
        <v>6785</v>
      </c>
      <c r="H515" s="197" t="s">
        <v>6784</v>
      </c>
      <c r="I515" s="197" t="s">
        <v>6783</v>
      </c>
      <c r="J515" s="197" t="s">
        <v>7350</v>
      </c>
    </row>
    <row r="516" spans="1:11">
      <c r="A516" s="197" t="s">
        <v>1303</v>
      </c>
      <c r="B516" s="197" t="s">
        <v>1304</v>
      </c>
      <c r="C516" s="197" t="s">
        <v>1304</v>
      </c>
      <c r="D516" s="197" t="s">
        <v>2775</v>
      </c>
      <c r="E516" s="197" t="s">
        <v>5167</v>
      </c>
      <c r="F516" s="197" t="s">
        <v>6786</v>
      </c>
      <c r="G516" s="197" t="s">
        <v>6785</v>
      </c>
      <c r="H516" s="197" t="s">
        <v>6784</v>
      </c>
      <c r="I516" s="197" t="s">
        <v>6783</v>
      </c>
      <c r="J516" s="197" t="s">
        <v>7350</v>
      </c>
    </row>
    <row r="517" spans="1:11">
      <c r="A517" s="197" t="s">
        <v>1303</v>
      </c>
      <c r="B517" s="197" t="s">
        <v>1304</v>
      </c>
      <c r="C517" s="197" t="s">
        <v>1304</v>
      </c>
      <c r="D517" s="197" t="s">
        <v>2775</v>
      </c>
      <c r="E517" s="197" t="s">
        <v>5167</v>
      </c>
      <c r="F517" s="197" t="s">
        <v>6786</v>
      </c>
      <c r="G517" s="197" t="s">
        <v>6785</v>
      </c>
      <c r="H517" s="197" t="s">
        <v>6784</v>
      </c>
      <c r="I517" s="197" t="s">
        <v>6783</v>
      </c>
      <c r="J517" s="197" t="s">
        <v>7350</v>
      </c>
    </row>
    <row r="518" spans="1:11">
      <c r="A518" s="197" t="s">
        <v>1303</v>
      </c>
      <c r="B518" s="197" t="s">
        <v>1304</v>
      </c>
      <c r="C518" s="197" t="s">
        <v>1304</v>
      </c>
      <c r="D518" s="197" t="s">
        <v>2775</v>
      </c>
      <c r="E518" s="197" t="s">
        <v>5167</v>
      </c>
      <c r="F518" s="197" t="s">
        <v>6786</v>
      </c>
      <c r="G518" s="197" t="s">
        <v>6785</v>
      </c>
      <c r="H518" s="197" t="s">
        <v>6784</v>
      </c>
      <c r="I518" s="197" t="s">
        <v>6783</v>
      </c>
      <c r="J518" s="197" t="s">
        <v>7350</v>
      </c>
    </row>
    <row r="519" spans="1:11">
      <c r="A519" s="197" t="s">
        <v>1303</v>
      </c>
      <c r="B519" s="197" t="s">
        <v>1304</v>
      </c>
      <c r="C519" s="197" t="s">
        <v>1304</v>
      </c>
      <c r="D519" s="197" t="s">
        <v>2775</v>
      </c>
      <c r="E519" s="197" t="s">
        <v>5167</v>
      </c>
      <c r="F519" s="197" t="s">
        <v>6786</v>
      </c>
      <c r="G519" s="197" t="s">
        <v>6785</v>
      </c>
      <c r="H519" s="197" t="s">
        <v>6784</v>
      </c>
      <c r="I519" s="197" t="s">
        <v>6783</v>
      </c>
      <c r="J519" s="197" t="s">
        <v>7350</v>
      </c>
    </row>
    <row r="520" spans="1:11">
      <c r="A520" s="197" t="s">
        <v>1303</v>
      </c>
      <c r="B520" s="197" t="s">
        <v>1304</v>
      </c>
      <c r="C520" s="197" t="s">
        <v>1304</v>
      </c>
      <c r="D520" s="197" t="s">
        <v>2775</v>
      </c>
      <c r="E520" s="197" t="s">
        <v>5167</v>
      </c>
      <c r="F520" s="197" t="s">
        <v>6786</v>
      </c>
      <c r="G520" s="197" t="s">
        <v>6785</v>
      </c>
      <c r="H520" s="197" t="s">
        <v>6784</v>
      </c>
      <c r="I520" s="197" t="s">
        <v>6783</v>
      </c>
      <c r="J520" s="197" t="s">
        <v>7350</v>
      </c>
    </row>
    <row r="521" spans="1:11">
      <c r="A521" s="197" t="s">
        <v>1303</v>
      </c>
      <c r="B521" s="197" t="s">
        <v>1304</v>
      </c>
      <c r="C521" s="197" t="s">
        <v>1304</v>
      </c>
      <c r="D521" s="197" t="s">
        <v>2775</v>
      </c>
      <c r="E521" s="197" t="s">
        <v>5167</v>
      </c>
      <c r="F521" s="197" t="s">
        <v>6786</v>
      </c>
      <c r="G521" s="197" t="s">
        <v>6785</v>
      </c>
      <c r="H521" s="197" t="s">
        <v>6784</v>
      </c>
      <c r="I521" s="197" t="s">
        <v>6783</v>
      </c>
      <c r="J521" s="197" t="s">
        <v>7350</v>
      </c>
    </row>
    <row r="522" spans="1:11">
      <c r="A522" s="197" t="s">
        <v>2777</v>
      </c>
      <c r="B522" s="197" t="s">
        <v>2778</v>
      </c>
      <c r="C522" s="197" t="s">
        <v>2778</v>
      </c>
      <c r="D522" s="197" t="s">
        <v>2779</v>
      </c>
      <c r="E522" s="197" t="s">
        <v>5167</v>
      </c>
      <c r="F522" s="197" t="s">
        <v>6786</v>
      </c>
      <c r="G522" s="197" t="s">
        <v>6785</v>
      </c>
      <c r="H522" s="197" t="s">
        <v>6784</v>
      </c>
      <c r="I522" s="197" t="s">
        <v>6783</v>
      </c>
      <c r="J522" s="197" t="s">
        <v>7349</v>
      </c>
    </row>
    <row r="523" spans="1:11">
      <c r="A523" s="197" t="s">
        <v>2781</v>
      </c>
      <c r="B523" s="197" t="s">
        <v>2782</v>
      </c>
      <c r="C523" s="197" t="s">
        <v>2782</v>
      </c>
      <c r="D523" s="197" t="s">
        <v>2783</v>
      </c>
      <c r="E523" s="197" t="s">
        <v>5167</v>
      </c>
      <c r="F523" s="197" t="s">
        <v>6786</v>
      </c>
      <c r="G523" s="197" t="s">
        <v>6785</v>
      </c>
      <c r="H523" s="197" t="s">
        <v>6784</v>
      </c>
      <c r="I523" s="197" t="s">
        <v>6783</v>
      </c>
      <c r="J523" s="197" t="s">
        <v>2784</v>
      </c>
    </row>
    <row r="524" spans="1:11">
      <c r="A524" s="197" t="s">
        <v>1253</v>
      </c>
      <c r="B524" s="197" t="s">
        <v>1254</v>
      </c>
      <c r="C524" s="197" t="s">
        <v>1254</v>
      </c>
      <c r="D524" s="197" t="s">
        <v>2785</v>
      </c>
      <c r="E524" s="197" t="s">
        <v>6810</v>
      </c>
      <c r="F524" s="197" t="s">
        <v>6786</v>
      </c>
      <c r="G524" s="197" t="s">
        <v>6785</v>
      </c>
      <c r="H524" s="197" t="s">
        <v>6809</v>
      </c>
      <c r="I524" s="197" t="s">
        <v>6783</v>
      </c>
      <c r="J524" s="197" t="s">
        <v>2786</v>
      </c>
    </row>
    <row r="525" spans="1:11">
      <c r="A525" s="197" t="s">
        <v>2787</v>
      </c>
      <c r="B525" s="197" t="s">
        <v>1306</v>
      </c>
      <c r="C525" s="197" t="s">
        <v>1306</v>
      </c>
      <c r="D525" s="197" t="s">
        <v>2788</v>
      </c>
      <c r="E525" s="197" t="s">
        <v>6810</v>
      </c>
      <c r="F525" s="197" t="s">
        <v>6786</v>
      </c>
      <c r="G525" s="197" t="s">
        <v>6886</v>
      </c>
      <c r="H525" s="197" t="s">
        <v>6809</v>
      </c>
      <c r="I525" s="197" t="s">
        <v>6783</v>
      </c>
      <c r="J525" s="197" t="s">
        <v>2789</v>
      </c>
    </row>
    <row r="526" spans="1:11">
      <c r="A526" s="197" t="s">
        <v>2790</v>
      </c>
      <c r="B526" s="197" t="s">
        <v>2791</v>
      </c>
      <c r="C526" s="197" t="s">
        <v>2791</v>
      </c>
      <c r="D526" s="197" t="s">
        <v>2792</v>
      </c>
      <c r="E526" s="197" t="s">
        <v>5167</v>
      </c>
      <c r="F526" s="197" t="s">
        <v>6786</v>
      </c>
      <c r="G526" s="197" t="s">
        <v>6886</v>
      </c>
      <c r="H526" s="197" t="s">
        <v>6784</v>
      </c>
      <c r="I526" s="197" t="s">
        <v>6783</v>
      </c>
      <c r="J526" s="197" t="s">
        <v>2789</v>
      </c>
    </row>
    <row r="527" spans="1:11">
      <c r="A527" s="197" t="s">
        <v>435</v>
      </c>
      <c r="B527" s="197" t="s">
        <v>436</v>
      </c>
      <c r="C527" s="197" t="s">
        <v>436</v>
      </c>
      <c r="D527" s="197" t="s">
        <v>1782</v>
      </c>
      <c r="E527" s="197" t="s">
        <v>6810</v>
      </c>
      <c r="F527" s="197" t="s">
        <v>6786</v>
      </c>
      <c r="G527" s="197" t="s">
        <v>6785</v>
      </c>
      <c r="H527" s="197" t="s">
        <v>6809</v>
      </c>
      <c r="I527" s="197" t="s">
        <v>6783</v>
      </c>
      <c r="J527" s="197" t="s">
        <v>2793</v>
      </c>
      <c r="K527" s="197" t="s">
        <v>1601</v>
      </c>
    </row>
    <row r="528" spans="1:11">
      <c r="A528" s="197" t="s">
        <v>384</v>
      </c>
      <c r="B528" s="197" t="s">
        <v>386</v>
      </c>
      <c r="C528" s="197" t="s">
        <v>386</v>
      </c>
      <c r="D528" s="197" t="s">
        <v>385</v>
      </c>
      <c r="E528" s="197" t="s">
        <v>5167</v>
      </c>
      <c r="F528" s="197" t="s">
        <v>6786</v>
      </c>
      <c r="G528" s="197" t="s">
        <v>6785</v>
      </c>
      <c r="H528" s="197" t="s">
        <v>6784</v>
      </c>
      <c r="I528" s="197" t="s">
        <v>6783</v>
      </c>
      <c r="J528" s="197" t="s">
        <v>7348</v>
      </c>
      <c r="K528" s="197" t="s">
        <v>1601</v>
      </c>
    </row>
    <row r="529" spans="1:11">
      <c r="A529" s="197" t="s">
        <v>1486</v>
      </c>
      <c r="B529" s="197" t="s">
        <v>1487</v>
      </c>
      <c r="C529" s="197" t="s">
        <v>1487</v>
      </c>
      <c r="D529" s="197" t="s">
        <v>2798</v>
      </c>
      <c r="E529" s="197" t="s">
        <v>6810</v>
      </c>
      <c r="F529" s="197" t="s">
        <v>6786</v>
      </c>
      <c r="G529" s="197" t="s">
        <v>6785</v>
      </c>
      <c r="H529" s="197" t="s">
        <v>6809</v>
      </c>
      <c r="I529" s="197" t="s">
        <v>6783</v>
      </c>
      <c r="J529" s="197" t="s">
        <v>2799</v>
      </c>
      <c r="K529" s="197" t="s">
        <v>1601</v>
      </c>
    </row>
    <row r="530" spans="1:11">
      <c r="A530" s="197" t="s">
        <v>1489</v>
      </c>
      <c r="B530" s="197" t="s">
        <v>2800</v>
      </c>
      <c r="C530" s="197" t="s">
        <v>2800</v>
      </c>
      <c r="D530" s="197" t="s">
        <v>2801</v>
      </c>
      <c r="E530" s="197" t="s">
        <v>6810</v>
      </c>
      <c r="F530" s="197" t="s">
        <v>6786</v>
      </c>
      <c r="G530" s="197" t="s">
        <v>6785</v>
      </c>
      <c r="H530" s="197" t="s">
        <v>6809</v>
      </c>
      <c r="I530" s="197" t="s">
        <v>6783</v>
      </c>
      <c r="J530" s="197" t="s">
        <v>2802</v>
      </c>
      <c r="K530" s="197" t="s">
        <v>1601</v>
      </c>
    </row>
    <row r="531" spans="1:11">
      <c r="A531" s="197" t="s">
        <v>395</v>
      </c>
      <c r="B531" s="197" t="s">
        <v>396</v>
      </c>
      <c r="C531" s="197" t="s">
        <v>396</v>
      </c>
      <c r="D531" s="197" t="s">
        <v>2801</v>
      </c>
      <c r="E531" s="197" t="s">
        <v>6810</v>
      </c>
      <c r="F531" s="197" t="s">
        <v>6786</v>
      </c>
      <c r="G531" s="197" t="s">
        <v>6785</v>
      </c>
      <c r="H531" s="197" t="s">
        <v>6809</v>
      </c>
      <c r="I531" s="197" t="s">
        <v>6783</v>
      </c>
      <c r="J531" s="197" t="s">
        <v>2803</v>
      </c>
      <c r="K531" s="197" t="s">
        <v>1601</v>
      </c>
    </row>
    <row r="532" spans="1:11">
      <c r="A532" s="197" t="s">
        <v>393</v>
      </c>
      <c r="B532" s="197" t="s">
        <v>394</v>
      </c>
      <c r="C532" s="197" t="s">
        <v>394</v>
      </c>
      <c r="D532" s="197" t="s">
        <v>2798</v>
      </c>
      <c r="E532" s="197" t="s">
        <v>6810</v>
      </c>
      <c r="F532" s="197" t="s">
        <v>6786</v>
      </c>
      <c r="G532" s="197" t="s">
        <v>6785</v>
      </c>
      <c r="H532" s="197" t="s">
        <v>6809</v>
      </c>
      <c r="I532" s="197" t="s">
        <v>6783</v>
      </c>
      <c r="J532" s="197" t="s">
        <v>2804</v>
      </c>
      <c r="K532" s="197" t="s">
        <v>1601</v>
      </c>
    </row>
    <row r="533" spans="1:11">
      <c r="A533" s="197" t="s">
        <v>397</v>
      </c>
      <c r="B533" s="197" t="s">
        <v>399</v>
      </c>
      <c r="C533" s="197" t="s">
        <v>399</v>
      </c>
      <c r="D533" s="197" t="s">
        <v>2805</v>
      </c>
      <c r="E533" s="197" t="s">
        <v>5167</v>
      </c>
      <c r="F533" s="197" t="s">
        <v>6786</v>
      </c>
      <c r="G533" s="197" t="s">
        <v>6785</v>
      </c>
      <c r="H533" s="197" t="s">
        <v>6784</v>
      </c>
      <c r="I533" s="197" t="s">
        <v>6787</v>
      </c>
      <c r="J533" s="197" t="s">
        <v>2806</v>
      </c>
      <c r="K533" s="197" t="s">
        <v>1617</v>
      </c>
    </row>
    <row r="534" spans="1:11">
      <c r="A534" s="197" t="s">
        <v>1517</v>
      </c>
      <c r="B534" s="197" t="s">
        <v>1518</v>
      </c>
      <c r="C534" s="197" t="s">
        <v>2807</v>
      </c>
      <c r="D534" s="197" t="s">
        <v>2801</v>
      </c>
      <c r="E534" s="197" t="s">
        <v>6810</v>
      </c>
      <c r="F534" s="197" t="s">
        <v>6786</v>
      </c>
      <c r="G534" s="197" t="s">
        <v>6785</v>
      </c>
      <c r="H534" s="197" t="s">
        <v>6809</v>
      </c>
      <c r="I534" s="197" t="s">
        <v>6787</v>
      </c>
      <c r="J534" s="197" t="s">
        <v>2808</v>
      </c>
      <c r="K534" s="197" t="s">
        <v>1601</v>
      </c>
    </row>
    <row r="535" spans="1:11">
      <c r="A535" s="197" t="s">
        <v>1519</v>
      </c>
      <c r="B535" s="197" t="s">
        <v>1520</v>
      </c>
      <c r="C535" s="197" t="s">
        <v>2809</v>
      </c>
      <c r="D535" s="197" t="s">
        <v>2801</v>
      </c>
      <c r="E535" s="197" t="s">
        <v>6810</v>
      </c>
      <c r="F535" s="197" t="s">
        <v>6786</v>
      </c>
      <c r="G535" s="197" t="s">
        <v>6785</v>
      </c>
      <c r="H535" s="197" t="s">
        <v>6809</v>
      </c>
      <c r="I535" s="197" t="s">
        <v>6787</v>
      </c>
      <c r="J535" s="197" t="s">
        <v>2810</v>
      </c>
      <c r="K535" s="197" t="s">
        <v>1601</v>
      </c>
    </row>
    <row r="536" spans="1:11">
      <c r="A536" s="197" t="s">
        <v>1521</v>
      </c>
      <c r="B536" s="197" t="s">
        <v>1522</v>
      </c>
      <c r="C536" s="197" t="s">
        <v>2811</v>
      </c>
      <c r="D536" s="197" t="s">
        <v>2801</v>
      </c>
      <c r="E536" s="197" t="s">
        <v>6810</v>
      </c>
      <c r="F536" s="197" t="s">
        <v>6786</v>
      </c>
      <c r="G536" s="197" t="s">
        <v>6785</v>
      </c>
      <c r="H536" s="197" t="s">
        <v>6809</v>
      </c>
      <c r="I536" s="197" t="s">
        <v>6787</v>
      </c>
      <c r="J536" s="197" t="s">
        <v>2812</v>
      </c>
      <c r="K536" s="197" t="s">
        <v>1601</v>
      </c>
    </row>
    <row r="537" spans="1:11">
      <c r="A537" s="197" t="s">
        <v>1537</v>
      </c>
      <c r="B537" s="197" t="s">
        <v>1538</v>
      </c>
      <c r="C537" s="197" t="s">
        <v>1538</v>
      </c>
      <c r="D537" s="197" t="s">
        <v>2813</v>
      </c>
      <c r="E537" s="197" t="s">
        <v>5167</v>
      </c>
      <c r="F537" s="197" t="s">
        <v>6786</v>
      </c>
      <c r="G537" s="197" t="s">
        <v>6785</v>
      </c>
      <c r="H537" s="197" t="s">
        <v>6784</v>
      </c>
      <c r="I537" s="197" t="s">
        <v>6787</v>
      </c>
      <c r="J537" s="197" t="s">
        <v>2815</v>
      </c>
      <c r="K537" s="197" t="s">
        <v>1637</v>
      </c>
    </row>
    <row r="538" spans="1:11">
      <c r="A538" s="197" t="s">
        <v>1539</v>
      </c>
      <c r="B538" s="197" t="s">
        <v>1540</v>
      </c>
      <c r="C538" s="197" t="s">
        <v>1540</v>
      </c>
      <c r="D538" s="197" t="s">
        <v>2813</v>
      </c>
      <c r="E538" s="197" t="s">
        <v>5167</v>
      </c>
      <c r="F538" s="197" t="s">
        <v>6786</v>
      </c>
      <c r="G538" s="197" t="s">
        <v>6785</v>
      </c>
      <c r="H538" s="197" t="s">
        <v>6784</v>
      </c>
      <c r="I538" s="197" t="s">
        <v>6787</v>
      </c>
      <c r="J538" s="197" t="s">
        <v>2816</v>
      </c>
      <c r="K538" s="197" t="s">
        <v>1637</v>
      </c>
    </row>
    <row r="539" spans="1:11">
      <c r="A539" s="197" t="s">
        <v>1541</v>
      </c>
      <c r="B539" s="197" t="s">
        <v>1542</v>
      </c>
      <c r="C539" s="197" t="s">
        <v>1542</v>
      </c>
      <c r="D539" s="197" t="s">
        <v>2813</v>
      </c>
      <c r="E539" s="197" t="s">
        <v>5167</v>
      </c>
      <c r="F539" s="197" t="s">
        <v>6786</v>
      </c>
      <c r="G539" s="197" t="s">
        <v>6785</v>
      </c>
      <c r="H539" s="197" t="s">
        <v>6784</v>
      </c>
      <c r="I539" s="197" t="s">
        <v>6787</v>
      </c>
      <c r="J539" s="197" t="s">
        <v>2817</v>
      </c>
      <c r="K539" s="197" t="s">
        <v>1637</v>
      </c>
    </row>
    <row r="540" spans="1:11">
      <c r="A540" s="197" t="s">
        <v>2818</v>
      </c>
      <c r="B540" s="197" t="s">
        <v>298</v>
      </c>
      <c r="C540" s="197" t="s">
        <v>298</v>
      </c>
      <c r="D540" s="197" t="s">
        <v>2819</v>
      </c>
      <c r="E540" s="197" t="s">
        <v>6810</v>
      </c>
      <c r="F540" s="197" t="s">
        <v>6786</v>
      </c>
      <c r="G540" s="197" t="s">
        <v>6785</v>
      </c>
      <c r="H540" s="197" t="s">
        <v>6809</v>
      </c>
      <c r="I540" s="197" t="s">
        <v>6783</v>
      </c>
      <c r="J540" s="197" t="s">
        <v>2820</v>
      </c>
      <c r="K540" s="197" t="s">
        <v>1617</v>
      </c>
    </row>
    <row r="541" spans="1:11">
      <c r="A541" s="197" t="s">
        <v>2821</v>
      </c>
      <c r="B541" s="197" t="s">
        <v>301</v>
      </c>
      <c r="C541" s="197" t="s">
        <v>301</v>
      </c>
      <c r="D541" s="197" t="s">
        <v>2822</v>
      </c>
      <c r="E541" s="197" t="s">
        <v>6810</v>
      </c>
      <c r="F541" s="197" t="s">
        <v>6786</v>
      </c>
      <c r="G541" s="197" t="s">
        <v>6785</v>
      </c>
      <c r="H541" s="197" t="s">
        <v>6809</v>
      </c>
      <c r="I541" s="197" t="s">
        <v>6783</v>
      </c>
      <c r="J541" s="197" t="s">
        <v>2820</v>
      </c>
      <c r="K541" s="197" t="s">
        <v>1617</v>
      </c>
    </row>
    <row r="542" spans="1:11">
      <c r="A542" s="197" t="s">
        <v>2823</v>
      </c>
      <c r="B542" s="197" t="s">
        <v>2824</v>
      </c>
      <c r="C542" s="197" t="s">
        <v>2824</v>
      </c>
      <c r="D542" s="197" t="s">
        <v>2825</v>
      </c>
      <c r="E542" s="197" t="s">
        <v>6810</v>
      </c>
      <c r="F542" s="197" t="s">
        <v>6786</v>
      </c>
      <c r="G542" s="197" t="s">
        <v>6785</v>
      </c>
      <c r="H542" s="197" t="s">
        <v>6809</v>
      </c>
      <c r="I542" s="197" t="s">
        <v>6783</v>
      </c>
      <c r="J542" s="197" t="s">
        <v>1623</v>
      </c>
      <c r="K542" s="197" t="s">
        <v>1617</v>
      </c>
    </row>
    <row r="543" spans="1:11">
      <c r="A543" s="197" t="s">
        <v>2826</v>
      </c>
      <c r="B543" s="197" t="s">
        <v>2828</v>
      </c>
      <c r="C543" s="197" t="s">
        <v>2828</v>
      </c>
      <c r="D543" s="197" t="s">
        <v>2828</v>
      </c>
      <c r="E543" s="197" t="s">
        <v>5167</v>
      </c>
      <c r="F543" s="197" t="s">
        <v>6786</v>
      </c>
      <c r="G543" s="197" t="s">
        <v>6785</v>
      </c>
      <c r="H543" s="197" t="s">
        <v>6784</v>
      </c>
      <c r="I543" s="197" t="s">
        <v>6783</v>
      </c>
      <c r="J543" s="197" t="s">
        <v>2829</v>
      </c>
      <c r="K543" s="197" t="s">
        <v>1617</v>
      </c>
    </row>
    <row r="544" spans="1:11">
      <c r="A544" s="197" t="s">
        <v>2830</v>
      </c>
      <c r="B544" s="197" t="s">
        <v>7347</v>
      </c>
      <c r="C544" s="197" t="s">
        <v>2832</v>
      </c>
      <c r="D544" s="197" t="s">
        <v>2832</v>
      </c>
      <c r="E544" s="197" t="s">
        <v>5167</v>
      </c>
      <c r="F544" s="197" t="s">
        <v>6786</v>
      </c>
      <c r="G544" s="197" t="s">
        <v>7123</v>
      </c>
      <c r="H544" s="197" t="s">
        <v>6784</v>
      </c>
      <c r="I544" s="197" t="s">
        <v>6783</v>
      </c>
      <c r="K544" s="197" t="s">
        <v>1617</v>
      </c>
    </row>
    <row r="545" spans="1:11">
      <c r="A545" s="197" t="s">
        <v>2837</v>
      </c>
      <c r="B545" s="197" t="s">
        <v>7346</v>
      </c>
      <c r="C545" s="197" t="s">
        <v>7345</v>
      </c>
      <c r="D545" s="197" t="s">
        <v>7345</v>
      </c>
      <c r="E545" s="197" t="s">
        <v>5167</v>
      </c>
      <c r="F545" s="197" t="s">
        <v>6786</v>
      </c>
      <c r="G545" s="197" t="s">
        <v>6785</v>
      </c>
      <c r="H545" s="197" t="s">
        <v>6784</v>
      </c>
      <c r="I545" s="197" t="s">
        <v>6783</v>
      </c>
      <c r="J545" s="197" t="s">
        <v>7344</v>
      </c>
      <c r="K545" s="197" t="s">
        <v>1617</v>
      </c>
    </row>
    <row r="546" spans="1:11">
      <c r="A546" s="197" t="s">
        <v>2840</v>
      </c>
      <c r="B546" s="197" t="s">
        <v>7343</v>
      </c>
      <c r="C546" s="197" t="s">
        <v>2842</v>
      </c>
      <c r="D546" s="197" t="s">
        <v>2842</v>
      </c>
      <c r="E546" s="197" t="s">
        <v>5167</v>
      </c>
      <c r="F546" s="197" t="s">
        <v>6786</v>
      </c>
      <c r="G546" s="197" t="s">
        <v>7123</v>
      </c>
      <c r="H546" s="197" t="s">
        <v>6784</v>
      </c>
      <c r="I546" s="197" t="s">
        <v>6783</v>
      </c>
      <c r="J546" s="197" t="s">
        <v>7342</v>
      </c>
      <c r="K546" s="197" t="s">
        <v>1617</v>
      </c>
    </row>
    <row r="547" spans="1:11">
      <c r="A547" s="197" t="s">
        <v>2843</v>
      </c>
      <c r="B547" s="197" t="s">
        <v>7341</v>
      </c>
      <c r="C547" s="197" t="s">
        <v>2845</v>
      </c>
      <c r="D547" s="197" t="s">
        <v>2845</v>
      </c>
      <c r="E547" s="197" t="s">
        <v>6810</v>
      </c>
      <c r="F547" s="197" t="s">
        <v>6786</v>
      </c>
      <c r="G547" s="197" t="s">
        <v>7123</v>
      </c>
      <c r="H547" s="197" t="s">
        <v>6809</v>
      </c>
      <c r="I547" s="197" t="s">
        <v>6783</v>
      </c>
      <c r="K547" s="197" t="s">
        <v>1617</v>
      </c>
    </row>
    <row r="548" spans="1:11">
      <c r="A548" s="197" t="s">
        <v>1273</v>
      </c>
      <c r="B548" s="197" t="s">
        <v>1274</v>
      </c>
      <c r="C548" s="197" t="s">
        <v>1274</v>
      </c>
      <c r="D548" s="197" t="s">
        <v>2849</v>
      </c>
      <c r="E548" s="197" t="s">
        <v>6810</v>
      </c>
      <c r="F548" s="197" t="s">
        <v>6786</v>
      </c>
      <c r="G548" s="197" t="s">
        <v>6788</v>
      </c>
      <c r="H548" s="197" t="s">
        <v>6809</v>
      </c>
      <c r="I548" s="197" t="s">
        <v>6783</v>
      </c>
      <c r="K548" s="197" t="s">
        <v>1601</v>
      </c>
    </row>
    <row r="549" spans="1:11">
      <c r="A549" s="197" t="s">
        <v>2851</v>
      </c>
      <c r="B549" s="197" t="s">
        <v>2852</v>
      </c>
      <c r="C549" s="197" t="s">
        <v>2852</v>
      </c>
      <c r="D549" s="197" t="s">
        <v>7340</v>
      </c>
      <c r="E549" s="197" t="s">
        <v>6810</v>
      </c>
      <c r="F549" s="197" t="s">
        <v>6786</v>
      </c>
      <c r="G549" s="197" t="s">
        <v>6788</v>
      </c>
      <c r="H549" s="197" t="s">
        <v>6809</v>
      </c>
      <c r="I549" s="197" t="s">
        <v>6783</v>
      </c>
      <c r="J549" s="197" t="s">
        <v>7339</v>
      </c>
      <c r="K549" s="197" t="s">
        <v>1617</v>
      </c>
    </row>
    <row r="550" spans="1:11">
      <c r="A550" s="197" t="s">
        <v>2855</v>
      </c>
      <c r="B550" s="197" t="s">
        <v>2856</v>
      </c>
      <c r="C550" s="197" t="s">
        <v>2856</v>
      </c>
      <c r="D550" s="197" t="s">
        <v>7338</v>
      </c>
      <c r="E550" s="197" t="s">
        <v>6810</v>
      </c>
      <c r="F550" s="197" t="s">
        <v>6786</v>
      </c>
      <c r="G550" s="197" t="s">
        <v>6788</v>
      </c>
      <c r="H550" s="197" t="s">
        <v>6809</v>
      </c>
      <c r="I550" s="197" t="s">
        <v>6783</v>
      </c>
      <c r="J550" s="197" t="s">
        <v>7337</v>
      </c>
      <c r="K550" s="197" t="s">
        <v>1617</v>
      </c>
    </row>
    <row r="551" spans="1:11">
      <c r="A551" s="197" t="s">
        <v>2858</v>
      </c>
      <c r="B551" s="197" t="s">
        <v>2859</v>
      </c>
      <c r="C551" s="197" t="s">
        <v>2860</v>
      </c>
      <c r="D551" s="197" t="s">
        <v>7336</v>
      </c>
      <c r="E551" s="197" t="s">
        <v>6810</v>
      </c>
      <c r="F551" s="197" t="s">
        <v>6786</v>
      </c>
      <c r="G551" s="197" t="s">
        <v>6788</v>
      </c>
      <c r="H551" s="197" t="s">
        <v>6809</v>
      </c>
      <c r="I551" s="197" t="s">
        <v>6783</v>
      </c>
      <c r="J551" s="197" t="s">
        <v>7335</v>
      </c>
      <c r="K551" s="197" t="s">
        <v>1617</v>
      </c>
    </row>
    <row r="552" spans="1:11">
      <c r="A552" s="197" t="s">
        <v>2862</v>
      </c>
      <c r="B552" s="197" t="s">
        <v>303</v>
      </c>
      <c r="C552" s="197" t="s">
        <v>303</v>
      </c>
      <c r="D552" s="197" t="s">
        <v>2863</v>
      </c>
      <c r="E552" s="197" t="s">
        <v>6810</v>
      </c>
      <c r="F552" s="197" t="s">
        <v>6786</v>
      </c>
      <c r="G552" s="197" t="s">
        <v>6785</v>
      </c>
      <c r="H552" s="197" t="s">
        <v>6809</v>
      </c>
      <c r="I552" s="197" t="s">
        <v>6783</v>
      </c>
      <c r="J552" s="197" t="s">
        <v>2021</v>
      </c>
      <c r="K552" s="197" t="s">
        <v>1617</v>
      </c>
    </row>
    <row r="553" spans="1:11">
      <c r="A553" s="197" t="s">
        <v>1218</v>
      </c>
      <c r="B553" s="197" t="s">
        <v>1219</v>
      </c>
      <c r="C553" s="197" t="s">
        <v>6637</v>
      </c>
      <c r="D553" s="197" t="s">
        <v>7334</v>
      </c>
      <c r="E553" s="197" t="s">
        <v>5167</v>
      </c>
      <c r="F553" s="197" t="s">
        <v>6786</v>
      </c>
      <c r="G553" s="197" t="s">
        <v>6785</v>
      </c>
      <c r="H553" s="197" t="s">
        <v>6784</v>
      </c>
      <c r="I553" s="197" t="s">
        <v>6783</v>
      </c>
      <c r="J553" s="197" t="s">
        <v>2866</v>
      </c>
      <c r="K553" s="197" t="s">
        <v>1601</v>
      </c>
    </row>
    <row r="554" spans="1:11">
      <c r="A554" s="197" t="s">
        <v>382</v>
      </c>
      <c r="B554" s="197" t="s">
        <v>383</v>
      </c>
      <c r="C554" s="197" t="s">
        <v>383</v>
      </c>
      <c r="D554" s="197" t="s">
        <v>340</v>
      </c>
      <c r="E554" s="197" t="s">
        <v>5167</v>
      </c>
      <c r="F554" s="197" t="s">
        <v>6786</v>
      </c>
      <c r="G554" s="197" t="s">
        <v>6785</v>
      </c>
      <c r="H554" s="197" t="s">
        <v>6784</v>
      </c>
      <c r="I554" s="197" t="s">
        <v>6783</v>
      </c>
      <c r="J554" s="197" t="s">
        <v>2867</v>
      </c>
      <c r="K554" s="197" t="s">
        <v>1601</v>
      </c>
    </row>
    <row r="555" spans="1:11">
      <c r="A555" s="197" t="s">
        <v>387</v>
      </c>
      <c r="B555" s="197" t="s">
        <v>389</v>
      </c>
      <c r="C555" s="197" t="s">
        <v>389</v>
      </c>
      <c r="D555" s="197" t="s">
        <v>388</v>
      </c>
      <c r="E555" s="197" t="s">
        <v>5167</v>
      </c>
      <c r="F555" s="197" t="s">
        <v>6786</v>
      </c>
      <c r="G555" s="197" t="s">
        <v>6785</v>
      </c>
      <c r="H555" s="197" t="s">
        <v>6784</v>
      </c>
      <c r="I555" s="197" t="s">
        <v>6783</v>
      </c>
      <c r="J555" s="197" t="s">
        <v>7333</v>
      </c>
      <c r="K555" s="197" t="s">
        <v>1601</v>
      </c>
    </row>
    <row r="556" spans="1:11">
      <c r="A556" s="197" t="s">
        <v>390</v>
      </c>
      <c r="B556" s="197" t="s">
        <v>392</v>
      </c>
      <c r="C556" s="197" t="s">
        <v>392</v>
      </c>
      <c r="D556" s="197" t="s">
        <v>2868</v>
      </c>
      <c r="E556" s="197" t="s">
        <v>5167</v>
      </c>
      <c r="F556" s="197" t="s">
        <v>6786</v>
      </c>
      <c r="G556" s="197" t="s">
        <v>6785</v>
      </c>
      <c r="H556" s="197" t="s">
        <v>6784</v>
      </c>
      <c r="I556" s="197" t="s">
        <v>6783</v>
      </c>
      <c r="J556" s="197" t="s">
        <v>2869</v>
      </c>
      <c r="K556" s="197" t="s">
        <v>1601</v>
      </c>
    </row>
    <row r="557" spans="1:11">
      <c r="A557" s="197" t="s">
        <v>1223</v>
      </c>
      <c r="B557" s="197" t="s">
        <v>1224</v>
      </c>
      <c r="C557" s="197" t="s">
        <v>1224</v>
      </c>
      <c r="D557" s="197" t="s">
        <v>1224</v>
      </c>
      <c r="E557" s="197" t="s">
        <v>5167</v>
      </c>
      <c r="F557" s="197" t="s">
        <v>6786</v>
      </c>
      <c r="G557" s="197" t="s">
        <v>6785</v>
      </c>
      <c r="H557" s="197" t="s">
        <v>6784</v>
      </c>
      <c r="I557" s="197" t="s">
        <v>6783</v>
      </c>
      <c r="J557" s="197" t="s">
        <v>2870</v>
      </c>
      <c r="K557" s="197" t="s">
        <v>1601</v>
      </c>
    </row>
    <row r="558" spans="1:11">
      <c r="A558" s="197" t="s">
        <v>713</v>
      </c>
      <c r="B558" s="197" t="s">
        <v>714</v>
      </c>
      <c r="C558" s="197" t="s">
        <v>714</v>
      </c>
      <c r="D558" s="197" t="s">
        <v>2871</v>
      </c>
      <c r="E558" s="197" t="s">
        <v>5167</v>
      </c>
      <c r="F558" s="197" t="s">
        <v>6786</v>
      </c>
      <c r="G558" s="197" t="s">
        <v>6785</v>
      </c>
      <c r="H558" s="197" t="s">
        <v>6784</v>
      </c>
      <c r="I558" s="197" t="s">
        <v>6783</v>
      </c>
      <c r="J558" s="197" t="s">
        <v>7332</v>
      </c>
    </row>
    <row r="559" spans="1:11">
      <c r="A559" s="197" t="s">
        <v>2873</v>
      </c>
      <c r="B559" s="197" t="s">
        <v>2874</v>
      </c>
      <c r="C559" s="197" t="s">
        <v>2874</v>
      </c>
      <c r="D559" s="197" t="s">
        <v>7331</v>
      </c>
      <c r="E559" s="197" t="s">
        <v>5167</v>
      </c>
      <c r="F559" s="197" t="s">
        <v>6786</v>
      </c>
      <c r="G559" s="197" t="s">
        <v>6785</v>
      </c>
      <c r="H559" s="197" t="s">
        <v>6784</v>
      </c>
      <c r="I559" s="197" t="s">
        <v>6783</v>
      </c>
      <c r="J559" s="197" t="s">
        <v>7330</v>
      </c>
      <c r="K559" s="197" t="s">
        <v>1637</v>
      </c>
    </row>
    <row r="560" spans="1:11">
      <c r="A560" s="197" t="s">
        <v>2877</v>
      </c>
      <c r="B560" s="197" t="s">
        <v>1358</v>
      </c>
      <c r="C560" s="197" t="s">
        <v>1358</v>
      </c>
      <c r="D560" s="197" t="s">
        <v>2878</v>
      </c>
      <c r="E560" s="197" t="s">
        <v>6810</v>
      </c>
      <c r="F560" s="197" t="s">
        <v>6786</v>
      </c>
      <c r="G560" s="197" t="s">
        <v>6785</v>
      </c>
      <c r="H560" s="197" t="s">
        <v>6809</v>
      </c>
      <c r="I560" s="197" t="s">
        <v>6783</v>
      </c>
      <c r="J560" s="197" t="s">
        <v>7329</v>
      </c>
    </row>
    <row r="561" spans="1:11">
      <c r="A561" s="197" t="s">
        <v>2879</v>
      </c>
      <c r="B561" s="197" t="s">
        <v>2880</v>
      </c>
      <c r="C561" s="197" t="s">
        <v>2880</v>
      </c>
      <c r="D561" s="197" t="s">
        <v>2875</v>
      </c>
      <c r="E561" s="197" t="s">
        <v>6810</v>
      </c>
      <c r="F561" s="197" t="s">
        <v>6786</v>
      </c>
      <c r="G561" s="197" t="s">
        <v>6785</v>
      </c>
      <c r="H561" s="197" t="s">
        <v>6809</v>
      </c>
      <c r="I561" s="197" t="s">
        <v>6783</v>
      </c>
      <c r="J561" s="197" t="s">
        <v>2876</v>
      </c>
      <c r="K561" s="197" t="s">
        <v>1637</v>
      </c>
    </row>
    <row r="562" spans="1:11">
      <c r="A562" s="197" t="s">
        <v>2883</v>
      </c>
      <c r="B562" s="197" t="s">
        <v>2884</v>
      </c>
      <c r="C562" s="197" t="s">
        <v>2884</v>
      </c>
      <c r="D562" s="197" t="s">
        <v>7328</v>
      </c>
      <c r="E562" s="197" t="s">
        <v>6810</v>
      </c>
      <c r="F562" s="197" t="s">
        <v>6786</v>
      </c>
      <c r="G562" s="197" t="s">
        <v>6785</v>
      </c>
      <c r="H562" s="197" t="s">
        <v>6809</v>
      </c>
      <c r="I562" s="197" t="s">
        <v>6783</v>
      </c>
      <c r="J562" s="197" t="s">
        <v>2889</v>
      </c>
      <c r="K562" s="197" t="s">
        <v>1637</v>
      </c>
    </row>
    <row r="563" spans="1:11">
      <c r="A563" s="197" t="s">
        <v>2887</v>
      </c>
      <c r="B563" s="197" t="s">
        <v>2888</v>
      </c>
      <c r="C563" s="197" t="s">
        <v>2888</v>
      </c>
      <c r="D563" s="197" t="s">
        <v>2885</v>
      </c>
      <c r="E563" s="197" t="s">
        <v>5167</v>
      </c>
      <c r="F563" s="197" t="s">
        <v>6786</v>
      </c>
      <c r="G563" s="197" t="s">
        <v>6785</v>
      </c>
      <c r="H563" s="197" t="s">
        <v>6784</v>
      </c>
      <c r="I563" s="197" t="s">
        <v>6783</v>
      </c>
      <c r="J563" s="197" t="s">
        <v>7327</v>
      </c>
      <c r="K563" s="197" t="s">
        <v>1637</v>
      </c>
    </row>
    <row r="564" spans="1:11">
      <c r="A564" s="197" t="s">
        <v>6549</v>
      </c>
      <c r="B564" s="197" t="s">
        <v>6550</v>
      </c>
      <c r="C564" s="197" t="s">
        <v>6550</v>
      </c>
      <c r="D564" s="197" t="s">
        <v>7326</v>
      </c>
      <c r="E564" s="197" t="s">
        <v>5167</v>
      </c>
      <c r="F564" s="197" t="s">
        <v>6786</v>
      </c>
      <c r="G564" s="197" t="s">
        <v>6785</v>
      </c>
      <c r="H564" s="197" t="s">
        <v>6784</v>
      </c>
      <c r="I564" s="197" t="s">
        <v>6787</v>
      </c>
      <c r="J564" s="197" t="s">
        <v>7325</v>
      </c>
    </row>
    <row r="565" spans="1:11">
      <c r="A565" s="197" t="s">
        <v>1276</v>
      </c>
      <c r="B565" s="197" t="s">
        <v>1277</v>
      </c>
      <c r="C565" s="197" t="s">
        <v>1277</v>
      </c>
      <c r="D565" s="197" t="s">
        <v>1613</v>
      </c>
      <c r="E565" s="197" t="s">
        <v>13</v>
      </c>
      <c r="F565" s="197" t="s">
        <v>6786</v>
      </c>
      <c r="G565" s="197" t="s">
        <v>6788</v>
      </c>
      <c r="H565" s="197" t="s">
        <v>6809</v>
      </c>
      <c r="I565" s="197" t="s">
        <v>7324</v>
      </c>
      <c r="J565" s="197" t="s">
        <v>1614</v>
      </c>
      <c r="K565" s="197" t="s">
        <v>1612</v>
      </c>
    </row>
    <row r="566" spans="1:11">
      <c r="A566" s="197" t="s">
        <v>431</v>
      </c>
      <c r="B566" s="197" t="s">
        <v>432</v>
      </c>
      <c r="C566" s="197" t="s">
        <v>432</v>
      </c>
      <c r="D566" s="197" t="s">
        <v>1770</v>
      </c>
      <c r="E566" s="197" t="s">
        <v>6810</v>
      </c>
      <c r="F566" s="197" t="s">
        <v>6786</v>
      </c>
      <c r="G566" s="197" t="s">
        <v>6785</v>
      </c>
      <c r="H566" s="197" t="s">
        <v>6809</v>
      </c>
      <c r="I566" s="197" t="s">
        <v>6783</v>
      </c>
      <c r="J566" s="197" t="s">
        <v>2890</v>
      </c>
      <c r="K566" s="197" t="s">
        <v>1601</v>
      </c>
    </row>
    <row r="567" spans="1:11">
      <c r="A567" s="197" t="s">
        <v>433</v>
      </c>
      <c r="B567" s="197" t="s">
        <v>434</v>
      </c>
      <c r="C567" s="197" t="s">
        <v>434</v>
      </c>
      <c r="D567" s="197" t="s">
        <v>1776</v>
      </c>
      <c r="E567" s="197" t="s">
        <v>6810</v>
      </c>
      <c r="F567" s="197" t="s">
        <v>6786</v>
      </c>
      <c r="G567" s="197" t="s">
        <v>6785</v>
      </c>
      <c r="H567" s="197" t="s">
        <v>6809</v>
      </c>
      <c r="I567" s="197" t="s">
        <v>6783</v>
      </c>
      <c r="J567" s="197" t="s">
        <v>2890</v>
      </c>
      <c r="K567" s="197" t="s">
        <v>1601</v>
      </c>
    </row>
    <row r="568" spans="1:11">
      <c r="A568" s="197" t="s">
        <v>1527</v>
      </c>
      <c r="B568" s="197" t="s">
        <v>2891</v>
      </c>
      <c r="C568" s="197" t="s">
        <v>2891</v>
      </c>
      <c r="D568" s="197" t="s">
        <v>2871</v>
      </c>
      <c r="E568" s="197" t="s">
        <v>5167</v>
      </c>
      <c r="F568" s="197" t="s">
        <v>6786</v>
      </c>
      <c r="G568" s="197" t="s">
        <v>6785</v>
      </c>
      <c r="H568" s="197" t="s">
        <v>6784</v>
      </c>
      <c r="I568" s="197" t="s">
        <v>6787</v>
      </c>
      <c r="J568" s="197" t="s">
        <v>7323</v>
      </c>
      <c r="K568" s="197" t="s">
        <v>1637</v>
      </c>
    </row>
    <row r="569" spans="1:11">
      <c r="A569" s="197" t="s">
        <v>1529</v>
      </c>
      <c r="B569" s="197" t="s">
        <v>1530</v>
      </c>
      <c r="C569" s="197" t="s">
        <v>1530</v>
      </c>
      <c r="E569" s="197" t="s">
        <v>6810</v>
      </c>
      <c r="F569" s="197" t="s">
        <v>6786</v>
      </c>
      <c r="G569" s="197" t="s">
        <v>6785</v>
      </c>
      <c r="H569" s="197" t="s">
        <v>6809</v>
      </c>
      <c r="I569" s="197" t="s">
        <v>6787</v>
      </c>
      <c r="K569" s="197" t="s">
        <v>1637</v>
      </c>
    </row>
    <row r="570" spans="1:11">
      <c r="A570" s="197" t="s">
        <v>1533</v>
      </c>
      <c r="B570" s="197" t="s">
        <v>1534</v>
      </c>
      <c r="C570" s="197" t="s">
        <v>2894</v>
      </c>
      <c r="D570" s="197" t="s">
        <v>2813</v>
      </c>
      <c r="E570" s="197" t="s">
        <v>5167</v>
      </c>
      <c r="F570" s="197" t="s">
        <v>6786</v>
      </c>
      <c r="G570" s="197" t="s">
        <v>6788</v>
      </c>
      <c r="H570" s="197" t="s">
        <v>6784</v>
      </c>
      <c r="I570" s="197" t="s">
        <v>6787</v>
      </c>
      <c r="J570" s="197" t="s">
        <v>7322</v>
      </c>
      <c r="K570" s="197" t="s">
        <v>1637</v>
      </c>
    </row>
    <row r="571" spans="1:11">
      <c r="A571" s="197" t="s">
        <v>1535</v>
      </c>
      <c r="B571" s="197" t="s">
        <v>1536</v>
      </c>
      <c r="C571" s="197" t="s">
        <v>1536</v>
      </c>
      <c r="D571" s="197" t="s">
        <v>2896</v>
      </c>
      <c r="E571" s="197" t="s">
        <v>13</v>
      </c>
      <c r="F571" s="197" t="s">
        <v>6786</v>
      </c>
      <c r="G571" s="197" t="s">
        <v>6886</v>
      </c>
      <c r="H571" s="197" t="s">
        <v>6809</v>
      </c>
      <c r="I571" s="197" t="s">
        <v>7321</v>
      </c>
      <c r="J571" s="197" t="s">
        <v>2752</v>
      </c>
      <c r="K571" s="197" t="s">
        <v>1612</v>
      </c>
    </row>
    <row r="572" spans="1:11">
      <c r="A572" s="197" t="s">
        <v>2897</v>
      </c>
      <c r="B572" s="197" t="s">
        <v>381</v>
      </c>
      <c r="C572" s="197" t="s">
        <v>381</v>
      </c>
      <c r="D572" s="197" t="s">
        <v>337</v>
      </c>
      <c r="E572" s="197" t="s">
        <v>5167</v>
      </c>
      <c r="F572" s="197" t="s">
        <v>6786</v>
      </c>
      <c r="G572" s="197" t="s">
        <v>6785</v>
      </c>
      <c r="H572" s="197" t="s">
        <v>6784</v>
      </c>
      <c r="I572" s="197" t="s">
        <v>6783</v>
      </c>
      <c r="J572" s="197" t="s">
        <v>2898</v>
      </c>
      <c r="K572" s="197" t="s">
        <v>1601</v>
      </c>
    </row>
    <row r="573" spans="1:11">
      <c r="A573" s="197" t="s">
        <v>2899</v>
      </c>
      <c r="B573" s="197" t="s">
        <v>2900</v>
      </c>
      <c r="C573" s="197" t="s">
        <v>2900</v>
      </c>
      <c r="D573" s="197" t="s">
        <v>7320</v>
      </c>
      <c r="E573" s="197" t="s">
        <v>6810</v>
      </c>
      <c r="F573" s="197" t="s">
        <v>6786</v>
      </c>
      <c r="G573" s="197" t="s">
        <v>6785</v>
      </c>
      <c r="H573" s="197" t="s">
        <v>6809</v>
      </c>
      <c r="I573" s="197" t="s">
        <v>6783</v>
      </c>
      <c r="J573" s="197" t="s">
        <v>7319</v>
      </c>
      <c r="K573" s="197" t="s">
        <v>6894</v>
      </c>
    </row>
    <row r="574" spans="1:11">
      <c r="A574" s="197" t="s">
        <v>2902</v>
      </c>
      <c r="B574" s="197" t="s">
        <v>2903</v>
      </c>
      <c r="C574" s="197" t="s">
        <v>2903</v>
      </c>
      <c r="E574" s="197" t="s">
        <v>6810</v>
      </c>
      <c r="F574" s="197" t="s">
        <v>6786</v>
      </c>
      <c r="G574" s="197" t="s">
        <v>6886</v>
      </c>
      <c r="H574" s="197" t="s">
        <v>6784</v>
      </c>
      <c r="I574" s="197" t="s">
        <v>6783</v>
      </c>
    </row>
    <row r="575" spans="1:11">
      <c r="A575" s="197" t="s">
        <v>2904</v>
      </c>
      <c r="B575" s="197" t="s">
        <v>2905</v>
      </c>
      <c r="C575" s="197" t="s">
        <v>2905</v>
      </c>
      <c r="E575" s="197" t="s">
        <v>5167</v>
      </c>
      <c r="F575" s="197" t="s">
        <v>6786</v>
      </c>
      <c r="G575" s="197" t="s">
        <v>6785</v>
      </c>
      <c r="H575" s="197" t="s">
        <v>6784</v>
      </c>
      <c r="I575" s="197" t="s">
        <v>6783</v>
      </c>
      <c r="J575" s="197" t="s">
        <v>7318</v>
      </c>
      <c r="K575" s="197" t="s">
        <v>1637</v>
      </c>
    </row>
    <row r="576" spans="1:11">
      <c r="A576" s="197" t="s">
        <v>2906</v>
      </c>
      <c r="B576" s="197" t="s">
        <v>2907</v>
      </c>
      <c r="C576" s="197" t="s">
        <v>2907</v>
      </c>
      <c r="D576" s="197" t="s">
        <v>2908</v>
      </c>
      <c r="E576" s="197" t="s">
        <v>6810</v>
      </c>
      <c r="F576" s="197" t="s">
        <v>6786</v>
      </c>
      <c r="G576" s="197" t="s">
        <v>6785</v>
      </c>
      <c r="H576" s="197" t="s">
        <v>6809</v>
      </c>
      <c r="I576" s="197" t="s">
        <v>6783</v>
      </c>
      <c r="J576" s="197" t="s">
        <v>7317</v>
      </c>
      <c r="K576" s="197" t="s">
        <v>6894</v>
      </c>
    </row>
    <row r="577" spans="1:11">
      <c r="A577" s="197" t="s">
        <v>6525</v>
      </c>
      <c r="B577" s="197" t="s">
        <v>6526</v>
      </c>
      <c r="C577" s="197" t="s">
        <v>6526</v>
      </c>
      <c r="D577" s="197" t="s">
        <v>7316</v>
      </c>
      <c r="E577" s="197" t="s">
        <v>5167</v>
      </c>
      <c r="F577" s="197" t="s">
        <v>6786</v>
      </c>
      <c r="G577" s="197" t="s">
        <v>6785</v>
      </c>
      <c r="H577" s="197" t="s">
        <v>6784</v>
      </c>
      <c r="I577" s="197" t="s">
        <v>6787</v>
      </c>
      <c r="J577" s="197" t="s">
        <v>7315</v>
      </c>
    </row>
    <row r="578" spans="1:11">
      <c r="A578" s="197" t="s">
        <v>6534</v>
      </c>
      <c r="B578" s="197" t="s">
        <v>6535</v>
      </c>
      <c r="C578" s="197" t="s">
        <v>6535</v>
      </c>
      <c r="D578" s="197" t="s">
        <v>7314</v>
      </c>
      <c r="E578" s="197" t="s">
        <v>5167</v>
      </c>
      <c r="F578" s="197" t="s">
        <v>6786</v>
      </c>
      <c r="G578" s="197" t="s">
        <v>6785</v>
      </c>
      <c r="H578" s="197" t="s">
        <v>6784</v>
      </c>
      <c r="I578" s="197" t="s">
        <v>6787</v>
      </c>
      <c r="J578" s="197" t="s">
        <v>7313</v>
      </c>
    </row>
    <row r="579" spans="1:11">
      <c r="A579" s="197" t="s">
        <v>2909</v>
      </c>
      <c r="B579" s="197" t="s">
        <v>2910</v>
      </c>
      <c r="C579" s="197" t="s">
        <v>2910</v>
      </c>
      <c r="E579" s="197" t="s">
        <v>5167</v>
      </c>
      <c r="F579" s="197" t="s">
        <v>6786</v>
      </c>
      <c r="G579" s="197" t="s">
        <v>6785</v>
      </c>
      <c r="H579" s="197" t="s">
        <v>6784</v>
      </c>
      <c r="I579" s="197" t="s">
        <v>6783</v>
      </c>
      <c r="J579" s="197" t="s">
        <v>7312</v>
      </c>
      <c r="K579" s="197" t="s">
        <v>1637</v>
      </c>
    </row>
    <row r="580" spans="1:11">
      <c r="A580" s="197" t="s">
        <v>2911</v>
      </c>
      <c r="B580" s="197" t="s">
        <v>2912</v>
      </c>
      <c r="C580" s="197" t="s">
        <v>2912</v>
      </c>
      <c r="D580" s="197" t="s">
        <v>2913</v>
      </c>
      <c r="E580" s="197" t="s">
        <v>6810</v>
      </c>
      <c r="F580" s="197" t="s">
        <v>6786</v>
      </c>
      <c r="G580" s="197" t="s">
        <v>6785</v>
      </c>
      <c r="H580" s="197" t="s">
        <v>6809</v>
      </c>
      <c r="I580" s="197" t="s">
        <v>6783</v>
      </c>
      <c r="J580" s="197" t="s">
        <v>7311</v>
      </c>
      <c r="K580" s="197" t="s">
        <v>6894</v>
      </c>
    </row>
    <row r="581" spans="1:11">
      <c r="A581" s="197" t="s">
        <v>2914</v>
      </c>
      <c r="B581" s="197" t="s">
        <v>2915</v>
      </c>
      <c r="C581" s="197" t="s">
        <v>2915</v>
      </c>
      <c r="E581" s="197" t="s">
        <v>5167</v>
      </c>
      <c r="F581" s="197" t="s">
        <v>6786</v>
      </c>
      <c r="G581" s="197" t="s">
        <v>6785</v>
      </c>
      <c r="H581" s="197" t="s">
        <v>6784</v>
      </c>
      <c r="I581" s="197" t="s">
        <v>6783</v>
      </c>
      <c r="J581" s="197" t="s">
        <v>7310</v>
      </c>
      <c r="K581" s="197" t="s">
        <v>1637</v>
      </c>
    </row>
    <row r="582" spans="1:11">
      <c r="A582" s="197" t="s">
        <v>2916</v>
      </c>
      <c r="B582" s="197" t="s">
        <v>2917</v>
      </c>
      <c r="C582" s="197" t="s">
        <v>7309</v>
      </c>
      <c r="D582" s="197" t="s">
        <v>2919</v>
      </c>
      <c r="E582" s="197" t="s">
        <v>6810</v>
      </c>
      <c r="F582" s="197" t="s">
        <v>6786</v>
      </c>
      <c r="G582" s="197" t="s">
        <v>6785</v>
      </c>
      <c r="H582" s="197" t="s">
        <v>6809</v>
      </c>
      <c r="I582" s="197" t="s">
        <v>6783</v>
      </c>
      <c r="J582" s="197" t="s">
        <v>7308</v>
      </c>
      <c r="K582" s="197" t="s">
        <v>1601</v>
      </c>
    </row>
    <row r="583" spans="1:11">
      <c r="A583" s="197" t="s">
        <v>2920</v>
      </c>
      <c r="B583" s="197" t="s">
        <v>2921</v>
      </c>
      <c r="C583" s="197" t="s">
        <v>2921</v>
      </c>
      <c r="E583" s="197" t="s">
        <v>5167</v>
      </c>
      <c r="F583" s="197" t="s">
        <v>6786</v>
      </c>
      <c r="G583" s="197" t="s">
        <v>6785</v>
      </c>
      <c r="H583" s="197" t="s">
        <v>6784</v>
      </c>
      <c r="I583" s="197" t="s">
        <v>6783</v>
      </c>
      <c r="J583" s="197" t="s">
        <v>7307</v>
      </c>
      <c r="K583" s="197" t="s">
        <v>1637</v>
      </c>
    </row>
    <row r="584" spans="1:11">
      <c r="A584" s="197" t="s">
        <v>2922</v>
      </c>
      <c r="B584" s="197" t="s">
        <v>2923</v>
      </c>
      <c r="C584" s="197" t="s">
        <v>2923</v>
      </c>
      <c r="E584" s="197" t="s">
        <v>6810</v>
      </c>
      <c r="F584" s="197" t="s">
        <v>6786</v>
      </c>
      <c r="G584" s="197" t="s">
        <v>6812</v>
      </c>
      <c r="H584" s="197" t="s">
        <v>6784</v>
      </c>
      <c r="I584" s="197" t="s">
        <v>7306</v>
      </c>
      <c r="J584" s="197" t="s">
        <v>7304</v>
      </c>
      <c r="K584" s="197" t="s">
        <v>1612</v>
      </c>
    </row>
    <row r="585" spans="1:11">
      <c r="A585" s="197" t="s">
        <v>2924</v>
      </c>
      <c r="B585" s="197" t="s">
        <v>2925</v>
      </c>
      <c r="C585" s="197" t="s">
        <v>2925</v>
      </c>
      <c r="E585" s="197" t="s">
        <v>6810</v>
      </c>
      <c r="F585" s="197" t="s">
        <v>6786</v>
      </c>
      <c r="G585" s="197" t="s">
        <v>6812</v>
      </c>
      <c r="H585" s="197" t="s">
        <v>6784</v>
      </c>
      <c r="I585" s="197" t="s">
        <v>7305</v>
      </c>
      <c r="J585" s="197" t="s">
        <v>7304</v>
      </c>
      <c r="K585" s="197" t="s">
        <v>1612</v>
      </c>
    </row>
    <row r="586" spans="1:11">
      <c r="A586" s="197" t="s">
        <v>1124</v>
      </c>
      <c r="B586" s="197" t="s">
        <v>1126</v>
      </c>
      <c r="C586" s="197" t="s">
        <v>1126</v>
      </c>
      <c r="D586" s="197" t="s">
        <v>2926</v>
      </c>
      <c r="E586" s="197" t="s">
        <v>6810</v>
      </c>
      <c r="F586" s="197" t="s">
        <v>6786</v>
      </c>
      <c r="G586" s="197" t="s">
        <v>6785</v>
      </c>
      <c r="H586" s="197" t="s">
        <v>6809</v>
      </c>
      <c r="I586" s="197" t="s">
        <v>6783</v>
      </c>
      <c r="J586" s="197" t="s">
        <v>2927</v>
      </c>
      <c r="K586" s="197" t="s">
        <v>1637</v>
      </c>
    </row>
    <row r="587" spans="1:11">
      <c r="A587" s="197" t="s">
        <v>1127</v>
      </c>
      <c r="B587" s="197" t="s">
        <v>1129</v>
      </c>
      <c r="C587" s="197" t="s">
        <v>1129</v>
      </c>
      <c r="D587" s="197" t="s">
        <v>2928</v>
      </c>
      <c r="E587" s="197" t="s">
        <v>6810</v>
      </c>
      <c r="F587" s="197" t="s">
        <v>6786</v>
      </c>
      <c r="G587" s="197" t="s">
        <v>6785</v>
      </c>
      <c r="H587" s="197" t="s">
        <v>6809</v>
      </c>
      <c r="I587" s="197" t="s">
        <v>6783</v>
      </c>
      <c r="J587" s="197" t="s">
        <v>2927</v>
      </c>
      <c r="K587" s="197" t="s">
        <v>1637</v>
      </c>
    </row>
    <row r="588" spans="1:11">
      <c r="A588" s="197" t="s">
        <v>2929</v>
      </c>
      <c r="B588" s="197" t="s">
        <v>2930</v>
      </c>
      <c r="C588" s="197" t="s">
        <v>2930</v>
      </c>
      <c r="D588" s="197" t="s">
        <v>7303</v>
      </c>
      <c r="E588" s="197" t="s">
        <v>6810</v>
      </c>
      <c r="F588" s="197" t="s">
        <v>6786</v>
      </c>
      <c r="G588" s="197" t="s">
        <v>6886</v>
      </c>
      <c r="H588" s="197" t="s">
        <v>6809</v>
      </c>
      <c r="I588" s="197" t="s">
        <v>6783</v>
      </c>
      <c r="J588" s="197" t="s">
        <v>7302</v>
      </c>
      <c r="K588" s="197" t="s">
        <v>1637</v>
      </c>
    </row>
    <row r="589" spans="1:11">
      <c r="A589" s="197" t="s">
        <v>1576</v>
      </c>
      <c r="B589" s="197" t="s">
        <v>2932</v>
      </c>
      <c r="C589" s="197" t="s">
        <v>2932</v>
      </c>
      <c r="D589" s="197" t="s">
        <v>2933</v>
      </c>
      <c r="E589" s="197" t="s">
        <v>6810</v>
      </c>
      <c r="F589" s="197" t="s">
        <v>6786</v>
      </c>
      <c r="G589" s="197" t="s">
        <v>6785</v>
      </c>
      <c r="H589" s="197" t="s">
        <v>6809</v>
      </c>
      <c r="I589" s="197" t="s">
        <v>6783</v>
      </c>
      <c r="J589" s="197" t="s">
        <v>7301</v>
      </c>
      <c r="K589" s="197" t="s">
        <v>6894</v>
      </c>
    </row>
    <row r="590" spans="1:11">
      <c r="A590" s="197" t="s">
        <v>2934</v>
      </c>
      <c r="B590" s="197" t="s">
        <v>2935</v>
      </c>
      <c r="C590" s="197" t="s">
        <v>2935</v>
      </c>
      <c r="E590" s="197" t="s">
        <v>5167</v>
      </c>
      <c r="F590" s="197" t="s">
        <v>6786</v>
      </c>
      <c r="G590" s="197" t="s">
        <v>6785</v>
      </c>
      <c r="H590" s="197" t="s">
        <v>6784</v>
      </c>
      <c r="I590" s="197" t="s">
        <v>6783</v>
      </c>
      <c r="J590" s="197" t="s">
        <v>7300</v>
      </c>
      <c r="K590" s="197" t="s">
        <v>1637</v>
      </c>
    </row>
    <row r="591" spans="1:11">
      <c r="A591" s="197" t="s">
        <v>2936</v>
      </c>
      <c r="B591" s="197" t="s">
        <v>2937</v>
      </c>
      <c r="C591" s="197" t="s">
        <v>2937</v>
      </c>
      <c r="D591" s="197" t="s">
        <v>2938</v>
      </c>
      <c r="E591" s="197" t="s">
        <v>6810</v>
      </c>
      <c r="F591" s="197" t="s">
        <v>6786</v>
      </c>
      <c r="G591" s="197" t="s">
        <v>6785</v>
      </c>
      <c r="H591" s="197" t="s">
        <v>6809</v>
      </c>
      <c r="I591" s="197" t="s">
        <v>6783</v>
      </c>
      <c r="J591" s="197" t="s">
        <v>7299</v>
      </c>
      <c r="K591" s="197" t="s">
        <v>1637</v>
      </c>
    </row>
    <row r="592" spans="1:11">
      <c r="A592" s="197" t="s">
        <v>2940</v>
      </c>
      <c r="B592" s="197" t="s">
        <v>2941</v>
      </c>
      <c r="C592" s="197" t="s">
        <v>2942</v>
      </c>
      <c r="D592" s="197" t="s">
        <v>2943</v>
      </c>
      <c r="E592" s="197" t="s">
        <v>6810</v>
      </c>
      <c r="F592" s="197" t="s">
        <v>6786</v>
      </c>
      <c r="G592" s="197" t="s">
        <v>6785</v>
      </c>
      <c r="H592" s="197" t="s">
        <v>6809</v>
      </c>
      <c r="I592" s="197" t="s">
        <v>6783</v>
      </c>
      <c r="J592" s="197" t="s">
        <v>7298</v>
      </c>
      <c r="K592" s="197" t="s">
        <v>1637</v>
      </c>
    </row>
    <row r="593" spans="1:11">
      <c r="A593" s="197" t="s">
        <v>2945</v>
      </c>
      <c r="B593" s="197" t="s">
        <v>2946</v>
      </c>
      <c r="C593" s="197" t="s">
        <v>2946</v>
      </c>
      <c r="D593" s="197" t="s">
        <v>2946</v>
      </c>
      <c r="E593" s="197" t="s">
        <v>5167</v>
      </c>
      <c r="F593" s="197" t="s">
        <v>6786</v>
      </c>
      <c r="G593" s="197" t="s">
        <v>6785</v>
      </c>
      <c r="H593" s="197" t="s">
        <v>6784</v>
      </c>
      <c r="I593" s="197" t="s">
        <v>6783</v>
      </c>
      <c r="J593" s="197" t="s">
        <v>7292</v>
      </c>
      <c r="K593" s="197" t="s">
        <v>1617</v>
      </c>
    </row>
    <row r="594" spans="1:11">
      <c r="A594" s="197" t="s">
        <v>584</v>
      </c>
      <c r="B594" s="197" t="s">
        <v>585</v>
      </c>
      <c r="C594" s="197" t="s">
        <v>585</v>
      </c>
      <c r="D594" s="197" t="s">
        <v>2947</v>
      </c>
      <c r="E594" s="197" t="s">
        <v>6810</v>
      </c>
      <c r="F594" s="197" t="s">
        <v>6786</v>
      </c>
      <c r="G594" s="197" t="s">
        <v>6788</v>
      </c>
      <c r="H594" s="197" t="s">
        <v>6809</v>
      </c>
      <c r="I594" s="197" t="s">
        <v>6783</v>
      </c>
      <c r="J594" s="197" t="s">
        <v>2948</v>
      </c>
      <c r="K594" s="197" t="s">
        <v>1601</v>
      </c>
    </row>
    <row r="595" spans="1:11">
      <c r="A595" s="197" t="s">
        <v>586</v>
      </c>
      <c r="B595" s="197" t="s">
        <v>587</v>
      </c>
      <c r="C595" s="197" t="s">
        <v>587</v>
      </c>
      <c r="D595" s="197" t="s">
        <v>2949</v>
      </c>
      <c r="E595" s="197" t="s">
        <v>6810</v>
      </c>
      <c r="F595" s="197" t="s">
        <v>6786</v>
      </c>
      <c r="G595" s="197" t="s">
        <v>6788</v>
      </c>
      <c r="H595" s="197" t="s">
        <v>6809</v>
      </c>
      <c r="I595" s="197" t="s">
        <v>6783</v>
      </c>
      <c r="J595" s="197" t="s">
        <v>2950</v>
      </c>
      <c r="K595" s="197" t="s">
        <v>1601</v>
      </c>
    </row>
    <row r="596" spans="1:11">
      <c r="A596" s="197" t="s">
        <v>415</v>
      </c>
      <c r="B596" s="197" t="s">
        <v>417</v>
      </c>
      <c r="C596" s="197" t="s">
        <v>417</v>
      </c>
      <c r="D596" s="197" t="s">
        <v>2951</v>
      </c>
      <c r="E596" s="197" t="s">
        <v>6810</v>
      </c>
      <c r="F596" s="197" t="s">
        <v>6786</v>
      </c>
      <c r="G596" s="197" t="s">
        <v>6785</v>
      </c>
      <c r="H596" s="197" t="s">
        <v>6809</v>
      </c>
      <c r="I596" s="197" t="s">
        <v>6783</v>
      </c>
      <c r="K596" s="197" t="s">
        <v>1601</v>
      </c>
    </row>
    <row r="597" spans="1:11">
      <c r="A597" s="197" t="s">
        <v>418</v>
      </c>
      <c r="B597" s="197" t="s">
        <v>420</v>
      </c>
      <c r="C597" s="197" t="s">
        <v>420</v>
      </c>
      <c r="D597" s="197" t="s">
        <v>2952</v>
      </c>
      <c r="E597" s="197" t="s">
        <v>6810</v>
      </c>
      <c r="F597" s="197" t="s">
        <v>6786</v>
      </c>
      <c r="G597" s="197" t="s">
        <v>6785</v>
      </c>
      <c r="H597" s="197" t="s">
        <v>6809</v>
      </c>
      <c r="I597" s="197" t="s">
        <v>6783</v>
      </c>
      <c r="K597" s="197" t="s">
        <v>1601</v>
      </c>
    </row>
    <row r="598" spans="1:11">
      <c r="A598" s="197" t="s">
        <v>421</v>
      </c>
      <c r="B598" s="197" t="s">
        <v>423</v>
      </c>
      <c r="C598" s="197" t="s">
        <v>423</v>
      </c>
      <c r="D598" s="197" t="s">
        <v>7295</v>
      </c>
      <c r="E598" s="197" t="s">
        <v>6810</v>
      </c>
      <c r="F598" s="197" t="s">
        <v>6786</v>
      </c>
      <c r="G598" s="197" t="s">
        <v>6785</v>
      </c>
      <c r="H598" s="197" t="s">
        <v>6809</v>
      </c>
      <c r="I598" s="197" t="s">
        <v>6783</v>
      </c>
    </row>
    <row r="599" spans="1:11">
      <c r="A599" s="197" t="s">
        <v>424</v>
      </c>
      <c r="B599" s="197" t="s">
        <v>426</v>
      </c>
      <c r="C599" s="197" t="s">
        <v>426</v>
      </c>
      <c r="D599" s="197" t="s">
        <v>2953</v>
      </c>
      <c r="E599" s="197" t="s">
        <v>6810</v>
      </c>
      <c r="F599" s="197" t="s">
        <v>6786</v>
      </c>
      <c r="G599" s="197" t="s">
        <v>6785</v>
      </c>
      <c r="H599" s="197" t="s">
        <v>6809</v>
      </c>
      <c r="I599" s="197" t="s">
        <v>6783</v>
      </c>
      <c r="K599" s="197" t="s">
        <v>1601</v>
      </c>
    </row>
    <row r="600" spans="1:11">
      <c r="A600" s="197" t="s">
        <v>400</v>
      </c>
      <c r="B600" s="197" t="s">
        <v>402</v>
      </c>
      <c r="C600" s="197" t="s">
        <v>402</v>
      </c>
      <c r="D600" s="197" t="s">
        <v>2954</v>
      </c>
      <c r="E600" s="197" t="s">
        <v>6810</v>
      </c>
      <c r="F600" s="197" t="s">
        <v>6786</v>
      </c>
      <c r="G600" s="197" t="s">
        <v>6785</v>
      </c>
      <c r="H600" s="197" t="s">
        <v>6809</v>
      </c>
      <c r="I600" s="197" t="s">
        <v>6783</v>
      </c>
      <c r="J600" s="197" t="s">
        <v>7294</v>
      </c>
      <c r="K600" s="197" t="s">
        <v>1601</v>
      </c>
    </row>
    <row r="601" spans="1:11">
      <c r="A601" s="197" t="s">
        <v>403</v>
      </c>
      <c r="B601" s="197" t="s">
        <v>405</v>
      </c>
      <c r="C601" s="197" t="s">
        <v>405</v>
      </c>
      <c r="D601" s="197" t="s">
        <v>2956</v>
      </c>
      <c r="E601" s="197" t="s">
        <v>6810</v>
      </c>
      <c r="F601" s="197" t="s">
        <v>6786</v>
      </c>
      <c r="G601" s="197" t="s">
        <v>6785</v>
      </c>
      <c r="H601" s="197" t="s">
        <v>6809</v>
      </c>
      <c r="I601" s="197" t="s">
        <v>6783</v>
      </c>
      <c r="J601" s="197" t="s">
        <v>7293</v>
      </c>
      <c r="K601" s="197" t="s">
        <v>1601</v>
      </c>
    </row>
    <row r="602" spans="1:11">
      <c r="A602" s="197" t="s">
        <v>2958</v>
      </c>
      <c r="B602" s="197" t="s">
        <v>2959</v>
      </c>
      <c r="C602" s="197" t="s">
        <v>2959</v>
      </c>
      <c r="D602" s="197" t="s">
        <v>2960</v>
      </c>
      <c r="E602" s="197" t="s">
        <v>6810</v>
      </c>
      <c r="F602" s="197" t="s">
        <v>6786</v>
      </c>
      <c r="G602" s="197" t="s">
        <v>6785</v>
      </c>
      <c r="H602" s="197" t="s">
        <v>6809</v>
      </c>
      <c r="I602" s="197" t="s">
        <v>6783</v>
      </c>
      <c r="J602" s="197" t="s">
        <v>7292</v>
      </c>
      <c r="K602" s="197" t="s">
        <v>1601</v>
      </c>
    </row>
    <row r="603" spans="1:11">
      <c r="A603" s="197" t="s">
        <v>406</v>
      </c>
      <c r="B603" s="197" t="s">
        <v>408</v>
      </c>
      <c r="C603" s="197" t="s">
        <v>408</v>
      </c>
      <c r="D603" s="197" t="s">
        <v>2962</v>
      </c>
      <c r="E603" s="197" t="s">
        <v>6810</v>
      </c>
      <c r="F603" s="197" t="s">
        <v>6786</v>
      </c>
      <c r="G603" s="197" t="s">
        <v>6785</v>
      </c>
      <c r="H603" s="197" t="s">
        <v>6809</v>
      </c>
      <c r="I603" s="197" t="s">
        <v>6783</v>
      </c>
      <c r="J603" s="197" t="s">
        <v>7291</v>
      </c>
      <c r="K603" s="197" t="s">
        <v>1601</v>
      </c>
    </row>
    <row r="604" spans="1:11">
      <c r="A604" s="197" t="s">
        <v>409</v>
      </c>
      <c r="B604" s="197" t="s">
        <v>411</v>
      </c>
      <c r="C604" s="197" t="s">
        <v>7290</v>
      </c>
      <c r="D604" s="197" t="s">
        <v>2964</v>
      </c>
      <c r="E604" s="197" t="s">
        <v>6810</v>
      </c>
      <c r="F604" s="197" t="s">
        <v>6786</v>
      </c>
      <c r="G604" s="197" t="s">
        <v>6785</v>
      </c>
      <c r="H604" s="197" t="s">
        <v>6809</v>
      </c>
      <c r="I604" s="197" t="s">
        <v>6783</v>
      </c>
      <c r="J604" s="197" t="s">
        <v>7289</v>
      </c>
      <c r="K604" s="197" t="s">
        <v>1601</v>
      </c>
    </row>
    <row r="605" spans="1:11">
      <c r="A605" s="197" t="s">
        <v>1515</v>
      </c>
      <c r="B605" s="197" t="s">
        <v>1516</v>
      </c>
      <c r="C605" s="197" t="s">
        <v>1516</v>
      </c>
      <c r="D605" s="197" t="s">
        <v>7288</v>
      </c>
      <c r="E605" s="197" t="s">
        <v>6810</v>
      </c>
      <c r="F605" s="197" t="s">
        <v>6786</v>
      </c>
      <c r="G605" s="197" t="s">
        <v>6785</v>
      </c>
      <c r="H605" s="197" t="s">
        <v>6809</v>
      </c>
      <c r="I605" s="197" t="s">
        <v>6787</v>
      </c>
    </row>
    <row r="606" spans="1:11">
      <c r="A606" s="197" t="s">
        <v>1115</v>
      </c>
      <c r="B606" s="197" t="s">
        <v>1117</v>
      </c>
      <c r="C606" s="197" t="s">
        <v>1117</v>
      </c>
      <c r="D606" s="197" t="s">
        <v>7287</v>
      </c>
      <c r="E606" s="197" t="s">
        <v>6810</v>
      </c>
      <c r="F606" s="197" t="s">
        <v>6786</v>
      </c>
      <c r="G606" s="197" t="s">
        <v>6785</v>
      </c>
      <c r="H606" s="197" t="s">
        <v>6809</v>
      </c>
      <c r="I606" s="197" t="s">
        <v>6787</v>
      </c>
      <c r="J606" s="197" t="s">
        <v>2283</v>
      </c>
      <c r="K606" s="197" t="s">
        <v>1637</v>
      </c>
    </row>
    <row r="607" spans="1:11">
      <c r="A607" s="197" t="s">
        <v>1119</v>
      </c>
      <c r="B607" s="197" t="s">
        <v>1120</v>
      </c>
      <c r="C607" s="197" t="s">
        <v>1120</v>
      </c>
      <c r="D607" s="197" t="s">
        <v>7287</v>
      </c>
      <c r="E607" s="197" t="s">
        <v>6810</v>
      </c>
      <c r="F607" s="197" t="s">
        <v>6786</v>
      </c>
      <c r="G607" s="197" t="s">
        <v>6785</v>
      </c>
      <c r="H607" s="197" t="s">
        <v>6809</v>
      </c>
      <c r="I607" s="197" t="s">
        <v>6787</v>
      </c>
      <c r="J607" s="197" t="s">
        <v>2281</v>
      </c>
      <c r="K607" s="197" t="s">
        <v>1637</v>
      </c>
    </row>
    <row r="608" spans="1:11">
      <c r="A608" s="197" t="s">
        <v>2967</v>
      </c>
      <c r="B608" s="197" t="s">
        <v>2968</v>
      </c>
      <c r="C608" s="197" t="s">
        <v>2968</v>
      </c>
      <c r="D608" s="197" t="s">
        <v>104</v>
      </c>
      <c r="E608" s="197" t="s">
        <v>6810</v>
      </c>
      <c r="F608" s="197" t="s">
        <v>6786</v>
      </c>
      <c r="G608" s="197" t="s">
        <v>6785</v>
      </c>
      <c r="H608" s="197" t="s">
        <v>6809</v>
      </c>
      <c r="I608" s="197" t="s">
        <v>6783</v>
      </c>
      <c r="J608" s="197" t="s">
        <v>2176</v>
      </c>
      <c r="K608" s="197" t="s">
        <v>1637</v>
      </c>
    </row>
    <row r="609" spans="1:11">
      <c r="A609" s="197" t="s">
        <v>2969</v>
      </c>
      <c r="B609" s="197" t="s">
        <v>2970</v>
      </c>
      <c r="C609" s="197" t="s">
        <v>2970</v>
      </c>
      <c r="D609" s="197" t="s">
        <v>2971</v>
      </c>
      <c r="E609" s="197" t="s">
        <v>6810</v>
      </c>
      <c r="F609" s="197" t="s">
        <v>6786</v>
      </c>
      <c r="G609" s="197" t="s">
        <v>6785</v>
      </c>
      <c r="H609" s="197" t="s">
        <v>6809</v>
      </c>
      <c r="I609" s="197" t="s">
        <v>6783</v>
      </c>
      <c r="J609" s="197" t="s">
        <v>2972</v>
      </c>
      <c r="K609" s="197" t="s">
        <v>1637</v>
      </c>
    </row>
    <row r="610" spans="1:11">
      <c r="A610" s="197" t="s">
        <v>944</v>
      </c>
      <c r="B610" s="197" t="s">
        <v>945</v>
      </c>
      <c r="C610" s="197" t="s">
        <v>945</v>
      </c>
      <c r="D610" s="197" t="s">
        <v>2973</v>
      </c>
      <c r="E610" s="197" t="s">
        <v>13</v>
      </c>
      <c r="F610" s="197" t="s">
        <v>6786</v>
      </c>
      <c r="G610" s="197" t="s">
        <v>6785</v>
      </c>
      <c r="H610" s="197" t="s">
        <v>6809</v>
      </c>
      <c r="I610" s="197" t="s">
        <v>7286</v>
      </c>
      <c r="J610" s="197" t="s">
        <v>7285</v>
      </c>
      <c r="K610" s="197" t="s">
        <v>1612</v>
      </c>
    </row>
    <row r="611" spans="1:11">
      <c r="A611" s="197" t="s">
        <v>963</v>
      </c>
      <c r="B611" s="197" t="s">
        <v>964</v>
      </c>
      <c r="C611" s="197" t="s">
        <v>964</v>
      </c>
      <c r="D611" s="197" t="s">
        <v>2975</v>
      </c>
      <c r="E611" s="197" t="s">
        <v>13</v>
      </c>
      <c r="F611" s="197" t="s">
        <v>6786</v>
      </c>
      <c r="G611" s="197" t="s">
        <v>6785</v>
      </c>
      <c r="H611" s="197" t="s">
        <v>6809</v>
      </c>
      <c r="I611" s="197" t="s">
        <v>6787</v>
      </c>
      <c r="J611" s="197" t="s">
        <v>2976</v>
      </c>
      <c r="K611" s="197" t="s">
        <v>1612</v>
      </c>
    </row>
    <row r="612" spans="1:11">
      <c r="A612" s="197" t="s">
        <v>965</v>
      </c>
      <c r="B612" s="197" t="s">
        <v>966</v>
      </c>
      <c r="C612" s="197" t="s">
        <v>966</v>
      </c>
      <c r="D612" s="197" t="s">
        <v>2977</v>
      </c>
      <c r="E612" s="197" t="s">
        <v>13</v>
      </c>
      <c r="F612" s="197" t="s">
        <v>6786</v>
      </c>
      <c r="G612" s="197" t="s">
        <v>6785</v>
      </c>
      <c r="H612" s="197" t="s">
        <v>6809</v>
      </c>
      <c r="I612" s="197" t="s">
        <v>7284</v>
      </c>
      <c r="J612" s="197" t="s">
        <v>2978</v>
      </c>
      <c r="K612" s="197" t="s">
        <v>1612</v>
      </c>
    </row>
    <row r="613" spans="1:11">
      <c r="A613" s="197" t="s">
        <v>2979</v>
      </c>
      <c r="B613" s="197" t="s">
        <v>2980</v>
      </c>
      <c r="C613" s="197" t="s">
        <v>2980</v>
      </c>
      <c r="D613" s="197" t="s">
        <v>2981</v>
      </c>
      <c r="E613" s="197" t="s">
        <v>13</v>
      </c>
      <c r="F613" s="197" t="s">
        <v>6786</v>
      </c>
      <c r="G613" s="197" t="s">
        <v>6785</v>
      </c>
      <c r="H613" s="197" t="s">
        <v>6809</v>
      </c>
      <c r="I613" s="197" t="s">
        <v>7283</v>
      </c>
      <c r="J613" s="197" t="s">
        <v>2982</v>
      </c>
      <c r="K613" s="197" t="s">
        <v>1612</v>
      </c>
    </row>
    <row r="614" spans="1:11">
      <c r="A614" s="197" t="s">
        <v>2983</v>
      </c>
      <c r="B614" s="197" t="s">
        <v>2984</v>
      </c>
      <c r="C614" s="197" t="s">
        <v>2984</v>
      </c>
      <c r="D614" s="197" t="s">
        <v>2985</v>
      </c>
      <c r="E614" s="197" t="s">
        <v>13</v>
      </c>
      <c r="F614" s="197" t="s">
        <v>6786</v>
      </c>
      <c r="G614" s="197" t="s">
        <v>6785</v>
      </c>
      <c r="H614" s="197" t="s">
        <v>6809</v>
      </c>
      <c r="I614" s="197" t="s">
        <v>7282</v>
      </c>
      <c r="J614" s="197" t="s">
        <v>2986</v>
      </c>
      <c r="K614" s="197" t="s">
        <v>1612</v>
      </c>
    </row>
    <row r="615" spans="1:11">
      <c r="A615" s="197" t="s">
        <v>969</v>
      </c>
      <c r="B615" s="197" t="s">
        <v>970</v>
      </c>
      <c r="C615" s="197" t="s">
        <v>970</v>
      </c>
      <c r="D615" s="197" t="s">
        <v>2987</v>
      </c>
      <c r="E615" s="197" t="s">
        <v>13</v>
      </c>
      <c r="F615" s="197" t="s">
        <v>6786</v>
      </c>
      <c r="G615" s="197" t="s">
        <v>6785</v>
      </c>
      <c r="H615" s="197" t="s">
        <v>6809</v>
      </c>
      <c r="I615" s="197" t="s">
        <v>7281</v>
      </c>
      <c r="J615" s="197" t="s">
        <v>2988</v>
      </c>
      <c r="K615" s="197" t="s">
        <v>1612</v>
      </c>
    </row>
    <row r="616" spans="1:11">
      <c r="A616" s="197" t="s">
        <v>971</v>
      </c>
      <c r="B616" s="197" t="s">
        <v>972</v>
      </c>
      <c r="C616" s="197" t="s">
        <v>972</v>
      </c>
      <c r="D616" s="197" t="s">
        <v>2989</v>
      </c>
      <c r="E616" s="197" t="s">
        <v>13</v>
      </c>
      <c r="F616" s="197" t="s">
        <v>6786</v>
      </c>
      <c r="G616" s="197" t="s">
        <v>6785</v>
      </c>
      <c r="H616" s="197" t="s">
        <v>6809</v>
      </c>
      <c r="I616" s="197" t="s">
        <v>6787</v>
      </c>
      <c r="J616" s="197" t="s">
        <v>2990</v>
      </c>
      <c r="K616" s="197" t="s">
        <v>1612</v>
      </c>
    </row>
    <row r="617" spans="1:11">
      <c r="A617" s="197" t="s">
        <v>973</v>
      </c>
      <c r="B617" s="197" t="s">
        <v>974</v>
      </c>
      <c r="C617" s="197" t="s">
        <v>974</v>
      </c>
      <c r="D617" s="197" t="s">
        <v>2991</v>
      </c>
      <c r="E617" s="197" t="s">
        <v>13</v>
      </c>
      <c r="F617" s="197" t="s">
        <v>6786</v>
      </c>
      <c r="G617" s="197" t="s">
        <v>6785</v>
      </c>
      <c r="H617" s="197" t="s">
        <v>6809</v>
      </c>
      <c r="I617" s="197" t="s">
        <v>6787</v>
      </c>
      <c r="J617" s="197" t="s">
        <v>2992</v>
      </c>
      <c r="K617" s="197" t="s">
        <v>1612</v>
      </c>
    </row>
    <row r="618" spans="1:11">
      <c r="A618" s="197" t="s">
        <v>263</v>
      </c>
      <c r="B618" s="197" t="s">
        <v>1572</v>
      </c>
      <c r="C618" s="197" t="s">
        <v>1572</v>
      </c>
      <c r="D618" s="197" t="s">
        <v>2993</v>
      </c>
      <c r="E618" s="197" t="s">
        <v>5167</v>
      </c>
      <c r="F618" s="197" t="s">
        <v>6786</v>
      </c>
      <c r="G618" s="197" t="s">
        <v>6785</v>
      </c>
      <c r="H618" s="197" t="s">
        <v>6784</v>
      </c>
      <c r="I618" s="197" t="s">
        <v>6783</v>
      </c>
      <c r="J618" s="197" t="s">
        <v>2994</v>
      </c>
      <c r="K618" s="197" t="s">
        <v>1617</v>
      </c>
    </row>
    <row r="619" spans="1:11">
      <c r="A619" s="197" t="s">
        <v>977</v>
      </c>
      <c r="B619" s="197" t="s">
        <v>978</v>
      </c>
      <c r="C619" s="197" t="s">
        <v>978</v>
      </c>
      <c r="D619" s="197" t="s">
        <v>2973</v>
      </c>
      <c r="E619" s="197" t="s">
        <v>13</v>
      </c>
      <c r="F619" s="197" t="s">
        <v>6786</v>
      </c>
      <c r="G619" s="197" t="s">
        <v>6785</v>
      </c>
      <c r="H619" s="197" t="s">
        <v>6809</v>
      </c>
      <c r="I619" s="197" t="s">
        <v>7267</v>
      </c>
      <c r="J619" s="197" t="s">
        <v>2995</v>
      </c>
      <c r="K619" s="197" t="s">
        <v>1612</v>
      </c>
    </row>
    <row r="620" spans="1:11">
      <c r="A620" s="197" t="s">
        <v>979</v>
      </c>
      <c r="B620" s="197" t="s">
        <v>980</v>
      </c>
      <c r="C620" s="197" t="s">
        <v>980</v>
      </c>
      <c r="D620" s="197" t="s">
        <v>2975</v>
      </c>
      <c r="E620" s="197" t="s">
        <v>13</v>
      </c>
      <c r="F620" s="197" t="s">
        <v>6786</v>
      </c>
      <c r="G620" s="197" t="s">
        <v>6785</v>
      </c>
      <c r="H620" s="197" t="s">
        <v>6809</v>
      </c>
      <c r="I620" s="197" t="s">
        <v>7272</v>
      </c>
      <c r="J620" s="197" t="s">
        <v>2996</v>
      </c>
      <c r="K620" s="197" t="s">
        <v>1612</v>
      </c>
    </row>
    <row r="621" spans="1:11">
      <c r="A621" s="197" t="s">
        <v>981</v>
      </c>
      <c r="B621" s="197" t="s">
        <v>982</v>
      </c>
      <c r="C621" s="197" t="s">
        <v>982</v>
      </c>
      <c r="D621" s="197" t="s">
        <v>2977</v>
      </c>
      <c r="E621" s="197" t="s">
        <v>13</v>
      </c>
      <c r="F621" s="197" t="s">
        <v>6786</v>
      </c>
      <c r="G621" s="197" t="s">
        <v>6785</v>
      </c>
      <c r="H621" s="197" t="s">
        <v>6809</v>
      </c>
      <c r="I621" s="197" t="s">
        <v>7271</v>
      </c>
      <c r="J621" s="197" t="s">
        <v>2997</v>
      </c>
      <c r="K621" s="197" t="s">
        <v>1612</v>
      </c>
    </row>
    <row r="622" spans="1:11">
      <c r="A622" s="197" t="s">
        <v>946</v>
      </c>
      <c r="B622" s="197" t="s">
        <v>947</v>
      </c>
      <c r="C622" s="197" t="s">
        <v>947</v>
      </c>
      <c r="D622" s="197" t="s">
        <v>2975</v>
      </c>
      <c r="E622" s="197" t="s">
        <v>13</v>
      </c>
      <c r="F622" s="197" t="s">
        <v>6786</v>
      </c>
      <c r="G622" s="197" t="s">
        <v>6785</v>
      </c>
      <c r="H622" s="197" t="s">
        <v>6809</v>
      </c>
      <c r="I622" s="197" t="s">
        <v>7280</v>
      </c>
      <c r="J622" s="197" t="s">
        <v>7279</v>
      </c>
      <c r="K622" s="197" t="s">
        <v>1612</v>
      </c>
    </row>
    <row r="623" spans="1:11">
      <c r="A623" s="197" t="s">
        <v>2999</v>
      </c>
      <c r="B623" s="197" t="s">
        <v>3000</v>
      </c>
      <c r="C623" s="197" t="s">
        <v>3000</v>
      </c>
      <c r="D623" s="197" t="s">
        <v>2981</v>
      </c>
      <c r="E623" s="197" t="s">
        <v>13</v>
      </c>
      <c r="F623" s="197" t="s">
        <v>6786</v>
      </c>
      <c r="G623" s="197" t="s">
        <v>6785</v>
      </c>
      <c r="H623" s="197" t="s">
        <v>6809</v>
      </c>
      <c r="I623" s="197" t="s">
        <v>7269</v>
      </c>
      <c r="J623" s="197" t="s">
        <v>7278</v>
      </c>
      <c r="K623" s="197" t="s">
        <v>1612</v>
      </c>
    </row>
    <row r="624" spans="1:11">
      <c r="A624" s="197" t="s">
        <v>3001</v>
      </c>
      <c r="B624" s="197" t="s">
        <v>3002</v>
      </c>
      <c r="C624" s="197" t="s">
        <v>3002</v>
      </c>
      <c r="D624" s="197" t="s">
        <v>2985</v>
      </c>
      <c r="E624" s="197" t="s">
        <v>13</v>
      </c>
      <c r="F624" s="197" t="s">
        <v>6786</v>
      </c>
      <c r="G624" s="197" t="s">
        <v>6785</v>
      </c>
      <c r="H624" s="197" t="s">
        <v>6809</v>
      </c>
      <c r="I624" s="197" t="s">
        <v>7270</v>
      </c>
      <c r="J624" s="197" t="s">
        <v>7277</v>
      </c>
      <c r="K624" s="197" t="s">
        <v>1612</v>
      </c>
    </row>
    <row r="625" spans="1:11">
      <c r="A625" s="197" t="s">
        <v>985</v>
      </c>
      <c r="B625" s="197" t="s">
        <v>986</v>
      </c>
      <c r="C625" s="197" t="s">
        <v>986</v>
      </c>
      <c r="D625" s="197" t="s">
        <v>2987</v>
      </c>
      <c r="E625" s="197" t="s">
        <v>13</v>
      </c>
      <c r="F625" s="197" t="s">
        <v>6786</v>
      </c>
      <c r="G625" s="197" t="s">
        <v>6785</v>
      </c>
      <c r="H625" s="197" t="s">
        <v>6809</v>
      </c>
      <c r="I625" s="197" t="s">
        <v>7269</v>
      </c>
      <c r="J625" s="197" t="s">
        <v>3003</v>
      </c>
      <c r="K625" s="197" t="s">
        <v>1612</v>
      </c>
    </row>
    <row r="626" spans="1:11">
      <c r="A626" s="197" t="s">
        <v>987</v>
      </c>
      <c r="B626" s="197" t="s">
        <v>988</v>
      </c>
      <c r="C626" s="197" t="s">
        <v>988</v>
      </c>
      <c r="D626" s="197" t="s">
        <v>2989</v>
      </c>
      <c r="E626" s="197" t="s">
        <v>13</v>
      </c>
      <c r="F626" s="197" t="s">
        <v>6786</v>
      </c>
      <c r="G626" s="197" t="s">
        <v>6785</v>
      </c>
      <c r="H626" s="197" t="s">
        <v>6809</v>
      </c>
      <c r="I626" s="197" t="s">
        <v>7268</v>
      </c>
      <c r="J626" s="197" t="s">
        <v>3004</v>
      </c>
      <c r="K626" s="197" t="s">
        <v>1612</v>
      </c>
    </row>
    <row r="627" spans="1:11">
      <c r="A627" s="197" t="s">
        <v>989</v>
      </c>
      <c r="B627" s="197" t="s">
        <v>990</v>
      </c>
      <c r="C627" s="197" t="s">
        <v>990</v>
      </c>
      <c r="D627" s="197" t="s">
        <v>2991</v>
      </c>
      <c r="E627" s="197" t="s">
        <v>13</v>
      </c>
      <c r="F627" s="197" t="s">
        <v>6786</v>
      </c>
      <c r="G627" s="197" t="s">
        <v>6785</v>
      </c>
      <c r="H627" s="197" t="s">
        <v>6809</v>
      </c>
      <c r="I627" s="197" t="s">
        <v>7267</v>
      </c>
      <c r="J627" s="197" t="s">
        <v>3005</v>
      </c>
      <c r="K627" s="197" t="s">
        <v>1612</v>
      </c>
    </row>
    <row r="628" spans="1:11">
      <c r="A628" s="197" t="s">
        <v>912</v>
      </c>
      <c r="B628" s="197" t="s">
        <v>913</v>
      </c>
      <c r="C628" s="197" t="s">
        <v>913</v>
      </c>
      <c r="D628" s="197" t="s">
        <v>3006</v>
      </c>
      <c r="E628" s="197" t="s">
        <v>5167</v>
      </c>
      <c r="F628" s="197" t="s">
        <v>6786</v>
      </c>
      <c r="G628" s="197" t="s">
        <v>6785</v>
      </c>
      <c r="H628" s="197" t="s">
        <v>6784</v>
      </c>
      <c r="I628" s="197" t="s">
        <v>6783</v>
      </c>
      <c r="J628" s="197" t="s">
        <v>3007</v>
      </c>
      <c r="K628" s="197" t="s">
        <v>1617</v>
      </c>
    </row>
    <row r="629" spans="1:11">
      <c r="A629" s="197" t="s">
        <v>993</v>
      </c>
      <c r="B629" s="197" t="s">
        <v>994</v>
      </c>
      <c r="C629" s="197" t="s">
        <v>994</v>
      </c>
      <c r="D629" s="197" t="s">
        <v>2973</v>
      </c>
      <c r="E629" s="197" t="s">
        <v>13</v>
      </c>
      <c r="F629" s="197" t="s">
        <v>6786</v>
      </c>
      <c r="G629" s="197" t="s">
        <v>6785</v>
      </c>
      <c r="H629" s="197" t="s">
        <v>6809</v>
      </c>
      <c r="I629" s="197" t="s">
        <v>7267</v>
      </c>
      <c r="J629" s="197" t="s">
        <v>3008</v>
      </c>
      <c r="K629" s="197" t="s">
        <v>1612</v>
      </c>
    </row>
    <row r="630" spans="1:11">
      <c r="A630" s="197" t="s">
        <v>995</v>
      </c>
      <c r="B630" s="197" t="s">
        <v>996</v>
      </c>
      <c r="C630" s="197" t="s">
        <v>996</v>
      </c>
      <c r="D630" s="197" t="s">
        <v>2975</v>
      </c>
      <c r="E630" s="197" t="s">
        <v>13</v>
      </c>
      <c r="F630" s="197" t="s">
        <v>6786</v>
      </c>
      <c r="G630" s="197" t="s">
        <v>6785</v>
      </c>
      <c r="H630" s="197" t="s">
        <v>6809</v>
      </c>
      <c r="I630" s="197" t="s">
        <v>7272</v>
      </c>
      <c r="J630" s="197" t="s">
        <v>3009</v>
      </c>
      <c r="K630" s="197" t="s">
        <v>1612</v>
      </c>
    </row>
    <row r="631" spans="1:11">
      <c r="A631" s="197" t="s">
        <v>997</v>
      </c>
      <c r="B631" s="197" t="s">
        <v>998</v>
      </c>
      <c r="C631" s="197" t="s">
        <v>998</v>
      </c>
      <c r="D631" s="197" t="s">
        <v>2977</v>
      </c>
      <c r="E631" s="197" t="s">
        <v>13</v>
      </c>
      <c r="F631" s="197" t="s">
        <v>6786</v>
      </c>
      <c r="G631" s="197" t="s">
        <v>6785</v>
      </c>
      <c r="H631" s="197" t="s">
        <v>6809</v>
      </c>
      <c r="I631" s="197" t="s">
        <v>7271</v>
      </c>
      <c r="J631" s="197" t="s">
        <v>3010</v>
      </c>
      <c r="K631" s="197" t="s">
        <v>1612</v>
      </c>
    </row>
    <row r="632" spans="1:11">
      <c r="A632" s="197" t="s">
        <v>3011</v>
      </c>
      <c r="B632" s="197" t="s">
        <v>3012</v>
      </c>
      <c r="C632" s="197" t="s">
        <v>3012</v>
      </c>
      <c r="D632" s="197" t="s">
        <v>2981</v>
      </c>
      <c r="E632" s="197" t="s">
        <v>13</v>
      </c>
      <c r="F632" s="197" t="s">
        <v>6786</v>
      </c>
      <c r="G632" s="197" t="s">
        <v>6785</v>
      </c>
      <c r="H632" s="197" t="s">
        <v>6809</v>
      </c>
      <c r="I632" s="197" t="s">
        <v>7269</v>
      </c>
      <c r="J632" s="197" t="s">
        <v>7276</v>
      </c>
      <c r="K632" s="197" t="s">
        <v>1612</v>
      </c>
    </row>
    <row r="633" spans="1:11">
      <c r="A633" s="197" t="s">
        <v>3014</v>
      </c>
      <c r="B633" s="197" t="s">
        <v>3015</v>
      </c>
      <c r="C633" s="197" t="s">
        <v>3015</v>
      </c>
      <c r="D633" s="197" t="s">
        <v>2985</v>
      </c>
      <c r="E633" s="197" t="s">
        <v>13</v>
      </c>
      <c r="F633" s="197" t="s">
        <v>6786</v>
      </c>
      <c r="G633" s="197" t="s">
        <v>6785</v>
      </c>
      <c r="H633" s="197" t="s">
        <v>6809</v>
      </c>
      <c r="I633" s="197" t="s">
        <v>7270</v>
      </c>
      <c r="J633" s="197" t="s">
        <v>7275</v>
      </c>
      <c r="K633" s="197" t="s">
        <v>1612</v>
      </c>
    </row>
    <row r="634" spans="1:11">
      <c r="A634" s="197" t="s">
        <v>1001</v>
      </c>
      <c r="B634" s="197" t="s">
        <v>1002</v>
      </c>
      <c r="C634" s="197" t="s">
        <v>1002</v>
      </c>
      <c r="D634" s="197" t="s">
        <v>2987</v>
      </c>
      <c r="E634" s="197" t="s">
        <v>13</v>
      </c>
      <c r="F634" s="197" t="s">
        <v>6786</v>
      </c>
      <c r="G634" s="197" t="s">
        <v>6785</v>
      </c>
      <c r="H634" s="197" t="s">
        <v>6809</v>
      </c>
      <c r="I634" s="197" t="s">
        <v>7269</v>
      </c>
      <c r="J634" s="197" t="s">
        <v>3017</v>
      </c>
      <c r="K634" s="197" t="s">
        <v>1612</v>
      </c>
    </row>
    <row r="635" spans="1:11">
      <c r="A635" s="197" t="s">
        <v>948</v>
      </c>
      <c r="B635" s="197" t="s">
        <v>949</v>
      </c>
      <c r="C635" s="197" t="s">
        <v>949</v>
      </c>
      <c r="D635" s="197" t="s">
        <v>2977</v>
      </c>
      <c r="E635" s="197" t="s">
        <v>13</v>
      </c>
      <c r="F635" s="197" t="s">
        <v>6786</v>
      </c>
      <c r="G635" s="197" t="s">
        <v>6785</v>
      </c>
      <c r="H635" s="197" t="s">
        <v>6809</v>
      </c>
      <c r="I635" s="197" t="s">
        <v>7274</v>
      </c>
      <c r="J635" s="197" t="s">
        <v>7273</v>
      </c>
      <c r="K635" s="197" t="s">
        <v>1612</v>
      </c>
    </row>
    <row r="636" spans="1:11">
      <c r="A636" s="197" t="s">
        <v>1003</v>
      </c>
      <c r="B636" s="197" t="s">
        <v>1004</v>
      </c>
      <c r="C636" s="197" t="s">
        <v>1004</v>
      </c>
      <c r="D636" s="197" t="s">
        <v>2989</v>
      </c>
      <c r="E636" s="197" t="s">
        <v>13</v>
      </c>
      <c r="F636" s="197" t="s">
        <v>6786</v>
      </c>
      <c r="G636" s="197" t="s">
        <v>6785</v>
      </c>
      <c r="H636" s="197" t="s">
        <v>6809</v>
      </c>
      <c r="I636" s="197" t="s">
        <v>7268</v>
      </c>
      <c r="J636" s="197" t="s">
        <v>3019</v>
      </c>
      <c r="K636" s="197" t="s">
        <v>1612</v>
      </c>
    </row>
    <row r="637" spans="1:11">
      <c r="A637" s="197" t="s">
        <v>1005</v>
      </c>
      <c r="B637" s="197" t="s">
        <v>1006</v>
      </c>
      <c r="C637" s="197" t="s">
        <v>1006</v>
      </c>
      <c r="D637" s="197" t="s">
        <v>2991</v>
      </c>
      <c r="E637" s="197" t="s">
        <v>13</v>
      </c>
      <c r="F637" s="197" t="s">
        <v>6786</v>
      </c>
      <c r="G637" s="197" t="s">
        <v>6785</v>
      </c>
      <c r="H637" s="197" t="s">
        <v>6809</v>
      </c>
      <c r="I637" s="197" t="s">
        <v>7267</v>
      </c>
      <c r="J637" s="197" t="s">
        <v>3020</v>
      </c>
      <c r="K637" s="197" t="s">
        <v>1612</v>
      </c>
    </row>
    <row r="638" spans="1:11">
      <c r="A638" s="197" t="s">
        <v>928</v>
      </c>
      <c r="B638" s="197" t="s">
        <v>929</v>
      </c>
      <c r="C638" s="197" t="s">
        <v>929</v>
      </c>
      <c r="D638" s="197" t="s">
        <v>3006</v>
      </c>
      <c r="E638" s="197" t="s">
        <v>5167</v>
      </c>
      <c r="F638" s="197" t="s">
        <v>6786</v>
      </c>
      <c r="G638" s="197" t="s">
        <v>6785</v>
      </c>
      <c r="H638" s="197" t="s">
        <v>6784</v>
      </c>
      <c r="I638" s="197" t="s">
        <v>6783</v>
      </c>
      <c r="J638" s="197" t="s">
        <v>3021</v>
      </c>
      <c r="K638" s="197" t="s">
        <v>1617</v>
      </c>
    </row>
    <row r="639" spans="1:11">
      <c r="A639" s="197" t="s">
        <v>1009</v>
      </c>
      <c r="B639" s="197" t="s">
        <v>1010</v>
      </c>
      <c r="C639" s="197" t="s">
        <v>1010</v>
      </c>
      <c r="D639" s="197" t="s">
        <v>2973</v>
      </c>
      <c r="E639" s="197" t="s">
        <v>13</v>
      </c>
      <c r="F639" s="197" t="s">
        <v>6786</v>
      </c>
      <c r="G639" s="197" t="s">
        <v>6785</v>
      </c>
      <c r="H639" s="197" t="s">
        <v>6809</v>
      </c>
      <c r="I639" s="197" t="s">
        <v>7267</v>
      </c>
      <c r="J639" s="197" t="s">
        <v>3022</v>
      </c>
      <c r="K639" s="197" t="s">
        <v>1612</v>
      </c>
    </row>
    <row r="640" spans="1:11">
      <c r="A640" s="197" t="s">
        <v>1011</v>
      </c>
      <c r="B640" s="197" t="s">
        <v>1012</v>
      </c>
      <c r="C640" s="197" t="s">
        <v>1012</v>
      </c>
      <c r="D640" s="197" t="s">
        <v>2975</v>
      </c>
      <c r="E640" s="197" t="s">
        <v>13</v>
      </c>
      <c r="F640" s="197" t="s">
        <v>6786</v>
      </c>
      <c r="G640" s="197" t="s">
        <v>6785</v>
      </c>
      <c r="H640" s="197" t="s">
        <v>6809</v>
      </c>
      <c r="I640" s="197" t="s">
        <v>7272</v>
      </c>
      <c r="J640" s="197" t="s">
        <v>3023</v>
      </c>
      <c r="K640" s="197" t="s">
        <v>1612</v>
      </c>
    </row>
    <row r="641" spans="1:11">
      <c r="A641" s="197" t="s">
        <v>1013</v>
      </c>
      <c r="B641" s="197" t="s">
        <v>1014</v>
      </c>
      <c r="C641" s="197" t="s">
        <v>1014</v>
      </c>
      <c r="D641" s="197" t="s">
        <v>2977</v>
      </c>
      <c r="E641" s="197" t="s">
        <v>13</v>
      </c>
      <c r="F641" s="197" t="s">
        <v>6786</v>
      </c>
      <c r="G641" s="197" t="s">
        <v>6785</v>
      </c>
      <c r="H641" s="197" t="s">
        <v>6809</v>
      </c>
      <c r="I641" s="197" t="s">
        <v>7271</v>
      </c>
      <c r="J641" s="197" t="s">
        <v>3024</v>
      </c>
      <c r="K641" s="197" t="s">
        <v>1612</v>
      </c>
    </row>
    <row r="642" spans="1:11">
      <c r="A642" s="197" t="s">
        <v>3025</v>
      </c>
      <c r="B642" s="197" t="s">
        <v>3026</v>
      </c>
      <c r="C642" s="197" t="s">
        <v>3026</v>
      </c>
      <c r="D642" s="197" t="s">
        <v>2981</v>
      </c>
      <c r="E642" s="197" t="s">
        <v>13</v>
      </c>
      <c r="F642" s="197" t="s">
        <v>6786</v>
      </c>
      <c r="G642" s="197" t="s">
        <v>6785</v>
      </c>
      <c r="H642" s="197" t="s">
        <v>6809</v>
      </c>
      <c r="I642" s="197" t="s">
        <v>7269</v>
      </c>
      <c r="J642" s="197" t="s">
        <v>3027</v>
      </c>
      <c r="K642" s="197" t="s">
        <v>1612</v>
      </c>
    </row>
    <row r="643" spans="1:11">
      <c r="A643" s="197" t="s">
        <v>3028</v>
      </c>
      <c r="B643" s="197" t="s">
        <v>3029</v>
      </c>
      <c r="C643" s="197" t="s">
        <v>3029</v>
      </c>
      <c r="D643" s="197" t="s">
        <v>2985</v>
      </c>
      <c r="E643" s="197" t="s">
        <v>13</v>
      </c>
      <c r="F643" s="197" t="s">
        <v>6786</v>
      </c>
      <c r="G643" s="197" t="s">
        <v>6785</v>
      </c>
      <c r="H643" s="197" t="s">
        <v>6809</v>
      </c>
      <c r="I643" s="197" t="s">
        <v>7270</v>
      </c>
      <c r="J643" s="197" t="s">
        <v>3030</v>
      </c>
      <c r="K643" s="197" t="s">
        <v>1612</v>
      </c>
    </row>
    <row r="644" spans="1:11">
      <c r="A644" s="197" t="s">
        <v>1017</v>
      </c>
      <c r="B644" s="197" t="s">
        <v>1018</v>
      </c>
      <c r="C644" s="197" t="s">
        <v>1018</v>
      </c>
      <c r="D644" s="197" t="s">
        <v>2987</v>
      </c>
      <c r="E644" s="197" t="s">
        <v>13</v>
      </c>
      <c r="F644" s="197" t="s">
        <v>6786</v>
      </c>
      <c r="G644" s="197" t="s">
        <v>6785</v>
      </c>
      <c r="H644" s="197" t="s">
        <v>6809</v>
      </c>
      <c r="I644" s="197" t="s">
        <v>7269</v>
      </c>
      <c r="J644" s="197" t="s">
        <v>3031</v>
      </c>
      <c r="K644" s="197" t="s">
        <v>1612</v>
      </c>
    </row>
    <row r="645" spans="1:11">
      <c r="A645" s="197" t="s">
        <v>1019</v>
      </c>
      <c r="B645" s="197" t="s">
        <v>1020</v>
      </c>
      <c r="C645" s="197" t="s">
        <v>1020</v>
      </c>
      <c r="D645" s="197" t="s">
        <v>2989</v>
      </c>
      <c r="E645" s="197" t="s">
        <v>13</v>
      </c>
      <c r="F645" s="197" t="s">
        <v>6786</v>
      </c>
      <c r="G645" s="197" t="s">
        <v>6785</v>
      </c>
      <c r="H645" s="197" t="s">
        <v>6809</v>
      </c>
      <c r="I645" s="197" t="s">
        <v>7268</v>
      </c>
      <c r="J645" s="197" t="s">
        <v>3032</v>
      </c>
      <c r="K645" s="197" t="s">
        <v>1612</v>
      </c>
    </row>
    <row r="646" spans="1:11">
      <c r="A646" s="197" t="s">
        <v>1021</v>
      </c>
      <c r="B646" s="197" t="s">
        <v>1022</v>
      </c>
      <c r="C646" s="197" t="s">
        <v>1022</v>
      </c>
      <c r="D646" s="197" t="s">
        <v>2991</v>
      </c>
      <c r="E646" s="197" t="s">
        <v>13</v>
      </c>
      <c r="F646" s="197" t="s">
        <v>6786</v>
      </c>
      <c r="G646" s="197" t="s">
        <v>6785</v>
      </c>
      <c r="H646" s="197" t="s">
        <v>6809</v>
      </c>
      <c r="I646" s="197" t="s">
        <v>7267</v>
      </c>
      <c r="J646" s="197" t="s">
        <v>3033</v>
      </c>
      <c r="K646" s="197" t="s">
        <v>1612</v>
      </c>
    </row>
    <row r="647" spans="1:11">
      <c r="A647" s="197" t="s">
        <v>784</v>
      </c>
      <c r="B647" s="197" t="s">
        <v>786</v>
      </c>
      <c r="C647" s="197" t="s">
        <v>786</v>
      </c>
      <c r="D647" s="197" t="s">
        <v>3006</v>
      </c>
      <c r="E647" s="197" t="s">
        <v>5167</v>
      </c>
      <c r="F647" s="197" t="s">
        <v>6786</v>
      </c>
      <c r="G647" s="197" t="s">
        <v>6785</v>
      </c>
      <c r="H647" s="197" t="s">
        <v>6784</v>
      </c>
      <c r="I647" s="197" t="s">
        <v>6783</v>
      </c>
      <c r="J647" s="197" t="s">
        <v>3034</v>
      </c>
      <c r="K647" s="197" t="s">
        <v>1617</v>
      </c>
    </row>
    <row r="648" spans="1:11">
      <c r="A648" s="197" t="s">
        <v>1067</v>
      </c>
      <c r="B648" s="197" t="s">
        <v>1068</v>
      </c>
      <c r="C648" s="197" t="s">
        <v>1068</v>
      </c>
      <c r="D648" s="197" t="s">
        <v>2973</v>
      </c>
      <c r="E648" s="197" t="s">
        <v>13</v>
      </c>
      <c r="F648" s="197" t="s">
        <v>6786</v>
      </c>
      <c r="G648" s="197" t="s">
        <v>6785</v>
      </c>
      <c r="H648" s="197" t="s">
        <v>6809</v>
      </c>
      <c r="I648" s="197" t="s">
        <v>6787</v>
      </c>
      <c r="J648" s="197" t="s">
        <v>3035</v>
      </c>
      <c r="K648" s="197" t="s">
        <v>1612</v>
      </c>
    </row>
    <row r="649" spans="1:11">
      <c r="A649" s="197" t="s">
        <v>1069</v>
      </c>
      <c r="B649" s="197" t="s">
        <v>1070</v>
      </c>
      <c r="C649" s="197" t="s">
        <v>1070</v>
      </c>
      <c r="D649" s="197" t="s">
        <v>2975</v>
      </c>
      <c r="E649" s="197" t="s">
        <v>13</v>
      </c>
      <c r="F649" s="197" t="s">
        <v>6786</v>
      </c>
      <c r="G649" s="197" t="s">
        <v>6785</v>
      </c>
      <c r="H649" s="197" t="s">
        <v>6809</v>
      </c>
      <c r="I649" s="197" t="s">
        <v>6787</v>
      </c>
      <c r="J649" s="197" t="s">
        <v>3036</v>
      </c>
      <c r="K649" s="197" t="s">
        <v>1612</v>
      </c>
    </row>
    <row r="650" spans="1:11">
      <c r="A650" s="197" t="s">
        <v>1071</v>
      </c>
      <c r="B650" s="197" t="s">
        <v>1072</v>
      </c>
      <c r="C650" s="197" t="s">
        <v>1072</v>
      </c>
      <c r="D650" s="197" t="s">
        <v>2977</v>
      </c>
      <c r="E650" s="197" t="s">
        <v>13</v>
      </c>
      <c r="F650" s="197" t="s">
        <v>6786</v>
      </c>
      <c r="G650" s="197" t="s">
        <v>6785</v>
      </c>
      <c r="H650" s="197" t="s">
        <v>6809</v>
      </c>
      <c r="I650" s="197" t="s">
        <v>6787</v>
      </c>
      <c r="J650" s="197" t="s">
        <v>3037</v>
      </c>
      <c r="K650" s="197" t="s">
        <v>1612</v>
      </c>
    </row>
    <row r="651" spans="1:11">
      <c r="A651" s="197" t="s">
        <v>3038</v>
      </c>
      <c r="B651" s="197" t="s">
        <v>3039</v>
      </c>
      <c r="C651" s="197" t="s">
        <v>3039</v>
      </c>
      <c r="D651" s="197" t="s">
        <v>2981</v>
      </c>
      <c r="E651" s="197" t="s">
        <v>13</v>
      </c>
      <c r="F651" s="197" t="s">
        <v>6786</v>
      </c>
      <c r="G651" s="197" t="s">
        <v>6785</v>
      </c>
      <c r="H651" s="197" t="s">
        <v>6809</v>
      </c>
      <c r="I651" s="197" t="s">
        <v>6787</v>
      </c>
      <c r="J651" s="197" t="s">
        <v>3040</v>
      </c>
      <c r="K651" s="197" t="s">
        <v>1612</v>
      </c>
    </row>
    <row r="652" spans="1:11">
      <c r="A652" s="197" t="s">
        <v>3041</v>
      </c>
      <c r="B652" s="197" t="s">
        <v>3042</v>
      </c>
      <c r="C652" s="197" t="s">
        <v>3042</v>
      </c>
      <c r="D652" s="197" t="s">
        <v>2985</v>
      </c>
      <c r="E652" s="197" t="s">
        <v>13</v>
      </c>
      <c r="F652" s="197" t="s">
        <v>6786</v>
      </c>
      <c r="G652" s="197" t="s">
        <v>6785</v>
      </c>
      <c r="H652" s="197" t="s">
        <v>6809</v>
      </c>
      <c r="I652" s="197" t="s">
        <v>6787</v>
      </c>
      <c r="J652" s="197" t="s">
        <v>3043</v>
      </c>
      <c r="K652" s="197" t="s">
        <v>1612</v>
      </c>
    </row>
    <row r="653" spans="1:11">
      <c r="A653" s="197" t="s">
        <v>1075</v>
      </c>
      <c r="B653" s="197" t="s">
        <v>1076</v>
      </c>
      <c r="C653" s="197" t="s">
        <v>1076</v>
      </c>
      <c r="D653" s="197" t="s">
        <v>2987</v>
      </c>
      <c r="E653" s="197" t="s">
        <v>13</v>
      </c>
      <c r="F653" s="197" t="s">
        <v>6786</v>
      </c>
      <c r="G653" s="197" t="s">
        <v>6785</v>
      </c>
      <c r="H653" s="197" t="s">
        <v>6809</v>
      </c>
      <c r="I653" s="197" t="s">
        <v>6787</v>
      </c>
      <c r="J653" s="197" t="s">
        <v>3044</v>
      </c>
      <c r="K653" s="197" t="s">
        <v>1612</v>
      </c>
    </row>
    <row r="654" spans="1:11">
      <c r="A654" s="197" t="s">
        <v>1077</v>
      </c>
      <c r="B654" s="197" t="s">
        <v>1078</v>
      </c>
      <c r="C654" s="197" t="s">
        <v>1078</v>
      </c>
      <c r="D654" s="197" t="s">
        <v>2989</v>
      </c>
      <c r="E654" s="197" t="s">
        <v>13</v>
      </c>
      <c r="F654" s="197" t="s">
        <v>6786</v>
      </c>
      <c r="G654" s="197" t="s">
        <v>6785</v>
      </c>
      <c r="H654" s="197" t="s">
        <v>6809</v>
      </c>
      <c r="I654" s="197" t="s">
        <v>6787</v>
      </c>
      <c r="J654" s="197" t="s">
        <v>3045</v>
      </c>
      <c r="K654" s="197" t="s">
        <v>1612</v>
      </c>
    </row>
    <row r="655" spans="1:11">
      <c r="A655" s="197" t="s">
        <v>1079</v>
      </c>
      <c r="B655" s="197" t="s">
        <v>1080</v>
      </c>
      <c r="C655" s="197" t="s">
        <v>1080</v>
      </c>
      <c r="D655" s="197" t="s">
        <v>2991</v>
      </c>
      <c r="E655" s="197" t="s">
        <v>13</v>
      </c>
      <c r="F655" s="197" t="s">
        <v>6786</v>
      </c>
      <c r="G655" s="197" t="s">
        <v>6785</v>
      </c>
      <c r="H655" s="197" t="s">
        <v>6809</v>
      </c>
      <c r="I655" s="197" t="s">
        <v>6787</v>
      </c>
      <c r="J655" s="197" t="s">
        <v>3046</v>
      </c>
      <c r="K655" s="197" t="s">
        <v>1612</v>
      </c>
    </row>
    <row r="656" spans="1:11">
      <c r="A656" s="197" t="s">
        <v>729</v>
      </c>
      <c r="B656" s="197" t="s">
        <v>731</v>
      </c>
      <c r="C656" s="197" t="s">
        <v>731</v>
      </c>
      <c r="D656" s="197" t="s">
        <v>3006</v>
      </c>
      <c r="E656" s="197" t="s">
        <v>5167</v>
      </c>
      <c r="F656" s="197" t="s">
        <v>6786</v>
      </c>
      <c r="G656" s="197" t="s">
        <v>6785</v>
      </c>
      <c r="H656" s="197" t="s">
        <v>6784</v>
      </c>
      <c r="I656" s="197" t="s">
        <v>6783</v>
      </c>
      <c r="J656" s="197" t="s">
        <v>3047</v>
      </c>
      <c r="K656" s="197" t="s">
        <v>1617</v>
      </c>
    </row>
    <row r="657" spans="1:11">
      <c r="A657" s="197" t="s">
        <v>283</v>
      </c>
      <c r="B657" s="197" t="s">
        <v>284</v>
      </c>
      <c r="C657" s="197" t="s">
        <v>284</v>
      </c>
      <c r="D657" s="197" t="s">
        <v>3822</v>
      </c>
      <c r="E657" s="197" t="s">
        <v>5167</v>
      </c>
      <c r="F657" s="197" t="s">
        <v>6786</v>
      </c>
      <c r="G657" s="197" t="s">
        <v>6785</v>
      </c>
      <c r="H657" s="197" t="s">
        <v>6784</v>
      </c>
      <c r="I657" s="197" t="s">
        <v>6787</v>
      </c>
      <c r="J657" s="197" t="s">
        <v>3049</v>
      </c>
      <c r="K657" s="197" t="s">
        <v>1617</v>
      </c>
    </row>
    <row r="658" spans="1:11">
      <c r="A658" s="197" t="s">
        <v>6760</v>
      </c>
      <c r="B658" s="197" t="s">
        <v>6761</v>
      </c>
      <c r="C658" s="197" t="s">
        <v>6761</v>
      </c>
      <c r="D658" s="197" t="s">
        <v>6761</v>
      </c>
      <c r="E658" s="197" t="s">
        <v>5167</v>
      </c>
      <c r="F658" s="197" t="s">
        <v>6786</v>
      </c>
      <c r="G658" s="197" t="s">
        <v>6785</v>
      </c>
      <c r="H658" s="197" t="s">
        <v>6784</v>
      </c>
      <c r="I658" s="197" t="s">
        <v>6787</v>
      </c>
      <c r="J658" s="197" t="s">
        <v>7266</v>
      </c>
    </row>
    <row r="659" spans="1:11">
      <c r="A659" s="197" t="s">
        <v>3050</v>
      </c>
      <c r="B659" s="197" t="s">
        <v>3051</v>
      </c>
      <c r="C659" s="197" t="s">
        <v>3051</v>
      </c>
      <c r="D659" s="197" t="s">
        <v>2981</v>
      </c>
      <c r="E659" s="197" t="s">
        <v>13</v>
      </c>
      <c r="F659" s="197" t="s">
        <v>6786</v>
      </c>
      <c r="G659" s="197" t="s">
        <v>6785</v>
      </c>
      <c r="H659" s="197" t="s">
        <v>6809</v>
      </c>
      <c r="I659" s="197" t="s">
        <v>7265</v>
      </c>
      <c r="J659" s="197" t="s">
        <v>7264</v>
      </c>
      <c r="K659" s="197" t="s">
        <v>1612</v>
      </c>
    </row>
    <row r="660" spans="1:11">
      <c r="A660" s="197" t="s">
        <v>3053</v>
      </c>
      <c r="B660" s="197" t="s">
        <v>3054</v>
      </c>
      <c r="C660" s="197" t="s">
        <v>3054</v>
      </c>
      <c r="D660" s="197" t="s">
        <v>2985</v>
      </c>
      <c r="E660" s="197" t="s">
        <v>13</v>
      </c>
      <c r="F660" s="197" t="s">
        <v>6786</v>
      </c>
      <c r="G660" s="197" t="s">
        <v>6785</v>
      </c>
      <c r="H660" s="197" t="s">
        <v>6809</v>
      </c>
      <c r="I660" s="197" t="s">
        <v>7263</v>
      </c>
      <c r="J660" s="197" t="s">
        <v>7262</v>
      </c>
      <c r="K660" s="197" t="s">
        <v>1612</v>
      </c>
    </row>
    <row r="661" spans="1:11">
      <c r="A661" s="197" t="s">
        <v>952</v>
      </c>
      <c r="B661" s="197" t="s">
        <v>953</v>
      </c>
      <c r="C661" s="197" t="s">
        <v>953</v>
      </c>
      <c r="D661" s="197" t="s">
        <v>2987</v>
      </c>
      <c r="E661" s="197" t="s">
        <v>13</v>
      </c>
      <c r="F661" s="197" t="s">
        <v>6786</v>
      </c>
      <c r="G661" s="197" t="s">
        <v>6785</v>
      </c>
      <c r="H661" s="197" t="s">
        <v>6809</v>
      </c>
      <c r="I661" s="197" t="s">
        <v>7261</v>
      </c>
      <c r="J661" s="197" t="s">
        <v>7260</v>
      </c>
      <c r="K661" s="197" t="s">
        <v>1612</v>
      </c>
    </row>
    <row r="662" spans="1:11">
      <c r="A662" s="197" t="s">
        <v>1085</v>
      </c>
      <c r="B662" s="197" t="s">
        <v>1086</v>
      </c>
      <c r="C662" s="197" t="s">
        <v>1086</v>
      </c>
      <c r="D662" s="197" t="s">
        <v>2975</v>
      </c>
      <c r="E662" s="197" t="s">
        <v>13</v>
      </c>
      <c r="F662" s="197" t="s">
        <v>6786</v>
      </c>
      <c r="G662" s="197" t="s">
        <v>6785</v>
      </c>
      <c r="H662" s="197" t="s">
        <v>6809</v>
      </c>
      <c r="I662" s="197" t="s">
        <v>6787</v>
      </c>
      <c r="J662" s="197" t="s">
        <v>7259</v>
      </c>
      <c r="K662" s="197" t="s">
        <v>1612</v>
      </c>
    </row>
    <row r="663" spans="1:11">
      <c r="A663" s="197" t="s">
        <v>1087</v>
      </c>
      <c r="B663" s="197" t="s">
        <v>1088</v>
      </c>
      <c r="C663" s="197" t="s">
        <v>1088</v>
      </c>
      <c r="D663" s="197" t="s">
        <v>2977</v>
      </c>
      <c r="E663" s="197" t="s">
        <v>13</v>
      </c>
      <c r="F663" s="197" t="s">
        <v>6786</v>
      </c>
      <c r="G663" s="197" t="s">
        <v>6785</v>
      </c>
      <c r="H663" s="197" t="s">
        <v>6809</v>
      </c>
      <c r="I663" s="197" t="s">
        <v>6787</v>
      </c>
      <c r="J663" s="197" t="s">
        <v>7258</v>
      </c>
      <c r="K663" s="197" t="s">
        <v>1612</v>
      </c>
    </row>
    <row r="664" spans="1:11">
      <c r="A664" s="197" t="s">
        <v>3059</v>
      </c>
      <c r="B664" s="197" t="s">
        <v>3060</v>
      </c>
      <c r="C664" s="197" t="s">
        <v>3060</v>
      </c>
      <c r="D664" s="197" t="s">
        <v>2981</v>
      </c>
      <c r="E664" s="197" t="s">
        <v>13</v>
      </c>
      <c r="F664" s="197" t="s">
        <v>6786</v>
      </c>
      <c r="G664" s="197" t="s">
        <v>6785</v>
      </c>
      <c r="H664" s="197" t="s">
        <v>6809</v>
      </c>
      <c r="I664" s="197" t="s">
        <v>6787</v>
      </c>
      <c r="J664" s="197" t="s">
        <v>7257</v>
      </c>
      <c r="K664" s="197" t="s">
        <v>1612</v>
      </c>
    </row>
    <row r="665" spans="1:11">
      <c r="A665" s="197" t="s">
        <v>3062</v>
      </c>
      <c r="B665" s="197" t="s">
        <v>3063</v>
      </c>
      <c r="C665" s="197" t="s">
        <v>3063</v>
      </c>
      <c r="D665" s="197" t="s">
        <v>2985</v>
      </c>
      <c r="E665" s="197" t="s">
        <v>13</v>
      </c>
      <c r="F665" s="197" t="s">
        <v>6786</v>
      </c>
      <c r="G665" s="197" t="s">
        <v>6785</v>
      </c>
      <c r="H665" s="197" t="s">
        <v>6809</v>
      </c>
      <c r="I665" s="197" t="s">
        <v>6787</v>
      </c>
      <c r="J665" s="197" t="s">
        <v>7256</v>
      </c>
      <c r="K665" s="197" t="s">
        <v>1612</v>
      </c>
    </row>
    <row r="666" spans="1:11">
      <c r="A666" s="197" t="s">
        <v>1091</v>
      </c>
      <c r="B666" s="197" t="s">
        <v>1092</v>
      </c>
      <c r="C666" s="197" t="s">
        <v>1092</v>
      </c>
      <c r="D666" s="197" t="s">
        <v>2987</v>
      </c>
      <c r="E666" s="197" t="s">
        <v>13</v>
      </c>
      <c r="F666" s="197" t="s">
        <v>6786</v>
      </c>
      <c r="G666" s="197" t="s">
        <v>6785</v>
      </c>
      <c r="H666" s="197" t="s">
        <v>6809</v>
      </c>
      <c r="I666" s="197" t="s">
        <v>6787</v>
      </c>
      <c r="J666" s="197" t="s">
        <v>7255</v>
      </c>
      <c r="K666" s="197" t="s">
        <v>1612</v>
      </c>
    </row>
    <row r="667" spans="1:11">
      <c r="A667" s="197" t="s">
        <v>1093</v>
      </c>
      <c r="B667" s="197" t="s">
        <v>1094</v>
      </c>
      <c r="C667" s="197" t="s">
        <v>1094</v>
      </c>
      <c r="D667" s="197" t="s">
        <v>2989</v>
      </c>
      <c r="E667" s="197" t="s">
        <v>13</v>
      </c>
      <c r="F667" s="197" t="s">
        <v>6786</v>
      </c>
      <c r="G667" s="197" t="s">
        <v>6785</v>
      </c>
      <c r="H667" s="197" t="s">
        <v>6809</v>
      </c>
      <c r="I667" s="197" t="s">
        <v>6787</v>
      </c>
      <c r="J667" s="197" t="s">
        <v>7254</v>
      </c>
      <c r="K667" s="197" t="s">
        <v>1612</v>
      </c>
    </row>
    <row r="668" spans="1:11">
      <c r="A668" s="197" t="s">
        <v>1095</v>
      </c>
      <c r="B668" s="197" t="s">
        <v>1096</v>
      </c>
      <c r="C668" s="197" t="s">
        <v>1096</v>
      </c>
      <c r="D668" s="197" t="s">
        <v>2991</v>
      </c>
      <c r="E668" s="197" t="s">
        <v>13</v>
      </c>
      <c r="F668" s="197" t="s">
        <v>6786</v>
      </c>
      <c r="G668" s="197" t="s">
        <v>6785</v>
      </c>
      <c r="H668" s="197" t="s">
        <v>6809</v>
      </c>
      <c r="I668" s="197" t="s">
        <v>6787</v>
      </c>
      <c r="J668" s="197" t="s">
        <v>7253</v>
      </c>
      <c r="K668" s="197" t="s">
        <v>1612</v>
      </c>
    </row>
    <row r="669" spans="1:11">
      <c r="A669" s="197" t="s">
        <v>707</v>
      </c>
      <c r="B669" s="197" t="s">
        <v>709</v>
      </c>
      <c r="C669" s="197" t="s">
        <v>709</v>
      </c>
      <c r="D669" s="197" t="s">
        <v>3006</v>
      </c>
      <c r="E669" s="197" t="s">
        <v>5167</v>
      </c>
      <c r="F669" s="197" t="s">
        <v>6786</v>
      </c>
      <c r="G669" s="197" t="s">
        <v>6785</v>
      </c>
      <c r="H669" s="197" t="s">
        <v>6784</v>
      </c>
      <c r="I669" s="197" t="s">
        <v>6783</v>
      </c>
      <c r="J669" s="197" t="s">
        <v>7252</v>
      </c>
      <c r="K669" s="197" t="s">
        <v>1617</v>
      </c>
    </row>
    <row r="670" spans="1:11">
      <c r="A670" s="197" t="s">
        <v>3069</v>
      </c>
      <c r="B670" s="197" t="s">
        <v>3070</v>
      </c>
      <c r="C670" s="197" t="s">
        <v>3070</v>
      </c>
      <c r="D670" s="197" t="s">
        <v>7251</v>
      </c>
      <c r="E670" s="197" t="s">
        <v>5167</v>
      </c>
      <c r="F670" s="197" t="s">
        <v>6786</v>
      </c>
      <c r="G670" s="197" t="s">
        <v>6785</v>
      </c>
      <c r="H670" s="197" t="s">
        <v>6784</v>
      </c>
      <c r="I670" s="197" t="s">
        <v>6783</v>
      </c>
      <c r="J670" s="197" t="s">
        <v>7250</v>
      </c>
      <c r="K670" s="197" t="s">
        <v>1617</v>
      </c>
    </row>
    <row r="671" spans="1:11">
      <c r="A671" s="197" t="s">
        <v>1099</v>
      </c>
      <c r="B671" s="197" t="s">
        <v>1100</v>
      </c>
      <c r="C671" s="197" t="s">
        <v>1100</v>
      </c>
      <c r="D671" s="197" t="s">
        <v>2973</v>
      </c>
      <c r="E671" s="197" t="s">
        <v>13</v>
      </c>
      <c r="F671" s="197" t="s">
        <v>6786</v>
      </c>
      <c r="G671" s="197" t="s">
        <v>6785</v>
      </c>
      <c r="H671" s="197" t="s">
        <v>6809</v>
      </c>
      <c r="I671" s="197" t="s">
        <v>6787</v>
      </c>
      <c r="J671" s="197" t="s">
        <v>3072</v>
      </c>
      <c r="K671" s="197" t="s">
        <v>1612</v>
      </c>
    </row>
    <row r="672" spans="1:11">
      <c r="A672" s="197" t="s">
        <v>1101</v>
      </c>
      <c r="B672" s="197" t="s">
        <v>1102</v>
      </c>
      <c r="C672" s="197" t="s">
        <v>1102</v>
      </c>
      <c r="D672" s="197" t="s">
        <v>2975</v>
      </c>
      <c r="E672" s="197" t="s">
        <v>13</v>
      </c>
      <c r="F672" s="197" t="s">
        <v>6786</v>
      </c>
      <c r="G672" s="197" t="s">
        <v>6785</v>
      </c>
      <c r="H672" s="197" t="s">
        <v>6809</v>
      </c>
      <c r="I672" s="197" t="s">
        <v>6787</v>
      </c>
      <c r="J672" s="197" t="s">
        <v>3073</v>
      </c>
      <c r="K672" s="197" t="s">
        <v>1612</v>
      </c>
    </row>
    <row r="673" spans="1:11">
      <c r="A673" s="197" t="s">
        <v>1103</v>
      </c>
      <c r="B673" s="197" t="s">
        <v>1104</v>
      </c>
      <c r="C673" s="197" t="s">
        <v>1104</v>
      </c>
      <c r="D673" s="197" t="s">
        <v>2977</v>
      </c>
      <c r="E673" s="197" t="s">
        <v>13</v>
      </c>
      <c r="F673" s="197" t="s">
        <v>6786</v>
      </c>
      <c r="G673" s="197" t="s">
        <v>6785</v>
      </c>
      <c r="H673" s="197" t="s">
        <v>6809</v>
      </c>
      <c r="I673" s="197" t="s">
        <v>6787</v>
      </c>
      <c r="J673" s="197" t="s">
        <v>3074</v>
      </c>
      <c r="K673" s="197" t="s">
        <v>1612</v>
      </c>
    </row>
    <row r="674" spans="1:11">
      <c r="A674" s="197" t="s">
        <v>954</v>
      </c>
      <c r="B674" s="197" t="s">
        <v>955</v>
      </c>
      <c r="C674" s="197" t="s">
        <v>955</v>
      </c>
      <c r="D674" s="197" t="s">
        <v>2989</v>
      </c>
      <c r="E674" s="197" t="s">
        <v>13</v>
      </c>
      <c r="F674" s="197" t="s">
        <v>6786</v>
      </c>
      <c r="G674" s="197" t="s">
        <v>6785</v>
      </c>
      <c r="H674" s="197" t="s">
        <v>6809</v>
      </c>
      <c r="I674" s="197" t="s">
        <v>7249</v>
      </c>
      <c r="J674" s="197" t="s">
        <v>7248</v>
      </c>
      <c r="K674" s="197" t="s">
        <v>1612</v>
      </c>
    </row>
    <row r="675" spans="1:11">
      <c r="A675" s="197" t="s">
        <v>3076</v>
      </c>
      <c r="B675" s="197" t="s">
        <v>3077</v>
      </c>
      <c r="C675" s="197" t="s">
        <v>3077</v>
      </c>
      <c r="D675" s="197" t="s">
        <v>2981</v>
      </c>
      <c r="E675" s="197" t="s">
        <v>13</v>
      </c>
      <c r="F675" s="197" t="s">
        <v>6786</v>
      </c>
      <c r="G675" s="197" t="s">
        <v>6785</v>
      </c>
      <c r="H675" s="197" t="s">
        <v>6809</v>
      </c>
      <c r="I675" s="197" t="s">
        <v>6787</v>
      </c>
      <c r="J675" s="197" t="s">
        <v>3078</v>
      </c>
      <c r="K675" s="197" t="s">
        <v>1612</v>
      </c>
    </row>
    <row r="676" spans="1:11">
      <c r="A676" s="197" t="s">
        <v>3079</v>
      </c>
      <c r="B676" s="197" t="s">
        <v>3080</v>
      </c>
      <c r="C676" s="197" t="s">
        <v>3080</v>
      </c>
      <c r="D676" s="197" t="s">
        <v>2985</v>
      </c>
      <c r="E676" s="197" t="s">
        <v>13</v>
      </c>
      <c r="F676" s="197" t="s">
        <v>6786</v>
      </c>
      <c r="G676" s="197" t="s">
        <v>6785</v>
      </c>
      <c r="H676" s="197" t="s">
        <v>6809</v>
      </c>
      <c r="I676" s="197" t="s">
        <v>6787</v>
      </c>
      <c r="J676" s="197" t="s">
        <v>3081</v>
      </c>
      <c r="K676" s="197" t="s">
        <v>1612</v>
      </c>
    </row>
    <row r="677" spans="1:11">
      <c r="A677" s="197" t="s">
        <v>1107</v>
      </c>
      <c r="B677" s="197" t="s">
        <v>1108</v>
      </c>
      <c r="C677" s="197" t="s">
        <v>1108</v>
      </c>
      <c r="D677" s="197" t="s">
        <v>2987</v>
      </c>
      <c r="E677" s="197" t="s">
        <v>13</v>
      </c>
      <c r="F677" s="197" t="s">
        <v>6786</v>
      </c>
      <c r="G677" s="197" t="s">
        <v>6785</v>
      </c>
      <c r="H677" s="197" t="s">
        <v>6809</v>
      </c>
      <c r="I677" s="197" t="s">
        <v>6787</v>
      </c>
      <c r="J677" s="197" t="s">
        <v>3082</v>
      </c>
      <c r="K677" s="197" t="s">
        <v>1612</v>
      </c>
    </row>
    <row r="678" spans="1:11">
      <c r="A678" s="197" t="s">
        <v>1109</v>
      </c>
      <c r="B678" s="197" t="s">
        <v>1110</v>
      </c>
      <c r="C678" s="197" t="s">
        <v>1110</v>
      </c>
      <c r="D678" s="197" t="s">
        <v>2989</v>
      </c>
      <c r="E678" s="197" t="s">
        <v>13</v>
      </c>
      <c r="F678" s="197" t="s">
        <v>6786</v>
      </c>
      <c r="G678" s="197" t="s">
        <v>6785</v>
      </c>
      <c r="H678" s="197" t="s">
        <v>6809</v>
      </c>
      <c r="I678" s="197" t="s">
        <v>6787</v>
      </c>
      <c r="J678" s="197" t="s">
        <v>3083</v>
      </c>
      <c r="K678" s="197" t="s">
        <v>1612</v>
      </c>
    </row>
    <row r="679" spans="1:11">
      <c r="A679" s="197" t="s">
        <v>1111</v>
      </c>
      <c r="B679" s="197" t="s">
        <v>1112</v>
      </c>
      <c r="C679" s="197" t="s">
        <v>1112</v>
      </c>
      <c r="D679" s="197" t="s">
        <v>2991</v>
      </c>
      <c r="E679" s="197" t="s">
        <v>13</v>
      </c>
      <c r="F679" s="197" t="s">
        <v>6786</v>
      </c>
      <c r="G679" s="197" t="s">
        <v>6785</v>
      </c>
      <c r="H679" s="197" t="s">
        <v>6809</v>
      </c>
      <c r="I679" s="197" t="s">
        <v>6787</v>
      </c>
      <c r="J679" s="197" t="s">
        <v>3084</v>
      </c>
      <c r="K679" s="197" t="s">
        <v>1612</v>
      </c>
    </row>
    <row r="680" spans="1:11">
      <c r="A680" s="197" t="s">
        <v>956</v>
      </c>
      <c r="B680" s="197" t="s">
        <v>957</v>
      </c>
      <c r="C680" s="197" t="s">
        <v>957</v>
      </c>
      <c r="D680" s="197" t="s">
        <v>2991</v>
      </c>
      <c r="E680" s="197" t="s">
        <v>13</v>
      </c>
      <c r="F680" s="197" t="s">
        <v>6786</v>
      </c>
      <c r="G680" s="197" t="s">
        <v>6785</v>
      </c>
      <c r="H680" s="197" t="s">
        <v>6809</v>
      </c>
      <c r="I680" s="197" t="s">
        <v>7247</v>
      </c>
      <c r="J680" s="197" t="s">
        <v>7246</v>
      </c>
      <c r="K680" s="197" t="s">
        <v>1612</v>
      </c>
    </row>
    <row r="681" spans="1:11">
      <c r="A681" s="197" t="s">
        <v>260</v>
      </c>
      <c r="B681" s="197" t="s">
        <v>261</v>
      </c>
      <c r="C681" s="197" t="s">
        <v>261</v>
      </c>
      <c r="D681" s="197" t="s">
        <v>3086</v>
      </c>
      <c r="E681" s="197" t="s">
        <v>5167</v>
      </c>
      <c r="F681" s="197" t="s">
        <v>6786</v>
      </c>
      <c r="G681" s="197" t="s">
        <v>6785</v>
      </c>
      <c r="H681" s="197" t="s">
        <v>6784</v>
      </c>
      <c r="I681" s="197" t="s">
        <v>6783</v>
      </c>
      <c r="J681" s="197" t="s">
        <v>7245</v>
      </c>
      <c r="K681" s="197" t="s">
        <v>1617</v>
      </c>
    </row>
    <row r="682" spans="1:11">
      <c r="A682" s="197" t="s">
        <v>958</v>
      </c>
      <c r="B682" s="197" t="s">
        <v>960</v>
      </c>
      <c r="C682" s="197" t="s">
        <v>960</v>
      </c>
      <c r="D682" s="197" t="s">
        <v>3088</v>
      </c>
      <c r="E682" s="197" t="s">
        <v>5167</v>
      </c>
      <c r="F682" s="197" t="s">
        <v>6786</v>
      </c>
      <c r="G682" s="197" t="s">
        <v>6785</v>
      </c>
      <c r="H682" s="197" t="s">
        <v>6784</v>
      </c>
      <c r="I682" s="197" t="s">
        <v>6787</v>
      </c>
      <c r="J682" s="197" t="s">
        <v>7244</v>
      </c>
      <c r="K682" s="197" t="s">
        <v>1612</v>
      </c>
    </row>
    <row r="683" spans="1:11">
      <c r="A683" s="197" t="s">
        <v>975</v>
      </c>
      <c r="B683" s="197" t="s">
        <v>976</v>
      </c>
      <c r="C683" s="197" t="s">
        <v>976</v>
      </c>
      <c r="D683" s="197" t="s">
        <v>3088</v>
      </c>
      <c r="E683" s="197" t="s">
        <v>5167</v>
      </c>
      <c r="F683" s="197" t="s">
        <v>6786</v>
      </c>
      <c r="G683" s="197" t="s">
        <v>6785</v>
      </c>
      <c r="H683" s="197" t="s">
        <v>6784</v>
      </c>
      <c r="I683" s="197" t="s">
        <v>6787</v>
      </c>
      <c r="J683" s="197" t="s">
        <v>7243</v>
      </c>
      <c r="K683" s="197" t="s">
        <v>1612</v>
      </c>
    </row>
    <row r="684" spans="1:11">
      <c r="A684" s="197" t="s">
        <v>991</v>
      </c>
      <c r="B684" s="197" t="s">
        <v>992</v>
      </c>
      <c r="C684" s="197" t="s">
        <v>992</v>
      </c>
      <c r="D684" s="197" t="s">
        <v>3088</v>
      </c>
      <c r="E684" s="197" t="s">
        <v>5167</v>
      </c>
      <c r="F684" s="197" t="s">
        <v>6786</v>
      </c>
      <c r="G684" s="197" t="s">
        <v>6785</v>
      </c>
      <c r="H684" s="197" t="s">
        <v>6784</v>
      </c>
      <c r="I684" s="197" t="s">
        <v>6787</v>
      </c>
      <c r="J684" s="197" t="s">
        <v>3091</v>
      </c>
      <c r="K684" s="197" t="s">
        <v>1612</v>
      </c>
    </row>
    <row r="685" spans="1:11">
      <c r="A685" s="197" t="s">
        <v>1007</v>
      </c>
      <c r="B685" s="197" t="s">
        <v>1008</v>
      </c>
      <c r="C685" s="197" t="s">
        <v>1008</v>
      </c>
      <c r="D685" s="197" t="s">
        <v>3088</v>
      </c>
      <c r="E685" s="197" t="s">
        <v>5167</v>
      </c>
      <c r="F685" s="197" t="s">
        <v>6786</v>
      </c>
      <c r="G685" s="197" t="s">
        <v>6785</v>
      </c>
      <c r="H685" s="197" t="s">
        <v>6784</v>
      </c>
      <c r="I685" s="197" t="s">
        <v>6787</v>
      </c>
      <c r="J685" s="197" t="s">
        <v>3092</v>
      </c>
      <c r="K685" s="197" t="s">
        <v>1612</v>
      </c>
    </row>
    <row r="686" spans="1:11">
      <c r="A686" s="197" t="s">
        <v>1023</v>
      </c>
      <c r="B686" s="197" t="s">
        <v>1024</v>
      </c>
      <c r="C686" s="197" t="s">
        <v>1024</v>
      </c>
      <c r="D686" s="197" t="s">
        <v>3088</v>
      </c>
      <c r="E686" s="197" t="s">
        <v>5167</v>
      </c>
      <c r="F686" s="197" t="s">
        <v>6786</v>
      </c>
      <c r="G686" s="197" t="s">
        <v>6785</v>
      </c>
      <c r="H686" s="197" t="s">
        <v>6784</v>
      </c>
      <c r="I686" s="197" t="s">
        <v>6787</v>
      </c>
      <c r="J686" s="197" t="s">
        <v>3093</v>
      </c>
      <c r="K686" s="197" t="s">
        <v>1612</v>
      </c>
    </row>
    <row r="687" spans="1:11">
      <c r="A687" s="197" t="s">
        <v>1081</v>
      </c>
      <c r="B687" s="197" t="s">
        <v>1082</v>
      </c>
      <c r="C687" s="197" t="s">
        <v>1082</v>
      </c>
      <c r="D687" s="197" t="s">
        <v>3088</v>
      </c>
      <c r="E687" s="197" t="s">
        <v>5167</v>
      </c>
      <c r="F687" s="197" t="s">
        <v>6786</v>
      </c>
      <c r="G687" s="197" t="s">
        <v>6785</v>
      </c>
      <c r="H687" s="197" t="s">
        <v>6784</v>
      </c>
      <c r="I687" s="197" t="s">
        <v>6787</v>
      </c>
      <c r="J687" s="197" t="s">
        <v>3094</v>
      </c>
      <c r="K687" s="197" t="s">
        <v>1612</v>
      </c>
    </row>
    <row r="688" spans="1:11">
      <c r="A688" s="197" t="s">
        <v>1097</v>
      </c>
      <c r="B688" s="197" t="s">
        <v>1098</v>
      </c>
      <c r="C688" s="197" t="s">
        <v>1098</v>
      </c>
      <c r="D688" s="197" t="s">
        <v>3088</v>
      </c>
      <c r="E688" s="197" t="s">
        <v>5167</v>
      </c>
      <c r="F688" s="197" t="s">
        <v>6786</v>
      </c>
      <c r="G688" s="197" t="s">
        <v>6785</v>
      </c>
      <c r="H688" s="197" t="s">
        <v>6784</v>
      </c>
      <c r="I688" s="197" t="s">
        <v>6787</v>
      </c>
      <c r="J688" s="197" t="s">
        <v>3095</v>
      </c>
      <c r="K688" s="197" t="s">
        <v>1612</v>
      </c>
    </row>
    <row r="689" spans="1:11">
      <c r="A689" s="197" t="s">
        <v>1113</v>
      </c>
      <c r="B689" s="197" t="s">
        <v>1114</v>
      </c>
      <c r="C689" s="197" t="s">
        <v>1114</v>
      </c>
      <c r="D689" s="197" t="s">
        <v>3088</v>
      </c>
      <c r="E689" s="197" t="s">
        <v>5167</v>
      </c>
      <c r="F689" s="197" t="s">
        <v>6786</v>
      </c>
      <c r="G689" s="197" t="s">
        <v>6785</v>
      </c>
      <c r="H689" s="197" t="s">
        <v>6784</v>
      </c>
      <c r="I689" s="197" t="s">
        <v>6787</v>
      </c>
      <c r="J689" s="197" t="s">
        <v>3096</v>
      </c>
      <c r="K689" s="197" t="s">
        <v>1612</v>
      </c>
    </row>
    <row r="690" spans="1:11">
      <c r="A690" s="197" t="s">
        <v>961</v>
      </c>
      <c r="B690" s="197" t="s">
        <v>962</v>
      </c>
      <c r="C690" s="197" t="s">
        <v>962</v>
      </c>
      <c r="D690" s="197" t="s">
        <v>2973</v>
      </c>
      <c r="E690" s="197" t="s">
        <v>13</v>
      </c>
      <c r="F690" s="197" t="s">
        <v>6786</v>
      </c>
      <c r="G690" s="197" t="s">
        <v>6785</v>
      </c>
      <c r="H690" s="197" t="s">
        <v>6809</v>
      </c>
      <c r="I690" s="197" t="s">
        <v>7242</v>
      </c>
      <c r="J690" s="197" t="s">
        <v>3097</v>
      </c>
      <c r="K690" s="197" t="s">
        <v>1612</v>
      </c>
    </row>
    <row r="691" spans="1:11">
      <c r="A691" s="197" t="s">
        <v>3098</v>
      </c>
      <c r="B691" s="197" t="s">
        <v>3099</v>
      </c>
      <c r="C691" s="197" t="s">
        <v>3099</v>
      </c>
      <c r="D691" s="197" t="s">
        <v>3100</v>
      </c>
      <c r="E691" s="197" t="s">
        <v>13</v>
      </c>
      <c r="F691" s="197" t="s">
        <v>6786</v>
      </c>
      <c r="G691" s="197" t="s">
        <v>6785</v>
      </c>
      <c r="H691" s="197" t="s">
        <v>6809</v>
      </c>
      <c r="I691" s="197" t="s">
        <v>7241</v>
      </c>
      <c r="J691" s="197" t="s">
        <v>3101</v>
      </c>
      <c r="K691" s="197" t="s">
        <v>1612</v>
      </c>
    </row>
    <row r="692" spans="1:11">
      <c r="A692" s="197" t="s">
        <v>266</v>
      </c>
      <c r="B692" s="197" t="s">
        <v>267</v>
      </c>
      <c r="C692" s="197" t="s">
        <v>267</v>
      </c>
      <c r="D692" s="197" t="s">
        <v>3102</v>
      </c>
      <c r="E692" s="197" t="s">
        <v>5167</v>
      </c>
      <c r="F692" s="197" t="s">
        <v>6786</v>
      </c>
      <c r="G692" s="197" t="s">
        <v>6785</v>
      </c>
      <c r="H692" s="197" t="s">
        <v>6784</v>
      </c>
      <c r="I692" s="197" t="s">
        <v>6783</v>
      </c>
      <c r="J692" s="197" t="s">
        <v>3103</v>
      </c>
      <c r="K692" s="197" t="s">
        <v>1617</v>
      </c>
    </row>
    <row r="693" spans="1:11">
      <c r="A693" s="197" t="s">
        <v>7240</v>
      </c>
      <c r="B693" s="197" t="s">
        <v>7239</v>
      </c>
      <c r="C693" s="197" t="s">
        <v>7239</v>
      </c>
      <c r="D693" s="197" t="s">
        <v>7238</v>
      </c>
      <c r="E693" s="197" t="s">
        <v>5167</v>
      </c>
      <c r="F693" s="197" t="s">
        <v>6786</v>
      </c>
      <c r="G693" s="197" t="s">
        <v>6785</v>
      </c>
      <c r="H693" s="197" t="s">
        <v>6809</v>
      </c>
      <c r="I693" s="197" t="s">
        <v>6783</v>
      </c>
      <c r="J693" s="197" t="s">
        <v>7237</v>
      </c>
    </row>
    <row r="694" spans="1:11">
      <c r="A694" s="197" t="s">
        <v>1121</v>
      </c>
      <c r="B694" s="197" t="s">
        <v>1123</v>
      </c>
      <c r="C694" s="197" t="s">
        <v>1123</v>
      </c>
      <c r="E694" s="197" t="s">
        <v>5167</v>
      </c>
      <c r="F694" s="197" t="s">
        <v>6786</v>
      </c>
      <c r="G694" s="197" t="s">
        <v>6785</v>
      </c>
      <c r="H694" s="197" t="s">
        <v>6809</v>
      </c>
      <c r="I694" s="197" t="s">
        <v>6783</v>
      </c>
      <c r="J694" s="197" t="s">
        <v>7236</v>
      </c>
      <c r="K694" s="197" t="s">
        <v>1637</v>
      </c>
    </row>
    <row r="695" spans="1:11">
      <c r="A695" s="197" t="s">
        <v>6522</v>
      </c>
      <c r="B695" s="197" t="s">
        <v>6523</v>
      </c>
      <c r="C695" s="197" t="s">
        <v>6523</v>
      </c>
      <c r="D695" s="197" t="s">
        <v>7235</v>
      </c>
      <c r="E695" s="197" t="s">
        <v>5167</v>
      </c>
      <c r="F695" s="197" t="s">
        <v>6786</v>
      </c>
      <c r="G695" s="197" t="s">
        <v>6785</v>
      </c>
      <c r="H695" s="197" t="s">
        <v>6784</v>
      </c>
      <c r="I695" s="197" t="s">
        <v>6787</v>
      </c>
      <c r="J695" s="197" t="s">
        <v>7234</v>
      </c>
    </row>
    <row r="696" spans="1:11">
      <c r="A696" s="197" t="s">
        <v>3105</v>
      </c>
      <c r="B696" s="197" t="s">
        <v>3106</v>
      </c>
      <c r="C696" s="197" t="s">
        <v>3106</v>
      </c>
      <c r="E696" s="197" t="s">
        <v>5167</v>
      </c>
      <c r="F696" s="197" t="s">
        <v>6786</v>
      </c>
      <c r="G696" s="197" t="s">
        <v>6785</v>
      </c>
      <c r="H696" s="197" t="s">
        <v>6784</v>
      </c>
      <c r="I696" s="197" t="s">
        <v>6783</v>
      </c>
      <c r="J696" s="197" t="s">
        <v>7233</v>
      </c>
      <c r="K696" s="197" t="s">
        <v>1637</v>
      </c>
    </row>
    <row r="697" spans="1:11">
      <c r="A697" s="197" t="s">
        <v>3107</v>
      </c>
      <c r="B697" s="197" t="s">
        <v>3108</v>
      </c>
      <c r="C697" s="197" t="s">
        <v>3108</v>
      </c>
      <c r="D697" s="197" t="s">
        <v>3109</v>
      </c>
      <c r="E697" s="197" t="s">
        <v>6810</v>
      </c>
      <c r="F697" s="197" t="s">
        <v>6786</v>
      </c>
      <c r="G697" s="197" t="s">
        <v>6785</v>
      </c>
      <c r="H697" s="197" t="s">
        <v>6809</v>
      </c>
      <c r="I697" s="197" t="s">
        <v>6783</v>
      </c>
      <c r="J697" s="197" t="s">
        <v>7232</v>
      </c>
      <c r="K697" s="197" t="s">
        <v>1637</v>
      </c>
    </row>
    <row r="698" spans="1:11">
      <c r="A698" s="197" t="s">
        <v>3110</v>
      </c>
      <c r="B698" s="197" t="s">
        <v>3111</v>
      </c>
      <c r="C698" s="197" t="s">
        <v>3111</v>
      </c>
      <c r="D698" s="197" t="s">
        <v>3112</v>
      </c>
      <c r="E698" s="197" t="s">
        <v>5167</v>
      </c>
      <c r="F698" s="197" t="s">
        <v>6786</v>
      </c>
      <c r="G698" s="197" t="s">
        <v>6785</v>
      </c>
      <c r="H698" s="197" t="s">
        <v>6784</v>
      </c>
      <c r="I698" s="197" t="s">
        <v>6783</v>
      </c>
      <c r="J698" s="197" t="s">
        <v>7231</v>
      </c>
      <c r="K698" s="197" t="s">
        <v>1637</v>
      </c>
    </row>
    <row r="699" spans="1:11">
      <c r="A699" s="197" t="s">
        <v>3113</v>
      </c>
      <c r="B699" s="197" t="s">
        <v>3114</v>
      </c>
      <c r="C699" s="197" t="s">
        <v>3114</v>
      </c>
      <c r="E699" s="197" t="s">
        <v>5167</v>
      </c>
      <c r="F699" s="197" t="s">
        <v>6786</v>
      </c>
      <c r="G699" s="197" t="s">
        <v>6785</v>
      </c>
      <c r="H699" s="197" t="s">
        <v>6784</v>
      </c>
      <c r="I699" s="197" t="s">
        <v>6783</v>
      </c>
      <c r="J699" s="197" t="s">
        <v>7230</v>
      </c>
      <c r="K699" s="197" t="s">
        <v>1637</v>
      </c>
    </row>
    <row r="700" spans="1:11">
      <c r="A700" s="197" t="s">
        <v>3115</v>
      </c>
      <c r="B700" s="197" t="s">
        <v>3116</v>
      </c>
      <c r="C700" s="197" t="s">
        <v>3116</v>
      </c>
      <c r="D700" s="197" t="s">
        <v>3117</v>
      </c>
      <c r="E700" s="197" t="s">
        <v>5167</v>
      </c>
      <c r="F700" s="197" t="s">
        <v>6786</v>
      </c>
      <c r="G700" s="197" t="s">
        <v>6785</v>
      </c>
      <c r="H700" s="197" t="s">
        <v>6784</v>
      </c>
      <c r="I700" s="197" t="s">
        <v>6783</v>
      </c>
      <c r="J700" s="197" t="s">
        <v>7229</v>
      </c>
    </row>
    <row r="701" spans="1:11">
      <c r="A701" s="197" t="s">
        <v>3118</v>
      </c>
      <c r="B701" s="197" t="s">
        <v>3119</v>
      </c>
      <c r="C701" s="197" t="s">
        <v>3119</v>
      </c>
      <c r="E701" s="197" t="s">
        <v>5167</v>
      </c>
      <c r="F701" s="197" t="s">
        <v>6786</v>
      </c>
      <c r="G701" s="197" t="s">
        <v>6785</v>
      </c>
      <c r="H701" s="197" t="s">
        <v>6784</v>
      </c>
      <c r="I701" s="197" t="s">
        <v>6783</v>
      </c>
      <c r="J701" s="197" t="s">
        <v>7228</v>
      </c>
    </row>
    <row r="702" spans="1:11">
      <c r="A702" s="197" t="s">
        <v>3120</v>
      </c>
      <c r="B702" s="197" t="s">
        <v>3121</v>
      </c>
      <c r="C702" s="197" t="s">
        <v>3121</v>
      </c>
      <c r="D702" s="197" t="s">
        <v>3122</v>
      </c>
      <c r="E702" s="197" t="s">
        <v>5167</v>
      </c>
      <c r="F702" s="197" t="s">
        <v>6786</v>
      </c>
      <c r="G702" s="197" t="s">
        <v>6785</v>
      </c>
      <c r="H702" s="197" t="s">
        <v>6784</v>
      </c>
      <c r="I702" s="197" t="s">
        <v>6783</v>
      </c>
      <c r="J702" s="197" t="s">
        <v>7227</v>
      </c>
    </row>
    <row r="703" spans="1:11">
      <c r="A703" s="197" t="s">
        <v>710</v>
      </c>
      <c r="B703" s="197" t="s">
        <v>6636</v>
      </c>
      <c r="C703" s="197" t="s">
        <v>6636</v>
      </c>
      <c r="D703" s="197" t="s">
        <v>7226</v>
      </c>
      <c r="E703" s="197" t="s">
        <v>5167</v>
      </c>
      <c r="F703" s="197" t="s">
        <v>6786</v>
      </c>
      <c r="G703" s="197" t="s">
        <v>6785</v>
      </c>
      <c r="H703" s="197" t="s">
        <v>6784</v>
      </c>
      <c r="I703" s="197" t="s">
        <v>6783</v>
      </c>
      <c r="J703" s="197" t="s">
        <v>7225</v>
      </c>
      <c r="K703" s="197" t="s">
        <v>1637</v>
      </c>
    </row>
    <row r="704" spans="1:11">
      <c r="A704" s="197" t="s">
        <v>3071</v>
      </c>
      <c r="B704" s="197" t="s">
        <v>3126</v>
      </c>
      <c r="C704" s="197" t="s">
        <v>3126</v>
      </c>
      <c r="D704" s="197" t="s">
        <v>7224</v>
      </c>
      <c r="E704" s="197" t="s">
        <v>5167</v>
      </c>
      <c r="F704" s="197" t="s">
        <v>6786</v>
      </c>
      <c r="G704" s="197" t="s">
        <v>6785</v>
      </c>
      <c r="H704" s="197" t="s">
        <v>6784</v>
      </c>
      <c r="I704" s="197" t="s">
        <v>6783</v>
      </c>
      <c r="J704" s="197" t="s">
        <v>7223</v>
      </c>
      <c r="K704" s="197" t="s">
        <v>1637</v>
      </c>
    </row>
    <row r="705" spans="1:10">
      <c r="A705" s="197" t="s">
        <v>6544</v>
      </c>
      <c r="B705" s="197" t="s">
        <v>6546</v>
      </c>
      <c r="C705" s="197" t="s">
        <v>6546</v>
      </c>
      <c r="D705" s="197" t="s">
        <v>7222</v>
      </c>
      <c r="E705" s="197" t="s">
        <v>5167</v>
      </c>
      <c r="F705" s="197" t="s">
        <v>6786</v>
      </c>
      <c r="G705" s="197" t="s">
        <v>6785</v>
      </c>
      <c r="H705" s="197" t="s">
        <v>6784</v>
      </c>
      <c r="I705" s="197" t="s">
        <v>6787</v>
      </c>
      <c r="J705" s="197" t="s">
        <v>7221</v>
      </c>
    </row>
    <row r="706" spans="1:10">
      <c r="A706" s="197" t="s">
        <v>6543</v>
      </c>
      <c r="B706" s="197" t="s">
        <v>6545</v>
      </c>
      <c r="C706" s="197" t="s">
        <v>6545</v>
      </c>
      <c r="D706" s="197" t="s">
        <v>7220</v>
      </c>
      <c r="E706" s="197" t="s">
        <v>5167</v>
      </c>
      <c r="F706" s="197" t="s">
        <v>6786</v>
      </c>
      <c r="G706" s="197" t="s">
        <v>6785</v>
      </c>
      <c r="H706" s="197" t="s">
        <v>6784</v>
      </c>
      <c r="I706" s="197" t="s">
        <v>6787</v>
      </c>
      <c r="J706" s="197" t="s">
        <v>7219</v>
      </c>
    </row>
    <row r="707" spans="1:10">
      <c r="A707" s="197" t="s">
        <v>3129</v>
      </c>
      <c r="B707" s="197" t="s">
        <v>3130</v>
      </c>
      <c r="C707" s="197" t="s">
        <v>3130</v>
      </c>
      <c r="E707" s="197" t="s">
        <v>5167</v>
      </c>
      <c r="F707" s="197" t="s">
        <v>6786</v>
      </c>
      <c r="G707" s="197" t="s">
        <v>6785</v>
      </c>
      <c r="H707" s="197" t="s">
        <v>6784</v>
      </c>
      <c r="I707" s="197" t="s">
        <v>6783</v>
      </c>
      <c r="J707" s="197" t="s">
        <v>7218</v>
      </c>
    </row>
    <row r="708" spans="1:10">
      <c r="A708" s="197" t="s">
        <v>5922</v>
      </c>
      <c r="B708" s="197" t="s">
        <v>5923</v>
      </c>
      <c r="C708" s="197" t="s">
        <v>5923</v>
      </c>
      <c r="D708" s="197" t="s">
        <v>5923</v>
      </c>
      <c r="E708" s="197" t="s">
        <v>6810</v>
      </c>
      <c r="F708" s="197" t="s">
        <v>6786</v>
      </c>
      <c r="G708" s="197" t="s">
        <v>6788</v>
      </c>
      <c r="H708" s="197" t="s">
        <v>6809</v>
      </c>
      <c r="I708" s="197" t="s">
        <v>6783</v>
      </c>
    </row>
    <row r="709" spans="1:10">
      <c r="A709" s="197" t="s">
        <v>6592</v>
      </c>
      <c r="B709" s="197" t="s">
        <v>6605</v>
      </c>
      <c r="C709" s="197" t="s">
        <v>6605</v>
      </c>
      <c r="D709" s="197" t="s">
        <v>6605</v>
      </c>
      <c r="E709" s="197" t="s">
        <v>6810</v>
      </c>
      <c r="F709" s="197" t="s">
        <v>6786</v>
      </c>
      <c r="G709" s="197" t="s">
        <v>6788</v>
      </c>
      <c r="H709" s="197" t="s">
        <v>6809</v>
      </c>
      <c r="I709" s="197" t="s">
        <v>6783</v>
      </c>
    </row>
    <row r="710" spans="1:10">
      <c r="A710" s="197" t="s">
        <v>6676</v>
      </c>
      <c r="B710" s="197" t="s">
        <v>6677</v>
      </c>
      <c r="C710" s="197" t="s">
        <v>6677</v>
      </c>
      <c r="D710" s="197" t="s">
        <v>6677</v>
      </c>
      <c r="E710" s="197" t="s">
        <v>6810</v>
      </c>
      <c r="F710" s="197" t="s">
        <v>6786</v>
      </c>
      <c r="G710" s="197" t="s">
        <v>6788</v>
      </c>
      <c r="H710" s="197" t="s">
        <v>6809</v>
      </c>
      <c r="I710" s="197" t="s">
        <v>6783</v>
      </c>
    </row>
    <row r="711" spans="1:10">
      <c r="A711" s="197" t="s">
        <v>6078</v>
      </c>
      <c r="B711" s="197" t="s">
        <v>6079</v>
      </c>
      <c r="C711" s="197" t="s">
        <v>6079</v>
      </c>
      <c r="D711" s="197" t="s">
        <v>6079</v>
      </c>
      <c r="E711" s="197" t="s">
        <v>6810</v>
      </c>
      <c r="F711" s="197" t="s">
        <v>6786</v>
      </c>
      <c r="G711" s="197" t="s">
        <v>6788</v>
      </c>
      <c r="H711" s="197" t="s">
        <v>6809</v>
      </c>
      <c r="I711" s="197" t="s">
        <v>6783</v>
      </c>
    </row>
    <row r="712" spans="1:10">
      <c r="A712" s="197" t="s">
        <v>6321</v>
      </c>
      <c r="B712" s="197" t="s">
        <v>6322</v>
      </c>
      <c r="C712" s="197" t="s">
        <v>6322</v>
      </c>
      <c r="D712" s="197" t="s">
        <v>6322</v>
      </c>
      <c r="E712" s="197" t="s">
        <v>6810</v>
      </c>
      <c r="F712" s="197" t="s">
        <v>6786</v>
      </c>
      <c r="G712" s="197" t="s">
        <v>6788</v>
      </c>
      <c r="H712" s="197" t="s">
        <v>6809</v>
      </c>
      <c r="I712" s="197" t="s">
        <v>6783</v>
      </c>
    </row>
    <row r="713" spans="1:10">
      <c r="A713" s="197" t="s">
        <v>6000</v>
      </c>
      <c r="B713" s="197" t="s">
        <v>6001</v>
      </c>
      <c r="C713" s="197" t="s">
        <v>6001</v>
      </c>
      <c r="D713" s="197" t="s">
        <v>6001</v>
      </c>
      <c r="E713" s="197" t="s">
        <v>6810</v>
      </c>
      <c r="F713" s="197" t="s">
        <v>6786</v>
      </c>
      <c r="G713" s="197" t="s">
        <v>6788</v>
      </c>
      <c r="H713" s="197" t="s">
        <v>6809</v>
      </c>
      <c r="I713" s="197" t="s">
        <v>6783</v>
      </c>
    </row>
    <row r="714" spans="1:10">
      <c r="A714" s="197" t="s">
        <v>6243</v>
      </c>
      <c r="B714" s="197" t="s">
        <v>6244</v>
      </c>
      <c r="C714" s="197" t="s">
        <v>6244</v>
      </c>
      <c r="D714" s="197" t="s">
        <v>6244</v>
      </c>
      <c r="E714" s="197" t="s">
        <v>6810</v>
      </c>
      <c r="F714" s="197" t="s">
        <v>6786</v>
      </c>
      <c r="G714" s="197" t="s">
        <v>6788</v>
      </c>
      <c r="H714" s="197" t="s">
        <v>6809</v>
      </c>
      <c r="I714" s="197" t="s">
        <v>6783</v>
      </c>
    </row>
    <row r="715" spans="1:10">
      <c r="A715" s="197" t="s">
        <v>6165</v>
      </c>
      <c r="B715" s="197" t="s">
        <v>6166</v>
      </c>
      <c r="C715" s="197" t="s">
        <v>6166</v>
      </c>
      <c r="D715" s="197" t="s">
        <v>6166</v>
      </c>
      <c r="E715" s="197" t="s">
        <v>6810</v>
      </c>
      <c r="F715" s="197" t="s">
        <v>6786</v>
      </c>
      <c r="G715" s="197" t="s">
        <v>6788</v>
      </c>
      <c r="H715" s="197" t="s">
        <v>6809</v>
      </c>
      <c r="I715" s="197" t="s">
        <v>6783</v>
      </c>
    </row>
    <row r="716" spans="1:10">
      <c r="A716" s="197" t="s">
        <v>5974</v>
      </c>
      <c r="B716" s="197" t="s">
        <v>5975</v>
      </c>
      <c r="C716" s="197" t="s">
        <v>5975</v>
      </c>
      <c r="D716" s="197" t="s">
        <v>5975</v>
      </c>
      <c r="E716" s="197" t="s">
        <v>6810</v>
      </c>
      <c r="F716" s="197" t="s">
        <v>6786</v>
      </c>
      <c r="G716" s="197" t="s">
        <v>6788</v>
      </c>
      <c r="H716" s="197" t="s">
        <v>6809</v>
      </c>
      <c r="I716" s="197" t="s">
        <v>6783</v>
      </c>
    </row>
    <row r="717" spans="1:10">
      <c r="A717" s="197" t="s">
        <v>6130</v>
      </c>
      <c r="B717" s="197" t="s">
        <v>6131</v>
      </c>
      <c r="C717" s="197" t="s">
        <v>6131</v>
      </c>
      <c r="D717" s="197" t="s">
        <v>6131</v>
      </c>
      <c r="E717" s="197" t="s">
        <v>6810</v>
      </c>
      <c r="F717" s="197" t="s">
        <v>6786</v>
      </c>
      <c r="G717" s="197" t="s">
        <v>6788</v>
      </c>
      <c r="H717" s="197" t="s">
        <v>6809</v>
      </c>
      <c r="I717" s="197" t="s">
        <v>6783</v>
      </c>
    </row>
    <row r="718" spans="1:10">
      <c r="A718" s="197" t="s">
        <v>6373</v>
      </c>
      <c r="B718" s="197" t="s">
        <v>6374</v>
      </c>
      <c r="C718" s="197" t="s">
        <v>6374</v>
      </c>
      <c r="D718" s="197" t="s">
        <v>6374</v>
      </c>
      <c r="E718" s="197" t="s">
        <v>6810</v>
      </c>
      <c r="F718" s="197" t="s">
        <v>6786</v>
      </c>
      <c r="G718" s="197" t="s">
        <v>6788</v>
      </c>
      <c r="H718" s="197" t="s">
        <v>6809</v>
      </c>
      <c r="I718" s="197" t="s">
        <v>6783</v>
      </c>
    </row>
    <row r="719" spans="1:10">
      <c r="A719" s="197" t="s">
        <v>6052</v>
      </c>
      <c r="B719" s="197" t="s">
        <v>6053</v>
      </c>
      <c r="C719" s="197" t="s">
        <v>6053</v>
      </c>
      <c r="D719" s="197" t="s">
        <v>6053</v>
      </c>
      <c r="E719" s="197" t="s">
        <v>6810</v>
      </c>
      <c r="F719" s="197" t="s">
        <v>6786</v>
      </c>
      <c r="G719" s="197" t="s">
        <v>6788</v>
      </c>
      <c r="H719" s="197" t="s">
        <v>6809</v>
      </c>
      <c r="I719" s="197" t="s">
        <v>6783</v>
      </c>
    </row>
    <row r="720" spans="1:10">
      <c r="A720" s="197" t="s">
        <v>6295</v>
      </c>
      <c r="B720" s="197" t="s">
        <v>6296</v>
      </c>
      <c r="C720" s="197" t="s">
        <v>6296</v>
      </c>
      <c r="D720" s="197" t="s">
        <v>6296</v>
      </c>
      <c r="E720" s="197" t="s">
        <v>6810</v>
      </c>
      <c r="F720" s="197" t="s">
        <v>6786</v>
      </c>
      <c r="G720" s="197" t="s">
        <v>6788</v>
      </c>
      <c r="H720" s="197" t="s">
        <v>6809</v>
      </c>
      <c r="I720" s="197" t="s">
        <v>6783</v>
      </c>
    </row>
    <row r="721" spans="1:9">
      <c r="A721" s="197" t="s">
        <v>6217</v>
      </c>
      <c r="B721" s="197" t="s">
        <v>6218</v>
      </c>
      <c r="C721" s="197" t="s">
        <v>6218</v>
      </c>
      <c r="D721" s="197" t="s">
        <v>6218</v>
      </c>
      <c r="E721" s="197" t="s">
        <v>6810</v>
      </c>
      <c r="F721" s="197" t="s">
        <v>6786</v>
      </c>
      <c r="G721" s="197" t="s">
        <v>6788</v>
      </c>
      <c r="H721" s="197" t="s">
        <v>6809</v>
      </c>
      <c r="I721" s="197" t="s">
        <v>6783</v>
      </c>
    </row>
    <row r="722" spans="1:9">
      <c r="A722" s="197" t="s">
        <v>5948</v>
      </c>
      <c r="B722" s="197" t="s">
        <v>5949</v>
      </c>
      <c r="C722" s="197" t="s">
        <v>5949</v>
      </c>
      <c r="D722" s="197" t="s">
        <v>5949</v>
      </c>
      <c r="E722" s="197" t="s">
        <v>6810</v>
      </c>
      <c r="F722" s="197" t="s">
        <v>6786</v>
      </c>
      <c r="G722" s="197" t="s">
        <v>6788</v>
      </c>
      <c r="H722" s="197" t="s">
        <v>6809</v>
      </c>
      <c r="I722" s="197" t="s">
        <v>6783</v>
      </c>
    </row>
    <row r="723" spans="1:9">
      <c r="A723" s="197" t="s">
        <v>6104</v>
      </c>
      <c r="B723" s="197" t="s">
        <v>6105</v>
      </c>
      <c r="C723" s="197" t="s">
        <v>6105</v>
      </c>
      <c r="D723" s="197" t="s">
        <v>6105</v>
      </c>
      <c r="E723" s="197" t="s">
        <v>6810</v>
      </c>
      <c r="F723" s="197" t="s">
        <v>6786</v>
      </c>
      <c r="G723" s="197" t="s">
        <v>6788</v>
      </c>
      <c r="H723" s="197" t="s">
        <v>6809</v>
      </c>
      <c r="I723" s="197" t="s">
        <v>6783</v>
      </c>
    </row>
    <row r="724" spans="1:9">
      <c r="A724" s="197" t="s">
        <v>6347</v>
      </c>
      <c r="B724" s="197" t="s">
        <v>6348</v>
      </c>
      <c r="C724" s="197" t="s">
        <v>6348</v>
      </c>
      <c r="D724" s="197" t="s">
        <v>6348</v>
      </c>
      <c r="E724" s="197" t="s">
        <v>6810</v>
      </c>
      <c r="F724" s="197" t="s">
        <v>6786</v>
      </c>
      <c r="G724" s="197" t="s">
        <v>6788</v>
      </c>
      <c r="H724" s="197" t="s">
        <v>6809</v>
      </c>
      <c r="I724" s="197" t="s">
        <v>6783</v>
      </c>
    </row>
    <row r="725" spans="1:9">
      <c r="A725" s="197" t="s">
        <v>6026</v>
      </c>
      <c r="B725" s="197" t="s">
        <v>6027</v>
      </c>
      <c r="C725" s="197" t="s">
        <v>6027</v>
      </c>
      <c r="D725" s="197" t="s">
        <v>6027</v>
      </c>
      <c r="E725" s="197" t="s">
        <v>6810</v>
      </c>
      <c r="F725" s="197" t="s">
        <v>6786</v>
      </c>
      <c r="G725" s="197" t="s">
        <v>6788</v>
      </c>
      <c r="H725" s="197" t="s">
        <v>6809</v>
      </c>
      <c r="I725" s="197" t="s">
        <v>6783</v>
      </c>
    </row>
    <row r="726" spans="1:9">
      <c r="A726" s="197" t="s">
        <v>6269</v>
      </c>
      <c r="B726" s="197" t="s">
        <v>6270</v>
      </c>
      <c r="C726" s="197" t="s">
        <v>6270</v>
      </c>
      <c r="D726" s="197" t="s">
        <v>6270</v>
      </c>
      <c r="E726" s="197" t="s">
        <v>6810</v>
      </c>
      <c r="F726" s="197" t="s">
        <v>6786</v>
      </c>
      <c r="G726" s="197" t="s">
        <v>6788</v>
      </c>
      <c r="H726" s="197" t="s">
        <v>6809</v>
      </c>
      <c r="I726" s="197" t="s">
        <v>6783</v>
      </c>
    </row>
    <row r="727" spans="1:9">
      <c r="A727" s="197" t="s">
        <v>6191</v>
      </c>
      <c r="B727" s="197" t="s">
        <v>6192</v>
      </c>
      <c r="C727" s="197" t="s">
        <v>6192</v>
      </c>
      <c r="D727" s="197" t="s">
        <v>6192</v>
      </c>
      <c r="E727" s="197" t="s">
        <v>6810</v>
      </c>
      <c r="F727" s="197" t="s">
        <v>6786</v>
      </c>
      <c r="G727" s="197" t="s">
        <v>6788</v>
      </c>
      <c r="H727" s="197" t="s">
        <v>6809</v>
      </c>
      <c r="I727" s="197" t="s">
        <v>6783</v>
      </c>
    </row>
    <row r="728" spans="1:9">
      <c r="A728" s="197" t="s">
        <v>5924</v>
      </c>
      <c r="B728" s="197" t="s">
        <v>5925</v>
      </c>
      <c r="C728" s="197" t="s">
        <v>5925</v>
      </c>
      <c r="D728" s="197" t="s">
        <v>5925</v>
      </c>
      <c r="E728" s="197" t="s">
        <v>6810</v>
      </c>
      <c r="F728" s="197" t="s">
        <v>6786</v>
      </c>
      <c r="G728" s="197" t="s">
        <v>6788</v>
      </c>
      <c r="H728" s="197" t="s">
        <v>6809</v>
      </c>
      <c r="I728" s="197" t="s">
        <v>6783</v>
      </c>
    </row>
    <row r="729" spans="1:9">
      <c r="A729" s="197" t="s">
        <v>6593</v>
      </c>
      <c r="B729" s="197" t="s">
        <v>6606</v>
      </c>
      <c r="C729" s="197" t="s">
        <v>6606</v>
      </c>
      <c r="D729" s="197" t="s">
        <v>6606</v>
      </c>
      <c r="E729" s="197" t="s">
        <v>6810</v>
      </c>
      <c r="F729" s="197" t="s">
        <v>6786</v>
      </c>
      <c r="G729" s="197" t="s">
        <v>6788</v>
      </c>
      <c r="H729" s="197" t="s">
        <v>6809</v>
      </c>
      <c r="I729" s="197" t="s">
        <v>6783</v>
      </c>
    </row>
    <row r="730" spans="1:9">
      <c r="A730" s="197" t="s">
        <v>6678</v>
      </c>
      <c r="B730" s="197" t="s">
        <v>6679</v>
      </c>
      <c r="C730" s="197" t="s">
        <v>6679</v>
      </c>
      <c r="D730" s="197" t="s">
        <v>6679</v>
      </c>
      <c r="E730" s="197" t="s">
        <v>6810</v>
      </c>
      <c r="F730" s="197" t="s">
        <v>6786</v>
      </c>
      <c r="G730" s="197" t="s">
        <v>6788</v>
      </c>
      <c r="H730" s="197" t="s">
        <v>6809</v>
      </c>
      <c r="I730" s="197" t="s">
        <v>6783</v>
      </c>
    </row>
    <row r="731" spans="1:9">
      <c r="A731" s="197" t="s">
        <v>6080</v>
      </c>
      <c r="B731" s="197" t="s">
        <v>6081</v>
      </c>
      <c r="C731" s="197" t="s">
        <v>6081</v>
      </c>
      <c r="D731" s="197" t="s">
        <v>6081</v>
      </c>
      <c r="E731" s="197" t="s">
        <v>6810</v>
      </c>
      <c r="F731" s="197" t="s">
        <v>6786</v>
      </c>
      <c r="G731" s="197" t="s">
        <v>6788</v>
      </c>
      <c r="H731" s="197" t="s">
        <v>6809</v>
      </c>
      <c r="I731" s="197" t="s">
        <v>6783</v>
      </c>
    </row>
    <row r="732" spans="1:9">
      <c r="A732" s="197" t="s">
        <v>6323</v>
      </c>
      <c r="B732" s="197" t="s">
        <v>6324</v>
      </c>
      <c r="C732" s="197" t="s">
        <v>6324</v>
      </c>
      <c r="D732" s="197" t="s">
        <v>6324</v>
      </c>
      <c r="E732" s="197" t="s">
        <v>6810</v>
      </c>
      <c r="F732" s="197" t="s">
        <v>6786</v>
      </c>
      <c r="G732" s="197" t="s">
        <v>6788</v>
      </c>
      <c r="H732" s="197" t="s">
        <v>6809</v>
      </c>
      <c r="I732" s="197" t="s">
        <v>6783</v>
      </c>
    </row>
    <row r="733" spans="1:9">
      <c r="A733" s="197" t="s">
        <v>6002</v>
      </c>
      <c r="B733" s="197" t="s">
        <v>6003</v>
      </c>
      <c r="C733" s="197" t="s">
        <v>6003</v>
      </c>
      <c r="D733" s="197" t="s">
        <v>6003</v>
      </c>
      <c r="E733" s="197" t="s">
        <v>6810</v>
      </c>
      <c r="F733" s="197" t="s">
        <v>6786</v>
      </c>
      <c r="G733" s="197" t="s">
        <v>6788</v>
      </c>
      <c r="H733" s="197" t="s">
        <v>6809</v>
      </c>
      <c r="I733" s="197" t="s">
        <v>6783</v>
      </c>
    </row>
    <row r="734" spans="1:9">
      <c r="A734" s="197" t="s">
        <v>6245</v>
      </c>
      <c r="B734" s="197" t="s">
        <v>6246</v>
      </c>
      <c r="C734" s="197" t="s">
        <v>6246</v>
      </c>
      <c r="D734" s="197" t="s">
        <v>6246</v>
      </c>
      <c r="E734" s="197" t="s">
        <v>6810</v>
      </c>
      <c r="F734" s="197" t="s">
        <v>6786</v>
      </c>
      <c r="G734" s="197" t="s">
        <v>6788</v>
      </c>
      <c r="H734" s="197" t="s">
        <v>6809</v>
      </c>
      <c r="I734" s="197" t="s">
        <v>6783</v>
      </c>
    </row>
    <row r="735" spans="1:9">
      <c r="A735" s="197" t="s">
        <v>6167</v>
      </c>
      <c r="B735" s="197" t="s">
        <v>6168</v>
      </c>
      <c r="C735" s="197" t="s">
        <v>6168</v>
      </c>
      <c r="D735" s="197" t="s">
        <v>6168</v>
      </c>
      <c r="E735" s="197" t="s">
        <v>6810</v>
      </c>
      <c r="F735" s="197" t="s">
        <v>6786</v>
      </c>
      <c r="G735" s="197" t="s">
        <v>6788</v>
      </c>
      <c r="H735" s="197" t="s">
        <v>6809</v>
      </c>
      <c r="I735" s="197" t="s">
        <v>6783</v>
      </c>
    </row>
    <row r="736" spans="1:9">
      <c r="A736" s="197" t="s">
        <v>5976</v>
      </c>
      <c r="B736" s="197" t="s">
        <v>5977</v>
      </c>
      <c r="C736" s="197" t="s">
        <v>5977</v>
      </c>
      <c r="D736" s="197" t="s">
        <v>5977</v>
      </c>
      <c r="E736" s="197" t="s">
        <v>6810</v>
      </c>
      <c r="F736" s="197" t="s">
        <v>6786</v>
      </c>
      <c r="G736" s="197" t="s">
        <v>6788</v>
      </c>
      <c r="H736" s="197" t="s">
        <v>6809</v>
      </c>
      <c r="I736" s="197" t="s">
        <v>6783</v>
      </c>
    </row>
    <row r="737" spans="1:9">
      <c r="A737" s="197" t="s">
        <v>6132</v>
      </c>
      <c r="B737" s="197" t="s">
        <v>6133</v>
      </c>
      <c r="C737" s="197" t="s">
        <v>6133</v>
      </c>
      <c r="D737" s="197" t="s">
        <v>6133</v>
      </c>
      <c r="E737" s="197" t="s">
        <v>6810</v>
      </c>
      <c r="F737" s="197" t="s">
        <v>6786</v>
      </c>
      <c r="G737" s="197" t="s">
        <v>6788</v>
      </c>
      <c r="H737" s="197" t="s">
        <v>6809</v>
      </c>
      <c r="I737" s="197" t="s">
        <v>6783</v>
      </c>
    </row>
    <row r="738" spans="1:9">
      <c r="A738" s="197" t="s">
        <v>6375</v>
      </c>
      <c r="B738" s="197" t="s">
        <v>6376</v>
      </c>
      <c r="C738" s="197" t="s">
        <v>6376</v>
      </c>
      <c r="D738" s="197" t="s">
        <v>6376</v>
      </c>
      <c r="E738" s="197" t="s">
        <v>6810</v>
      </c>
      <c r="F738" s="197" t="s">
        <v>6786</v>
      </c>
      <c r="G738" s="197" t="s">
        <v>6788</v>
      </c>
      <c r="H738" s="197" t="s">
        <v>6809</v>
      </c>
      <c r="I738" s="197" t="s">
        <v>6783</v>
      </c>
    </row>
    <row r="739" spans="1:9">
      <c r="A739" s="197" t="s">
        <v>6054</v>
      </c>
      <c r="B739" s="197" t="s">
        <v>6055</v>
      </c>
      <c r="C739" s="197" t="s">
        <v>6055</v>
      </c>
      <c r="D739" s="197" t="s">
        <v>6055</v>
      </c>
      <c r="E739" s="197" t="s">
        <v>6810</v>
      </c>
      <c r="F739" s="197" t="s">
        <v>6786</v>
      </c>
      <c r="G739" s="197" t="s">
        <v>6788</v>
      </c>
      <c r="H739" s="197" t="s">
        <v>6809</v>
      </c>
      <c r="I739" s="197" t="s">
        <v>6783</v>
      </c>
    </row>
    <row r="740" spans="1:9">
      <c r="A740" s="197" t="s">
        <v>6297</v>
      </c>
      <c r="B740" s="197" t="s">
        <v>6298</v>
      </c>
      <c r="C740" s="197" t="s">
        <v>6298</v>
      </c>
      <c r="D740" s="197" t="s">
        <v>6298</v>
      </c>
      <c r="E740" s="197" t="s">
        <v>6810</v>
      </c>
      <c r="F740" s="197" t="s">
        <v>6786</v>
      </c>
      <c r="G740" s="197" t="s">
        <v>6788</v>
      </c>
      <c r="H740" s="197" t="s">
        <v>6809</v>
      </c>
      <c r="I740" s="197" t="s">
        <v>6783</v>
      </c>
    </row>
    <row r="741" spans="1:9">
      <c r="A741" s="197" t="s">
        <v>6219</v>
      </c>
      <c r="B741" s="197" t="s">
        <v>6220</v>
      </c>
      <c r="C741" s="197" t="s">
        <v>6220</v>
      </c>
      <c r="D741" s="197" t="s">
        <v>6220</v>
      </c>
      <c r="E741" s="197" t="s">
        <v>6810</v>
      </c>
      <c r="F741" s="197" t="s">
        <v>6786</v>
      </c>
      <c r="G741" s="197" t="s">
        <v>6788</v>
      </c>
      <c r="H741" s="197" t="s">
        <v>6809</v>
      </c>
      <c r="I741" s="197" t="s">
        <v>6783</v>
      </c>
    </row>
    <row r="742" spans="1:9">
      <c r="A742" s="197" t="s">
        <v>5950</v>
      </c>
      <c r="B742" s="197" t="s">
        <v>5951</v>
      </c>
      <c r="C742" s="197" t="s">
        <v>5951</v>
      </c>
      <c r="D742" s="197" t="s">
        <v>5951</v>
      </c>
      <c r="E742" s="197" t="s">
        <v>6810</v>
      </c>
      <c r="F742" s="197" t="s">
        <v>6786</v>
      </c>
      <c r="G742" s="197" t="s">
        <v>6788</v>
      </c>
      <c r="H742" s="197" t="s">
        <v>6809</v>
      </c>
      <c r="I742" s="197" t="s">
        <v>6783</v>
      </c>
    </row>
    <row r="743" spans="1:9">
      <c r="A743" s="197" t="s">
        <v>6106</v>
      </c>
      <c r="B743" s="197" t="s">
        <v>6107</v>
      </c>
      <c r="C743" s="197" t="s">
        <v>6107</v>
      </c>
      <c r="D743" s="197" t="s">
        <v>6107</v>
      </c>
      <c r="E743" s="197" t="s">
        <v>6810</v>
      </c>
      <c r="F743" s="197" t="s">
        <v>6786</v>
      </c>
      <c r="G743" s="197" t="s">
        <v>6788</v>
      </c>
      <c r="H743" s="197" t="s">
        <v>6809</v>
      </c>
      <c r="I743" s="197" t="s">
        <v>6783</v>
      </c>
    </row>
    <row r="744" spans="1:9">
      <c r="A744" s="197" t="s">
        <v>6349</v>
      </c>
      <c r="B744" s="197" t="s">
        <v>6350</v>
      </c>
      <c r="C744" s="197" t="s">
        <v>6350</v>
      </c>
      <c r="D744" s="197" t="s">
        <v>6350</v>
      </c>
      <c r="E744" s="197" t="s">
        <v>6810</v>
      </c>
      <c r="F744" s="197" t="s">
        <v>6786</v>
      </c>
      <c r="G744" s="197" t="s">
        <v>6788</v>
      </c>
      <c r="H744" s="197" t="s">
        <v>6809</v>
      </c>
      <c r="I744" s="197" t="s">
        <v>6783</v>
      </c>
    </row>
    <row r="745" spans="1:9">
      <c r="A745" s="197" t="s">
        <v>6028</v>
      </c>
      <c r="B745" s="197" t="s">
        <v>6029</v>
      </c>
      <c r="C745" s="197" t="s">
        <v>6029</v>
      </c>
      <c r="D745" s="197" t="s">
        <v>6029</v>
      </c>
      <c r="E745" s="197" t="s">
        <v>6810</v>
      </c>
      <c r="F745" s="197" t="s">
        <v>6786</v>
      </c>
      <c r="G745" s="197" t="s">
        <v>6788</v>
      </c>
      <c r="H745" s="197" t="s">
        <v>6809</v>
      </c>
      <c r="I745" s="197" t="s">
        <v>6783</v>
      </c>
    </row>
    <row r="746" spans="1:9">
      <c r="A746" s="197" t="s">
        <v>6271</v>
      </c>
      <c r="B746" s="197" t="s">
        <v>6272</v>
      </c>
      <c r="C746" s="197" t="s">
        <v>6272</v>
      </c>
      <c r="D746" s="197" t="s">
        <v>6272</v>
      </c>
      <c r="E746" s="197" t="s">
        <v>6810</v>
      </c>
      <c r="F746" s="197" t="s">
        <v>6786</v>
      </c>
      <c r="G746" s="197" t="s">
        <v>6788</v>
      </c>
      <c r="H746" s="197" t="s">
        <v>6809</v>
      </c>
      <c r="I746" s="197" t="s">
        <v>6783</v>
      </c>
    </row>
    <row r="747" spans="1:9">
      <c r="A747" s="197" t="s">
        <v>6193</v>
      </c>
      <c r="B747" s="197" t="s">
        <v>6194</v>
      </c>
      <c r="C747" s="197" t="s">
        <v>6194</v>
      </c>
      <c r="D747" s="197" t="s">
        <v>6194</v>
      </c>
      <c r="E747" s="197" t="s">
        <v>6810</v>
      </c>
      <c r="F747" s="197" t="s">
        <v>6786</v>
      </c>
      <c r="G747" s="197" t="s">
        <v>6788</v>
      </c>
      <c r="H747" s="197" t="s">
        <v>6809</v>
      </c>
      <c r="I747" s="197" t="s">
        <v>6783</v>
      </c>
    </row>
    <row r="748" spans="1:9">
      <c r="A748" s="197" t="s">
        <v>5926</v>
      </c>
      <c r="B748" s="197" t="s">
        <v>5927</v>
      </c>
      <c r="C748" s="197" t="s">
        <v>5927</v>
      </c>
      <c r="D748" s="197" t="s">
        <v>5927</v>
      </c>
      <c r="E748" s="197" t="s">
        <v>6810</v>
      </c>
      <c r="F748" s="197" t="s">
        <v>6786</v>
      </c>
      <c r="G748" s="197" t="s">
        <v>6788</v>
      </c>
      <c r="H748" s="197" t="s">
        <v>6809</v>
      </c>
      <c r="I748" s="197" t="s">
        <v>6783</v>
      </c>
    </row>
    <row r="749" spans="1:9">
      <c r="A749" s="197" t="s">
        <v>6594</v>
      </c>
      <c r="B749" s="197" t="s">
        <v>6607</v>
      </c>
      <c r="C749" s="197" t="s">
        <v>6607</v>
      </c>
      <c r="D749" s="197" t="s">
        <v>6607</v>
      </c>
      <c r="E749" s="197" t="s">
        <v>6810</v>
      </c>
      <c r="F749" s="197" t="s">
        <v>6786</v>
      </c>
      <c r="G749" s="197" t="s">
        <v>6788</v>
      </c>
      <c r="H749" s="197" t="s">
        <v>6809</v>
      </c>
      <c r="I749" s="197" t="s">
        <v>6783</v>
      </c>
    </row>
    <row r="750" spans="1:9">
      <c r="A750" s="197" t="s">
        <v>6680</v>
      </c>
      <c r="B750" s="197" t="s">
        <v>6681</v>
      </c>
      <c r="C750" s="197" t="s">
        <v>6681</v>
      </c>
      <c r="D750" s="197" t="s">
        <v>6681</v>
      </c>
      <c r="E750" s="197" t="s">
        <v>6810</v>
      </c>
      <c r="F750" s="197" t="s">
        <v>6786</v>
      </c>
      <c r="G750" s="197" t="s">
        <v>6788</v>
      </c>
      <c r="H750" s="197" t="s">
        <v>6809</v>
      </c>
      <c r="I750" s="197" t="s">
        <v>6783</v>
      </c>
    </row>
    <row r="751" spans="1:9">
      <c r="A751" s="197" t="s">
        <v>6082</v>
      </c>
      <c r="B751" s="197" t="s">
        <v>6083</v>
      </c>
      <c r="C751" s="197" t="s">
        <v>6083</v>
      </c>
      <c r="D751" s="197" t="s">
        <v>6083</v>
      </c>
      <c r="E751" s="197" t="s">
        <v>6810</v>
      </c>
      <c r="F751" s="197" t="s">
        <v>6786</v>
      </c>
      <c r="G751" s="197" t="s">
        <v>6788</v>
      </c>
      <c r="H751" s="197" t="s">
        <v>6809</v>
      </c>
      <c r="I751" s="197" t="s">
        <v>6783</v>
      </c>
    </row>
    <row r="752" spans="1:9">
      <c r="A752" s="197" t="s">
        <v>6325</v>
      </c>
      <c r="B752" s="197" t="s">
        <v>6326</v>
      </c>
      <c r="C752" s="197" t="s">
        <v>6326</v>
      </c>
      <c r="D752" s="197" t="s">
        <v>6326</v>
      </c>
      <c r="E752" s="197" t="s">
        <v>6810</v>
      </c>
      <c r="F752" s="197" t="s">
        <v>6786</v>
      </c>
      <c r="G752" s="197" t="s">
        <v>6788</v>
      </c>
      <c r="H752" s="197" t="s">
        <v>6809</v>
      </c>
      <c r="I752" s="197" t="s">
        <v>6783</v>
      </c>
    </row>
    <row r="753" spans="1:9">
      <c r="A753" s="197" t="s">
        <v>6004</v>
      </c>
      <c r="B753" s="197" t="s">
        <v>6005</v>
      </c>
      <c r="C753" s="197" t="s">
        <v>6005</v>
      </c>
      <c r="D753" s="197" t="s">
        <v>6005</v>
      </c>
      <c r="E753" s="197" t="s">
        <v>6810</v>
      </c>
      <c r="F753" s="197" t="s">
        <v>6786</v>
      </c>
      <c r="G753" s="197" t="s">
        <v>6788</v>
      </c>
      <c r="H753" s="197" t="s">
        <v>6809</v>
      </c>
      <c r="I753" s="197" t="s">
        <v>6783</v>
      </c>
    </row>
    <row r="754" spans="1:9">
      <c r="A754" s="197" t="s">
        <v>6247</v>
      </c>
      <c r="B754" s="197" t="s">
        <v>6248</v>
      </c>
      <c r="C754" s="197" t="s">
        <v>6248</v>
      </c>
      <c r="D754" s="197" t="s">
        <v>6248</v>
      </c>
      <c r="E754" s="197" t="s">
        <v>6810</v>
      </c>
      <c r="F754" s="197" t="s">
        <v>6786</v>
      </c>
      <c r="G754" s="197" t="s">
        <v>6788</v>
      </c>
      <c r="H754" s="197" t="s">
        <v>6809</v>
      </c>
      <c r="I754" s="197" t="s">
        <v>6783</v>
      </c>
    </row>
    <row r="755" spans="1:9">
      <c r="A755" s="197" t="s">
        <v>6169</v>
      </c>
      <c r="B755" s="197" t="s">
        <v>6170</v>
      </c>
      <c r="C755" s="197" t="s">
        <v>6170</v>
      </c>
      <c r="D755" s="197" t="s">
        <v>6170</v>
      </c>
      <c r="E755" s="197" t="s">
        <v>6810</v>
      </c>
      <c r="F755" s="197" t="s">
        <v>6786</v>
      </c>
      <c r="G755" s="197" t="s">
        <v>6788</v>
      </c>
      <c r="H755" s="197" t="s">
        <v>6809</v>
      </c>
      <c r="I755" s="197" t="s">
        <v>6783</v>
      </c>
    </row>
    <row r="756" spans="1:9">
      <c r="A756" s="197" t="s">
        <v>5978</v>
      </c>
      <c r="B756" s="197" t="s">
        <v>5979</v>
      </c>
      <c r="C756" s="197" t="s">
        <v>5979</v>
      </c>
      <c r="D756" s="197" t="s">
        <v>5979</v>
      </c>
      <c r="E756" s="197" t="s">
        <v>6810</v>
      </c>
      <c r="F756" s="197" t="s">
        <v>6786</v>
      </c>
      <c r="G756" s="197" t="s">
        <v>6788</v>
      </c>
      <c r="H756" s="197" t="s">
        <v>6809</v>
      </c>
      <c r="I756" s="197" t="s">
        <v>6783</v>
      </c>
    </row>
    <row r="757" spans="1:9">
      <c r="A757" s="197" t="s">
        <v>6134</v>
      </c>
      <c r="B757" s="197" t="s">
        <v>6135</v>
      </c>
      <c r="C757" s="197" t="s">
        <v>6135</v>
      </c>
      <c r="D757" s="197" t="s">
        <v>6135</v>
      </c>
      <c r="E757" s="197" t="s">
        <v>6810</v>
      </c>
      <c r="F757" s="197" t="s">
        <v>6786</v>
      </c>
      <c r="G757" s="197" t="s">
        <v>6788</v>
      </c>
      <c r="H757" s="197" t="s">
        <v>6809</v>
      </c>
      <c r="I757" s="197" t="s">
        <v>6783</v>
      </c>
    </row>
    <row r="758" spans="1:9">
      <c r="A758" s="197" t="s">
        <v>6377</v>
      </c>
      <c r="B758" s="197" t="s">
        <v>6378</v>
      </c>
      <c r="C758" s="197" t="s">
        <v>6378</v>
      </c>
      <c r="D758" s="197" t="s">
        <v>6378</v>
      </c>
      <c r="E758" s="197" t="s">
        <v>6810</v>
      </c>
      <c r="F758" s="197" t="s">
        <v>6786</v>
      </c>
      <c r="G758" s="197" t="s">
        <v>6788</v>
      </c>
      <c r="H758" s="197" t="s">
        <v>6809</v>
      </c>
      <c r="I758" s="197" t="s">
        <v>6783</v>
      </c>
    </row>
    <row r="759" spans="1:9">
      <c r="A759" s="197" t="s">
        <v>6056</v>
      </c>
      <c r="B759" s="197" t="s">
        <v>6057</v>
      </c>
      <c r="C759" s="197" t="s">
        <v>6057</v>
      </c>
      <c r="D759" s="197" t="s">
        <v>6057</v>
      </c>
      <c r="E759" s="197" t="s">
        <v>6810</v>
      </c>
      <c r="F759" s="197" t="s">
        <v>6786</v>
      </c>
      <c r="G759" s="197" t="s">
        <v>6788</v>
      </c>
      <c r="H759" s="197" t="s">
        <v>6809</v>
      </c>
      <c r="I759" s="197" t="s">
        <v>6783</v>
      </c>
    </row>
    <row r="760" spans="1:9">
      <c r="A760" s="197" t="s">
        <v>6299</v>
      </c>
      <c r="B760" s="197" t="s">
        <v>6300</v>
      </c>
      <c r="C760" s="197" t="s">
        <v>6300</v>
      </c>
      <c r="D760" s="197" t="s">
        <v>6300</v>
      </c>
      <c r="E760" s="197" t="s">
        <v>6810</v>
      </c>
      <c r="F760" s="197" t="s">
        <v>6786</v>
      </c>
      <c r="G760" s="197" t="s">
        <v>6788</v>
      </c>
      <c r="H760" s="197" t="s">
        <v>6809</v>
      </c>
      <c r="I760" s="197" t="s">
        <v>6783</v>
      </c>
    </row>
    <row r="761" spans="1:9">
      <c r="A761" s="197" t="s">
        <v>6221</v>
      </c>
      <c r="B761" s="197" t="s">
        <v>6222</v>
      </c>
      <c r="C761" s="197" t="s">
        <v>6222</v>
      </c>
      <c r="D761" s="197" t="s">
        <v>6222</v>
      </c>
      <c r="E761" s="197" t="s">
        <v>6810</v>
      </c>
      <c r="F761" s="197" t="s">
        <v>6786</v>
      </c>
      <c r="G761" s="197" t="s">
        <v>6788</v>
      </c>
      <c r="H761" s="197" t="s">
        <v>6809</v>
      </c>
      <c r="I761" s="197" t="s">
        <v>6783</v>
      </c>
    </row>
    <row r="762" spans="1:9">
      <c r="A762" s="197" t="s">
        <v>5952</v>
      </c>
      <c r="B762" s="197" t="s">
        <v>5953</v>
      </c>
      <c r="C762" s="197" t="s">
        <v>5953</v>
      </c>
      <c r="D762" s="197" t="s">
        <v>5953</v>
      </c>
      <c r="E762" s="197" t="s">
        <v>6810</v>
      </c>
      <c r="F762" s="197" t="s">
        <v>6786</v>
      </c>
      <c r="G762" s="197" t="s">
        <v>6788</v>
      </c>
      <c r="H762" s="197" t="s">
        <v>6809</v>
      </c>
      <c r="I762" s="197" t="s">
        <v>6783</v>
      </c>
    </row>
    <row r="763" spans="1:9">
      <c r="A763" s="197" t="s">
        <v>6108</v>
      </c>
      <c r="B763" s="197" t="s">
        <v>6109</v>
      </c>
      <c r="C763" s="197" t="s">
        <v>6109</v>
      </c>
      <c r="D763" s="197" t="s">
        <v>6109</v>
      </c>
      <c r="E763" s="197" t="s">
        <v>6810</v>
      </c>
      <c r="F763" s="197" t="s">
        <v>6786</v>
      </c>
      <c r="G763" s="197" t="s">
        <v>6788</v>
      </c>
      <c r="H763" s="197" t="s">
        <v>6809</v>
      </c>
      <c r="I763" s="197" t="s">
        <v>6783</v>
      </c>
    </row>
    <row r="764" spans="1:9">
      <c r="A764" s="197" t="s">
        <v>6351</v>
      </c>
      <c r="B764" s="197" t="s">
        <v>6352</v>
      </c>
      <c r="C764" s="197" t="s">
        <v>6352</v>
      </c>
      <c r="D764" s="197" t="s">
        <v>6352</v>
      </c>
      <c r="E764" s="197" t="s">
        <v>6810</v>
      </c>
      <c r="F764" s="197" t="s">
        <v>6786</v>
      </c>
      <c r="G764" s="197" t="s">
        <v>6788</v>
      </c>
      <c r="H764" s="197" t="s">
        <v>6809</v>
      </c>
      <c r="I764" s="197" t="s">
        <v>6783</v>
      </c>
    </row>
    <row r="765" spans="1:9">
      <c r="A765" s="197" t="s">
        <v>6030</v>
      </c>
      <c r="B765" s="197" t="s">
        <v>6031</v>
      </c>
      <c r="C765" s="197" t="s">
        <v>6031</v>
      </c>
      <c r="D765" s="197" t="s">
        <v>6031</v>
      </c>
      <c r="E765" s="197" t="s">
        <v>6810</v>
      </c>
      <c r="F765" s="197" t="s">
        <v>6786</v>
      </c>
      <c r="G765" s="197" t="s">
        <v>6788</v>
      </c>
      <c r="H765" s="197" t="s">
        <v>6809</v>
      </c>
      <c r="I765" s="197" t="s">
        <v>6783</v>
      </c>
    </row>
    <row r="766" spans="1:9">
      <c r="A766" s="197" t="s">
        <v>6273</v>
      </c>
      <c r="B766" s="197" t="s">
        <v>6274</v>
      </c>
      <c r="C766" s="197" t="s">
        <v>6274</v>
      </c>
      <c r="D766" s="197" t="s">
        <v>6274</v>
      </c>
      <c r="E766" s="197" t="s">
        <v>6810</v>
      </c>
      <c r="F766" s="197" t="s">
        <v>6786</v>
      </c>
      <c r="G766" s="197" t="s">
        <v>6788</v>
      </c>
      <c r="H766" s="197" t="s">
        <v>6809</v>
      </c>
      <c r="I766" s="197" t="s">
        <v>6783</v>
      </c>
    </row>
    <row r="767" spans="1:9">
      <c r="A767" s="197" t="s">
        <v>6195</v>
      </c>
      <c r="B767" s="197" t="s">
        <v>6196</v>
      </c>
      <c r="C767" s="197" t="s">
        <v>6196</v>
      </c>
      <c r="D767" s="197" t="s">
        <v>6196</v>
      </c>
      <c r="E767" s="197" t="s">
        <v>6810</v>
      </c>
      <c r="F767" s="197" t="s">
        <v>6786</v>
      </c>
      <c r="G767" s="197" t="s">
        <v>6788</v>
      </c>
      <c r="H767" s="197" t="s">
        <v>6809</v>
      </c>
      <c r="I767" s="197" t="s">
        <v>6783</v>
      </c>
    </row>
    <row r="768" spans="1:9">
      <c r="A768" s="197" t="s">
        <v>6641</v>
      </c>
      <c r="B768" s="197" t="s">
        <v>6642</v>
      </c>
      <c r="C768" s="197" t="s">
        <v>6642</v>
      </c>
      <c r="D768" s="197" t="s">
        <v>6642</v>
      </c>
      <c r="E768" s="197" t="s">
        <v>6810</v>
      </c>
      <c r="F768" s="197" t="s">
        <v>6786</v>
      </c>
      <c r="G768" s="197" t="s">
        <v>6788</v>
      </c>
      <c r="H768" s="197" t="s">
        <v>6809</v>
      </c>
      <c r="I768" s="197" t="s">
        <v>6783</v>
      </c>
    </row>
    <row r="769" spans="1:9">
      <c r="A769" s="197" t="s">
        <v>6643</v>
      </c>
      <c r="B769" s="197" t="s">
        <v>6644</v>
      </c>
      <c r="C769" s="197" t="s">
        <v>6644</v>
      </c>
      <c r="D769" s="197" t="s">
        <v>6644</v>
      </c>
      <c r="E769" s="197" t="s">
        <v>6810</v>
      </c>
      <c r="F769" s="197" t="s">
        <v>6786</v>
      </c>
      <c r="G769" s="197" t="s">
        <v>6788</v>
      </c>
      <c r="H769" s="197" t="s">
        <v>6809</v>
      </c>
      <c r="I769" s="197" t="s">
        <v>6783</v>
      </c>
    </row>
    <row r="770" spans="1:9">
      <c r="A770" s="197" t="s">
        <v>6652</v>
      </c>
      <c r="B770" s="197" t="s">
        <v>6653</v>
      </c>
      <c r="C770" s="197" t="s">
        <v>6653</v>
      </c>
      <c r="D770" s="197" t="s">
        <v>6653</v>
      </c>
      <c r="E770" s="197" t="s">
        <v>6810</v>
      </c>
      <c r="F770" s="197" t="s">
        <v>6786</v>
      </c>
      <c r="G770" s="197" t="s">
        <v>6788</v>
      </c>
      <c r="H770" s="197" t="s">
        <v>6809</v>
      </c>
      <c r="I770" s="197" t="s">
        <v>6783</v>
      </c>
    </row>
    <row r="771" spans="1:9">
      <c r="A771" s="197" t="s">
        <v>6682</v>
      </c>
      <c r="B771" s="197" t="s">
        <v>6647</v>
      </c>
      <c r="C771" s="197" t="s">
        <v>6647</v>
      </c>
      <c r="D771" s="197" t="s">
        <v>6647</v>
      </c>
      <c r="E771" s="197" t="s">
        <v>6810</v>
      </c>
      <c r="F771" s="197" t="s">
        <v>6786</v>
      </c>
      <c r="G771" s="197" t="s">
        <v>6788</v>
      </c>
      <c r="H771" s="197" t="s">
        <v>6809</v>
      </c>
      <c r="I771" s="197" t="s">
        <v>6783</v>
      </c>
    </row>
    <row r="772" spans="1:9">
      <c r="A772" s="197" t="s">
        <v>6656</v>
      </c>
      <c r="B772" s="197" t="s">
        <v>6657</v>
      </c>
      <c r="C772" s="197" t="s">
        <v>6657</v>
      </c>
      <c r="D772" s="197" t="s">
        <v>6657</v>
      </c>
      <c r="E772" s="197" t="s">
        <v>6810</v>
      </c>
      <c r="F772" s="197" t="s">
        <v>6786</v>
      </c>
      <c r="G772" s="197" t="s">
        <v>6788</v>
      </c>
      <c r="H772" s="197" t="s">
        <v>6809</v>
      </c>
      <c r="I772" s="197" t="s">
        <v>6783</v>
      </c>
    </row>
    <row r="773" spans="1:9">
      <c r="A773" s="197" t="s">
        <v>6645</v>
      </c>
      <c r="B773" s="197" t="s">
        <v>6646</v>
      </c>
      <c r="C773" s="197" t="s">
        <v>6646</v>
      </c>
      <c r="D773" s="197" t="s">
        <v>6646</v>
      </c>
      <c r="E773" s="197" t="s">
        <v>6810</v>
      </c>
      <c r="F773" s="197" t="s">
        <v>6786</v>
      </c>
      <c r="G773" s="197" t="s">
        <v>6788</v>
      </c>
      <c r="H773" s="197" t="s">
        <v>6809</v>
      </c>
      <c r="I773" s="197" t="s">
        <v>6783</v>
      </c>
    </row>
    <row r="774" spans="1:9">
      <c r="A774" s="197" t="s">
        <v>6650</v>
      </c>
      <c r="B774" s="197" t="s">
        <v>6651</v>
      </c>
      <c r="C774" s="197" t="s">
        <v>6651</v>
      </c>
      <c r="D774" s="197" t="s">
        <v>6651</v>
      </c>
      <c r="E774" s="197" t="s">
        <v>6810</v>
      </c>
      <c r="F774" s="197" t="s">
        <v>6786</v>
      </c>
      <c r="G774" s="197" t="s">
        <v>6788</v>
      </c>
      <c r="H774" s="197" t="s">
        <v>6809</v>
      </c>
      <c r="I774" s="197" t="s">
        <v>6783</v>
      </c>
    </row>
    <row r="775" spans="1:9">
      <c r="A775" s="197" t="s">
        <v>6648</v>
      </c>
      <c r="B775" s="197" t="s">
        <v>6649</v>
      </c>
      <c r="C775" s="197" t="s">
        <v>6649</v>
      </c>
      <c r="D775" s="197" t="s">
        <v>6649</v>
      </c>
      <c r="E775" s="197" t="s">
        <v>6810</v>
      </c>
      <c r="F775" s="197" t="s">
        <v>6786</v>
      </c>
      <c r="G775" s="197" t="s">
        <v>6788</v>
      </c>
      <c r="H775" s="197" t="s">
        <v>6809</v>
      </c>
      <c r="I775" s="197" t="s">
        <v>6783</v>
      </c>
    </row>
    <row r="776" spans="1:9">
      <c r="A776" s="197" t="s">
        <v>6695</v>
      </c>
      <c r="B776" s="197" t="s">
        <v>6696</v>
      </c>
      <c r="C776" s="197" t="s">
        <v>6696</v>
      </c>
      <c r="D776" s="197" t="s">
        <v>6696</v>
      </c>
      <c r="E776" s="197" t="s">
        <v>6810</v>
      </c>
      <c r="F776" s="197" t="s">
        <v>6786</v>
      </c>
      <c r="G776" s="197" t="s">
        <v>6788</v>
      </c>
      <c r="H776" s="197" t="s">
        <v>6809</v>
      </c>
      <c r="I776" s="197" t="s">
        <v>6783</v>
      </c>
    </row>
    <row r="777" spans="1:9">
      <c r="A777" s="197" t="s">
        <v>6699</v>
      </c>
      <c r="B777" s="197" t="s">
        <v>6700</v>
      </c>
      <c r="C777" s="197" t="s">
        <v>6700</v>
      </c>
      <c r="D777" s="197" t="s">
        <v>6700</v>
      </c>
      <c r="E777" s="197" t="s">
        <v>6810</v>
      </c>
      <c r="F777" s="197" t="s">
        <v>6786</v>
      </c>
      <c r="G777" s="197" t="s">
        <v>6788</v>
      </c>
      <c r="H777" s="197" t="s">
        <v>6809</v>
      </c>
      <c r="I777" s="197" t="s">
        <v>6783</v>
      </c>
    </row>
    <row r="778" spans="1:9">
      <c r="A778" s="197" t="s">
        <v>6703</v>
      </c>
      <c r="B778" s="197" t="s">
        <v>6704</v>
      </c>
      <c r="C778" s="197" t="s">
        <v>6704</v>
      </c>
      <c r="D778" s="197" t="s">
        <v>6704</v>
      </c>
      <c r="E778" s="197" t="s">
        <v>6810</v>
      </c>
      <c r="F778" s="197" t="s">
        <v>6786</v>
      </c>
      <c r="G778" s="197" t="s">
        <v>6788</v>
      </c>
      <c r="H778" s="197" t="s">
        <v>6809</v>
      </c>
      <c r="I778" s="197" t="s">
        <v>6783</v>
      </c>
    </row>
    <row r="779" spans="1:9">
      <c r="A779" s="197" t="s">
        <v>6697</v>
      </c>
      <c r="B779" s="197" t="s">
        <v>6698</v>
      </c>
      <c r="C779" s="197" t="s">
        <v>6698</v>
      </c>
      <c r="D779" s="197" t="s">
        <v>6698</v>
      </c>
      <c r="E779" s="197" t="s">
        <v>6810</v>
      </c>
      <c r="F779" s="197" t="s">
        <v>6786</v>
      </c>
      <c r="G779" s="197" t="s">
        <v>6788</v>
      </c>
      <c r="H779" s="197" t="s">
        <v>6809</v>
      </c>
      <c r="I779" s="197" t="s">
        <v>6783</v>
      </c>
    </row>
    <row r="780" spans="1:9">
      <c r="A780" s="197" t="s">
        <v>6701</v>
      </c>
      <c r="B780" s="197" t="s">
        <v>6702</v>
      </c>
      <c r="C780" s="197" t="s">
        <v>6702</v>
      </c>
      <c r="D780" s="197" t="s">
        <v>6702</v>
      </c>
      <c r="E780" s="197" t="s">
        <v>6810</v>
      </c>
      <c r="F780" s="197" t="s">
        <v>6786</v>
      </c>
      <c r="G780" s="197" t="s">
        <v>6788</v>
      </c>
      <c r="H780" s="197" t="s">
        <v>6809</v>
      </c>
      <c r="I780" s="197" t="s">
        <v>6783</v>
      </c>
    </row>
    <row r="781" spans="1:9">
      <c r="A781" s="197" t="s">
        <v>7217</v>
      </c>
      <c r="B781" s="197" t="s">
        <v>7216</v>
      </c>
      <c r="C781" s="197" t="s">
        <v>7216</v>
      </c>
      <c r="D781" s="197" t="s">
        <v>7216</v>
      </c>
      <c r="E781" s="197" t="s">
        <v>6810</v>
      </c>
      <c r="F781" s="197" t="s">
        <v>6786</v>
      </c>
      <c r="G781" s="197" t="s">
        <v>6788</v>
      </c>
      <c r="H781" s="197" t="s">
        <v>6809</v>
      </c>
      <c r="I781" s="197" t="s">
        <v>6783</v>
      </c>
    </row>
    <row r="782" spans="1:9">
      <c r="A782" s="197" t="s">
        <v>6683</v>
      </c>
      <c r="B782" s="197" t="s">
        <v>6684</v>
      </c>
      <c r="C782" s="197" t="s">
        <v>6684</v>
      </c>
      <c r="D782" s="197" t="s">
        <v>6684</v>
      </c>
      <c r="E782" s="197" t="s">
        <v>6810</v>
      </c>
      <c r="F782" s="197" t="s">
        <v>6786</v>
      </c>
      <c r="G782" s="197" t="s">
        <v>6788</v>
      </c>
      <c r="H782" s="197" t="s">
        <v>6809</v>
      </c>
      <c r="I782" s="197" t="s">
        <v>6783</v>
      </c>
    </row>
    <row r="783" spans="1:9">
      <c r="A783" s="197" t="s">
        <v>6687</v>
      </c>
      <c r="B783" s="197" t="s">
        <v>6688</v>
      </c>
      <c r="C783" s="197" t="s">
        <v>6688</v>
      </c>
      <c r="D783" s="197" t="s">
        <v>6688</v>
      </c>
      <c r="E783" s="197" t="s">
        <v>6810</v>
      </c>
      <c r="F783" s="197" t="s">
        <v>6786</v>
      </c>
      <c r="G783" s="197" t="s">
        <v>6788</v>
      </c>
      <c r="H783" s="197" t="s">
        <v>6809</v>
      </c>
      <c r="I783" s="197" t="s">
        <v>6783</v>
      </c>
    </row>
    <row r="784" spans="1:9">
      <c r="A784" s="197" t="s">
        <v>6693</v>
      </c>
      <c r="B784" s="197" t="s">
        <v>6694</v>
      </c>
      <c r="C784" s="197" t="s">
        <v>6694</v>
      </c>
      <c r="D784" s="197" t="s">
        <v>6694</v>
      </c>
      <c r="E784" s="197" t="s">
        <v>6810</v>
      </c>
      <c r="F784" s="197" t="s">
        <v>6786</v>
      </c>
      <c r="G784" s="197" t="s">
        <v>6788</v>
      </c>
      <c r="H784" s="197" t="s">
        <v>6809</v>
      </c>
      <c r="I784" s="197" t="s">
        <v>6783</v>
      </c>
    </row>
    <row r="785" spans="1:9">
      <c r="A785" s="197" t="s">
        <v>6685</v>
      </c>
      <c r="B785" s="197" t="s">
        <v>6686</v>
      </c>
      <c r="C785" s="197" t="s">
        <v>6686</v>
      </c>
      <c r="D785" s="197" t="s">
        <v>6686</v>
      </c>
      <c r="E785" s="197" t="s">
        <v>6810</v>
      </c>
      <c r="F785" s="197" t="s">
        <v>6786</v>
      </c>
      <c r="G785" s="197" t="s">
        <v>6788</v>
      </c>
      <c r="H785" s="197" t="s">
        <v>6809</v>
      </c>
      <c r="I785" s="197" t="s">
        <v>6783</v>
      </c>
    </row>
    <row r="786" spans="1:9">
      <c r="A786" s="197" t="s">
        <v>6691</v>
      </c>
      <c r="B786" s="197" t="s">
        <v>6692</v>
      </c>
      <c r="C786" s="197" t="s">
        <v>6692</v>
      </c>
      <c r="D786" s="197" t="s">
        <v>6692</v>
      </c>
      <c r="E786" s="197" t="s">
        <v>6810</v>
      </c>
      <c r="F786" s="197" t="s">
        <v>6786</v>
      </c>
      <c r="G786" s="197" t="s">
        <v>6788</v>
      </c>
      <c r="H786" s="197" t="s">
        <v>6809</v>
      </c>
      <c r="I786" s="197" t="s">
        <v>6783</v>
      </c>
    </row>
    <row r="787" spans="1:9">
      <c r="A787" s="197" t="s">
        <v>6689</v>
      </c>
      <c r="B787" s="197" t="s">
        <v>6690</v>
      </c>
      <c r="C787" s="197" t="s">
        <v>6690</v>
      </c>
      <c r="D787" s="197" t="s">
        <v>6690</v>
      </c>
      <c r="E787" s="197" t="s">
        <v>6810</v>
      </c>
      <c r="F787" s="197" t="s">
        <v>6786</v>
      </c>
      <c r="G787" s="197" t="s">
        <v>6788</v>
      </c>
      <c r="H787" s="197" t="s">
        <v>6809</v>
      </c>
      <c r="I787" s="197" t="s">
        <v>6783</v>
      </c>
    </row>
    <row r="788" spans="1:9">
      <c r="A788" s="197" t="s">
        <v>5902</v>
      </c>
      <c r="B788" s="197" t="s">
        <v>5903</v>
      </c>
      <c r="C788" s="197" t="s">
        <v>5903</v>
      </c>
      <c r="D788" s="197" t="s">
        <v>5903</v>
      </c>
      <c r="E788" s="197" t="s">
        <v>6810</v>
      </c>
      <c r="F788" s="197" t="s">
        <v>6786</v>
      </c>
      <c r="G788" s="197" t="s">
        <v>6788</v>
      </c>
      <c r="H788" s="197" t="s">
        <v>6809</v>
      </c>
      <c r="I788" s="197" t="s">
        <v>6783</v>
      </c>
    </row>
    <row r="789" spans="1:9">
      <c r="A789" s="197" t="s">
        <v>6582</v>
      </c>
      <c r="B789" s="197" t="s">
        <v>6595</v>
      </c>
      <c r="C789" s="197" t="s">
        <v>6595</v>
      </c>
      <c r="D789" s="197" t="s">
        <v>6595</v>
      </c>
      <c r="E789" s="197" t="s">
        <v>6810</v>
      </c>
      <c r="F789" s="197" t="s">
        <v>6786</v>
      </c>
      <c r="G789" s="197" t="s">
        <v>6788</v>
      </c>
      <c r="H789" s="197" t="s">
        <v>6809</v>
      </c>
      <c r="I789" s="197" t="s">
        <v>6783</v>
      </c>
    </row>
    <row r="790" spans="1:9">
      <c r="A790" s="197" t="s">
        <v>6654</v>
      </c>
      <c r="B790" s="197" t="s">
        <v>6655</v>
      </c>
      <c r="C790" s="197" t="s">
        <v>6655</v>
      </c>
      <c r="D790" s="197" t="s">
        <v>6655</v>
      </c>
      <c r="E790" s="197" t="s">
        <v>6810</v>
      </c>
      <c r="F790" s="197" t="s">
        <v>6786</v>
      </c>
      <c r="G790" s="197" t="s">
        <v>6788</v>
      </c>
      <c r="H790" s="197" t="s">
        <v>6809</v>
      </c>
      <c r="I790" s="197" t="s">
        <v>6783</v>
      </c>
    </row>
    <row r="791" spans="1:9">
      <c r="A791" s="197" t="s">
        <v>6058</v>
      </c>
      <c r="B791" s="197" t="s">
        <v>6059</v>
      </c>
      <c r="C791" s="197" t="s">
        <v>6059</v>
      </c>
      <c r="D791" s="197" t="s">
        <v>6059</v>
      </c>
      <c r="E791" s="197" t="s">
        <v>6810</v>
      </c>
      <c r="F791" s="197" t="s">
        <v>6786</v>
      </c>
      <c r="G791" s="197" t="s">
        <v>6788</v>
      </c>
      <c r="H791" s="197" t="s">
        <v>6809</v>
      </c>
      <c r="I791" s="197" t="s">
        <v>6783</v>
      </c>
    </row>
    <row r="792" spans="1:9">
      <c r="A792" s="197" t="s">
        <v>6301</v>
      </c>
      <c r="B792" s="197" t="s">
        <v>6302</v>
      </c>
      <c r="C792" s="197" t="s">
        <v>6302</v>
      </c>
      <c r="D792" s="197" t="s">
        <v>6302</v>
      </c>
      <c r="E792" s="197" t="s">
        <v>6810</v>
      </c>
      <c r="F792" s="197" t="s">
        <v>6786</v>
      </c>
      <c r="G792" s="197" t="s">
        <v>6788</v>
      </c>
      <c r="H792" s="197" t="s">
        <v>6809</v>
      </c>
      <c r="I792" s="197" t="s">
        <v>6783</v>
      </c>
    </row>
    <row r="793" spans="1:9">
      <c r="A793" s="197" t="s">
        <v>5980</v>
      </c>
      <c r="B793" s="197" t="s">
        <v>5981</v>
      </c>
      <c r="C793" s="197" t="s">
        <v>5981</v>
      </c>
      <c r="D793" s="197" t="s">
        <v>5981</v>
      </c>
      <c r="E793" s="197" t="s">
        <v>6810</v>
      </c>
      <c r="F793" s="197" t="s">
        <v>6786</v>
      </c>
      <c r="G793" s="197" t="s">
        <v>6788</v>
      </c>
      <c r="H793" s="197" t="s">
        <v>6809</v>
      </c>
      <c r="I793" s="197" t="s">
        <v>6783</v>
      </c>
    </row>
    <row r="794" spans="1:9">
      <c r="A794" s="197" t="s">
        <v>6223</v>
      </c>
      <c r="B794" s="197" t="s">
        <v>6224</v>
      </c>
      <c r="C794" s="197" t="s">
        <v>6224</v>
      </c>
      <c r="D794" s="197" t="s">
        <v>6224</v>
      </c>
      <c r="E794" s="197" t="s">
        <v>6810</v>
      </c>
      <c r="F794" s="197" t="s">
        <v>6786</v>
      </c>
      <c r="G794" s="197" t="s">
        <v>6788</v>
      </c>
      <c r="H794" s="197" t="s">
        <v>6809</v>
      </c>
      <c r="I794" s="197" t="s">
        <v>6783</v>
      </c>
    </row>
    <row r="795" spans="1:9">
      <c r="A795" s="197" t="s">
        <v>6145</v>
      </c>
      <c r="B795" s="197" t="s">
        <v>6146</v>
      </c>
      <c r="C795" s="197" t="s">
        <v>6146</v>
      </c>
      <c r="D795" s="197" t="s">
        <v>6146</v>
      </c>
      <c r="E795" s="197" t="s">
        <v>6810</v>
      </c>
      <c r="F795" s="197" t="s">
        <v>6786</v>
      </c>
      <c r="G795" s="197" t="s">
        <v>6788</v>
      </c>
      <c r="H795" s="197" t="s">
        <v>6809</v>
      </c>
      <c r="I795" s="197" t="s">
        <v>6783</v>
      </c>
    </row>
    <row r="796" spans="1:9">
      <c r="A796" s="197" t="s">
        <v>5954</v>
      </c>
      <c r="B796" s="197" t="s">
        <v>5955</v>
      </c>
      <c r="C796" s="197" t="s">
        <v>5955</v>
      </c>
      <c r="D796" s="197" t="s">
        <v>5955</v>
      </c>
      <c r="E796" s="197" t="s">
        <v>6810</v>
      </c>
      <c r="F796" s="197" t="s">
        <v>6786</v>
      </c>
      <c r="G796" s="197" t="s">
        <v>6788</v>
      </c>
      <c r="H796" s="197" t="s">
        <v>6809</v>
      </c>
      <c r="I796" s="197" t="s">
        <v>6783</v>
      </c>
    </row>
    <row r="797" spans="1:9">
      <c r="A797" s="197" t="s">
        <v>6110</v>
      </c>
      <c r="B797" s="197" t="s">
        <v>6111</v>
      </c>
      <c r="C797" s="197" t="s">
        <v>6111</v>
      </c>
      <c r="D797" s="197" t="s">
        <v>6111</v>
      </c>
      <c r="E797" s="197" t="s">
        <v>6810</v>
      </c>
      <c r="F797" s="197" t="s">
        <v>6786</v>
      </c>
      <c r="G797" s="197" t="s">
        <v>6788</v>
      </c>
      <c r="H797" s="197" t="s">
        <v>6809</v>
      </c>
      <c r="I797" s="197" t="s">
        <v>6783</v>
      </c>
    </row>
    <row r="798" spans="1:9">
      <c r="A798" s="197" t="s">
        <v>6353</v>
      </c>
      <c r="B798" s="197" t="s">
        <v>6354</v>
      </c>
      <c r="C798" s="197" t="s">
        <v>6354</v>
      </c>
      <c r="D798" s="197" t="s">
        <v>6354</v>
      </c>
      <c r="E798" s="197" t="s">
        <v>6810</v>
      </c>
      <c r="F798" s="197" t="s">
        <v>6786</v>
      </c>
      <c r="G798" s="197" t="s">
        <v>6788</v>
      </c>
      <c r="H798" s="197" t="s">
        <v>6809</v>
      </c>
      <c r="I798" s="197" t="s">
        <v>6783</v>
      </c>
    </row>
    <row r="799" spans="1:9">
      <c r="A799" s="197" t="s">
        <v>6032</v>
      </c>
      <c r="B799" s="197" t="s">
        <v>6033</v>
      </c>
      <c r="C799" s="197" t="s">
        <v>6033</v>
      </c>
      <c r="D799" s="197" t="s">
        <v>6033</v>
      </c>
      <c r="E799" s="197" t="s">
        <v>6810</v>
      </c>
      <c r="F799" s="197" t="s">
        <v>6786</v>
      </c>
      <c r="G799" s="197" t="s">
        <v>6788</v>
      </c>
      <c r="H799" s="197" t="s">
        <v>6809</v>
      </c>
      <c r="I799" s="197" t="s">
        <v>6783</v>
      </c>
    </row>
    <row r="800" spans="1:9">
      <c r="A800" s="197" t="s">
        <v>6275</v>
      </c>
      <c r="B800" s="197" t="s">
        <v>6276</v>
      </c>
      <c r="C800" s="197" t="s">
        <v>6276</v>
      </c>
      <c r="D800" s="197" t="s">
        <v>6276</v>
      </c>
      <c r="E800" s="197" t="s">
        <v>6810</v>
      </c>
      <c r="F800" s="197" t="s">
        <v>6786</v>
      </c>
      <c r="G800" s="197" t="s">
        <v>6788</v>
      </c>
      <c r="H800" s="197" t="s">
        <v>6809</v>
      </c>
      <c r="I800" s="197" t="s">
        <v>6783</v>
      </c>
    </row>
    <row r="801" spans="1:9">
      <c r="A801" s="197" t="s">
        <v>6197</v>
      </c>
      <c r="B801" s="197" t="s">
        <v>6198</v>
      </c>
      <c r="C801" s="197" t="s">
        <v>6198</v>
      </c>
      <c r="D801" s="197" t="s">
        <v>6198</v>
      </c>
      <c r="E801" s="197" t="s">
        <v>6810</v>
      </c>
      <c r="F801" s="197" t="s">
        <v>6786</v>
      </c>
      <c r="G801" s="197" t="s">
        <v>6788</v>
      </c>
      <c r="H801" s="197" t="s">
        <v>6809</v>
      </c>
      <c r="I801" s="197" t="s">
        <v>6783</v>
      </c>
    </row>
    <row r="802" spans="1:9">
      <c r="A802" s="197" t="s">
        <v>5928</v>
      </c>
      <c r="B802" s="197" t="s">
        <v>5929</v>
      </c>
      <c r="C802" s="197" t="s">
        <v>5929</v>
      </c>
      <c r="D802" s="197" t="s">
        <v>5929</v>
      </c>
      <c r="E802" s="197" t="s">
        <v>6810</v>
      </c>
      <c r="F802" s="197" t="s">
        <v>6786</v>
      </c>
      <c r="G802" s="197" t="s">
        <v>6788</v>
      </c>
      <c r="H802" s="197" t="s">
        <v>6809</v>
      </c>
      <c r="I802" s="197" t="s">
        <v>6783</v>
      </c>
    </row>
    <row r="803" spans="1:9">
      <c r="A803" s="197" t="s">
        <v>6084</v>
      </c>
      <c r="B803" s="197" t="s">
        <v>6085</v>
      </c>
      <c r="C803" s="197" t="s">
        <v>6085</v>
      </c>
      <c r="D803" s="197" t="s">
        <v>6085</v>
      </c>
      <c r="E803" s="197" t="s">
        <v>6810</v>
      </c>
      <c r="F803" s="197" t="s">
        <v>6786</v>
      </c>
      <c r="G803" s="197" t="s">
        <v>6788</v>
      </c>
      <c r="H803" s="197" t="s">
        <v>6809</v>
      </c>
      <c r="I803" s="197" t="s">
        <v>6783</v>
      </c>
    </row>
    <row r="804" spans="1:9">
      <c r="A804" s="197" t="s">
        <v>6327</v>
      </c>
      <c r="B804" s="197" t="s">
        <v>6328</v>
      </c>
      <c r="C804" s="197" t="s">
        <v>6328</v>
      </c>
      <c r="D804" s="197" t="s">
        <v>6328</v>
      </c>
      <c r="E804" s="197" t="s">
        <v>6810</v>
      </c>
      <c r="F804" s="197" t="s">
        <v>6786</v>
      </c>
      <c r="G804" s="197" t="s">
        <v>6788</v>
      </c>
      <c r="H804" s="197" t="s">
        <v>6809</v>
      </c>
      <c r="I804" s="197" t="s">
        <v>6783</v>
      </c>
    </row>
    <row r="805" spans="1:9">
      <c r="A805" s="197" t="s">
        <v>6006</v>
      </c>
      <c r="B805" s="197" t="s">
        <v>6007</v>
      </c>
      <c r="C805" s="197" t="s">
        <v>6007</v>
      </c>
      <c r="D805" s="197" t="s">
        <v>6007</v>
      </c>
      <c r="E805" s="197" t="s">
        <v>6810</v>
      </c>
      <c r="F805" s="197" t="s">
        <v>6786</v>
      </c>
      <c r="G805" s="197" t="s">
        <v>6788</v>
      </c>
      <c r="H805" s="197" t="s">
        <v>6809</v>
      </c>
      <c r="I805" s="197" t="s">
        <v>6783</v>
      </c>
    </row>
    <row r="806" spans="1:9">
      <c r="A806" s="197" t="s">
        <v>6249</v>
      </c>
      <c r="B806" s="197" t="s">
        <v>6250</v>
      </c>
      <c r="C806" s="197" t="s">
        <v>6250</v>
      </c>
      <c r="D806" s="197" t="s">
        <v>6250</v>
      </c>
      <c r="E806" s="197" t="s">
        <v>6810</v>
      </c>
      <c r="F806" s="197" t="s">
        <v>6786</v>
      </c>
      <c r="G806" s="197" t="s">
        <v>6788</v>
      </c>
      <c r="H806" s="197" t="s">
        <v>6809</v>
      </c>
      <c r="I806" s="197" t="s">
        <v>6783</v>
      </c>
    </row>
    <row r="807" spans="1:9">
      <c r="A807" s="197" t="s">
        <v>6171</v>
      </c>
      <c r="B807" s="197" t="s">
        <v>6172</v>
      </c>
      <c r="C807" s="197" t="s">
        <v>6172</v>
      </c>
      <c r="D807" s="197" t="s">
        <v>6172</v>
      </c>
      <c r="E807" s="197" t="s">
        <v>6810</v>
      </c>
      <c r="F807" s="197" t="s">
        <v>6786</v>
      </c>
      <c r="G807" s="197" t="s">
        <v>6788</v>
      </c>
      <c r="H807" s="197" t="s">
        <v>6809</v>
      </c>
      <c r="I807" s="197" t="s">
        <v>6783</v>
      </c>
    </row>
    <row r="808" spans="1:9">
      <c r="A808" s="197" t="s">
        <v>5904</v>
      </c>
      <c r="B808" s="197" t="s">
        <v>5905</v>
      </c>
      <c r="C808" s="197" t="s">
        <v>5905</v>
      </c>
      <c r="D808" s="197" t="s">
        <v>5905</v>
      </c>
      <c r="E808" s="197" t="s">
        <v>6810</v>
      </c>
      <c r="F808" s="197" t="s">
        <v>6786</v>
      </c>
      <c r="G808" s="197" t="s">
        <v>6788</v>
      </c>
      <c r="H808" s="197" t="s">
        <v>6809</v>
      </c>
      <c r="I808" s="197" t="s">
        <v>6783</v>
      </c>
    </row>
    <row r="809" spans="1:9">
      <c r="A809" s="197" t="s">
        <v>6583</v>
      </c>
      <c r="B809" s="197" t="s">
        <v>6596</v>
      </c>
      <c r="C809" s="197" t="s">
        <v>6596</v>
      </c>
      <c r="D809" s="197" t="s">
        <v>6596</v>
      </c>
      <c r="E809" s="197" t="s">
        <v>6810</v>
      </c>
      <c r="F809" s="197" t="s">
        <v>6786</v>
      </c>
      <c r="G809" s="197" t="s">
        <v>6788</v>
      </c>
      <c r="H809" s="197" t="s">
        <v>6809</v>
      </c>
      <c r="I809" s="197" t="s">
        <v>6783</v>
      </c>
    </row>
    <row r="810" spans="1:9">
      <c r="A810" s="197" t="s">
        <v>6658</v>
      </c>
      <c r="B810" s="197" t="s">
        <v>6659</v>
      </c>
      <c r="C810" s="197" t="s">
        <v>6659</v>
      </c>
      <c r="D810" s="197" t="s">
        <v>6659</v>
      </c>
      <c r="E810" s="197" t="s">
        <v>6810</v>
      </c>
      <c r="F810" s="197" t="s">
        <v>6786</v>
      </c>
      <c r="G810" s="197" t="s">
        <v>6788</v>
      </c>
      <c r="H810" s="197" t="s">
        <v>6809</v>
      </c>
      <c r="I810" s="197" t="s">
        <v>6783</v>
      </c>
    </row>
    <row r="811" spans="1:9">
      <c r="A811" s="197" t="s">
        <v>6060</v>
      </c>
      <c r="B811" s="197" t="s">
        <v>6061</v>
      </c>
      <c r="C811" s="197" t="s">
        <v>6061</v>
      </c>
      <c r="D811" s="197" t="s">
        <v>6061</v>
      </c>
      <c r="E811" s="197" t="s">
        <v>6810</v>
      </c>
      <c r="F811" s="197" t="s">
        <v>6786</v>
      </c>
      <c r="G811" s="197" t="s">
        <v>6788</v>
      </c>
      <c r="H811" s="197" t="s">
        <v>6809</v>
      </c>
      <c r="I811" s="197" t="s">
        <v>6783</v>
      </c>
    </row>
    <row r="812" spans="1:9">
      <c r="A812" s="197" t="s">
        <v>6303</v>
      </c>
      <c r="B812" s="197" t="s">
        <v>6304</v>
      </c>
      <c r="C812" s="197" t="s">
        <v>6304</v>
      </c>
      <c r="D812" s="197" t="s">
        <v>6304</v>
      </c>
      <c r="E812" s="197" t="s">
        <v>6810</v>
      </c>
      <c r="F812" s="197" t="s">
        <v>6786</v>
      </c>
      <c r="G812" s="197" t="s">
        <v>6788</v>
      </c>
      <c r="H812" s="197" t="s">
        <v>6809</v>
      </c>
      <c r="I812" s="197" t="s">
        <v>6783</v>
      </c>
    </row>
    <row r="813" spans="1:9">
      <c r="A813" s="197" t="s">
        <v>5982</v>
      </c>
      <c r="B813" s="197" t="s">
        <v>5983</v>
      </c>
      <c r="C813" s="197" t="s">
        <v>5983</v>
      </c>
      <c r="D813" s="197" t="s">
        <v>5983</v>
      </c>
      <c r="E813" s="197" t="s">
        <v>6810</v>
      </c>
      <c r="F813" s="197" t="s">
        <v>6786</v>
      </c>
      <c r="G813" s="197" t="s">
        <v>6788</v>
      </c>
      <c r="H813" s="197" t="s">
        <v>6809</v>
      </c>
      <c r="I813" s="197" t="s">
        <v>6783</v>
      </c>
    </row>
    <row r="814" spans="1:9">
      <c r="A814" s="197" t="s">
        <v>6225</v>
      </c>
      <c r="B814" s="197" t="s">
        <v>6226</v>
      </c>
      <c r="C814" s="197" t="s">
        <v>6226</v>
      </c>
      <c r="D814" s="197" t="s">
        <v>6226</v>
      </c>
      <c r="E814" s="197" t="s">
        <v>6810</v>
      </c>
      <c r="F814" s="197" t="s">
        <v>6786</v>
      </c>
      <c r="G814" s="197" t="s">
        <v>6788</v>
      </c>
      <c r="H814" s="197" t="s">
        <v>6809</v>
      </c>
      <c r="I814" s="197" t="s">
        <v>6783</v>
      </c>
    </row>
    <row r="815" spans="1:9">
      <c r="A815" s="197" t="s">
        <v>6147</v>
      </c>
      <c r="B815" s="197" t="s">
        <v>6148</v>
      </c>
      <c r="C815" s="197" t="s">
        <v>6148</v>
      </c>
      <c r="D815" s="197" t="s">
        <v>6148</v>
      </c>
      <c r="E815" s="197" t="s">
        <v>6810</v>
      </c>
      <c r="F815" s="197" t="s">
        <v>6786</v>
      </c>
      <c r="G815" s="197" t="s">
        <v>6788</v>
      </c>
      <c r="H815" s="197" t="s">
        <v>6809</v>
      </c>
      <c r="I815" s="197" t="s">
        <v>6783</v>
      </c>
    </row>
    <row r="816" spans="1:9">
      <c r="A816" s="197" t="s">
        <v>5956</v>
      </c>
      <c r="B816" s="197" t="s">
        <v>5957</v>
      </c>
      <c r="C816" s="197" t="s">
        <v>5957</v>
      </c>
      <c r="D816" s="197" t="s">
        <v>5957</v>
      </c>
      <c r="E816" s="197" t="s">
        <v>6810</v>
      </c>
      <c r="F816" s="197" t="s">
        <v>6786</v>
      </c>
      <c r="G816" s="197" t="s">
        <v>6788</v>
      </c>
      <c r="H816" s="197" t="s">
        <v>6809</v>
      </c>
      <c r="I816" s="197" t="s">
        <v>6783</v>
      </c>
    </row>
    <row r="817" spans="1:9">
      <c r="A817" s="197" t="s">
        <v>6112</v>
      </c>
      <c r="B817" s="197" t="s">
        <v>6113</v>
      </c>
      <c r="C817" s="197" t="s">
        <v>6113</v>
      </c>
      <c r="D817" s="197" t="s">
        <v>6113</v>
      </c>
      <c r="E817" s="197" t="s">
        <v>6810</v>
      </c>
      <c r="F817" s="197" t="s">
        <v>6786</v>
      </c>
      <c r="G817" s="197" t="s">
        <v>6788</v>
      </c>
      <c r="H817" s="197" t="s">
        <v>6809</v>
      </c>
      <c r="I817" s="197" t="s">
        <v>6783</v>
      </c>
    </row>
    <row r="818" spans="1:9">
      <c r="A818" s="197" t="s">
        <v>6355</v>
      </c>
      <c r="B818" s="197" t="s">
        <v>6356</v>
      </c>
      <c r="C818" s="197" t="s">
        <v>6356</v>
      </c>
      <c r="D818" s="197" t="s">
        <v>6356</v>
      </c>
      <c r="E818" s="197" t="s">
        <v>6810</v>
      </c>
      <c r="F818" s="197" t="s">
        <v>6786</v>
      </c>
      <c r="G818" s="197" t="s">
        <v>6788</v>
      </c>
      <c r="H818" s="197" t="s">
        <v>6809</v>
      </c>
      <c r="I818" s="197" t="s">
        <v>6783</v>
      </c>
    </row>
    <row r="819" spans="1:9">
      <c r="A819" s="197" t="s">
        <v>6034</v>
      </c>
      <c r="B819" s="197" t="s">
        <v>6035</v>
      </c>
      <c r="C819" s="197" t="s">
        <v>6035</v>
      </c>
      <c r="D819" s="197" t="s">
        <v>6035</v>
      </c>
      <c r="E819" s="197" t="s">
        <v>6810</v>
      </c>
      <c r="F819" s="197" t="s">
        <v>6786</v>
      </c>
      <c r="G819" s="197" t="s">
        <v>6788</v>
      </c>
      <c r="H819" s="197" t="s">
        <v>6809</v>
      </c>
      <c r="I819" s="197" t="s">
        <v>6783</v>
      </c>
    </row>
    <row r="820" spans="1:9">
      <c r="A820" s="197" t="s">
        <v>6277</v>
      </c>
      <c r="B820" s="197" t="s">
        <v>6278</v>
      </c>
      <c r="C820" s="197" t="s">
        <v>6278</v>
      </c>
      <c r="D820" s="197" t="s">
        <v>6278</v>
      </c>
      <c r="E820" s="197" t="s">
        <v>6810</v>
      </c>
      <c r="F820" s="197" t="s">
        <v>6786</v>
      </c>
      <c r="G820" s="197" t="s">
        <v>6788</v>
      </c>
      <c r="H820" s="197" t="s">
        <v>6809</v>
      </c>
      <c r="I820" s="197" t="s">
        <v>6783</v>
      </c>
    </row>
    <row r="821" spans="1:9">
      <c r="A821" s="197" t="s">
        <v>6199</v>
      </c>
      <c r="B821" s="197" t="s">
        <v>6200</v>
      </c>
      <c r="C821" s="197" t="s">
        <v>6200</v>
      </c>
      <c r="D821" s="197" t="s">
        <v>6200</v>
      </c>
      <c r="E821" s="197" t="s">
        <v>6810</v>
      </c>
      <c r="F821" s="197" t="s">
        <v>6786</v>
      </c>
      <c r="G821" s="197" t="s">
        <v>6788</v>
      </c>
      <c r="H821" s="197" t="s">
        <v>6809</v>
      </c>
      <c r="I821" s="197" t="s">
        <v>6783</v>
      </c>
    </row>
    <row r="822" spans="1:9">
      <c r="A822" s="197" t="s">
        <v>5930</v>
      </c>
      <c r="B822" s="197" t="s">
        <v>5931</v>
      </c>
      <c r="C822" s="197" t="s">
        <v>5931</v>
      </c>
      <c r="D822" s="197" t="s">
        <v>5931</v>
      </c>
      <c r="E822" s="197" t="s">
        <v>6810</v>
      </c>
      <c r="F822" s="197" t="s">
        <v>6786</v>
      </c>
      <c r="G822" s="197" t="s">
        <v>6788</v>
      </c>
      <c r="H822" s="197" t="s">
        <v>6809</v>
      </c>
      <c r="I822" s="197" t="s">
        <v>6783</v>
      </c>
    </row>
    <row r="823" spans="1:9">
      <c r="A823" s="197" t="s">
        <v>6086</v>
      </c>
      <c r="B823" s="197" t="s">
        <v>6087</v>
      </c>
      <c r="C823" s="197" t="s">
        <v>6087</v>
      </c>
      <c r="D823" s="197" t="s">
        <v>6087</v>
      </c>
      <c r="E823" s="197" t="s">
        <v>6810</v>
      </c>
      <c r="F823" s="197" t="s">
        <v>6786</v>
      </c>
      <c r="G823" s="197" t="s">
        <v>6788</v>
      </c>
      <c r="H823" s="197" t="s">
        <v>6809</v>
      </c>
      <c r="I823" s="197" t="s">
        <v>6783</v>
      </c>
    </row>
    <row r="824" spans="1:9">
      <c r="A824" s="197" t="s">
        <v>6329</v>
      </c>
      <c r="B824" s="197" t="s">
        <v>6330</v>
      </c>
      <c r="C824" s="197" t="s">
        <v>6330</v>
      </c>
      <c r="D824" s="197" t="s">
        <v>6330</v>
      </c>
      <c r="E824" s="197" t="s">
        <v>6810</v>
      </c>
      <c r="F824" s="197" t="s">
        <v>6786</v>
      </c>
      <c r="G824" s="197" t="s">
        <v>6788</v>
      </c>
      <c r="H824" s="197" t="s">
        <v>6809</v>
      </c>
      <c r="I824" s="197" t="s">
        <v>6783</v>
      </c>
    </row>
    <row r="825" spans="1:9">
      <c r="A825" s="197" t="s">
        <v>6008</v>
      </c>
      <c r="B825" s="197" t="s">
        <v>6009</v>
      </c>
      <c r="C825" s="197" t="s">
        <v>6009</v>
      </c>
      <c r="D825" s="197" t="s">
        <v>6009</v>
      </c>
      <c r="E825" s="197" t="s">
        <v>6810</v>
      </c>
      <c r="F825" s="197" t="s">
        <v>6786</v>
      </c>
      <c r="G825" s="197" t="s">
        <v>6788</v>
      </c>
      <c r="H825" s="197" t="s">
        <v>6809</v>
      </c>
      <c r="I825" s="197" t="s">
        <v>6783</v>
      </c>
    </row>
    <row r="826" spans="1:9">
      <c r="A826" s="197" t="s">
        <v>6251</v>
      </c>
      <c r="B826" s="197" t="s">
        <v>6252</v>
      </c>
      <c r="C826" s="197" t="s">
        <v>6252</v>
      </c>
      <c r="D826" s="197" t="s">
        <v>6252</v>
      </c>
      <c r="E826" s="197" t="s">
        <v>6810</v>
      </c>
      <c r="F826" s="197" t="s">
        <v>6786</v>
      </c>
      <c r="G826" s="197" t="s">
        <v>6788</v>
      </c>
      <c r="H826" s="197" t="s">
        <v>6809</v>
      </c>
      <c r="I826" s="197" t="s">
        <v>6783</v>
      </c>
    </row>
    <row r="827" spans="1:9">
      <c r="A827" s="197" t="s">
        <v>6173</v>
      </c>
      <c r="B827" s="197" t="s">
        <v>6174</v>
      </c>
      <c r="C827" s="197" t="s">
        <v>6174</v>
      </c>
      <c r="D827" s="197" t="s">
        <v>6174</v>
      </c>
      <c r="E827" s="197" t="s">
        <v>6810</v>
      </c>
      <c r="F827" s="197" t="s">
        <v>6786</v>
      </c>
      <c r="G827" s="197" t="s">
        <v>6788</v>
      </c>
      <c r="H827" s="197" t="s">
        <v>6809</v>
      </c>
      <c r="I827" s="197" t="s">
        <v>6783</v>
      </c>
    </row>
    <row r="828" spans="1:9">
      <c r="A828" s="197" t="s">
        <v>5906</v>
      </c>
      <c r="B828" s="197" t="s">
        <v>5907</v>
      </c>
      <c r="C828" s="197" t="s">
        <v>5907</v>
      </c>
      <c r="D828" s="197" t="s">
        <v>5907</v>
      </c>
      <c r="E828" s="197" t="s">
        <v>6810</v>
      </c>
      <c r="F828" s="197" t="s">
        <v>6786</v>
      </c>
      <c r="G828" s="197" t="s">
        <v>6788</v>
      </c>
      <c r="H828" s="197" t="s">
        <v>6809</v>
      </c>
      <c r="I828" s="197" t="s">
        <v>6783</v>
      </c>
    </row>
    <row r="829" spans="1:9">
      <c r="A829" s="197" t="s">
        <v>6584</v>
      </c>
      <c r="B829" s="197" t="s">
        <v>6597</v>
      </c>
      <c r="C829" s="197" t="s">
        <v>6597</v>
      </c>
      <c r="D829" s="197" t="s">
        <v>6597</v>
      </c>
      <c r="E829" s="197" t="s">
        <v>6810</v>
      </c>
      <c r="F829" s="197" t="s">
        <v>6786</v>
      </c>
      <c r="G829" s="197" t="s">
        <v>6788</v>
      </c>
      <c r="H829" s="197" t="s">
        <v>6809</v>
      </c>
      <c r="I829" s="197" t="s">
        <v>6783</v>
      </c>
    </row>
    <row r="830" spans="1:9">
      <c r="A830" s="197" t="s">
        <v>6660</v>
      </c>
      <c r="B830" s="197" t="s">
        <v>6661</v>
      </c>
      <c r="C830" s="197" t="s">
        <v>6661</v>
      </c>
      <c r="D830" s="197" t="s">
        <v>6661</v>
      </c>
      <c r="E830" s="197" t="s">
        <v>6810</v>
      </c>
      <c r="F830" s="197" t="s">
        <v>6786</v>
      </c>
      <c r="G830" s="197" t="s">
        <v>6788</v>
      </c>
      <c r="H830" s="197" t="s">
        <v>6809</v>
      </c>
      <c r="I830" s="197" t="s">
        <v>6783</v>
      </c>
    </row>
    <row r="831" spans="1:9">
      <c r="A831" s="197" t="s">
        <v>6062</v>
      </c>
      <c r="B831" s="197" t="s">
        <v>6063</v>
      </c>
      <c r="C831" s="197" t="s">
        <v>6063</v>
      </c>
      <c r="D831" s="197" t="s">
        <v>6063</v>
      </c>
      <c r="E831" s="197" t="s">
        <v>6810</v>
      </c>
      <c r="F831" s="197" t="s">
        <v>6786</v>
      </c>
      <c r="G831" s="197" t="s">
        <v>6788</v>
      </c>
      <c r="H831" s="197" t="s">
        <v>6809</v>
      </c>
      <c r="I831" s="197" t="s">
        <v>6783</v>
      </c>
    </row>
    <row r="832" spans="1:9">
      <c r="A832" s="197" t="s">
        <v>6305</v>
      </c>
      <c r="B832" s="197" t="s">
        <v>6306</v>
      </c>
      <c r="C832" s="197" t="s">
        <v>6306</v>
      </c>
      <c r="D832" s="197" t="s">
        <v>6306</v>
      </c>
      <c r="E832" s="197" t="s">
        <v>6810</v>
      </c>
      <c r="F832" s="197" t="s">
        <v>6786</v>
      </c>
      <c r="G832" s="197" t="s">
        <v>6788</v>
      </c>
      <c r="H832" s="197" t="s">
        <v>6809</v>
      </c>
      <c r="I832" s="197" t="s">
        <v>6783</v>
      </c>
    </row>
    <row r="833" spans="1:9">
      <c r="A833" s="197" t="s">
        <v>5984</v>
      </c>
      <c r="B833" s="197" t="s">
        <v>5985</v>
      </c>
      <c r="C833" s="197" t="s">
        <v>5985</v>
      </c>
      <c r="D833" s="197" t="s">
        <v>5985</v>
      </c>
      <c r="E833" s="197" t="s">
        <v>6810</v>
      </c>
      <c r="F833" s="197" t="s">
        <v>6786</v>
      </c>
      <c r="G833" s="197" t="s">
        <v>6788</v>
      </c>
      <c r="H833" s="197" t="s">
        <v>6809</v>
      </c>
      <c r="I833" s="197" t="s">
        <v>6783</v>
      </c>
    </row>
    <row r="834" spans="1:9">
      <c r="A834" s="197" t="s">
        <v>6227</v>
      </c>
      <c r="B834" s="197" t="s">
        <v>6228</v>
      </c>
      <c r="C834" s="197" t="s">
        <v>6228</v>
      </c>
      <c r="D834" s="197" t="s">
        <v>6228</v>
      </c>
      <c r="E834" s="197" t="s">
        <v>6810</v>
      </c>
      <c r="F834" s="197" t="s">
        <v>6786</v>
      </c>
      <c r="G834" s="197" t="s">
        <v>6788</v>
      </c>
      <c r="H834" s="197" t="s">
        <v>6809</v>
      </c>
      <c r="I834" s="197" t="s">
        <v>6783</v>
      </c>
    </row>
    <row r="835" spans="1:9">
      <c r="A835" s="197" t="s">
        <v>6149</v>
      </c>
      <c r="B835" s="197" t="s">
        <v>6150</v>
      </c>
      <c r="C835" s="197" t="s">
        <v>6150</v>
      </c>
      <c r="D835" s="197" t="s">
        <v>6150</v>
      </c>
      <c r="E835" s="197" t="s">
        <v>6810</v>
      </c>
      <c r="F835" s="197" t="s">
        <v>6786</v>
      </c>
      <c r="G835" s="197" t="s">
        <v>6788</v>
      </c>
      <c r="H835" s="197" t="s">
        <v>6809</v>
      </c>
      <c r="I835" s="197" t="s">
        <v>6783</v>
      </c>
    </row>
    <row r="836" spans="1:9">
      <c r="A836" s="197" t="s">
        <v>5958</v>
      </c>
      <c r="B836" s="197" t="s">
        <v>5959</v>
      </c>
      <c r="C836" s="197" t="s">
        <v>5959</v>
      </c>
      <c r="D836" s="197" t="s">
        <v>5959</v>
      </c>
      <c r="E836" s="197" t="s">
        <v>6810</v>
      </c>
      <c r="F836" s="197" t="s">
        <v>6786</v>
      </c>
      <c r="G836" s="197" t="s">
        <v>6788</v>
      </c>
      <c r="H836" s="197" t="s">
        <v>6809</v>
      </c>
      <c r="I836" s="197" t="s">
        <v>6783</v>
      </c>
    </row>
    <row r="837" spans="1:9">
      <c r="A837" s="197" t="s">
        <v>6114</v>
      </c>
      <c r="B837" s="197" t="s">
        <v>6115</v>
      </c>
      <c r="C837" s="197" t="s">
        <v>6115</v>
      </c>
      <c r="D837" s="197" t="s">
        <v>6115</v>
      </c>
      <c r="E837" s="197" t="s">
        <v>6810</v>
      </c>
      <c r="F837" s="197" t="s">
        <v>6786</v>
      </c>
      <c r="G837" s="197" t="s">
        <v>6788</v>
      </c>
      <c r="H837" s="197" t="s">
        <v>6809</v>
      </c>
      <c r="I837" s="197" t="s">
        <v>6783</v>
      </c>
    </row>
    <row r="838" spans="1:9">
      <c r="A838" s="197" t="s">
        <v>6357</v>
      </c>
      <c r="B838" s="197" t="s">
        <v>6358</v>
      </c>
      <c r="C838" s="197" t="s">
        <v>6358</v>
      </c>
      <c r="D838" s="197" t="s">
        <v>6358</v>
      </c>
      <c r="E838" s="197" t="s">
        <v>6810</v>
      </c>
      <c r="F838" s="197" t="s">
        <v>6786</v>
      </c>
      <c r="G838" s="197" t="s">
        <v>6788</v>
      </c>
      <c r="H838" s="197" t="s">
        <v>6809</v>
      </c>
      <c r="I838" s="197" t="s">
        <v>6783</v>
      </c>
    </row>
    <row r="839" spans="1:9">
      <c r="A839" s="197" t="s">
        <v>6036</v>
      </c>
      <c r="B839" s="197" t="s">
        <v>6037</v>
      </c>
      <c r="C839" s="197" t="s">
        <v>6037</v>
      </c>
      <c r="D839" s="197" t="s">
        <v>6037</v>
      </c>
      <c r="E839" s="197" t="s">
        <v>6810</v>
      </c>
      <c r="F839" s="197" t="s">
        <v>6786</v>
      </c>
      <c r="G839" s="197" t="s">
        <v>6788</v>
      </c>
      <c r="H839" s="197" t="s">
        <v>6809</v>
      </c>
      <c r="I839" s="197" t="s">
        <v>6783</v>
      </c>
    </row>
    <row r="840" spans="1:9">
      <c r="A840" s="197" t="s">
        <v>6279</v>
      </c>
      <c r="B840" s="197" t="s">
        <v>6280</v>
      </c>
      <c r="C840" s="197" t="s">
        <v>6280</v>
      </c>
      <c r="D840" s="197" t="s">
        <v>6280</v>
      </c>
      <c r="E840" s="197" t="s">
        <v>6810</v>
      </c>
      <c r="F840" s="197" t="s">
        <v>6786</v>
      </c>
      <c r="G840" s="197" t="s">
        <v>6788</v>
      </c>
      <c r="H840" s="197" t="s">
        <v>6809</v>
      </c>
      <c r="I840" s="197" t="s">
        <v>6783</v>
      </c>
    </row>
    <row r="841" spans="1:9">
      <c r="A841" s="197" t="s">
        <v>6201</v>
      </c>
      <c r="B841" s="197" t="s">
        <v>6202</v>
      </c>
      <c r="C841" s="197" t="s">
        <v>6202</v>
      </c>
      <c r="D841" s="197" t="s">
        <v>6202</v>
      </c>
      <c r="E841" s="197" t="s">
        <v>6810</v>
      </c>
      <c r="F841" s="197" t="s">
        <v>6786</v>
      </c>
      <c r="G841" s="197" t="s">
        <v>6788</v>
      </c>
      <c r="H841" s="197" t="s">
        <v>6809</v>
      </c>
      <c r="I841" s="197" t="s">
        <v>6783</v>
      </c>
    </row>
    <row r="842" spans="1:9">
      <c r="A842" s="197" t="s">
        <v>5932</v>
      </c>
      <c r="B842" s="197" t="s">
        <v>5933</v>
      </c>
      <c r="C842" s="197" t="s">
        <v>5933</v>
      </c>
      <c r="D842" s="197" t="s">
        <v>5933</v>
      </c>
      <c r="E842" s="197" t="s">
        <v>6810</v>
      </c>
      <c r="F842" s="197" t="s">
        <v>6786</v>
      </c>
      <c r="G842" s="197" t="s">
        <v>6788</v>
      </c>
      <c r="H842" s="197" t="s">
        <v>6809</v>
      </c>
      <c r="I842" s="197" t="s">
        <v>6783</v>
      </c>
    </row>
    <row r="843" spans="1:9">
      <c r="A843" s="197" t="s">
        <v>6088</v>
      </c>
      <c r="B843" s="197" t="s">
        <v>6089</v>
      </c>
      <c r="C843" s="197" t="s">
        <v>6089</v>
      </c>
      <c r="D843" s="197" t="s">
        <v>6089</v>
      </c>
      <c r="E843" s="197" t="s">
        <v>6810</v>
      </c>
      <c r="F843" s="197" t="s">
        <v>6786</v>
      </c>
      <c r="G843" s="197" t="s">
        <v>6788</v>
      </c>
      <c r="H843" s="197" t="s">
        <v>6809</v>
      </c>
      <c r="I843" s="197" t="s">
        <v>6783</v>
      </c>
    </row>
    <row r="844" spans="1:9">
      <c r="A844" s="197" t="s">
        <v>6331</v>
      </c>
      <c r="B844" s="197" t="s">
        <v>6332</v>
      </c>
      <c r="C844" s="197" t="s">
        <v>6332</v>
      </c>
      <c r="D844" s="197" t="s">
        <v>6332</v>
      </c>
      <c r="E844" s="197" t="s">
        <v>6810</v>
      </c>
      <c r="F844" s="197" t="s">
        <v>6786</v>
      </c>
      <c r="G844" s="197" t="s">
        <v>6788</v>
      </c>
      <c r="H844" s="197" t="s">
        <v>6809</v>
      </c>
      <c r="I844" s="197" t="s">
        <v>6783</v>
      </c>
    </row>
    <row r="845" spans="1:9">
      <c r="A845" s="197" t="s">
        <v>6010</v>
      </c>
      <c r="B845" s="197" t="s">
        <v>6011</v>
      </c>
      <c r="C845" s="197" t="s">
        <v>6011</v>
      </c>
      <c r="D845" s="197" t="s">
        <v>6011</v>
      </c>
      <c r="E845" s="197" t="s">
        <v>6810</v>
      </c>
      <c r="F845" s="197" t="s">
        <v>6786</v>
      </c>
      <c r="G845" s="197" t="s">
        <v>6788</v>
      </c>
      <c r="H845" s="197" t="s">
        <v>6809</v>
      </c>
      <c r="I845" s="197" t="s">
        <v>6783</v>
      </c>
    </row>
    <row r="846" spans="1:9">
      <c r="A846" s="197" t="s">
        <v>6253</v>
      </c>
      <c r="B846" s="197" t="s">
        <v>6254</v>
      </c>
      <c r="C846" s="197" t="s">
        <v>6254</v>
      </c>
      <c r="D846" s="197" t="s">
        <v>6254</v>
      </c>
      <c r="E846" s="197" t="s">
        <v>6810</v>
      </c>
      <c r="F846" s="197" t="s">
        <v>6786</v>
      </c>
      <c r="G846" s="197" t="s">
        <v>6788</v>
      </c>
      <c r="H846" s="197" t="s">
        <v>6809</v>
      </c>
      <c r="I846" s="197" t="s">
        <v>6783</v>
      </c>
    </row>
    <row r="847" spans="1:9">
      <c r="A847" s="197" t="s">
        <v>6175</v>
      </c>
      <c r="B847" s="197" t="s">
        <v>6176</v>
      </c>
      <c r="C847" s="197" t="s">
        <v>6176</v>
      </c>
      <c r="D847" s="197" t="s">
        <v>6176</v>
      </c>
      <c r="E847" s="197" t="s">
        <v>6810</v>
      </c>
      <c r="F847" s="197" t="s">
        <v>6786</v>
      </c>
      <c r="G847" s="197" t="s">
        <v>6788</v>
      </c>
      <c r="H847" s="197" t="s">
        <v>6809</v>
      </c>
      <c r="I847" s="197" t="s">
        <v>6783</v>
      </c>
    </row>
    <row r="848" spans="1:9">
      <c r="A848" s="197" t="s">
        <v>5908</v>
      </c>
      <c r="B848" s="197" t="s">
        <v>5909</v>
      </c>
      <c r="C848" s="197" t="s">
        <v>5909</v>
      </c>
      <c r="D848" s="197" t="s">
        <v>5909</v>
      </c>
      <c r="E848" s="197" t="s">
        <v>6810</v>
      </c>
      <c r="F848" s="197" t="s">
        <v>6786</v>
      </c>
      <c r="G848" s="197" t="s">
        <v>6788</v>
      </c>
      <c r="H848" s="197" t="s">
        <v>6809</v>
      </c>
      <c r="I848" s="197" t="s">
        <v>6783</v>
      </c>
    </row>
    <row r="849" spans="1:9">
      <c r="A849" s="197" t="s">
        <v>6585</v>
      </c>
      <c r="B849" s="197" t="s">
        <v>6598</v>
      </c>
      <c r="C849" s="197" t="s">
        <v>6598</v>
      </c>
      <c r="D849" s="197" t="s">
        <v>6598</v>
      </c>
      <c r="E849" s="197" t="s">
        <v>6810</v>
      </c>
      <c r="F849" s="197" t="s">
        <v>6786</v>
      </c>
      <c r="G849" s="197" t="s">
        <v>6788</v>
      </c>
      <c r="H849" s="197" t="s">
        <v>6809</v>
      </c>
      <c r="I849" s="197" t="s">
        <v>6783</v>
      </c>
    </row>
    <row r="850" spans="1:9">
      <c r="A850" s="197" t="s">
        <v>6662</v>
      </c>
      <c r="B850" s="197" t="s">
        <v>6663</v>
      </c>
      <c r="C850" s="197" t="s">
        <v>6663</v>
      </c>
      <c r="D850" s="197" t="s">
        <v>6663</v>
      </c>
      <c r="E850" s="197" t="s">
        <v>6810</v>
      </c>
      <c r="F850" s="197" t="s">
        <v>6786</v>
      </c>
      <c r="G850" s="197" t="s">
        <v>6788</v>
      </c>
      <c r="H850" s="197" t="s">
        <v>6809</v>
      </c>
      <c r="I850" s="197" t="s">
        <v>6783</v>
      </c>
    </row>
    <row r="851" spans="1:9">
      <c r="A851" s="197" t="s">
        <v>6064</v>
      </c>
      <c r="B851" s="197" t="s">
        <v>6065</v>
      </c>
      <c r="C851" s="197" t="s">
        <v>6065</v>
      </c>
      <c r="D851" s="197" t="s">
        <v>6065</v>
      </c>
      <c r="E851" s="197" t="s">
        <v>6810</v>
      </c>
      <c r="F851" s="197" t="s">
        <v>6786</v>
      </c>
      <c r="G851" s="197" t="s">
        <v>6788</v>
      </c>
      <c r="H851" s="197" t="s">
        <v>6809</v>
      </c>
      <c r="I851" s="197" t="s">
        <v>6783</v>
      </c>
    </row>
    <row r="852" spans="1:9">
      <c r="A852" s="197" t="s">
        <v>6307</v>
      </c>
      <c r="B852" s="197" t="s">
        <v>6308</v>
      </c>
      <c r="C852" s="197" t="s">
        <v>6308</v>
      </c>
      <c r="D852" s="197" t="s">
        <v>6308</v>
      </c>
      <c r="E852" s="197" t="s">
        <v>6810</v>
      </c>
      <c r="F852" s="197" t="s">
        <v>6786</v>
      </c>
      <c r="G852" s="197" t="s">
        <v>6788</v>
      </c>
      <c r="H852" s="197" t="s">
        <v>6809</v>
      </c>
      <c r="I852" s="197" t="s">
        <v>6783</v>
      </c>
    </row>
    <row r="853" spans="1:9">
      <c r="A853" s="197" t="s">
        <v>5986</v>
      </c>
      <c r="B853" s="197" t="s">
        <v>5987</v>
      </c>
      <c r="C853" s="197" t="s">
        <v>5987</v>
      </c>
      <c r="D853" s="197" t="s">
        <v>5987</v>
      </c>
      <c r="E853" s="197" t="s">
        <v>6810</v>
      </c>
      <c r="F853" s="197" t="s">
        <v>6786</v>
      </c>
      <c r="G853" s="197" t="s">
        <v>6788</v>
      </c>
      <c r="H853" s="197" t="s">
        <v>6809</v>
      </c>
      <c r="I853" s="197" t="s">
        <v>6783</v>
      </c>
    </row>
    <row r="854" spans="1:9">
      <c r="A854" s="197" t="s">
        <v>6229</v>
      </c>
      <c r="B854" s="197" t="s">
        <v>6230</v>
      </c>
      <c r="C854" s="197" t="s">
        <v>6230</v>
      </c>
      <c r="D854" s="197" t="s">
        <v>6230</v>
      </c>
      <c r="E854" s="197" t="s">
        <v>6810</v>
      </c>
      <c r="F854" s="197" t="s">
        <v>6786</v>
      </c>
      <c r="G854" s="197" t="s">
        <v>6788</v>
      </c>
      <c r="H854" s="197" t="s">
        <v>6809</v>
      </c>
      <c r="I854" s="197" t="s">
        <v>6783</v>
      </c>
    </row>
    <row r="855" spans="1:9">
      <c r="A855" s="197" t="s">
        <v>6151</v>
      </c>
      <c r="B855" s="197" t="s">
        <v>6152</v>
      </c>
      <c r="C855" s="197" t="s">
        <v>6152</v>
      </c>
      <c r="D855" s="197" t="s">
        <v>6152</v>
      </c>
      <c r="E855" s="197" t="s">
        <v>6810</v>
      </c>
      <c r="F855" s="197" t="s">
        <v>6786</v>
      </c>
      <c r="G855" s="197" t="s">
        <v>6788</v>
      </c>
      <c r="H855" s="197" t="s">
        <v>6809</v>
      </c>
      <c r="I855" s="197" t="s">
        <v>6783</v>
      </c>
    </row>
    <row r="856" spans="1:9">
      <c r="A856" s="197" t="s">
        <v>5960</v>
      </c>
      <c r="B856" s="197" t="s">
        <v>5961</v>
      </c>
      <c r="C856" s="197" t="s">
        <v>5961</v>
      </c>
      <c r="D856" s="197" t="s">
        <v>5961</v>
      </c>
      <c r="E856" s="197" t="s">
        <v>6810</v>
      </c>
      <c r="F856" s="197" t="s">
        <v>6786</v>
      </c>
      <c r="G856" s="197" t="s">
        <v>6788</v>
      </c>
      <c r="H856" s="197" t="s">
        <v>6809</v>
      </c>
      <c r="I856" s="197" t="s">
        <v>6783</v>
      </c>
    </row>
    <row r="857" spans="1:9">
      <c r="A857" s="197" t="s">
        <v>6116</v>
      </c>
      <c r="B857" s="197" t="s">
        <v>6117</v>
      </c>
      <c r="C857" s="197" t="s">
        <v>6117</v>
      </c>
      <c r="D857" s="197" t="s">
        <v>6117</v>
      </c>
      <c r="E857" s="197" t="s">
        <v>6810</v>
      </c>
      <c r="F857" s="197" t="s">
        <v>6786</v>
      </c>
      <c r="G857" s="197" t="s">
        <v>6788</v>
      </c>
      <c r="H857" s="197" t="s">
        <v>6809</v>
      </c>
      <c r="I857" s="197" t="s">
        <v>6783</v>
      </c>
    </row>
    <row r="858" spans="1:9">
      <c r="A858" s="197" t="s">
        <v>6359</v>
      </c>
      <c r="B858" s="197" t="s">
        <v>6360</v>
      </c>
      <c r="C858" s="197" t="s">
        <v>6360</v>
      </c>
      <c r="D858" s="197" t="s">
        <v>6360</v>
      </c>
      <c r="E858" s="197" t="s">
        <v>6810</v>
      </c>
      <c r="F858" s="197" t="s">
        <v>6786</v>
      </c>
      <c r="G858" s="197" t="s">
        <v>6788</v>
      </c>
      <c r="H858" s="197" t="s">
        <v>6809</v>
      </c>
      <c r="I858" s="197" t="s">
        <v>6783</v>
      </c>
    </row>
    <row r="859" spans="1:9">
      <c r="A859" s="197" t="s">
        <v>6038</v>
      </c>
      <c r="B859" s="197" t="s">
        <v>6039</v>
      </c>
      <c r="C859" s="197" t="s">
        <v>6039</v>
      </c>
      <c r="D859" s="197" t="s">
        <v>6039</v>
      </c>
      <c r="E859" s="197" t="s">
        <v>6810</v>
      </c>
      <c r="F859" s="197" t="s">
        <v>6786</v>
      </c>
      <c r="G859" s="197" t="s">
        <v>6788</v>
      </c>
      <c r="H859" s="197" t="s">
        <v>6809</v>
      </c>
      <c r="I859" s="197" t="s">
        <v>6783</v>
      </c>
    </row>
    <row r="860" spans="1:9">
      <c r="A860" s="197" t="s">
        <v>6281</v>
      </c>
      <c r="B860" s="197" t="s">
        <v>6282</v>
      </c>
      <c r="C860" s="197" t="s">
        <v>6282</v>
      </c>
      <c r="D860" s="197" t="s">
        <v>6282</v>
      </c>
      <c r="E860" s="197" t="s">
        <v>6810</v>
      </c>
      <c r="F860" s="197" t="s">
        <v>6786</v>
      </c>
      <c r="G860" s="197" t="s">
        <v>6788</v>
      </c>
      <c r="H860" s="197" t="s">
        <v>6809</v>
      </c>
      <c r="I860" s="197" t="s">
        <v>6783</v>
      </c>
    </row>
    <row r="861" spans="1:9">
      <c r="A861" s="197" t="s">
        <v>6203</v>
      </c>
      <c r="B861" s="197" t="s">
        <v>6204</v>
      </c>
      <c r="C861" s="197" t="s">
        <v>6204</v>
      </c>
      <c r="D861" s="197" t="s">
        <v>6204</v>
      </c>
      <c r="E861" s="197" t="s">
        <v>6810</v>
      </c>
      <c r="F861" s="197" t="s">
        <v>6786</v>
      </c>
      <c r="G861" s="197" t="s">
        <v>6788</v>
      </c>
      <c r="H861" s="197" t="s">
        <v>6809</v>
      </c>
      <c r="I861" s="197" t="s">
        <v>6783</v>
      </c>
    </row>
    <row r="862" spans="1:9">
      <c r="A862" s="197" t="s">
        <v>5934</v>
      </c>
      <c r="B862" s="197" t="s">
        <v>5935</v>
      </c>
      <c r="C862" s="197" t="s">
        <v>5935</v>
      </c>
      <c r="D862" s="197" t="s">
        <v>5935</v>
      </c>
      <c r="E862" s="197" t="s">
        <v>6810</v>
      </c>
      <c r="F862" s="197" t="s">
        <v>6786</v>
      </c>
      <c r="G862" s="197" t="s">
        <v>6788</v>
      </c>
      <c r="H862" s="197" t="s">
        <v>6809</v>
      </c>
      <c r="I862" s="197" t="s">
        <v>6783</v>
      </c>
    </row>
    <row r="863" spans="1:9">
      <c r="A863" s="197" t="s">
        <v>6090</v>
      </c>
      <c r="B863" s="197" t="s">
        <v>6091</v>
      </c>
      <c r="C863" s="197" t="s">
        <v>6091</v>
      </c>
      <c r="D863" s="197" t="s">
        <v>6091</v>
      </c>
      <c r="E863" s="197" t="s">
        <v>6810</v>
      </c>
      <c r="F863" s="197" t="s">
        <v>6786</v>
      </c>
      <c r="G863" s="197" t="s">
        <v>6788</v>
      </c>
      <c r="H863" s="197" t="s">
        <v>6809</v>
      </c>
      <c r="I863" s="197" t="s">
        <v>6783</v>
      </c>
    </row>
    <row r="864" spans="1:9">
      <c r="A864" s="197" t="s">
        <v>6333</v>
      </c>
      <c r="B864" s="197" t="s">
        <v>6334</v>
      </c>
      <c r="C864" s="197" t="s">
        <v>6334</v>
      </c>
      <c r="D864" s="197" t="s">
        <v>6334</v>
      </c>
      <c r="E864" s="197" t="s">
        <v>6810</v>
      </c>
      <c r="F864" s="197" t="s">
        <v>6786</v>
      </c>
      <c r="G864" s="197" t="s">
        <v>6788</v>
      </c>
      <c r="H864" s="197" t="s">
        <v>6809</v>
      </c>
      <c r="I864" s="197" t="s">
        <v>6783</v>
      </c>
    </row>
    <row r="865" spans="1:9">
      <c r="A865" s="197" t="s">
        <v>6012</v>
      </c>
      <c r="B865" s="197" t="s">
        <v>6013</v>
      </c>
      <c r="C865" s="197" t="s">
        <v>6013</v>
      </c>
      <c r="D865" s="197" t="s">
        <v>6013</v>
      </c>
      <c r="E865" s="197" t="s">
        <v>6810</v>
      </c>
      <c r="F865" s="197" t="s">
        <v>6786</v>
      </c>
      <c r="G865" s="197" t="s">
        <v>6788</v>
      </c>
      <c r="H865" s="197" t="s">
        <v>6809</v>
      </c>
      <c r="I865" s="197" t="s">
        <v>6783</v>
      </c>
    </row>
    <row r="866" spans="1:9">
      <c r="A866" s="197" t="s">
        <v>6255</v>
      </c>
      <c r="B866" s="197" t="s">
        <v>6256</v>
      </c>
      <c r="C866" s="197" t="s">
        <v>6256</v>
      </c>
      <c r="D866" s="197" t="s">
        <v>6256</v>
      </c>
      <c r="E866" s="197" t="s">
        <v>6810</v>
      </c>
      <c r="F866" s="197" t="s">
        <v>6786</v>
      </c>
      <c r="G866" s="197" t="s">
        <v>6788</v>
      </c>
      <c r="H866" s="197" t="s">
        <v>6809</v>
      </c>
      <c r="I866" s="197" t="s">
        <v>6783</v>
      </c>
    </row>
    <row r="867" spans="1:9">
      <c r="A867" s="197" t="s">
        <v>6177</v>
      </c>
      <c r="B867" s="197" t="s">
        <v>6178</v>
      </c>
      <c r="C867" s="197" t="s">
        <v>6178</v>
      </c>
      <c r="D867" s="197" t="s">
        <v>6178</v>
      </c>
      <c r="E867" s="197" t="s">
        <v>6810</v>
      </c>
      <c r="F867" s="197" t="s">
        <v>6786</v>
      </c>
      <c r="G867" s="197" t="s">
        <v>6788</v>
      </c>
      <c r="H867" s="197" t="s">
        <v>6809</v>
      </c>
      <c r="I867" s="197" t="s">
        <v>6783</v>
      </c>
    </row>
    <row r="868" spans="1:9">
      <c r="A868" s="197" t="s">
        <v>5910</v>
      </c>
      <c r="B868" s="197" t="s">
        <v>5911</v>
      </c>
      <c r="C868" s="197" t="s">
        <v>5911</v>
      </c>
      <c r="D868" s="197" t="s">
        <v>5911</v>
      </c>
      <c r="E868" s="197" t="s">
        <v>6810</v>
      </c>
      <c r="F868" s="197" t="s">
        <v>6786</v>
      </c>
      <c r="G868" s="197" t="s">
        <v>6788</v>
      </c>
      <c r="H868" s="197" t="s">
        <v>6809</v>
      </c>
      <c r="I868" s="197" t="s">
        <v>6783</v>
      </c>
    </row>
    <row r="869" spans="1:9">
      <c r="A869" s="197" t="s">
        <v>6586</v>
      </c>
      <c r="B869" s="197" t="s">
        <v>6599</v>
      </c>
      <c r="C869" s="197" t="s">
        <v>6599</v>
      </c>
      <c r="D869" s="197" t="s">
        <v>6599</v>
      </c>
      <c r="E869" s="197" t="s">
        <v>6810</v>
      </c>
      <c r="F869" s="197" t="s">
        <v>6786</v>
      </c>
      <c r="G869" s="197" t="s">
        <v>6788</v>
      </c>
      <c r="H869" s="197" t="s">
        <v>6809</v>
      </c>
      <c r="I869" s="197" t="s">
        <v>6783</v>
      </c>
    </row>
    <row r="870" spans="1:9">
      <c r="A870" s="197" t="s">
        <v>6664</v>
      </c>
      <c r="B870" s="197" t="s">
        <v>6665</v>
      </c>
      <c r="C870" s="197" t="s">
        <v>6665</v>
      </c>
      <c r="D870" s="197" t="s">
        <v>6665</v>
      </c>
      <c r="E870" s="197" t="s">
        <v>6810</v>
      </c>
      <c r="F870" s="197" t="s">
        <v>6786</v>
      </c>
      <c r="G870" s="197" t="s">
        <v>6788</v>
      </c>
      <c r="H870" s="197" t="s">
        <v>6809</v>
      </c>
      <c r="I870" s="197" t="s">
        <v>6783</v>
      </c>
    </row>
    <row r="871" spans="1:9">
      <c r="A871" s="197" t="s">
        <v>6066</v>
      </c>
      <c r="B871" s="197" t="s">
        <v>6067</v>
      </c>
      <c r="C871" s="197" t="s">
        <v>6067</v>
      </c>
      <c r="D871" s="197" t="s">
        <v>6067</v>
      </c>
      <c r="E871" s="197" t="s">
        <v>6810</v>
      </c>
      <c r="F871" s="197" t="s">
        <v>6786</v>
      </c>
      <c r="G871" s="197" t="s">
        <v>6788</v>
      </c>
      <c r="H871" s="197" t="s">
        <v>6809</v>
      </c>
      <c r="I871" s="197" t="s">
        <v>6783</v>
      </c>
    </row>
    <row r="872" spans="1:9">
      <c r="A872" s="197" t="s">
        <v>6309</v>
      </c>
      <c r="B872" s="197" t="s">
        <v>6310</v>
      </c>
      <c r="C872" s="197" t="s">
        <v>6310</v>
      </c>
      <c r="D872" s="197" t="s">
        <v>6310</v>
      </c>
      <c r="E872" s="197" t="s">
        <v>6810</v>
      </c>
      <c r="F872" s="197" t="s">
        <v>6786</v>
      </c>
      <c r="G872" s="197" t="s">
        <v>6788</v>
      </c>
      <c r="H872" s="197" t="s">
        <v>6809</v>
      </c>
      <c r="I872" s="197" t="s">
        <v>6783</v>
      </c>
    </row>
    <row r="873" spans="1:9">
      <c r="A873" s="197" t="s">
        <v>5988</v>
      </c>
      <c r="B873" s="197" t="s">
        <v>5989</v>
      </c>
      <c r="C873" s="197" t="s">
        <v>5989</v>
      </c>
      <c r="D873" s="197" t="s">
        <v>5989</v>
      </c>
      <c r="E873" s="197" t="s">
        <v>6810</v>
      </c>
      <c r="F873" s="197" t="s">
        <v>6786</v>
      </c>
      <c r="G873" s="197" t="s">
        <v>6788</v>
      </c>
      <c r="H873" s="197" t="s">
        <v>6809</v>
      </c>
      <c r="I873" s="197" t="s">
        <v>6783</v>
      </c>
    </row>
    <row r="874" spans="1:9">
      <c r="A874" s="197" t="s">
        <v>6231</v>
      </c>
      <c r="B874" s="197" t="s">
        <v>6232</v>
      </c>
      <c r="C874" s="197" t="s">
        <v>6232</v>
      </c>
      <c r="D874" s="197" t="s">
        <v>6232</v>
      </c>
      <c r="E874" s="197" t="s">
        <v>6810</v>
      </c>
      <c r="F874" s="197" t="s">
        <v>6786</v>
      </c>
      <c r="G874" s="197" t="s">
        <v>6788</v>
      </c>
      <c r="H874" s="197" t="s">
        <v>6809</v>
      </c>
      <c r="I874" s="197" t="s">
        <v>6783</v>
      </c>
    </row>
    <row r="875" spans="1:9">
      <c r="A875" s="197" t="s">
        <v>6153</v>
      </c>
      <c r="B875" s="197" t="s">
        <v>6154</v>
      </c>
      <c r="C875" s="197" t="s">
        <v>6154</v>
      </c>
      <c r="D875" s="197" t="s">
        <v>6154</v>
      </c>
      <c r="E875" s="197" t="s">
        <v>6810</v>
      </c>
      <c r="F875" s="197" t="s">
        <v>6786</v>
      </c>
      <c r="G875" s="197" t="s">
        <v>6788</v>
      </c>
      <c r="H875" s="197" t="s">
        <v>6809</v>
      </c>
      <c r="I875" s="197" t="s">
        <v>6783</v>
      </c>
    </row>
    <row r="876" spans="1:9">
      <c r="A876" s="197" t="s">
        <v>5962</v>
      </c>
      <c r="B876" s="197" t="s">
        <v>5963</v>
      </c>
      <c r="C876" s="197" t="s">
        <v>5963</v>
      </c>
      <c r="D876" s="197" t="s">
        <v>5963</v>
      </c>
      <c r="E876" s="197" t="s">
        <v>6810</v>
      </c>
      <c r="F876" s="197" t="s">
        <v>6786</v>
      </c>
      <c r="G876" s="197" t="s">
        <v>6788</v>
      </c>
      <c r="H876" s="197" t="s">
        <v>6809</v>
      </c>
      <c r="I876" s="197" t="s">
        <v>6783</v>
      </c>
    </row>
    <row r="877" spans="1:9">
      <c r="A877" s="197" t="s">
        <v>6118</v>
      </c>
      <c r="B877" s="197" t="s">
        <v>6119</v>
      </c>
      <c r="C877" s="197" t="s">
        <v>6119</v>
      </c>
      <c r="D877" s="197" t="s">
        <v>6119</v>
      </c>
      <c r="E877" s="197" t="s">
        <v>6810</v>
      </c>
      <c r="F877" s="197" t="s">
        <v>6786</v>
      </c>
      <c r="G877" s="197" t="s">
        <v>6788</v>
      </c>
      <c r="H877" s="197" t="s">
        <v>6809</v>
      </c>
      <c r="I877" s="197" t="s">
        <v>6783</v>
      </c>
    </row>
    <row r="878" spans="1:9">
      <c r="A878" s="197" t="s">
        <v>6361</v>
      </c>
      <c r="B878" s="197" t="s">
        <v>6362</v>
      </c>
      <c r="C878" s="197" t="s">
        <v>6362</v>
      </c>
      <c r="D878" s="197" t="s">
        <v>6362</v>
      </c>
      <c r="E878" s="197" t="s">
        <v>6810</v>
      </c>
      <c r="F878" s="197" t="s">
        <v>6786</v>
      </c>
      <c r="G878" s="197" t="s">
        <v>6788</v>
      </c>
      <c r="H878" s="197" t="s">
        <v>6809</v>
      </c>
      <c r="I878" s="197" t="s">
        <v>6783</v>
      </c>
    </row>
    <row r="879" spans="1:9">
      <c r="A879" s="197" t="s">
        <v>6040</v>
      </c>
      <c r="B879" s="197" t="s">
        <v>6041</v>
      </c>
      <c r="C879" s="197" t="s">
        <v>6041</v>
      </c>
      <c r="D879" s="197" t="s">
        <v>6041</v>
      </c>
      <c r="E879" s="197" t="s">
        <v>6810</v>
      </c>
      <c r="F879" s="197" t="s">
        <v>6786</v>
      </c>
      <c r="G879" s="197" t="s">
        <v>6788</v>
      </c>
      <c r="H879" s="197" t="s">
        <v>6809</v>
      </c>
      <c r="I879" s="197" t="s">
        <v>6783</v>
      </c>
    </row>
    <row r="880" spans="1:9">
      <c r="A880" s="197" t="s">
        <v>6283</v>
      </c>
      <c r="B880" s="197" t="s">
        <v>6284</v>
      </c>
      <c r="C880" s="197" t="s">
        <v>6284</v>
      </c>
      <c r="D880" s="197" t="s">
        <v>6284</v>
      </c>
      <c r="E880" s="197" t="s">
        <v>6810</v>
      </c>
      <c r="F880" s="197" t="s">
        <v>6786</v>
      </c>
      <c r="G880" s="197" t="s">
        <v>6788</v>
      </c>
      <c r="H880" s="197" t="s">
        <v>6809</v>
      </c>
      <c r="I880" s="197" t="s">
        <v>6783</v>
      </c>
    </row>
    <row r="881" spans="1:9">
      <c r="A881" s="197" t="s">
        <v>6205</v>
      </c>
      <c r="B881" s="197" t="s">
        <v>6206</v>
      </c>
      <c r="C881" s="197" t="s">
        <v>6206</v>
      </c>
      <c r="D881" s="197" t="s">
        <v>6206</v>
      </c>
      <c r="E881" s="197" t="s">
        <v>6810</v>
      </c>
      <c r="F881" s="197" t="s">
        <v>6786</v>
      </c>
      <c r="G881" s="197" t="s">
        <v>6788</v>
      </c>
      <c r="H881" s="197" t="s">
        <v>6809</v>
      </c>
      <c r="I881" s="197" t="s">
        <v>6783</v>
      </c>
    </row>
    <row r="882" spans="1:9">
      <c r="A882" s="197" t="s">
        <v>5936</v>
      </c>
      <c r="B882" s="197" t="s">
        <v>5937</v>
      </c>
      <c r="C882" s="197" t="s">
        <v>5937</v>
      </c>
      <c r="D882" s="197" t="s">
        <v>5937</v>
      </c>
      <c r="E882" s="197" t="s">
        <v>6810</v>
      </c>
      <c r="F882" s="197" t="s">
        <v>6786</v>
      </c>
      <c r="G882" s="197" t="s">
        <v>6788</v>
      </c>
      <c r="H882" s="197" t="s">
        <v>6809</v>
      </c>
      <c r="I882" s="197" t="s">
        <v>6783</v>
      </c>
    </row>
    <row r="883" spans="1:9">
      <c r="A883" s="197" t="s">
        <v>6092</v>
      </c>
      <c r="B883" s="197" t="s">
        <v>6093</v>
      </c>
      <c r="C883" s="197" t="s">
        <v>6093</v>
      </c>
      <c r="D883" s="197" t="s">
        <v>6093</v>
      </c>
      <c r="E883" s="197" t="s">
        <v>6810</v>
      </c>
      <c r="F883" s="197" t="s">
        <v>6786</v>
      </c>
      <c r="G883" s="197" t="s">
        <v>6788</v>
      </c>
      <c r="H883" s="197" t="s">
        <v>6809</v>
      </c>
      <c r="I883" s="197" t="s">
        <v>6783</v>
      </c>
    </row>
    <row r="884" spans="1:9">
      <c r="A884" s="197" t="s">
        <v>6335</v>
      </c>
      <c r="B884" s="197" t="s">
        <v>6336</v>
      </c>
      <c r="C884" s="197" t="s">
        <v>6336</v>
      </c>
      <c r="D884" s="197" t="s">
        <v>6336</v>
      </c>
      <c r="E884" s="197" t="s">
        <v>6810</v>
      </c>
      <c r="F884" s="197" t="s">
        <v>6786</v>
      </c>
      <c r="G884" s="197" t="s">
        <v>6788</v>
      </c>
      <c r="H884" s="197" t="s">
        <v>6809</v>
      </c>
      <c r="I884" s="197" t="s">
        <v>6783</v>
      </c>
    </row>
    <row r="885" spans="1:9">
      <c r="A885" s="197" t="s">
        <v>6014</v>
      </c>
      <c r="B885" s="197" t="s">
        <v>6015</v>
      </c>
      <c r="C885" s="197" t="s">
        <v>6015</v>
      </c>
      <c r="D885" s="197" t="s">
        <v>6015</v>
      </c>
      <c r="E885" s="197" t="s">
        <v>6810</v>
      </c>
      <c r="F885" s="197" t="s">
        <v>6786</v>
      </c>
      <c r="G885" s="197" t="s">
        <v>6788</v>
      </c>
      <c r="H885" s="197" t="s">
        <v>6809</v>
      </c>
      <c r="I885" s="197" t="s">
        <v>6783</v>
      </c>
    </row>
    <row r="886" spans="1:9">
      <c r="A886" s="197" t="s">
        <v>6257</v>
      </c>
      <c r="B886" s="197" t="s">
        <v>6258</v>
      </c>
      <c r="C886" s="197" t="s">
        <v>6258</v>
      </c>
      <c r="D886" s="197" t="s">
        <v>6258</v>
      </c>
      <c r="E886" s="197" t="s">
        <v>6810</v>
      </c>
      <c r="F886" s="197" t="s">
        <v>6786</v>
      </c>
      <c r="G886" s="197" t="s">
        <v>6788</v>
      </c>
      <c r="H886" s="197" t="s">
        <v>6809</v>
      </c>
      <c r="I886" s="197" t="s">
        <v>6783</v>
      </c>
    </row>
    <row r="887" spans="1:9">
      <c r="A887" s="197" t="s">
        <v>6179</v>
      </c>
      <c r="B887" s="197" t="s">
        <v>6180</v>
      </c>
      <c r="C887" s="197" t="s">
        <v>6180</v>
      </c>
      <c r="D887" s="197" t="s">
        <v>6180</v>
      </c>
      <c r="E887" s="197" t="s">
        <v>6810</v>
      </c>
      <c r="F887" s="197" t="s">
        <v>6786</v>
      </c>
      <c r="G887" s="197" t="s">
        <v>6788</v>
      </c>
      <c r="H887" s="197" t="s">
        <v>6809</v>
      </c>
      <c r="I887" s="197" t="s">
        <v>6783</v>
      </c>
    </row>
    <row r="888" spans="1:9">
      <c r="A888" s="197" t="s">
        <v>5912</v>
      </c>
      <c r="B888" s="197" t="s">
        <v>5913</v>
      </c>
      <c r="C888" s="197" t="s">
        <v>5913</v>
      </c>
      <c r="D888" s="197" t="s">
        <v>5913</v>
      </c>
      <c r="E888" s="197" t="s">
        <v>6810</v>
      </c>
      <c r="F888" s="197" t="s">
        <v>6786</v>
      </c>
      <c r="G888" s="197" t="s">
        <v>6788</v>
      </c>
      <c r="H888" s="197" t="s">
        <v>6809</v>
      </c>
      <c r="I888" s="197" t="s">
        <v>6783</v>
      </c>
    </row>
    <row r="889" spans="1:9">
      <c r="A889" s="197" t="s">
        <v>6587</v>
      </c>
      <c r="B889" s="197" t="s">
        <v>6600</v>
      </c>
      <c r="C889" s="197" t="s">
        <v>6600</v>
      </c>
      <c r="D889" s="197" t="s">
        <v>6600</v>
      </c>
      <c r="E889" s="197" t="s">
        <v>6810</v>
      </c>
      <c r="F889" s="197" t="s">
        <v>6786</v>
      </c>
      <c r="G889" s="197" t="s">
        <v>6788</v>
      </c>
      <c r="H889" s="197" t="s">
        <v>6809</v>
      </c>
      <c r="I889" s="197" t="s">
        <v>6783</v>
      </c>
    </row>
    <row r="890" spans="1:9">
      <c r="A890" s="197" t="s">
        <v>6666</v>
      </c>
      <c r="B890" s="197" t="s">
        <v>6667</v>
      </c>
      <c r="C890" s="197" t="s">
        <v>6667</v>
      </c>
      <c r="D890" s="197" t="s">
        <v>6667</v>
      </c>
      <c r="E890" s="197" t="s">
        <v>6810</v>
      </c>
      <c r="F890" s="197" t="s">
        <v>6786</v>
      </c>
      <c r="G890" s="197" t="s">
        <v>6788</v>
      </c>
      <c r="H890" s="197" t="s">
        <v>6809</v>
      </c>
      <c r="I890" s="197" t="s">
        <v>6783</v>
      </c>
    </row>
    <row r="891" spans="1:9">
      <c r="A891" s="197" t="s">
        <v>6068</v>
      </c>
      <c r="B891" s="197" t="s">
        <v>6069</v>
      </c>
      <c r="C891" s="197" t="s">
        <v>6069</v>
      </c>
      <c r="D891" s="197" t="s">
        <v>6069</v>
      </c>
      <c r="E891" s="197" t="s">
        <v>6810</v>
      </c>
      <c r="F891" s="197" t="s">
        <v>6786</v>
      </c>
      <c r="G891" s="197" t="s">
        <v>6788</v>
      </c>
      <c r="H891" s="197" t="s">
        <v>6809</v>
      </c>
      <c r="I891" s="197" t="s">
        <v>6783</v>
      </c>
    </row>
    <row r="892" spans="1:9">
      <c r="A892" s="197" t="s">
        <v>6311</v>
      </c>
      <c r="B892" s="197" t="s">
        <v>6312</v>
      </c>
      <c r="C892" s="197" t="s">
        <v>6312</v>
      </c>
      <c r="D892" s="197" t="s">
        <v>6312</v>
      </c>
      <c r="E892" s="197" t="s">
        <v>6810</v>
      </c>
      <c r="F892" s="197" t="s">
        <v>6786</v>
      </c>
      <c r="G892" s="197" t="s">
        <v>6788</v>
      </c>
      <c r="H892" s="197" t="s">
        <v>6809</v>
      </c>
      <c r="I892" s="197" t="s">
        <v>6783</v>
      </c>
    </row>
    <row r="893" spans="1:9">
      <c r="A893" s="197" t="s">
        <v>5990</v>
      </c>
      <c r="B893" s="197" t="s">
        <v>5991</v>
      </c>
      <c r="C893" s="197" t="s">
        <v>5991</v>
      </c>
      <c r="D893" s="197" t="s">
        <v>5991</v>
      </c>
      <c r="E893" s="197" t="s">
        <v>6810</v>
      </c>
      <c r="F893" s="197" t="s">
        <v>6786</v>
      </c>
      <c r="G893" s="197" t="s">
        <v>6788</v>
      </c>
      <c r="H893" s="197" t="s">
        <v>6809</v>
      </c>
      <c r="I893" s="197" t="s">
        <v>6783</v>
      </c>
    </row>
    <row r="894" spans="1:9">
      <c r="A894" s="197" t="s">
        <v>6233</v>
      </c>
      <c r="B894" s="197" t="s">
        <v>6234</v>
      </c>
      <c r="C894" s="197" t="s">
        <v>6234</v>
      </c>
      <c r="D894" s="197" t="s">
        <v>6234</v>
      </c>
      <c r="E894" s="197" t="s">
        <v>6810</v>
      </c>
      <c r="F894" s="197" t="s">
        <v>6786</v>
      </c>
      <c r="G894" s="197" t="s">
        <v>6788</v>
      </c>
      <c r="H894" s="197" t="s">
        <v>6809</v>
      </c>
      <c r="I894" s="197" t="s">
        <v>6783</v>
      </c>
    </row>
    <row r="895" spans="1:9">
      <c r="A895" s="197" t="s">
        <v>6155</v>
      </c>
      <c r="B895" s="197" t="s">
        <v>6156</v>
      </c>
      <c r="C895" s="197" t="s">
        <v>6156</v>
      </c>
      <c r="D895" s="197" t="s">
        <v>6156</v>
      </c>
      <c r="E895" s="197" t="s">
        <v>6810</v>
      </c>
      <c r="F895" s="197" t="s">
        <v>6786</v>
      </c>
      <c r="G895" s="197" t="s">
        <v>6788</v>
      </c>
      <c r="H895" s="197" t="s">
        <v>6809</v>
      </c>
      <c r="I895" s="197" t="s">
        <v>6783</v>
      </c>
    </row>
    <row r="896" spans="1:9">
      <c r="A896" s="197" t="s">
        <v>5964</v>
      </c>
      <c r="B896" s="197" t="s">
        <v>5965</v>
      </c>
      <c r="C896" s="197" t="s">
        <v>5965</v>
      </c>
      <c r="D896" s="197" t="s">
        <v>5965</v>
      </c>
      <c r="E896" s="197" t="s">
        <v>6810</v>
      </c>
      <c r="F896" s="197" t="s">
        <v>6786</v>
      </c>
      <c r="G896" s="197" t="s">
        <v>6788</v>
      </c>
      <c r="H896" s="197" t="s">
        <v>6809</v>
      </c>
      <c r="I896" s="197" t="s">
        <v>6783</v>
      </c>
    </row>
    <row r="897" spans="1:9">
      <c r="A897" s="197" t="s">
        <v>6120</v>
      </c>
      <c r="B897" s="197" t="s">
        <v>6121</v>
      </c>
      <c r="C897" s="197" t="s">
        <v>6121</v>
      </c>
      <c r="D897" s="197" t="s">
        <v>6121</v>
      </c>
      <c r="E897" s="197" t="s">
        <v>6810</v>
      </c>
      <c r="F897" s="197" t="s">
        <v>6786</v>
      </c>
      <c r="G897" s="197" t="s">
        <v>6788</v>
      </c>
      <c r="H897" s="197" t="s">
        <v>6809</v>
      </c>
      <c r="I897" s="197" t="s">
        <v>6783</v>
      </c>
    </row>
    <row r="898" spans="1:9">
      <c r="A898" s="197" t="s">
        <v>6363</v>
      </c>
      <c r="B898" s="197" t="s">
        <v>6364</v>
      </c>
      <c r="C898" s="197" t="s">
        <v>6364</v>
      </c>
      <c r="D898" s="197" t="s">
        <v>6364</v>
      </c>
      <c r="E898" s="197" t="s">
        <v>6810</v>
      </c>
      <c r="F898" s="197" t="s">
        <v>6786</v>
      </c>
      <c r="G898" s="197" t="s">
        <v>6788</v>
      </c>
      <c r="H898" s="197" t="s">
        <v>6809</v>
      </c>
      <c r="I898" s="197" t="s">
        <v>6783</v>
      </c>
    </row>
    <row r="899" spans="1:9">
      <c r="A899" s="197" t="s">
        <v>6042</v>
      </c>
      <c r="B899" s="197" t="s">
        <v>6043</v>
      </c>
      <c r="C899" s="197" t="s">
        <v>6043</v>
      </c>
      <c r="D899" s="197" t="s">
        <v>6043</v>
      </c>
      <c r="E899" s="197" t="s">
        <v>6810</v>
      </c>
      <c r="F899" s="197" t="s">
        <v>6786</v>
      </c>
      <c r="G899" s="197" t="s">
        <v>6788</v>
      </c>
      <c r="H899" s="197" t="s">
        <v>6809</v>
      </c>
      <c r="I899" s="197" t="s">
        <v>6783</v>
      </c>
    </row>
    <row r="900" spans="1:9">
      <c r="A900" s="197" t="s">
        <v>6285</v>
      </c>
      <c r="B900" s="197" t="s">
        <v>6286</v>
      </c>
      <c r="C900" s="197" t="s">
        <v>6286</v>
      </c>
      <c r="D900" s="197" t="s">
        <v>6286</v>
      </c>
      <c r="E900" s="197" t="s">
        <v>6810</v>
      </c>
      <c r="F900" s="197" t="s">
        <v>6786</v>
      </c>
      <c r="G900" s="197" t="s">
        <v>6788</v>
      </c>
      <c r="H900" s="197" t="s">
        <v>6809</v>
      </c>
      <c r="I900" s="197" t="s">
        <v>6783</v>
      </c>
    </row>
    <row r="901" spans="1:9">
      <c r="A901" s="197" t="s">
        <v>6207</v>
      </c>
      <c r="B901" s="197" t="s">
        <v>6208</v>
      </c>
      <c r="C901" s="197" t="s">
        <v>6208</v>
      </c>
      <c r="D901" s="197" t="s">
        <v>6208</v>
      </c>
      <c r="E901" s="197" t="s">
        <v>6810</v>
      </c>
      <c r="F901" s="197" t="s">
        <v>6786</v>
      </c>
      <c r="G901" s="197" t="s">
        <v>6788</v>
      </c>
      <c r="H901" s="197" t="s">
        <v>6809</v>
      </c>
      <c r="I901" s="197" t="s">
        <v>6783</v>
      </c>
    </row>
    <row r="902" spans="1:9">
      <c r="A902" s="197" t="s">
        <v>5938</v>
      </c>
      <c r="B902" s="197" t="s">
        <v>5939</v>
      </c>
      <c r="C902" s="197" t="s">
        <v>5939</v>
      </c>
      <c r="D902" s="197" t="s">
        <v>5939</v>
      </c>
      <c r="E902" s="197" t="s">
        <v>6810</v>
      </c>
      <c r="F902" s="197" t="s">
        <v>6786</v>
      </c>
      <c r="G902" s="197" t="s">
        <v>6788</v>
      </c>
      <c r="H902" s="197" t="s">
        <v>6809</v>
      </c>
      <c r="I902" s="197" t="s">
        <v>6783</v>
      </c>
    </row>
    <row r="903" spans="1:9">
      <c r="A903" s="197" t="s">
        <v>6094</v>
      </c>
      <c r="B903" s="197" t="s">
        <v>6095</v>
      </c>
      <c r="C903" s="197" t="s">
        <v>6095</v>
      </c>
      <c r="D903" s="197" t="s">
        <v>6095</v>
      </c>
      <c r="E903" s="197" t="s">
        <v>6810</v>
      </c>
      <c r="F903" s="197" t="s">
        <v>6786</v>
      </c>
      <c r="G903" s="197" t="s">
        <v>6788</v>
      </c>
      <c r="H903" s="197" t="s">
        <v>6809</v>
      </c>
      <c r="I903" s="197" t="s">
        <v>6783</v>
      </c>
    </row>
    <row r="904" spans="1:9">
      <c r="A904" s="197" t="s">
        <v>6337</v>
      </c>
      <c r="B904" s="197" t="s">
        <v>6338</v>
      </c>
      <c r="C904" s="197" t="s">
        <v>6338</v>
      </c>
      <c r="D904" s="197" t="s">
        <v>6338</v>
      </c>
      <c r="E904" s="197" t="s">
        <v>6810</v>
      </c>
      <c r="F904" s="197" t="s">
        <v>6786</v>
      </c>
      <c r="G904" s="197" t="s">
        <v>6788</v>
      </c>
      <c r="H904" s="197" t="s">
        <v>6809</v>
      </c>
      <c r="I904" s="197" t="s">
        <v>6783</v>
      </c>
    </row>
    <row r="905" spans="1:9">
      <c r="A905" s="197" t="s">
        <v>6016</v>
      </c>
      <c r="B905" s="197" t="s">
        <v>6017</v>
      </c>
      <c r="C905" s="197" t="s">
        <v>6017</v>
      </c>
      <c r="D905" s="197" t="s">
        <v>6017</v>
      </c>
      <c r="E905" s="197" t="s">
        <v>6810</v>
      </c>
      <c r="F905" s="197" t="s">
        <v>6786</v>
      </c>
      <c r="G905" s="197" t="s">
        <v>6788</v>
      </c>
      <c r="H905" s="197" t="s">
        <v>6809</v>
      </c>
      <c r="I905" s="197" t="s">
        <v>6783</v>
      </c>
    </row>
    <row r="906" spans="1:9">
      <c r="A906" s="197" t="s">
        <v>6259</v>
      </c>
      <c r="B906" s="197" t="s">
        <v>6260</v>
      </c>
      <c r="C906" s="197" t="s">
        <v>6260</v>
      </c>
      <c r="D906" s="197" t="s">
        <v>6260</v>
      </c>
      <c r="E906" s="197" t="s">
        <v>6810</v>
      </c>
      <c r="F906" s="197" t="s">
        <v>6786</v>
      </c>
      <c r="G906" s="197" t="s">
        <v>6788</v>
      </c>
      <c r="H906" s="197" t="s">
        <v>6809</v>
      </c>
      <c r="I906" s="197" t="s">
        <v>6783</v>
      </c>
    </row>
    <row r="907" spans="1:9">
      <c r="A907" s="197" t="s">
        <v>6181</v>
      </c>
      <c r="B907" s="197" t="s">
        <v>6182</v>
      </c>
      <c r="C907" s="197" t="s">
        <v>6182</v>
      </c>
      <c r="D907" s="197" t="s">
        <v>6182</v>
      </c>
      <c r="E907" s="197" t="s">
        <v>6810</v>
      </c>
      <c r="F907" s="197" t="s">
        <v>6786</v>
      </c>
      <c r="G907" s="197" t="s">
        <v>6788</v>
      </c>
      <c r="H907" s="197" t="s">
        <v>6809</v>
      </c>
      <c r="I907" s="197" t="s">
        <v>6783</v>
      </c>
    </row>
    <row r="908" spans="1:9">
      <c r="A908" s="197" t="s">
        <v>5914</v>
      </c>
      <c r="B908" s="197" t="s">
        <v>5915</v>
      </c>
      <c r="C908" s="197" t="s">
        <v>5915</v>
      </c>
      <c r="D908" s="197" t="s">
        <v>5915</v>
      </c>
      <c r="E908" s="197" t="s">
        <v>6810</v>
      </c>
      <c r="F908" s="197" t="s">
        <v>6786</v>
      </c>
      <c r="G908" s="197" t="s">
        <v>6788</v>
      </c>
      <c r="H908" s="197" t="s">
        <v>6809</v>
      </c>
      <c r="I908" s="197" t="s">
        <v>6783</v>
      </c>
    </row>
    <row r="909" spans="1:9">
      <c r="A909" s="197" t="s">
        <v>6588</v>
      </c>
      <c r="B909" s="197" t="s">
        <v>6601</v>
      </c>
      <c r="C909" s="197" t="s">
        <v>6601</v>
      </c>
      <c r="D909" s="197" t="s">
        <v>6601</v>
      </c>
      <c r="E909" s="197" t="s">
        <v>6810</v>
      </c>
      <c r="F909" s="197" t="s">
        <v>6786</v>
      </c>
      <c r="G909" s="197" t="s">
        <v>6788</v>
      </c>
      <c r="H909" s="197" t="s">
        <v>6809</v>
      </c>
      <c r="I909" s="197" t="s">
        <v>6783</v>
      </c>
    </row>
    <row r="910" spans="1:9">
      <c r="A910" s="197" t="s">
        <v>6668</v>
      </c>
      <c r="B910" s="197" t="s">
        <v>6669</v>
      </c>
      <c r="C910" s="197" t="s">
        <v>6669</v>
      </c>
      <c r="D910" s="197" t="s">
        <v>6669</v>
      </c>
      <c r="E910" s="197" t="s">
        <v>6810</v>
      </c>
      <c r="F910" s="197" t="s">
        <v>6786</v>
      </c>
      <c r="G910" s="197" t="s">
        <v>6788</v>
      </c>
      <c r="H910" s="197" t="s">
        <v>6809</v>
      </c>
      <c r="I910" s="197" t="s">
        <v>6783</v>
      </c>
    </row>
    <row r="911" spans="1:9">
      <c r="A911" s="197" t="s">
        <v>6070</v>
      </c>
      <c r="B911" s="197" t="s">
        <v>6071</v>
      </c>
      <c r="C911" s="197" t="s">
        <v>6071</v>
      </c>
      <c r="D911" s="197" t="s">
        <v>6071</v>
      </c>
      <c r="E911" s="197" t="s">
        <v>6810</v>
      </c>
      <c r="F911" s="197" t="s">
        <v>6786</v>
      </c>
      <c r="G911" s="197" t="s">
        <v>6788</v>
      </c>
      <c r="H911" s="197" t="s">
        <v>6809</v>
      </c>
      <c r="I911" s="197" t="s">
        <v>6783</v>
      </c>
    </row>
    <row r="912" spans="1:9">
      <c r="A912" s="197" t="s">
        <v>6313</v>
      </c>
      <c r="B912" s="197" t="s">
        <v>6314</v>
      </c>
      <c r="C912" s="197" t="s">
        <v>6314</v>
      </c>
      <c r="D912" s="197" t="s">
        <v>6314</v>
      </c>
      <c r="E912" s="197" t="s">
        <v>6810</v>
      </c>
      <c r="F912" s="197" t="s">
        <v>6786</v>
      </c>
      <c r="G912" s="197" t="s">
        <v>6788</v>
      </c>
      <c r="H912" s="197" t="s">
        <v>6809</v>
      </c>
      <c r="I912" s="197" t="s">
        <v>6783</v>
      </c>
    </row>
    <row r="913" spans="1:9">
      <c r="A913" s="197" t="s">
        <v>5992</v>
      </c>
      <c r="B913" s="197" t="s">
        <v>5993</v>
      </c>
      <c r="C913" s="197" t="s">
        <v>5993</v>
      </c>
      <c r="D913" s="197" t="s">
        <v>5993</v>
      </c>
      <c r="E913" s="197" t="s">
        <v>6810</v>
      </c>
      <c r="F913" s="197" t="s">
        <v>6786</v>
      </c>
      <c r="G913" s="197" t="s">
        <v>6788</v>
      </c>
      <c r="H913" s="197" t="s">
        <v>6809</v>
      </c>
      <c r="I913" s="197" t="s">
        <v>6783</v>
      </c>
    </row>
    <row r="914" spans="1:9">
      <c r="A914" s="197" t="s">
        <v>6235</v>
      </c>
      <c r="B914" s="197" t="s">
        <v>6236</v>
      </c>
      <c r="C914" s="197" t="s">
        <v>6236</v>
      </c>
      <c r="D914" s="197" t="s">
        <v>6236</v>
      </c>
      <c r="E914" s="197" t="s">
        <v>6810</v>
      </c>
      <c r="F914" s="197" t="s">
        <v>6786</v>
      </c>
      <c r="G914" s="197" t="s">
        <v>6788</v>
      </c>
      <c r="H914" s="197" t="s">
        <v>6809</v>
      </c>
      <c r="I914" s="197" t="s">
        <v>6783</v>
      </c>
    </row>
    <row r="915" spans="1:9">
      <c r="A915" s="197" t="s">
        <v>6157</v>
      </c>
      <c r="B915" s="197" t="s">
        <v>6158</v>
      </c>
      <c r="C915" s="197" t="s">
        <v>6158</v>
      </c>
      <c r="D915" s="197" t="s">
        <v>6158</v>
      </c>
      <c r="E915" s="197" t="s">
        <v>6810</v>
      </c>
      <c r="F915" s="197" t="s">
        <v>6786</v>
      </c>
      <c r="G915" s="197" t="s">
        <v>6788</v>
      </c>
      <c r="H915" s="197" t="s">
        <v>6809</v>
      </c>
      <c r="I915" s="197" t="s">
        <v>6783</v>
      </c>
    </row>
    <row r="916" spans="1:9">
      <c r="A916" s="197" t="s">
        <v>5966</v>
      </c>
      <c r="B916" s="197" t="s">
        <v>5967</v>
      </c>
      <c r="C916" s="197" t="s">
        <v>5967</v>
      </c>
      <c r="D916" s="197" t="s">
        <v>5967</v>
      </c>
      <c r="E916" s="197" t="s">
        <v>6810</v>
      </c>
      <c r="F916" s="197" t="s">
        <v>6786</v>
      </c>
      <c r="G916" s="197" t="s">
        <v>6788</v>
      </c>
      <c r="H916" s="197" t="s">
        <v>6809</v>
      </c>
      <c r="I916" s="197" t="s">
        <v>6783</v>
      </c>
    </row>
    <row r="917" spans="1:9">
      <c r="A917" s="197" t="s">
        <v>6122</v>
      </c>
      <c r="B917" s="197" t="s">
        <v>6123</v>
      </c>
      <c r="C917" s="197" t="s">
        <v>6123</v>
      </c>
      <c r="D917" s="197" t="s">
        <v>6123</v>
      </c>
      <c r="E917" s="197" t="s">
        <v>6810</v>
      </c>
      <c r="F917" s="197" t="s">
        <v>6786</v>
      </c>
      <c r="G917" s="197" t="s">
        <v>6788</v>
      </c>
      <c r="H917" s="197" t="s">
        <v>6809</v>
      </c>
      <c r="I917" s="197" t="s">
        <v>6783</v>
      </c>
    </row>
    <row r="918" spans="1:9">
      <c r="A918" s="197" t="s">
        <v>6365</v>
      </c>
      <c r="B918" s="197" t="s">
        <v>6366</v>
      </c>
      <c r="C918" s="197" t="s">
        <v>6366</v>
      </c>
      <c r="D918" s="197" t="s">
        <v>6366</v>
      </c>
      <c r="E918" s="197" t="s">
        <v>6810</v>
      </c>
      <c r="F918" s="197" t="s">
        <v>6786</v>
      </c>
      <c r="G918" s="197" t="s">
        <v>6788</v>
      </c>
      <c r="H918" s="197" t="s">
        <v>6809</v>
      </c>
      <c r="I918" s="197" t="s">
        <v>6783</v>
      </c>
    </row>
    <row r="919" spans="1:9">
      <c r="A919" s="197" t="s">
        <v>6044</v>
      </c>
      <c r="B919" s="197" t="s">
        <v>6045</v>
      </c>
      <c r="C919" s="197" t="s">
        <v>6045</v>
      </c>
      <c r="D919" s="197" t="s">
        <v>6045</v>
      </c>
      <c r="E919" s="197" t="s">
        <v>6810</v>
      </c>
      <c r="F919" s="197" t="s">
        <v>6786</v>
      </c>
      <c r="G919" s="197" t="s">
        <v>6788</v>
      </c>
      <c r="H919" s="197" t="s">
        <v>6809</v>
      </c>
      <c r="I919" s="197" t="s">
        <v>6783</v>
      </c>
    </row>
    <row r="920" spans="1:9">
      <c r="A920" s="197" t="s">
        <v>6287</v>
      </c>
      <c r="B920" s="197" t="s">
        <v>6288</v>
      </c>
      <c r="C920" s="197" t="s">
        <v>6288</v>
      </c>
      <c r="D920" s="197" t="s">
        <v>6288</v>
      </c>
      <c r="E920" s="197" t="s">
        <v>6810</v>
      </c>
      <c r="F920" s="197" t="s">
        <v>6786</v>
      </c>
      <c r="G920" s="197" t="s">
        <v>6788</v>
      </c>
      <c r="H920" s="197" t="s">
        <v>6809</v>
      </c>
      <c r="I920" s="197" t="s">
        <v>6783</v>
      </c>
    </row>
    <row r="921" spans="1:9">
      <c r="A921" s="197" t="s">
        <v>6209</v>
      </c>
      <c r="B921" s="197" t="s">
        <v>6210</v>
      </c>
      <c r="C921" s="197" t="s">
        <v>6210</v>
      </c>
      <c r="D921" s="197" t="s">
        <v>6210</v>
      </c>
      <c r="E921" s="197" t="s">
        <v>6810</v>
      </c>
      <c r="F921" s="197" t="s">
        <v>6786</v>
      </c>
      <c r="G921" s="197" t="s">
        <v>6788</v>
      </c>
      <c r="H921" s="197" t="s">
        <v>6809</v>
      </c>
      <c r="I921" s="197" t="s">
        <v>6783</v>
      </c>
    </row>
    <row r="922" spans="1:9">
      <c r="A922" s="197" t="s">
        <v>5940</v>
      </c>
      <c r="B922" s="197" t="s">
        <v>5941</v>
      </c>
      <c r="C922" s="197" t="s">
        <v>5941</v>
      </c>
      <c r="D922" s="197" t="s">
        <v>5941</v>
      </c>
      <c r="E922" s="197" t="s">
        <v>6810</v>
      </c>
      <c r="F922" s="197" t="s">
        <v>6786</v>
      </c>
      <c r="G922" s="197" t="s">
        <v>6788</v>
      </c>
      <c r="H922" s="197" t="s">
        <v>6809</v>
      </c>
      <c r="I922" s="197" t="s">
        <v>6783</v>
      </c>
    </row>
    <row r="923" spans="1:9">
      <c r="A923" s="197" t="s">
        <v>6096</v>
      </c>
      <c r="B923" s="197" t="s">
        <v>6097</v>
      </c>
      <c r="C923" s="197" t="s">
        <v>6097</v>
      </c>
      <c r="D923" s="197" t="s">
        <v>6097</v>
      </c>
      <c r="E923" s="197" t="s">
        <v>6810</v>
      </c>
      <c r="F923" s="197" t="s">
        <v>6786</v>
      </c>
      <c r="G923" s="197" t="s">
        <v>6788</v>
      </c>
      <c r="H923" s="197" t="s">
        <v>6809</v>
      </c>
      <c r="I923" s="197" t="s">
        <v>6783</v>
      </c>
    </row>
    <row r="924" spans="1:9">
      <c r="A924" s="197" t="s">
        <v>6339</v>
      </c>
      <c r="B924" s="197" t="s">
        <v>6340</v>
      </c>
      <c r="C924" s="197" t="s">
        <v>6340</v>
      </c>
      <c r="D924" s="197" t="s">
        <v>6340</v>
      </c>
      <c r="E924" s="197" t="s">
        <v>6810</v>
      </c>
      <c r="F924" s="197" t="s">
        <v>6786</v>
      </c>
      <c r="G924" s="197" t="s">
        <v>6788</v>
      </c>
      <c r="H924" s="197" t="s">
        <v>6809</v>
      </c>
      <c r="I924" s="197" t="s">
        <v>6783</v>
      </c>
    </row>
    <row r="925" spans="1:9">
      <c r="A925" s="197" t="s">
        <v>6018</v>
      </c>
      <c r="B925" s="197" t="s">
        <v>6019</v>
      </c>
      <c r="C925" s="197" t="s">
        <v>6019</v>
      </c>
      <c r="D925" s="197" t="s">
        <v>6019</v>
      </c>
      <c r="E925" s="197" t="s">
        <v>6810</v>
      </c>
      <c r="F925" s="197" t="s">
        <v>6786</v>
      </c>
      <c r="G925" s="197" t="s">
        <v>6788</v>
      </c>
      <c r="H925" s="197" t="s">
        <v>6809</v>
      </c>
      <c r="I925" s="197" t="s">
        <v>6783</v>
      </c>
    </row>
    <row r="926" spans="1:9">
      <c r="A926" s="197" t="s">
        <v>6261</v>
      </c>
      <c r="B926" s="197" t="s">
        <v>6262</v>
      </c>
      <c r="C926" s="197" t="s">
        <v>6262</v>
      </c>
      <c r="D926" s="197" t="s">
        <v>6262</v>
      </c>
      <c r="E926" s="197" t="s">
        <v>6810</v>
      </c>
      <c r="F926" s="197" t="s">
        <v>6786</v>
      </c>
      <c r="G926" s="197" t="s">
        <v>6788</v>
      </c>
      <c r="H926" s="197" t="s">
        <v>6809</v>
      </c>
      <c r="I926" s="197" t="s">
        <v>6783</v>
      </c>
    </row>
    <row r="927" spans="1:9">
      <c r="A927" s="197" t="s">
        <v>6183</v>
      </c>
      <c r="B927" s="197" t="s">
        <v>6184</v>
      </c>
      <c r="C927" s="197" t="s">
        <v>6184</v>
      </c>
      <c r="D927" s="197" t="s">
        <v>6184</v>
      </c>
      <c r="E927" s="197" t="s">
        <v>6810</v>
      </c>
      <c r="F927" s="197" t="s">
        <v>6786</v>
      </c>
      <c r="G927" s="197" t="s">
        <v>6788</v>
      </c>
      <c r="H927" s="197" t="s">
        <v>6809</v>
      </c>
      <c r="I927" s="197" t="s">
        <v>6783</v>
      </c>
    </row>
    <row r="928" spans="1:9">
      <c r="A928" s="197" t="s">
        <v>5916</v>
      </c>
      <c r="B928" s="197" t="s">
        <v>5917</v>
      </c>
      <c r="C928" s="197" t="s">
        <v>5917</v>
      </c>
      <c r="D928" s="197" t="s">
        <v>5917</v>
      </c>
      <c r="E928" s="197" t="s">
        <v>6810</v>
      </c>
      <c r="F928" s="197" t="s">
        <v>6786</v>
      </c>
      <c r="G928" s="197" t="s">
        <v>6788</v>
      </c>
      <c r="H928" s="197" t="s">
        <v>6809</v>
      </c>
      <c r="I928" s="197" t="s">
        <v>6783</v>
      </c>
    </row>
    <row r="929" spans="1:9">
      <c r="A929" s="197" t="s">
        <v>6589</v>
      </c>
      <c r="B929" s="197" t="s">
        <v>6602</v>
      </c>
      <c r="C929" s="197" t="s">
        <v>6602</v>
      </c>
      <c r="D929" s="197" t="s">
        <v>6602</v>
      </c>
      <c r="E929" s="197" t="s">
        <v>6810</v>
      </c>
      <c r="F929" s="197" t="s">
        <v>6786</v>
      </c>
      <c r="G929" s="197" t="s">
        <v>6788</v>
      </c>
      <c r="H929" s="197" t="s">
        <v>6809</v>
      </c>
      <c r="I929" s="197" t="s">
        <v>6783</v>
      </c>
    </row>
    <row r="930" spans="1:9">
      <c r="A930" s="197" t="s">
        <v>6670</v>
      </c>
      <c r="B930" s="197" t="s">
        <v>6671</v>
      </c>
      <c r="C930" s="197" t="s">
        <v>6671</v>
      </c>
      <c r="D930" s="197" t="s">
        <v>6671</v>
      </c>
      <c r="E930" s="197" t="s">
        <v>6810</v>
      </c>
      <c r="F930" s="197" t="s">
        <v>6786</v>
      </c>
      <c r="G930" s="197" t="s">
        <v>6788</v>
      </c>
      <c r="H930" s="197" t="s">
        <v>6809</v>
      </c>
      <c r="I930" s="197" t="s">
        <v>6783</v>
      </c>
    </row>
    <row r="931" spans="1:9">
      <c r="A931" s="197" t="s">
        <v>6072</v>
      </c>
      <c r="B931" s="197" t="s">
        <v>6073</v>
      </c>
      <c r="C931" s="197" t="s">
        <v>6073</v>
      </c>
      <c r="D931" s="197" t="s">
        <v>6073</v>
      </c>
      <c r="E931" s="197" t="s">
        <v>6810</v>
      </c>
      <c r="F931" s="197" t="s">
        <v>6786</v>
      </c>
      <c r="G931" s="197" t="s">
        <v>6788</v>
      </c>
      <c r="H931" s="197" t="s">
        <v>6809</v>
      </c>
      <c r="I931" s="197" t="s">
        <v>6783</v>
      </c>
    </row>
    <row r="932" spans="1:9">
      <c r="A932" s="197" t="s">
        <v>6315</v>
      </c>
      <c r="B932" s="197" t="s">
        <v>6316</v>
      </c>
      <c r="C932" s="197" t="s">
        <v>6316</v>
      </c>
      <c r="D932" s="197" t="s">
        <v>6316</v>
      </c>
      <c r="E932" s="197" t="s">
        <v>6810</v>
      </c>
      <c r="F932" s="197" t="s">
        <v>6786</v>
      </c>
      <c r="G932" s="197" t="s">
        <v>6788</v>
      </c>
      <c r="H932" s="197" t="s">
        <v>6809</v>
      </c>
      <c r="I932" s="197" t="s">
        <v>6783</v>
      </c>
    </row>
    <row r="933" spans="1:9">
      <c r="A933" s="197" t="s">
        <v>5994</v>
      </c>
      <c r="B933" s="197" t="s">
        <v>5995</v>
      </c>
      <c r="C933" s="197" t="s">
        <v>5995</v>
      </c>
      <c r="D933" s="197" t="s">
        <v>5995</v>
      </c>
      <c r="E933" s="197" t="s">
        <v>6810</v>
      </c>
      <c r="F933" s="197" t="s">
        <v>6786</v>
      </c>
      <c r="G933" s="197" t="s">
        <v>6788</v>
      </c>
      <c r="H933" s="197" t="s">
        <v>6809</v>
      </c>
      <c r="I933" s="197" t="s">
        <v>6783</v>
      </c>
    </row>
    <row r="934" spans="1:9">
      <c r="A934" s="197" t="s">
        <v>6237</v>
      </c>
      <c r="B934" s="197" t="s">
        <v>6238</v>
      </c>
      <c r="C934" s="197" t="s">
        <v>6238</v>
      </c>
      <c r="D934" s="197" t="s">
        <v>6238</v>
      </c>
      <c r="E934" s="197" t="s">
        <v>6810</v>
      </c>
      <c r="F934" s="197" t="s">
        <v>6786</v>
      </c>
      <c r="G934" s="197" t="s">
        <v>6788</v>
      </c>
      <c r="H934" s="197" t="s">
        <v>6809</v>
      </c>
      <c r="I934" s="197" t="s">
        <v>6783</v>
      </c>
    </row>
    <row r="935" spans="1:9">
      <c r="A935" s="197" t="s">
        <v>6159</v>
      </c>
      <c r="B935" s="197" t="s">
        <v>6160</v>
      </c>
      <c r="C935" s="197" t="s">
        <v>6160</v>
      </c>
      <c r="D935" s="197" t="s">
        <v>6160</v>
      </c>
      <c r="E935" s="197" t="s">
        <v>6810</v>
      </c>
      <c r="F935" s="197" t="s">
        <v>6786</v>
      </c>
      <c r="G935" s="197" t="s">
        <v>6788</v>
      </c>
      <c r="H935" s="197" t="s">
        <v>6809</v>
      </c>
      <c r="I935" s="197" t="s">
        <v>6783</v>
      </c>
    </row>
    <row r="936" spans="1:9">
      <c r="A936" s="197" t="s">
        <v>5968</v>
      </c>
      <c r="B936" s="197" t="s">
        <v>5969</v>
      </c>
      <c r="C936" s="197" t="s">
        <v>5969</v>
      </c>
      <c r="D936" s="197" t="s">
        <v>5969</v>
      </c>
      <c r="E936" s="197" t="s">
        <v>6810</v>
      </c>
      <c r="F936" s="197" t="s">
        <v>6786</v>
      </c>
      <c r="G936" s="197" t="s">
        <v>6788</v>
      </c>
      <c r="H936" s="197" t="s">
        <v>6809</v>
      </c>
      <c r="I936" s="197" t="s">
        <v>6783</v>
      </c>
    </row>
    <row r="937" spans="1:9">
      <c r="A937" s="197" t="s">
        <v>6124</v>
      </c>
      <c r="B937" s="197" t="s">
        <v>6125</v>
      </c>
      <c r="C937" s="197" t="s">
        <v>6125</v>
      </c>
      <c r="D937" s="197" t="s">
        <v>6125</v>
      </c>
      <c r="E937" s="197" t="s">
        <v>6810</v>
      </c>
      <c r="F937" s="197" t="s">
        <v>6786</v>
      </c>
      <c r="G937" s="197" t="s">
        <v>6788</v>
      </c>
      <c r="H937" s="197" t="s">
        <v>6809</v>
      </c>
      <c r="I937" s="197" t="s">
        <v>6783</v>
      </c>
    </row>
    <row r="938" spans="1:9">
      <c r="A938" s="197" t="s">
        <v>6367</v>
      </c>
      <c r="B938" s="197" t="s">
        <v>6368</v>
      </c>
      <c r="C938" s="197" t="s">
        <v>6368</v>
      </c>
      <c r="D938" s="197" t="s">
        <v>6368</v>
      </c>
      <c r="E938" s="197" t="s">
        <v>6810</v>
      </c>
      <c r="F938" s="197" t="s">
        <v>6786</v>
      </c>
      <c r="G938" s="197" t="s">
        <v>6788</v>
      </c>
      <c r="H938" s="197" t="s">
        <v>6809</v>
      </c>
      <c r="I938" s="197" t="s">
        <v>6783</v>
      </c>
    </row>
    <row r="939" spans="1:9">
      <c r="A939" s="197" t="s">
        <v>6046</v>
      </c>
      <c r="B939" s="197" t="s">
        <v>6047</v>
      </c>
      <c r="C939" s="197" t="s">
        <v>6047</v>
      </c>
      <c r="D939" s="197" t="s">
        <v>6047</v>
      </c>
      <c r="E939" s="197" t="s">
        <v>6810</v>
      </c>
      <c r="F939" s="197" t="s">
        <v>6786</v>
      </c>
      <c r="G939" s="197" t="s">
        <v>6788</v>
      </c>
      <c r="H939" s="197" t="s">
        <v>6809</v>
      </c>
      <c r="I939" s="197" t="s">
        <v>6783</v>
      </c>
    </row>
    <row r="940" spans="1:9">
      <c r="A940" s="197" t="s">
        <v>6289</v>
      </c>
      <c r="B940" s="197" t="s">
        <v>6290</v>
      </c>
      <c r="C940" s="197" t="s">
        <v>6290</v>
      </c>
      <c r="D940" s="197" t="s">
        <v>6290</v>
      </c>
      <c r="E940" s="197" t="s">
        <v>6810</v>
      </c>
      <c r="F940" s="197" t="s">
        <v>6786</v>
      </c>
      <c r="G940" s="197" t="s">
        <v>6788</v>
      </c>
      <c r="H940" s="197" t="s">
        <v>6809</v>
      </c>
      <c r="I940" s="197" t="s">
        <v>6783</v>
      </c>
    </row>
    <row r="941" spans="1:9">
      <c r="A941" s="197" t="s">
        <v>6211</v>
      </c>
      <c r="B941" s="197" t="s">
        <v>6212</v>
      </c>
      <c r="C941" s="197" t="s">
        <v>6212</v>
      </c>
      <c r="D941" s="197" t="s">
        <v>6212</v>
      </c>
      <c r="E941" s="197" t="s">
        <v>6810</v>
      </c>
      <c r="F941" s="197" t="s">
        <v>6786</v>
      </c>
      <c r="G941" s="197" t="s">
        <v>6788</v>
      </c>
      <c r="H941" s="197" t="s">
        <v>6809</v>
      </c>
      <c r="I941" s="197" t="s">
        <v>6783</v>
      </c>
    </row>
    <row r="942" spans="1:9">
      <c r="A942" s="197" t="s">
        <v>5942</v>
      </c>
      <c r="B942" s="197" t="s">
        <v>5943</v>
      </c>
      <c r="C942" s="197" t="s">
        <v>5943</v>
      </c>
      <c r="D942" s="197" t="s">
        <v>5943</v>
      </c>
      <c r="E942" s="197" t="s">
        <v>6810</v>
      </c>
      <c r="F942" s="197" t="s">
        <v>6786</v>
      </c>
      <c r="G942" s="197" t="s">
        <v>6788</v>
      </c>
      <c r="H942" s="197" t="s">
        <v>6809</v>
      </c>
      <c r="I942" s="197" t="s">
        <v>6783</v>
      </c>
    </row>
    <row r="943" spans="1:9">
      <c r="A943" s="197" t="s">
        <v>6098</v>
      </c>
      <c r="B943" s="197" t="s">
        <v>6099</v>
      </c>
      <c r="C943" s="197" t="s">
        <v>6099</v>
      </c>
      <c r="D943" s="197" t="s">
        <v>6099</v>
      </c>
      <c r="E943" s="197" t="s">
        <v>6810</v>
      </c>
      <c r="F943" s="197" t="s">
        <v>6786</v>
      </c>
      <c r="G943" s="197" t="s">
        <v>6788</v>
      </c>
      <c r="H943" s="197" t="s">
        <v>6809</v>
      </c>
      <c r="I943" s="197" t="s">
        <v>6783</v>
      </c>
    </row>
    <row r="944" spans="1:9">
      <c r="A944" s="197" t="s">
        <v>6341</v>
      </c>
      <c r="B944" s="197" t="s">
        <v>6342</v>
      </c>
      <c r="C944" s="197" t="s">
        <v>6342</v>
      </c>
      <c r="D944" s="197" t="s">
        <v>6342</v>
      </c>
      <c r="E944" s="197" t="s">
        <v>6810</v>
      </c>
      <c r="F944" s="197" t="s">
        <v>6786</v>
      </c>
      <c r="G944" s="197" t="s">
        <v>6788</v>
      </c>
      <c r="H944" s="197" t="s">
        <v>6809</v>
      </c>
      <c r="I944" s="197" t="s">
        <v>6783</v>
      </c>
    </row>
    <row r="945" spans="1:9">
      <c r="A945" s="197" t="s">
        <v>6020</v>
      </c>
      <c r="B945" s="197" t="s">
        <v>6021</v>
      </c>
      <c r="C945" s="197" t="s">
        <v>6021</v>
      </c>
      <c r="D945" s="197" t="s">
        <v>6021</v>
      </c>
      <c r="E945" s="197" t="s">
        <v>6810</v>
      </c>
      <c r="F945" s="197" t="s">
        <v>6786</v>
      </c>
      <c r="G945" s="197" t="s">
        <v>6788</v>
      </c>
      <c r="H945" s="197" t="s">
        <v>6809</v>
      </c>
      <c r="I945" s="197" t="s">
        <v>6783</v>
      </c>
    </row>
    <row r="946" spans="1:9">
      <c r="A946" s="197" t="s">
        <v>6263</v>
      </c>
      <c r="B946" s="197" t="s">
        <v>6264</v>
      </c>
      <c r="C946" s="197" t="s">
        <v>6264</v>
      </c>
      <c r="D946" s="197" t="s">
        <v>6264</v>
      </c>
      <c r="E946" s="197" t="s">
        <v>6810</v>
      </c>
      <c r="F946" s="197" t="s">
        <v>6786</v>
      </c>
      <c r="G946" s="197" t="s">
        <v>6788</v>
      </c>
      <c r="H946" s="197" t="s">
        <v>6809</v>
      </c>
      <c r="I946" s="197" t="s">
        <v>6783</v>
      </c>
    </row>
    <row r="947" spans="1:9">
      <c r="A947" s="197" t="s">
        <v>6185</v>
      </c>
      <c r="B947" s="197" t="s">
        <v>6186</v>
      </c>
      <c r="C947" s="197" t="s">
        <v>6186</v>
      </c>
      <c r="D947" s="197" t="s">
        <v>6186</v>
      </c>
      <c r="E947" s="197" t="s">
        <v>6810</v>
      </c>
      <c r="F947" s="197" t="s">
        <v>6786</v>
      </c>
      <c r="G947" s="197" t="s">
        <v>6788</v>
      </c>
      <c r="H947" s="197" t="s">
        <v>6809</v>
      </c>
      <c r="I947" s="197" t="s">
        <v>6783</v>
      </c>
    </row>
    <row r="948" spans="1:9">
      <c r="A948" s="197" t="s">
        <v>5918</v>
      </c>
      <c r="B948" s="197" t="s">
        <v>5919</v>
      </c>
      <c r="C948" s="197" t="s">
        <v>5919</v>
      </c>
      <c r="D948" s="197" t="s">
        <v>5919</v>
      </c>
      <c r="E948" s="197" t="s">
        <v>6810</v>
      </c>
      <c r="F948" s="197" t="s">
        <v>6786</v>
      </c>
      <c r="G948" s="197" t="s">
        <v>6788</v>
      </c>
      <c r="H948" s="197" t="s">
        <v>6809</v>
      </c>
      <c r="I948" s="197" t="s">
        <v>6783</v>
      </c>
    </row>
    <row r="949" spans="1:9">
      <c r="A949" s="197" t="s">
        <v>6590</v>
      </c>
      <c r="B949" s="197" t="s">
        <v>6603</v>
      </c>
      <c r="C949" s="197" t="s">
        <v>6603</v>
      </c>
      <c r="D949" s="197" t="s">
        <v>6603</v>
      </c>
      <c r="E949" s="197" t="s">
        <v>6810</v>
      </c>
      <c r="F949" s="197" t="s">
        <v>6786</v>
      </c>
      <c r="G949" s="197" t="s">
        <v>6788</v>
      </c>
      <c r="H949" s="197" t="s">
        <v>6809</v>
      </c>
      <c r="I949" s="197" t="s">
        <v>6783</v>
      </c>
    </row>
    <row r="950" spans="1:9">
      <c r="A950" s="197" t="s">
        <v>6672</v>
      </c>
      <c r="B950" s="197" t="s">
        <v>6673</v>
      </c>
      <c r="C950" s="197" t="s">
        <v>6673</v>
      </c>
      <c r="D950" s="197" t="s">
        <v>6673</v>
      </c>
      <c r="E950" s="197" t="s">
        <v>6810</v>
      </c>
      <c r="F950" s="197" t="s">
        <v>6786</v>
      </c>
      <c r="G950" s="197" t="s">
        <v>6788</v>
      </c>
      <c r="H950" s="197" t="s">
        <v>6809</v>
      </c>
      <c r="I950" s="197" t="s">
        <v>6783</v>
      </c>
    </row>
    <row r="951" spans="1:9">
      <c r="A951" s="197" t="s">
        <v>6074</v>
      </c>
      <c r="B951" s="197" t="s">
        <v>6075</v>
      </c>
      <c r="C951" s="197" t="s">
        <v>6075</v>
      </c>
      <c r="D951" s="197" t="s">
        <v>6075</v>
      </c>
      <c r="E951" s="197" t="s">
        <v>6810</v>
      </c>
      <c r="F951" s="197" t="s">
        <v>6786</v>
      </c>
      <c r="G951" s="197" t="s">
        <v>6788</v>
      </c>
      <c r="H951" s="197" t="s">
        <v>6809</v>
      </c>
      <c r="I951" s="197" t="s">
        <v>6783</v>
      </c>
    </row>
    <row r="952" spans="1:9">
      <c r="A952" s="197" t="s">
        <v>6317</v>
      </c>
      <c r="B952" s="197" t="s">
        <v>6318</v>
      </c>
      <c r="C952" s="197" t="s">
        <v>6318</v>
      </c>
      <c r="D952" s="197" t="s">
        <v>6318</v>
      </c>
      <c r="E952" s="197" t="s">
        <v>6810</v>
      </c>
      <c r="F952" s="197" t="s">
        <v>6786</v>
      </c>
      <c r="G952" s="197" t="s">
        <v>6788</v>
      </c>
      <c r="H952" s="197" t="s">
        <v>6809</v>
      </c>
      <c r="I952" s="197" t="s">
        <v>6783</v>
      </c>
    </row>
    <row r="953" spans="1:9">
      <c r="A953" s="197" t="s">
        <v>5996</v>
      </c>
      <c r="B953" s="197" t="s">
        <v>5997</v>
      </c>
      <c r="C953" s="197" t="s">
        <v>5997</v>
      </c>
      <c r="D953" s="197" t="s">
        <v>5997</v>
      </c>
      <c r="E953" s="197" t="s">
        <v>6810</v>
      </c>
      <c r="F953" s="197" t="s">
        <v>6786</v>
      </c>
      <c r="G953" s="197" t="s">
        <v>6788</v>
      </c>
      <c r="H953" s="197" t="s">
        <v>6809</v>
      </c>
      <c r="I953" s="197" t="s">
        <v>6783</v>
      </c>
    </row>
    <row r="954" spans="1:9">
      <c r="A954" s="197" t="s">
        <v>6239</v>
      </c>
      <c r="B954" s="197" t="s">
        <v>6240</v>
      </c>
      <c r="C954" s="197" t="s">
        <v>6240</v>
      </c>
      <c r="D954" s="197" t="s">
        <v>6240</v>
      </c>
      <c r="E954" s="197" t="s">
        <v>6810</v>
      </c>
      <c r="F954" s="197" t="s">
        <v>6786</v>
      </c>
      <c r="G954" s="197" t="s">
        <v>6788</v>
      </c>
      <c r="H954" s="197" t="s">
        <v>6809</v>
      </c>
      <c r="I954" s="197" t="s">
        <v>6783</v>
      </c>
    </row>
    <row r="955" spans="1:9">
      <c r="A955" s="197" t="s">
        <v>6161</v>
      </c>
      <c r="B955" s="197" t="s">
        <v>6162</v>
      </c>
      <c r="C955" s="197" t="s">
        <v>6162</v>
      </c>
      <c r="D955" s="197" t="s">
        <v>6162</v>
      </c>
      <c r="E955" s="197" t="s">
        <v>6810</v>
      </c>
      <c r="F955" s="197" t="s">
        <v>6786</v>
      </c>
      <c r="G955" s="197" t="s">
        <v>6788</v>
      </c>
      <c r="H955" s="197" t="s">
        <v>6809</v>
      </c>
      <c r="I955" s="197" t="s">
        <v>6783</v>
      </c>
    </row>
    <row r="956" spans="1:9">
      <c r="A956" s="197" t="s">
        <v>5970</v>
      </c>
      <c r="B956" s="197" t="s">
        <v>5971</v>
      </c>
      <c r="C956" s="197" t="s">
        <v>5971</v>
      </c>
      <c r="D956" s="197" t="s">
        <v>5971</v>
      </c>
      <c r="E956" s="197" t="s">
        <v>6810</v>
      </c>
      <c r="F956" s="197" t="s">
        <v>6786</v>
      </c>
      <c r="G956" s="197" t="s">
        <v>6788</v>
      </c>
      <c r="H956" s="197" t="s">
        <v>6809</v>
      </c>
      <c r="I956" s="197" t="s">
        <v>6783</v>
      </c>
    </row>
    <row r="957" spans="1:9">
      <c r="A957" s="197" t="s">
        <v>6126</v>
      </c>
      <c r="B957" s="197" t="s">
        <v>6127</v>
      </c>
      <c r="C957" s="197" t="s">
        <v>6127</v>
      </c>
      <c r="D957" s="197" t="s">
        <v>6127</v>
      </c>
      <c r="E957" s="197" t="s">
        <v>6810</v>
      </c>
      <c r="F957" s="197" t="s">
        <v>6786</v>
      </c>
      <c r="G957" s="197" t="s">
        <v>6788</v>
      </c>
      <c r="H957" s="197" t="s">
        <v>6809</v>
      </c>
      <c r="I957" s="197" t="s">
        <v>6783</v>
      </c>
    </row>
    <row r="958" spans="1:9">
      <c r="A958" s="197" t="s">
        <v>6369</v>
      </c>
      <c r="B958" s="197" t="s">
        <v>6370</v>
      </c>
      <c r="C958" s="197" t="s">
        <v>6370</v>
      </c>
      <c r="D958" s="197" t="s">
        <v>6370</v>
      </c>
      <c r="E958" s="197" t="s">
        <v>6810</v>
      </c>
      <c r="F958" s="197" t="s">
        <v>6786</v>
      </c>
      <c r="G958" s="197" t="s">
        <v>6788</v>
      </c>
      <c r="H958" s="197" t="s">
        <v>6809</v>
      </c>
      <c r="I958" s="197" t="s">
        <v>6783</v>
      </c>
    </row>
    <row r="959" spans="1:9">
      <c r="A959" s="197" t="s">
        <v>6048</v>
      </c>
      <c r="B959" s="197" t="s">
        <v>6049</v>
      </c>
      <c r="C959" s="197" t="s">
        <v>6049</v>
      </c>
      <c r="D959" s="197" t="s">
        <v>6049</v>
      </c>
      <c r="E959" s="197" t="s">
        <v>6810</v>
      </c>
      <c r="F959" s="197" t="s">
        <v>6786</v>
      </c>
      <c r="G959" s="197" t="s">
        <v>6788</v>
      </c>
      <c r="H959" s="197" t="s">
        <v>6809</v>
      </c>
      <c r="I959" s="197" t="s">
        <v>6783</v>
      </c>
    </row>
    <row r="960" spans="1:9">
      <c r="A960" s="197" t="s">
        <v>6291</v>
      </c>
      <c r="B960" s="197" t="s">
        <v>6292</v>
      </c>
      <c r="C960" s="197" t="s">
        <v>6292</v>
      </c>
      <c r="D960" s="197" t="s">
        <v>6292</v>
      </c>
      <c r="E960" s="197" t="s">
        <v>6810</v>
      </c>
      <c r="F960" s="197" t="s">
        <v>6786</v>
      </c>
      <c r="G960" s="197" t="s">
        <v>6788</v>
      </c>
      <c r="H960" s="197" t="s">
        <v>6809</v>
      </c>
      <c r="I960" s="197" t="s">
        <v>6783</v>
      </c>
    </row>
    <row r="961" spans="1:9">
      <c r="A961" s="197" t="s">
        <v>6213</v>
      </c>
      <c r="B961" s="197" t="s">
        <v>6214</v>
      </c>
      <c r="C961" s="197" t="s">
        <v>6214</v>
      </c>
      <c r="D961" s="197" t="s">
        <v>6214</v>
      </c>
      <c r="E961" s="197" t="s">
        <v>6810</v>
      </c>
      <c r="F961" s="197" t="s">
        <v>6786</v>
      </c>
      <c r="G961" s="197" t="s">
        <v>6788</v>
      </c>
      <c r="H961" s="197" t="s">
        <v>6809</v>
      </c>
      <c r="I961" s="197" t="s">
        <v>6783</v>
      </c>
    </row>
    <row r="962" spans="1:9">
      <c r="A962" s="197" t="s">
        <v>5944</v>
      </c>
      <c r="B962" s="197" t="s">
        <v>5945</v>
      </c>
      <c r="C962" s="197" t="s">
        <v>5945</v>
      </c>
      <c r="D962" s="197" t="s">
        <v>5945</v>
      </c>
      <c r="E962" s="197" t="s">
        <v>6810</v>
      </c>
      <c r="F962" s="197" t="s">
        <v>6786</v>
      </c>
      <c r="G962" s="197" t="s">
        <v>6788</v>
      </c>
      <c r="H962" s="197" t="s">
        <v>6809</v>
      </c>
      <c r="I962" s="197" t="s">
        <v>6783</v>
      </c>
    </row>
    <row r="963" spans="1:9">
      <c r="A963" s="197" t="s">
        <v>6100</v>
      </c>
      <c r="B963" s="197" t="s">
        <v>6101</v>
      </c>
      <c r="C963" s="197" t="s">
        <v>6101</v>
      </c>
      <c r="D963" s="197" t="s">
        <v>6101</v>
      </c>
      <c r="E963" s="197" t="s">
        <v>6810</v>
      </c>
      <c r="F963" s="197" t="s">
        <v>6786</v>
      </c>
      <c r="G963" s="197" t="s">
        <v>6788</v>
      </c>
      <c r="H963" s="197" t="s">
        <v>6809</v>
      </c>
      <c r="I963" s="197" t="s">
        <v>6783</v>
      </c>
    </row>
    <row r="964" spans="1:9">
      <c r="A964" s="197" t="s">
        <v>6343</v>
      </c>
      <c r="B964" s="197" t="s">
        <v>6344</v>
      </c>
      <c r="C964" s="197" t="s">
        <v>6344</v>
      </c>
      <c r="D964" s="197" t="s">
        <v>6344</v>
      </c>
      <c r="E964" s="197" t="s">
        <v>6810</v>
      </c>
      <c r="F964" s="197" t="s">
        <v>6786</v>
      </c>
      <c r="G964" s="197" t="s">
        <v>6788</v>
      </c>
      <c r="H964" s="197" t="s">
        <v>6809</v>
      </c>
      <c r="I964" s="197" t="s">
        <v>6783</v>
      </c>
    </row>
    <row r="965" spans="1:9">
      <c r="A965" s="197" t="s">
        <v>6022</v>
      </c>
      <c r="B965" s="197" t="s">
        <v>6023</v>
      </c>
      <c r="C965" s="197" t="s">
        <v>6023</v>
      </c>
      <c r="D965" s="197" t="s">
        <v>6023</v>
      </c>
      <c r="E965" s="197" t="s">
        <v>6810</v>
      </c>
      <c r="F965" s="197" t="s">
        <v>6786</v>
      </c>
      <c r="G965" s="197" t="s">
        <v>6788</v>
      </c>
      <c r="H965" s="197" t="s">
        <v>6809</v>
      </c>
      <c r="I965" s="197" t="s">
        <v>6783</v>
      </c>
    </row>
    <row r="966" spans="1:9">
      <c r="A966" s="197" t="s">
        <v>6265</v>
      </c>
      <c r="B966" s="197" t="s">
        <v>6266</v>
      </c>
      <c r="C966" s="197" t="s">
        <v>6266</v>
      </c>
      <c r="D966" s="197" t="s">
        <v>6266</v>
      </c>
      <c r="E966" s="197" t="s">
        <v>6810</v>
      </c>
      <c r="F966" s="197" t="s">
        <v>6786</v>
      </c>
      <c r="G966" s="197" t="s">
        <v>6788</v>
      </c>
      <c r="H966" s="197" t="s">
        <v>6809</v>
      </c>
      <c r="I966" s="197" t="s">
        <v>6783</v>
      </c>
    </row>
    <row r="967" spans="1:9">
      <c r="A967" s="197" t="s">
        <v>6187</v>
      </c>
      <c r="B967" s="197" t="s">
        <v>6188</v>
      </c>
      <c r="C967" s="197" t="s">
        <v>6188</v>
      </c>
      <c r="D967" s="197" t="s">
        <v>6188</v>
      </c>
      <c r="E967" s="197" t="s">
        <v>6810</v>
      </c>
      <c r="F967" s="197" t="s">
        <v>6786</v>
      </c>
      <c r="G967" s="197" t="s">
        <v>6788</v>
      </c>
      <c r="H967" s="197" t="s">
        <v>6809</v>
      </c>
      <c r="I967" s="197" t="s">
        <v>6783</v>
      </c>
    </row>
    <row r="968" spans="1:9">
      <c r="A968" s="197" t="s">
        <v>5920</v>
      </c>
      <c r="B968" s="197" t="s">
        <v>5921</v>
      </c>
      <c r="C968" s="197" t="s">
        <v>5921</v>
      </c>
      <c r="D968" s="197" t="s">
        <v>5921</v>
      </c>
      <c r="E968" s="197" t="s">
        <v>6810</v>
      </c>
      <c r="F968" s="197" t="s">
        <v>6786</v>
      </c>
      <c r="G968" s="197" t="s">
        <v>6788</v>
      </c>
      <c r="H968" s="197" t="s">
        <v>6809</v>
      </c>
      <c r="I968" s="197" t="s">
        <v>6783</v>
      </c>
    </row>
    <row r="969" spans="1:9">
      <c r="A969" s="197" t="s">
        <v>6591</v>
      </c>
      <c r="B969" s="197" t="s">
        <v>6604</v>
      </c>
      <c r="C969" s="197" t="s">
        <v>6604</v>
      </c>
      <c r="D969" s="197" t="s">
        <v>6604</v>
      </c>
      <c r="E969" s="197" t="s">
        <v>6810</v>
      </c>
      <c r="F969" s="197" t="s">
        <v>6786</v>
      </c>
      <c r="G969" s="197" t="s">
        <v>6788</v>
      </c>
      <c r="H969" s="197" t="s">
        <v>6809</v>
      </c>
      <c r="I969" s="197" t="s">
        <v>6783</v>
      </c>
    </row>
    <row r="970" spans="1:9">
      <c r="A970" s="197" t="s">
        <v>6674</v>
      </c>
      <c r="B970" s="197" t="s">
        <v>6675</v>
      </c>
      <c r="C970" s="197" t="s">
        <v>6675</v>
      </c>
      <c r="D970" s="197" t="s">
        <v>6675</v>
      </c>
      <c r="E970" s="197" t="s">
        <v>6810</v>
      </c>
      <c r="F970" s="197" t="s">
        <v>6786</v>
      </c>
      <c r="G970" s="197" t="s">
        <v>6788</v>
      </c>
      <c r="H970" s="197" t="s">
        <v>6809</v>
      </c>
      <c r="I970" s="197" t="s">
        <v>6783</v>
      </c>
    </row>
    <row r="971" spans="1:9">
      <c r="A971" s="197" t="s">
        <v>6076</v>
      </c>
      <c r="B971" s="197" t="s">
        <v>6077</v>
      </c>
      <c r="C971" s="197" t="s">
        <v>6077</v>
      </c>
      <c r="D971" s="197" t="s">
        <v>6077</v>
      </c>
      <c r="E971" s="197" t="s">
        <v>6810</v>
      </c>
      <c r="F971" s="197" t="s">
        <v>6786</v>
      </c>
      <c r="G971" s="197" t="s">
        <v>6788</v>
      </c>
      <c r="H971" s="197" t="s">
        <v>6809</v>
      </c>
      <c r="I971" s="197" t="s">
        <v>6783</v>
      </c>
    </row>
    <row r="972" spans="1:9">
      <c r="A972" s="197" t="s">
        <v>6319</v>
      </c>
      <c r="B972" s="197" t="s">
        <v>6320</v>
      </c>
      <c r="C972" s="197" t="s">
        <v>6320</v>
      </c>
      <c r="D972" s="197" t="s">
        <v>6320</v>
      </c>
      <c r="E972" s="197" t="s">
        <v>6810</v>
      </c>
      <c r="F972" s="197" t="s">
        <v>6786</v>
      </c>
      <c r="G972" s="197" t="s">
        <v>6788</v>
      </c>
      <c r="H972" s="197" t="s">
        <v>6809</v>
      </c>
      <c r="I972" s="197" t="s">
        <v>6783</v>
      </c>
    </row>
    <row r="973" spans="1:9">
      <c r="A973" s="197" t="s">
        <v>5998</v>
      </c>
      <c r="B973" s="197" t="s">
        <v>5999</v>
      </c>
      <c r="C973" s="197" t="s">
        <v>5999</v>
      </c>
      <c r="D973" s="197" t="s">
        <v>5999</v>
      </c>
      <c r="E973" s="197" t="s">
        <v>6810</v>
      </c>
      <c r="F973" s="197" t="s">
        <v>6786</v>
      </c>
      <c r="G973" s="197" t="s">
        <v>6788</v>
      </c>
      <c r="H973" s="197" t="s">
        <v>6809</v>
      </c>
      <c r="I973" s="197" t="s">
        <v>6783</v>
      </c>
    </row>
    <row r="974" spans="1:9">
      <c r="A974" s="197" t="s">
        <v>6241</v>
      </c>
      <c r="B974" s="197" t="s">
        <v>6242</v>
      </c>
      <c r="C974" s="197" t="s">
        <v>6242</v>
      </c>
      <c r="D974" s="197" t="s">
        <v>6242</v>
      </c>
      <c r="E974" s="197" t="s">
        <v>6810</v>
      </c>
      <c r="F974" s="197" t="s">
        <v>6786</v>
      </c>
      <c r="G974" s="197" t="s">
        <v>6788</v>
      </c>
      <c r="H974" s="197" t="s">
        <v>6809</v>
      </c>
      <c r="I974" s="197" t="s">
        <v>6783</v>
      </c>
    </row>
    <row r="975" spans="1:9">
      <c r="A975" s="197" t="s">
        <v>6163</v>
      </c>
      <c r="B975" s="197" t="s">
        <v>6164</v>
      </c>
      <c r="C975" s="197" t="s">
        <v>6164</v>
      </c>
      <c r="D975" s="197" t="s">
        <v>6164</v>
      </c>
      <c r="E975" s="197" t="s">
        <v>6810</v>
      </c>
      <c r="F975" s="197" t="s">
        <v>6786</v>
      </c>
      <c r="G975" s="197" t="s">
        <v>6788</v>
      </c>
      <c r="H975" s="197" t="s">
        <v>6809</v>
      </c>
      <c r="I975" s="197" t="s">
        <v>6783</v>
      </c>
    </row>
    <row r="976" spans="1:9">
      <c r="A976" s="197" t="s">
        <v>5972</v>
      </c>
      <c r="B976" s="197" t="s">
        <v>5973</v>
      </c>
      <c r="C976" s="197" t="s">
        <v>5973</v>
      </c>
      <c r="D976" s="197" t="s">
        <v>5973</v>
      </c>
      <c r="E976" s="197" t="s">
        <v>6810</v>
      </c>
      <c r="F976" s="197" t="s">
        <v>6786</v>
      </c>
      <c r="G976" s="197" t="s">
        <v>6788</v>
      </c>
      <c r="H976" s="197" t="s">
        <v>6809</v>
      </c>
      <c r="I976" s="197" t="s">
        <v>6783</v>
      </c>
    </row>
    <row r="977" spans="1:11">
      <c r="A977" s="197" t="s">
        <v>6128</v>
      </c>
      <c r="B977" s="197" t="s">
        <v>6129</v>
      </c>
      <c r="C977" s="197" t="s">
        <v>6129</v>
      </c>
      <c r="D977" s="197" t="s">
        <v>6129</v>
      </c>
      <c r="E977" s="197" t="s">
        <v>6810</v>
      </c>
      <c r="F977" s="197" t="s">
        <v>6786</v>
      </c>
      <c r="G977" s="197" t="s">
        <v>6788</v>
      </c>
      <c r="H977" s="197" t="s">
        <v>6809</v>
      </c>
      <c r="I977" s="197" t="s">
        <v>6783</v>
      </c>
    </row>
    <row r="978" spans="1:11">
      <c r="A978" s="197" t="s">
        <v>6371</v>
      </c>
      <c r="B978" s="197" t="s">
        <v>6372</v>
      </c>
      <c r="C978" s="197" t="s">
        <v>6372</v>
      </c>
      <c r="D978" s="197" t="s">
        <v>6372</v>
      </c>
      <c r="E978" s="197" t="s">
        <v>6810</v>
      </c>
      <c r="F978" s="197" t="s">
        <v>6786</v>
      </c>
      <c r="G978" s="197" t="s">
        <v>6788</v>
      </c>
      <c r="H978" s="197" t="s">
        <v>6809</v>
      </c>
      <c r="I978" s="197" t="s">
        <v>6783</v>
      </c>
    </row>
    <row r="979" spans="1:11">
      <c r="A979" s="197" t="s">
        <v>6050</v>
      </c>
      <c r="B979" s="197" t="s">
        <v>6051</v>
      </c>
      <c r="C979" s="197" t="s">
        <v>6051</v>
      </c>
      <c r="D979" s="197" t="s">
        <v>6051</v>
      </c>
      <c r="E979" s="197" t="s">
        <v>6810</v>
      </c>
      <c r="F979" s="197" t="s">
        <v>6786</v>
      </c>
      <c r="G979" s="197" t="s">
        <v>6788</v>
      </c>
      <c r="H979" s="197" t="s">
        <v>6809</v>
      </c>
      <c r="I979" s="197" t="s">
        <v>6783</v>
      </c>
    </row>
    <row r="980" spans="1:11">
      <c r="A980" s="197" t="s">
        <v>6293</v>
      </c>
      <c r="B980" s="197" t="s">
        <v>6294</v>
      </c>
      <c r="C980" s="197" t="s">
        <v>6294</v>
      </c>
      <c r="D980" s="197" t="s">
        <v>6294</v>
      </c>
      <c r="E980" s="197" t="s">
        <v>6810</v>
      </c>
      <c r="F980" s="197" t="s">
        <v>6786</v>
      </c>
      <c r="G980" s="197" t="s">
        <v>6788</v>
      </c>
      <c r="H980" s="197" t="s">
        <v>6809</v>
      </c>
      <c r="I980" s="197" t="s">
        <v>6783</v>
      </c>
    </row>
    <row r="981" spans="1:11">
      <c r="A981" s="197" t="s">
        <v>6215</v>
      </c>
      <c r="B981" s="197" t="s">
        <v>6216</v>
      </c>
      <c r="C981" s="197" t="s">
        <v>6216</v>
      </c>
      <c r="D981" s="197" t="s">
        <v>6216</v>
      </c>
      <c r="E981" s="197" t="s">
        <v>6810</v>
      </c>
      <c r="F981" s="197" t="s">
        <v>6786</v>
      </c>
      <c r="G981" s="197" t="s">
        <v>6788</v>
      </c>
      <c r="H981" s="197" t="s">
        <v>6809</v>
      </c>
      <c r="I981" s="197" t="s">
        <v>6783</v>
      </c>
    </row>
    <row r="982" spans="1:11">
      <c r="A982" s="197" t="s">
        <v>5946</v>
      </c>
      <c r="B982" s="197" t="s">
        <v>5947</v>
      </c>
      <c r="C982" s="197" t="s">
        <v>5947</v>
      </c>
      <c r="D982" s="197" t="s">
        <v>5947</v>
      </c>
      <c r="E982" s="197" t="s">
        <v>6810</v>
      </c>
      <c r="F982" s="197" t="s">
        <v>6786</v>
      </c>
      <c r="G982" s="197" t="s">
        <v>6788</v>
      </c>
      <c r="H982" s="197" t="s">
        <v>6809</v>
      </c>
      <c r="I982" s="197" t="s">
        <v>6783</v>
      </c>
    </row>
    <row r="983" spans="1:11">
      <c r="A983" s="197" t="s">
        <v>6102</v>
      </c>
      <c r="B983" s="197" t="s">
        <v>6103</v>
      </c>
      <c r="C983" s="197" t="s">
        <v>6103</v>
      </c>
      <c r="D983" s="197" t="s">
        <v>6103</v>
      </c>
      <c r="E983" s="197" t="s">
        <v>6810</v>
      </c>
      <c r="F983" s="197" t="s">
        <v>6786</v>
      </c>
      <c r="G983" s="197" t="s">
        <v>6788</v>
      </c>
      <c r="H983" s="197" t="s">
        <v>6809</v>
      </c>
      <c r="I983" s="197" t="s">
        <v>6783</v>
      </c>
    </row>
    <row r="984" spans="1:11">
      <c r="A984" s="197" t="s">
        <v>6345</v>
      </c>
      <c r="B984" s="197" t="s">
        <v>6346</v>
      </c>
      <c r="C984" s="197" t="s">
        <v>6346</v>
      </c>
      <c r="D984" s="197" t="s">
        <v>6346</v>
      </c>
      <c r="E984" s="197" t="s">
        <v>6810</v>
      </c>
      <c r="F984" s="197" t="s">
        <v>6786</v>
      </c>
      <c r="G984" s="197" t="s">
        <v>6788</v>
      </c>
      <c r="H984" s="197" t="s">
        <v>6809</v>
      </c>
      <c r="I984" s="197" t="s">
        <v>6783</v>
      </c>
    </row>
    <row r="985" spans="1:11">
      <c r="A985" s="197" t="s">
        <v>6024</v>
      </c>
      <c r="B985" s="197" t="s">
        <v>6025</v>
      </c>
      <c r="C985" s="197" t="s">
        <v>6025</v>
      </c>
      <c r="D985" s="197" t="s">
        <v>6025</v>
      </c>
      <c r="E985" s="197" t="s">
        <v>6810</v>
      </c>
      <c r="F985" s="197" t="s">
        <v>6786</v>
      </c>
      <c r="G985" s="197" t="s">
        <v>6788</v>
      </c>
      <c r="H985" s="197" t="s">
        <v>6809</v>
      </c>
      <c r="I985" s="197" t="s">
        <v>6783</v>
      </c>
    </row>
    <row r="986" spans="1:11">
      <c r="A986" s="197" t="s">
        <v>6267</v>
      </c>
      <c r="B986" s="197" t="s">
        <v>6268</v>
      </c>
      <c r="C986" s="197" t="s">
        <v>6268</v>
      </c>
      <c r="D986" s="197" t="s">
        <v>6268</v>
      </c>
      <c r="E986" s="197" t="s">
        <v>6810</v>
      </c>
      <c r="F986" s="197" t="s">
        <v>6786</v>
      </c>
      <c r="G986" s="197" t="s">
        <v>6788</v>
      </c>
      <c r="H986" s="197" t="s">
        <v>6809</v>
      </c>
      <c r="I986" s="197" t="s">
        <v>6783</v>
      </c>
    </row>
    <row r="987" spans="1:11">
      <c r="A987" s="197" t="s">
        <v>6189</v>
      </c>
      <c r="B987" s="197" t="s">
        <v>6190</v>
      </c>
      <c r="C987" s="197" t="s">
        <v>6190</v>
      </c>
      <c r="D987" s="197" t="s">
        <v>6190</v>
      </c>
      <c r="E987" s="197" t="s">
        <v>6810</v>
      </c>
      <c r="F987" s="197" t="s">
        <v>6786</v>
      </c>
      <c r="G987" s="197" t="s">
        <v>6788</v>
      </c>
      <c r="H987" s="197" t="s">
        <v>6809</v>
      </c>
      <c r="I987" s="197" t="s">
        <v>6783</v>
      </c>
    </row>
    <row r="988" spans="1:11">
      <c r="A988" s="197" t="s">
        <v>3132</v>
      </c>
      <c r="B988" s="197" t="s">
        <v>3133</v>
      </c>
      <c r="C988" s="197" t="s">
        <v>3133</v>
      </c>
      <c r="E988" s="197" t="s">
        <v>6810</v>
      </c>
      <c r="F988" s="197" t="s">
        <v>6786</v>
      </c>
      <c r="G988" s="197" t="s">
        <v>6785</v>
      </c>
      <c r="H988" s="197" t="s">
        <v>6809</v>
      </c>
      <c r="I988" s="197" t="s">
        <v>6783</v>
      </c>
      <c r="J988" s="197" t="s">
        <v>7215</v>
      </c>
      <c r="K988" s="197" t="s">
        <v>1601</v>
      </c>
    </row>
    <row r="989" spans="1:11">
      <c r="A989" s="197" t="s">
        <v>3136</v>
      </c>
      <c r="B989" s="197" t="s">
        <v>3137</v>
      </c>
      <c r="C989" s="197" t="s">
        <v>3137</v>
      </c>
      <c r="E989" s="197" t="s">
        <v>6810</v>
      </c>
      <c r="F989" s="197" t="s">
        <v>6786</v>
      </c>
      <c r="G989" s="197" t="s">
        <v>6785</v>
      </c>
      <c r="H989" s="197" t="s">
        <v>6809</v>
      </c>
      <c r="I989" s="197" t="s">
        <v>6783</v>
      </c>
      <c r="J989" s="197" t="s">
        <v>7214</v>
      </c>
      <c r="K989" s="197" t="s">
        <v>1601</v>
      </c>
    </row>
    <row r="990" spans="1:11">
      <c r="A990" s="197" t="s">
        <v>3139</v>
      </c>
      <c r="B990" s="197" t="s">
        <v>3140</v>
      </c>
      <c r="C990" s="197" t="s">
        <v>3140</v>
      </c>
      <c r="E990" s="197" t="s">
        <v>6810</v>
      </c>
      <c r="F990" s="197" t="s">
        <v>6786</v>
      </c>
      <c r="G990" s="197" t="s">
        <v>6785</v>
      </c>
      <c r="H990" s="197" t="s">
        <v>6809</v>
      </c>
      <c r="I990" s="197" t="s">
        <v>6783</v>
      </c>
      <c r="J990" s="197" t="s">
        <v>3141</v>
      </c>
      <c r="K990" s="197" t="s">
        <v>1601</v>
      </c>
    </row>
    <row r="991" spans="1:11">
      <c r="A991" s="197" t="s">
        <v>3142</v>
      </c>
      <c r="B991" s="197" t="s">
        <v>3143</v>
      </c>
      <c r="C991" s="197" t="s">
        <v>3143</v>
      </c>
      <c r="E991" s="197" t="s">
        <v>6810</v>
      </c>
      <c r="F991" s="197" t="s">
        <v>6786</v>
      </c>
      <c r="G991" s="197" t="s">
        <v>6785</v>
      </c>
      <c r="H991" s="197" t="s">
        <v>6809</v>
      </c>
      <c r="I991" s="197" t="s">
        <v>6783</v>
      </c>
      <c r="J991" s="197" t="s">
        <v>3144</v>
      </c>
      <c r="K991" s="197" t="s">
        <v>1601</v>
      </c>
    </row>
    <row r="992" spans="1:11">
      <c r="A992" s="197" t="s">
        <v>3145</v>
      </c>
      <c r="B992" s="197" t="s">
        <v>3146</v>
      </c>
      <c r="C992" s="197" t="s">
        <v>3146</v>
      </c>
      <c r="D992" s="197" t="s">
        <v>6812</v>
      </c>
      <c r="E992" s="197" t="s">
        <v>6810</v>
      </c>
      <c r="F992" s="197" t="s">
        <v>6786</v>
      </c>
      <c r="G992" s="197" t="s">
        <v>6785</v>
      </c>
      <c r="H992" s="197" t="s">
        <v>6809</v>
      </c>
      <c r="I992" s="197" t="s">
        <v>6783</v>
      </c>
      <c r="J992" s="197" t="s">
        <v>7213</v>
      </c>
      <c r="K992" s="197" t="s">
        <v>1637</v>
      </c>
    </row>
    <row r="993" spans="1:11">
      <c r="A993" s="197" t="s">
        <v>3148</v>
      </c>
      <c r="B993" s="197" t="s">
        <v>3149</v>
      </c>
      <c r="C993" s="197" t="s">
        <v>3149</v>
      </c>
      <c r="D993" s="197" t="s">
        <v>6812</v>
      </c>
      <c r="E993" s="197" t="s">
        <v>6810</v>
      </c>
      <c r="F993" s="197" t="s">
        <v>6786</v>
      </c>
      <c r="G993" s="197" t="s">
        <v>6785</v>
      </c>
      <c r="H993" s="197" t="s">
        <v>6809</v>
      </c>
      <c r="I993" s="197" t="s">
        <v>6783</v>
      </c>
      <c r="J993" s="197" t="s">
        <v>7212</v>
      </c>
      <c r="K993" s="197" t="s">
        <v>1637</v>
      </c>
    </row>
    <row r="994" spans="1:11">
      <c r="A994" s="197" t="s">
        <v>3151</v>
      </c>
      <c r="B994" s="197" t="s">
        <v>3152</v>
      </c>
      <c r="C994" s="197" t="s">
        <v>3152</v>
      </c>
      <c r="D994" s="197" t="s">
        <v>6812</v>
      </c>
      <c r="E994" s="197" t="s">
        <v>6810</v>
      </c>
      <c r="F994" s="197" t="s">
        <v>6786</v>
      </c>
      <c r="G994" s="197" t="s">
        <v>6785</v>
      </c>
      <c r="H994" s="197" t="s">
        <v>6809</v>
      </c>
      <c r="I994" s="197" t="s">
        <v>6783</v>
      </c>
      <c r="J994" s="197" t="s">
        <v>7211</v>
      </c>
      <c r="K994" s="197" t="s">
        <v>1637</v>
      </c>
    </row>
    <row r="995" spans="1:11">
      <c r="A995" s="197" t="s">
        <v>1256</v>
      </c>
      <c r="B995" s="197" t="s">
        <v>1257</v>
      </c>
      <c r="C995" s="197" t="s">
        <v>1257</v>
      </c>
      <c r="E995" s="197" t="s">
        <v>6810</v>
      </c>
      <c r="F995" s="197" t="s">
        <v>6786</v>
      </c>
      <c r="G995" s="197" t="s">
        <v>6785</v>
      </c>
      <c r="H995" s="197" t="s">
        <v>6809</v>
      </c>
      <c r="I995" s="197" t="s">
        <v>6783</v>
      </c>
    </row>
    <row r="996" spans="1:11">
      <c r="A996" s="197" t="s">
        <v>1259</v>
      </c>
      <c r="B996" s="197" t="s">
        <v>1260</v>
      </c>
      <c r="C996" s="197" t="s">
        <v>1260</v>
      </c>
      <c r="E996" s="197" t="s">
        <v>6810</v>
      </c>
      <c r="F996" s="197" t="s">
        <v>6786</v>
      </c>
      <c r="G996" s="197" t="s">
        <v>6785</v>
      </c>
      <c r="H996" s="197" t="s">
        <v>6809</v>
      </c>
      <c r="I996" s="197" t="s">
        <v>6783</v>
      </c>
    </row>
    <row r="997" spans="1:11">
      <c r="A997" s="197" t="s">
        <v>3154</v>
      </c>
      <c r="B997" s="197" t="s">
        <v>3155</v>
      </c>
      <c r="C997" s="197" t="s">
        <v>3155</v>
      </c>
      <c r="D997" s="197" t="s">
        <v>3156</v>
      </c>
      <c r="E997" s="197" t="s">
        <v>6810</v>
      </c>
      <c r="F997" s="197" t="s">
        <v>6786</v>
      </c>
      <c r="G997" s="197" t="s">
        <v>6785</v>
      </c>
      <c r="H997" s="197" t="s">
        <v>6809</v>
      </c>
      <c r="I997" s="197" t="s">
        <v>6783</v>
      </c>
      <c r="J997" s="197" t="s">
        <v>7210</v>
      </c>
      <c r="K997" s="197" t="s">
        <v>1637</v>
      </c>
    </row>
    <row r="998" spans="1:11">
      <c r="A998" s="197" t="s">
        <v>3158</v>
      </c>
      <c r="B998" s="197" t="s">
        <v>3159</v>
      </c>
      <c r="C998" s="197" t="s">
        <v>3159</v>
      </c>
      <c r="D998" s="197" t="s">
        <v>7209</v>
      </c>
      <c r="E998" s="197" t="s">
        <v>6810</v>
      </c>
      <c r="F998" s="197" t="s">
        <v>6786</v>
      </c>
      <c r="G998" s="197" t="s">
        <v>6785</v>
      </c>
      <c r="H998" s="197" t="s">
        <v>6809</v>
      </c>
      <c r="I998" s="197" t="s">
        <v>6783</v>
      </c>
      <c r="J998" s="197" t="s">
        <v>7208</v>
      </c>
      <c r="K998" s="197" t="s">
        <v>1637</v>
      </c>
    </row>
    <row r="999" spans="1:11">
      <c r="A999" s="197" t="s">
        <v>3160</v>
      </c>
      <c r="B999" s="197" t="s">
        <v>3161</v>
      </c>
      <c r="C999" s="197" t="s">
        <v>3161</v>
      </c>
      <c r="D999" s="197" t="s">
        <v>3162</v>
      </c>
      <c r="E999" s="197" t="s">
        <v>5167</v>
      </c>
      <c r="F999" s="197" t="s">
        <v>6786</v>
      </c>
      <c r="G999" s="197" t="s">
        <v>6785</v>
      </c>
      <c r="H999" s="197" t="s">
        <v>6784</v>
      </c>
      <c r="I999" s="197" t="s">
        <v>6783</v>
      </c>
      <c r="J999" s="197" t="s">
        <v>3163</v>
      </c>
    </row>
    <row r="1000" spans="1:11">
      <c r="A1000" s="197" t="s">
        <v>3164</v>
      </c>
      <c r="B1000" s="197" t="s">
        <v>7207</v>
      </c>
      <c r="C1000" s="197" t="s">
        <v>7207</v>
      </c>
      <c r="D1000" s="197" t="s">
        <v>7125</v>
      </c>
      <c r="E1000" s="197" t="s">
        <v>5167</v>
      </c>
      <c r="F1000" s="197" t="s">
        <v>6786</v>
      </c>
      <c r="G1000" s="197" t="s">
        <v>6785</v>
      </c>
      <c r="H1000" s="197" t="s">
        <v>6784</v>
      </c>
      <c r="I1000" s="197" t="s">
        <v>6783</v>
      </c>
      <c r="J1000" s="197" t="s">
        <v>7206</v>
      </c>
    </row>
    <row r="1001" spans="1:11">
      <c r="A1001" s="197" t="s">
        <v>3167</v>
      </c>
      <c r="B1001" s="197" t="s">
        <v>3168</v>
      </c>
      <c r="C1001" s="197" t="s">
        <v>3168</v>
      </c>
      <c r="D1001" s="197" t="s">
        <v>3169</v>
      </c>
      <c r="E1001" s="197" t="s">
        <v>5167</v>
      </c>
      <c r="F1001" s="197" t="s">
        <v>6786</v>
      </c>
      <c r="G1001" s="197" t="s">
        <v>6785</v>
      </c>
      <c r="H1001" s="197" t="s">
        <v>6784</v>
      </c>
      <c r="I1001" s="197" t="s">
        <v>6783</v>
      </c>
      <c r="J1001" s="197" t="s">
        <v>3170</v>
      </c>
    </row>
    <row r="1002" spans="1:11">
      <c r="A1002" s="197" t="s">
        <v>3171</v>
      </c>
      <c r="B1002" s="197" t="s">
        <v>3172</v>
      </c>
      <c r="C1002" s="197" t="s">
        <v>3172</v>
      </c>
      <c r="E1002" s="197" t="s">
        <v>5167</v>
      </c>
      <c r="F1002" s="197" t="s">
        <v>6786</v>
      </c>
      <c r="G1002" s="197" t="s">
        <v>6785</v>
      </c>
      <c r="H1002" s="197" t="s">
        <v>6784</v>
      </c>
      <c r="I1002" s="197" t="s">
        <v>6783</v>
      </c>
      <c r="J1002" s="197" t="s">
        <v>7205</v>
      </c>
    </row>
    <row r="1003" spans="1:11">
      <c r="A1003" s="197" t="s">
        <v>3173</v>
      </c>
      <c r="B1003" s="197" t="s">
        <v>3174</v>
      </c>
      <c r="C1003" s="197" t="s">
        <v>3174</v>
      </c>
      <c r="D1003" s="197" t="s">
        <v>3175</v>
      </c>
      <c r="E1003" s="197" t="s">
        <v>5167</v>
      </c>
      <c r="F1003" s="197" t="s">
        <v>6786</v>
      </c>
      <c r="G1003" s="197" t="s">
        <v>6785</v>
      </c>
      <c r="H1003" s="197" t="s">
        <v>6784</v>
      </c>
      <c r="I1003" s="197" t="s">
        <v>6783</v>
      </c>
      <c r="J1003" s="197" t="s">
        <v>3176</v>
      </c>
    </row>
    <row r="1004" spans="1:11">
      <c r="A1004" s="197" t="s">
        <v>3177</v>
      </c>
      <c r="B1004" s="197" t="s">
        <v>3178</v>
      </c>
      <c r="C1004" s="197" t="s">
        <v>3178</v>
      </c>
      <c r="E1004" s="197" t="s">
        <v>5167</v>
      </c>
      <c r="F1004" s="197" t="s">
        <v>6786</v>
      </c>
      <c r="G1004" s="197" t="s">
        <v>6785</v>
      </c>
      <c r="H1004" s="197" t="s">
        <v>6784</v>
      </c>
      <c r="I1004" s="197" t="s">
        <v>6783</v>
      </c>
      <c r="J1004" s="197" t="s">
        <v>7204</v>
      </c>
    </row>
    <row r="1005" spans="1:11">
      <c r="A1005" s="197" t="s">
        <v>3179</v>
      </c>
      <c r="B1005" s="197" t="s">
        <v>7203</v>
      </c>
      <c r="C1005" s="197" t="s">
        <v>7203</v>
      </c>
      <c r="D1005" s="197" t="s">
        <v>7125</v>
      </c>
      <c r="E1005" s="197" t="s">
        <v>5167</v>
      </c>
      <c r="F1005" s="197" t="s">
        <v>6786</v>
      </c>
      <c r="G1005" s="197" t="s">
        <v>6785</v>
      </c>
      <c r="H1005" s="197" t="s">
        <v>6784</v>
      </c>
      <c r="I1005" s="197" t="s">
        <v>6783</v>
      </c>
      <c r="J1005" s="197" t="s">
        <v>7202</v>
      </c>
    </row>
    <row r="1006" spans="1:11">
      <c r="A1006" s="197" t="s">
        <v>3181</v>
      </c>
      <c r="B1006" s="197" t="s">
        <v>3182</v>
      </c>
      <c r="C1006" s="197" t="s">
        <v>3182</v>
      </c>
      <c r="D1006" s="197" t="s">
        <v>3169</v>
      </c>
      <c r="E1006" s="197" t="s">
        <v>5167</v>
      </c>
      <c r="F1006" s="197" t="s">
        <v>6786</v>
      </c>
      <c r="G1006" s="197" t="s">
        <v>6785</v>
      </c>
      <c r="H1006" s="197" t="s">
        <v>6784</v>
      </c>
      <c r="I1006" s="197" t="s">
        <v>6783</v>
      </c>
      <c r="J1006" s="197" t="s">
        <v>3183</v>
      </c>
    </row>
    <row r="1007" spans="1:11">
      <c r="A1007" s="197" t="s">
        <v>3184</v>
      </c>
      <c r="B1007" s="197" t="s">
        <v>3185</v>
      </c>
      <c r="C1007" s="197" t="s">
        <v>3185</v>
      </c>
      <c r="E1007" s="197" t="s">
        <v>5167</v>
      </c>
      <c r="F1007" s="197" t="s">
        <v>6786</v>
      </c>
      <c r="G1007" s="197" t="s">
        <v>6785</v>
      </c>
      <c r="H1007" s="197" t="s">
        <v>6784</v>
      </c>
      <c r="I1007" s="197" t="s">
        <v>6783</v>
      </c>
      <c r="J1007" s="197" t="s">
        <v>7201</v>
      </c>
    </row>
    <row r="1008" spans="1:11">
      <c r="A1008" s="197" t="s">
        <v>3186</v>
      </c>
      <c r="B1008" s="197" t="s">
        <v>3187</v>
      </c>
      <c r="C1008" s="197" t="s">
        <v>3187</v>
      </c>
      <c r="D1008" s="197" t="s">
        <v>3175</v>
      </c>
      <c r="E1008" s="197" t="s">
        <v>5167</v>
      </c>
      <c r="F1008" s="197" t="s">
        <v>6786</v>
      </c>
      <c r="G1008" s="197" t="s">
        <v>6785</v>
      </c>
      <c r="H1008" s="197" t="s">
        <v>6784</v>
      </c>
      <c r="I1008" s="197" t="s">
        <v>6783</v>
      </c>
      <c r="J1008" s="197" t="s">
        <v>3188</v>
      </c>
    </row>
    <row r="1009" spans="1:10">
      <c r="A1009" s="197" t="s">
        <v>3189</v>
      </c>
      <c r="B1009" s="197" t="s">
        <v>3190</v>
      </c>
      <c r="C1009" s="197" t="s">
        <v>3190</v>
      </c>
      <c r="E1009" s="197" t="s">
        <v>5167</v>
      </c>
      <c r="F1009" s="197" t="s">
        <v>6786</v>
      </c>
      <c r="G1009" s="197" t="s">
        <v>6785</v>
      </c>
      <c r="H1009" s="197" t="s">
        <v>6784</v>
      </c>
      <c r="I1009" s="197" t="s">
        <v>6783</v>
      </c>
      <c r="J1009" s="197" t="s">
        <v>7200</v>
      </c>
    </row>
    <row r="1010" spans="1:10">
      <c r="A1010" s="197" t="s">
        <v>3191</v>
      </c>
      <c r="B1010" s="197" t="s">
        <v>7199</v>
      </c>
      <c r="C1010" s="197" t="s">
        <v>7199</v>
      </c>
      <c r="D1010" s="197" t="s">
        <v>7125</v>
      </c>
      <c r="E1010" s="197" t="s">
        <v>5167</v>
      </c>
      <c r="F1010" s="197" t="s">
        <v>6786</v>
      </c>
      <c r="G1010" s="197" t="s">
        <v>6785</v>
      </c>
      <c r="H1010" s="197" t="s">
        <v>6784</v>
      </c>
      <c r="I1010" s="197" t="s">
        <v>6783</v>
      </c>
      <c r="J1010" s="197" t="s">
        <v>7198</v>
      </c>
    </row>
    <row r="1011" spans="1:10">
      <c r="A1011" s="197" t="s">
        <v>3193</v>
      </c>
      <c r="B1011" s="197" t="s">
        <v>3194</v>
      </c>
      <c r="C1011" s="197" t="s">
        <v>3194</v>
      </c>
      <c r="D1011" s="197" t="s">
        <v>3195</v>
      </c>
      <c r="E1011" s="197" t="s">
        <v>5167</v>
      </c>
      <c r="F1011" s="197" t="s">
        <v>6786</v>
      </c>
      <c r="G1011" s="197" t="s">
        <v>6785</v>
      </c>
      <c r="H1011" s="197" t="s">
        <v>6784</v>
      </c>
      <c r="I1011" s="197" t="s">
        <v>6783</v>
      </c>
      <c r="J1011" s="197" t="s">
        <v>3196</v>
      </c>
    </row>
    <row r="1012" spans="1:10">
      <c r="A1012" s="197" t="s">
        <v>3197</v>
      </c>
      <c r="B1012" s="197" t="s">
        <v>3198</v>
      </c>
      <c r="C1012" s="197" t="s">
        <v>3198</v>
      </c>
      <c r="D1012" s="197" t="s">
        <v>3199</v>
      </c>
      <c r="E1012" s="197" t="s">
        <v>5167</v>
      </c>
      <c r="F1012" s="197" t="s">
        <v>6786</v>
      </c>
      <c r="G1012" s="197" t="s">
        <v>6785</v>
      </c>
      <c r="H1012" s="197" t="s">
        <v>6784</v>
      </c>
      <c r="I1012" s="197" t="s">
        <v>6783</v>
      </c>
      <c r="J1012" s="197" t="s">
        <v>3200</v>
      </c>
    </row>
    <row r="1013" spans="1:10">
      <c r="A1013" s="197" t="s">
        <v>3201</v>
      </c>
      <c r="B1013" s="197" t="s">
        <v>7197</v>
      </c>
      <c r="C1013" s="197" t="s">
        <v>7197</v>
      </c>
      <c r="D1013" s="197" t="s">
        <v>7125</v>
      </c>
      <c r="E1013" s="197" t="s">
        <v>5167</v>
      </c>
      <c r="F1013" s="197" t="s">
        <v>6786</v>
      </c>
      <c r="G1013" s="197" t="s">
        <v>6785</v>
      </c>
      <c r="H1013" s="197" t="s">
        <v>6784</v>
      </c>
      <c r="I1013" s="197" t="s">
        <v>6783</v>
      </c>
      <c r="J1013" s="197" t="s">
        <v>7196</v>
      </c>
    </row>
    <row r="1014" spans="1:10">
      <c r="A1014" s="197" t="s">
        <v>3203</v>
      </c>
      <c r="B1014" s="197" t="s">
        <v>3204</v>
      </c>
      <c r="C1014" s="197" t="s">
        <v>3204</v>
      </c>
      <c r="D1014" s="197" t="s">
        <v>3195</v>
      </c>
      <c r="E1014" s="197" t="s">
        <v>5167</v>
      </c>
      <c r="F1014" s="197" t="s">
        <v>6786</v>
      </c>
      <c r="G1014" s="197" t="s">
        <v>6785</v>
      </c>
      <c r="H1014" s="197" t="s">
        <v>6784</v>
      </c>
      <c r="I1014" s="197" t="s">
        <v>6783</v>
      </c>
      <c r="J1014" s="197" t="s">
        <v>3205</v>
      </c>
    </row>
    <row r="1015" spans="1:10">
      <c r="A1015" s="197" t="s">
        <v>3206</v>
      </c>
      <c r="B1015" s="197" t="s">
        <v>3207</v>
      </c>
      <c r="C1015" s="197" t="s">
        <v>3207</v>
      </c>
      <c r="D1015" s="197" t="s">
        <v>3199</v>
      </c>
      <c r="E1015" s="197" t="s">
        <v>5167</v>
      </c>
      <c r="F1015" s="197" t="s">
        <v>6786</v>
      </c>
      <c r="G1015" s="197" t="s">
        <v>6785</v>
      </c>
      <c r="H1015" s="197" t="s">
        <v>6784</v>
      </c>
      <c r="I1015" s="197" t="s">
        <v>6783</v>
      </c>
      <c r="J1015" s="197" t="s">
        <v>3208</v>
      </c>
    </row>
    <row r="1016" spans="1:10">
      <c r="A1016" s="197" t="s">
        <v>3209</v>
      </c>
      <c r="B1016" s="197" t="s">
        <v>7195</v>
      </c>
      <c r="C1016" s="197" t="s">
        <v>7195</v>
      </c>
      <c r="D1016" s="197" t="s">
        <v>7125</v>
      </c>
      <c r="E1016" s="197" t="s">
        <v>5167</v>
      </c>
      <c r="F1016" s="197" t="s">
        <v>6786</v>
      </c>
      <c r="G1016" s="197" t="s">
        <v>6785</v>
      </c>
      <c r="H1016" s="197" t="s">
        <v>6784</v>
      </c>
      <c r="I1016" s="197" t="s">
        <v>6783</v>
      </c>
      <c r="J1016" s="197" t="s">
        <v>7194</v>
      </c>
    </row>
    <row r="1017" spans="1:10">
      <c r="A1017" s="197" t="s">
        <v>3211</v>
      </c>
      <c r="B1017" s="197" t="s">
        <v>3212</v>
      </c>
      <c r="C1017" s="197" t="s">
        <v>3212</v>
      </c>
      <c r="D1017" s="197" t="s">
        <v>3195</v>
      </c>
      <c r="E1017" s="197" t="s">
        <v>5167</v>
      </c>
      <c r="F1017" s="197" t="s">
        <v>6786</v>
      </c>
      <c r="G1017" s="197" t="s">
        <v>6785</v>
      </c>
      <c r="H1017" s="197" t="s">
        <v>6784</v>
      </c>
      <c r="I1017" s="197" t="s">
        <v>6783</v>
      </c>
      <c r="J1017" s="197" t="s">
        <v>3213</v>
      </c>
    </row>
    <row r="1018" spans="1:10">
      <c r="A1018" s="197" t="s">
        <v>3214</v>
      </c>
      <c r="B1018" s="197" t="s">
        <v>3215</v>
      </c>
      <c r="C1018" s="197" t="s">
        <v>3215</v>
      </c>
      <c r="D1018" s="197" t="s">
        <v>7193</v>
      </c>
      <c r="E1018" s="197" t="s">
        <v>5167</v>
      </c>
      <c r="F1018" s="197" t="s">
        <v>6786</v>
      </c>
      <c r="G1018" s="197" t="s">
        <v>6785</v>
      </c>
      <c r="H1018" s="197" t="s">
        <v>6784</v>
      </c>
      <c r="I1018" s="197" t="s">
        <v>6783</v>
      </c>
      <c r="J1018" s="197" t="s">
        <v>7192</v>
      </c>
    </row>
    <row r="1019" spans="1:10">
      <c r="A1019" s="197" t="s">
        <v>3218</v>
      </c>
      <c r="B1019" s="197" t="s">
        <v>3219</v>
      </c>
      <c r="C1019" s="197" t="s">
        <v>3219</v>
      </c>
      <c r="D1019" s="197" t="s">
        <v>3220</v>
      </c>
      <c r="E1019" s="197" t="s">
        <v>5167</v>
      </c>
      <c r="F1019" s="197" t="s">
        <v>6786</v>
      </c>
      <c r="G1019" s="197" t="s">
        <v>6785</v>
      </c>
      <c r="H1019" s="197" t="s">
        <v>6784</v>
      </c>
      <c r="I1019" s="197" t="s">
        <v>6783</v>
      </c>
      <c r="J1019" s="197" t="s">
        <v>7191</v>
      </c>
    </row>
    <row r="1020" spans="1:10">
      <c r="A1020" s="197" t="s">
        <v>7190</v>
      </c>
      <c r="B1020" s="197" t="s">
        <v>7189</v>
      </c>
      <c r="C1020" s="197" t="s">
        <v>7189</v>
      </c>
      <c r="D1020" s="197" t="s">
        <v>3235</v>
      </c>
      <c r="E1020" s="197" t="s">
        <v>5167</v>
      </c>
      <c r="F1020" s="197" t="s">
        <v>6786</v>
      </c>
      <c r="G1020" s="197" t="s">
        <v>6785</v>
      </c>
      <c r="H1020" s="197" t="s">
        <v>6784</v>
      </c>
      <c r="I1020" s="197" t="s">
        <v>6783</v>
      </c>
      <c r="J1020" s="197" t="s">
        <v>7188</v>
      </c>
    </row>
    <row r="1021" spans="1:10">
      <c r="A1021" s="197" t="s">
        <v>7187</v>
      </c>
      <c r="B1021" s="197" t="s">
        <v>7186</v>
      </c>
      <c r="C1021" s="197" t="s">
        <v>7186</v>
      </c>
      <c r="D1021" s="197" t="s">
        <v>3231</v>
      </c>
      <c r="E1021" s="197" t="s">
        <v>5167</v>
      </c>
      <c r="F1021" s="197" t="s">
        <v>6786</v>
      </c>
      <c r="G1021" s="197" t="s">
        <v>6785</v>
      </c>
      <c r="H1021" s="197" t="s">
        <v>6784</v>
      </c>
      <c r="I1021" s="197" t="s">
        <v>6783</v>
      </c>
      <c r="J1021" s="197" t="s">
        <v>7185</v>
      </c>
    </row>
    <row r="1022" spans="1:10">
      <c r="A1022" s="197" t="s">
        <v>7184</v>
      </c>
      <c r="B1022" s="197" t="s">
        <v>7183</v>
      </c>
      <c r="C1022" s="197" t="s">
        <v>7183</v>
      </c>
      <c r="D1022" s="197" t="s">
        <v>7182</v>
      </c>
      <c r="E1022" s="197" t="s">
        <v>5167</v>
      </c>
      <c r="F1022" s="197" t="s">
        <v>6786</v>
      </c>
      <c r="G1022" s="197" t="s">
        <v>6785</v>
      </c>
      <c r="H1022" s="197" t="s">
        <v>6784</v>
      </c>
      <c r="I1022" s="197" t="s">
        <v>6783</v>
      </c>
    </row>
    <row r="1023" spans="1:10">
      <c r="A1023" s="197" t="s">
        <v>7181</v>
      </c>
      <c r="B1023" s="197" t="s">
        <v>7180</v>
      </c>
      <c r="C1023" s="197" t="s">
        <v>7180</v>
      </c>
      <c r="D1023" s="197" t="s">
        <v>3265</v>
      </c>
      <c r="E1023" s="197" t="s">
        <v>5167</v>
      </c>
      <c r="F1023" s="197" t="s">
        <v>6786</v>
      </c>
      <c r="G1023" s="197" t="s">
        <v>6785</v>
      </c>
      <c r="H1023" s="197" t="s">
        <v>6784</v>
      </c>
      <c r="I1023" s="197" t="s">
        <v>6783</v>
      </c>
      <c r="J1023" s="197" t="s">
        <v>7179</v>
      </c>
    </row>
    <row r="1024" spans="1:10">
      <c r="A1024" s="197" t="s">
        <v>7178</v>
      </c>
      <c r="B1024" s="197" t="s">
        <v>7177</v>
      </c>
      <c r="C1024" s="197" t="s">
        <v>7177</v>
      </c>
      <c r="D1024" s="197" t="s">
        <v>3265</v>
      </c>
      <c r="E1024" s="197" t="s">
        <v>5167</v>
      </c>
      <c r="F1024" s="197" t="s">
        <v>6786</v>
      </c>
      <c r="G1024" s="197" t="s">
        <v>6785</v>
      </c>
      <c r="H1024" s="197" t="s">
        <v>6784</v>
      </c>
      <c r="I1024" s="197" t="s">
        <v>6783</v>
      </c>
      <c r="J1024" s="197" t="s">
        <v>7176</v>
      </c>
    </row>
    <row r="1025" spans="1:10">
      <c r="A1025" s="197" t="s">
        <v>7175</v>
      </c>
      <c r="B1025" s="197" t="s">
        <v>7148</v>
      </c>
      <c r="C1025" s="197" t="s">
        <v>7148</v>
      </c>
      <c r="D1025" s="197" t="s">
        <v>7174</v>
      </c>
      <c r="E1025" s="197" t="s">
        <v>5167</v>
      </c>
      <c r="F1025" s="197" t="s">
        <v>6786</v>
      </c>
      <c r="G1025" s="197" t="s">
        <v>6785</v>
      </c>
      <c r="H1025" s="197" t="s">
        <v>6784</v>
      </c>
      <c r="I1025" s="197" t="s">
        <v>6783</v>
      </c>
    </row>
    <row r="1026" spans="1:10">
      <c r="A1026" s="197" t="s">
        <v>7173</v>
      </c>
      <c r="B1026" s="197" t="s">
        <v>7172</v>
      </c>
      <c r="C1026" s="197" t="s">
        <v>7172</v>
      </c>
      <c r="D1026" s="197" t="s">
        <v>3265</v>
      </c>
      <c r="E1026" s="197" t="s">
        <v>5167</v>
      </c>
      <c r="F1026" s="197" t="s">
        <v>6786</v>
      </c>
      <c r="G1026" s="197" t="s">
        <v>6785</v>
      </c>
      <c r="H1026" s="197" t="s">
        <v>6784</v>
      </c>
      <c r="I1026" s="197" t="s">
        <v>6783</v>
      </c>
      <c r="J1026" s="197" t="s">
        <v>7171</v>
      </c>
    </row>
    <row r="1027" spans="1:10">
      <c r="A1027" s="197" t="s">
        <v>7170</v>
      </c>
      <c r="B1027" s="197" t="s">
        <v>7169</v>
      </c>
      <c r="C1027" s="197" t="s">
        <v>7169</v>
      </c>
      <c r="D1027" s="197" t="s">
        <v>3265</v>
      </c>
      <c r="E1027" s="197" t="s">
        <v>5167</v>
      </c>
      <c r="F1027" s="197" t="s">
        <v>6786</v>
      </c>
      <c r="G1027" s="197" t="s">
        <v>6785</v>
      </c>
      <c r="H1027" s="197" t="s">
        <v>6784</v>
      </c>
      <c r="I1027" s="197" t="s">
        <v>6783</v>
      </c>
      <c r="J1027" s="197" t="s">
        <v>7168</v>
      </c>
    </row>
    <row r="1028" spans="1:10">
      <c r="A1028" s="197" t="s">
        <v>7167</v>
      </c>
      <c r="B1028" s="197" t="s">
        <v>7166</v>
      </c>
      <c r="C1028" s="197" t="s">
        <v>7166</v>
      </c>
      <c r="D1028" s="197" t="s">
        <v>3265</v>
      </c>
      <c r="E1028" s="197" t="s">
        <v>5167</v>
      </c>
      <c r="F1028" s="197" t="s">
        <v>6786</v>
      </c>
      <c r="G1028" s="197" t="s">
        <v>6785</v>
      </c>
      <c r="H1028" s="197" t="s">
        <v>6784</v>
      </c>
      <c r="I1028" s="197" t="s">
        <v>6783</v>
      </c>
      <c r="J1028" s="197" t="s">
        <v>7165</v>
      </c>
    </row>
    <row r="1029" spans="1:10">
      <c r="A1029" s="197" t="s">
        <v>7164</v>
      </c>
      <c r="B1029" s="197" t="s">
        <v>7163</v>
      </c>
      <c r="C1029" s="197" t="s">
        <v>7163</v>
      </c>
      <c r="D1029" s="197" t="s">
        <v>3235</v>
      </c>
      <c r="E1029" s="197" t="s">
        <v>5167</v>
      </c>
      <c r="F1029" s="197" t="s">
        <v>6786</v>
      </c>
      <c r="G1029" s="197" t="s">
        <v>6785</v>
      </c>
      <c r="H1029" s="197" t="s">
        <v>6784</v>
      </c>
      <c r="I1029" s="197" t="s">
        <v>6783</v>
      </c>
      <c r="J1029" s="197" t="s">
        <v>7162</v>
      </c>
    </row>
    <row r="1030" spans="1:10">
      <c r="A1030" s="197" t="s">
        <v>7161</v>
      </c>
      <c r="B1030" s="197" t="s">
        <v>7160</v>
      </c>
      <c r="C1030" s="197" t="s">
        <v>7160</v>
      </c>
      <c r="D1030" s="197" t="s">
        <v>3235</v>
      </c>
      <c r="E1030" s="197" t="s">
        <v>5167</v>
      </c>
      <c r="F1030" s="197" t="s">
        <v>6786</v>
      </c>
      <c r="G1030" s="197" t="s">
        <v>6785</v>
      </c>
      <c r="H1030" s="197" t="s">
        <v>6784</v>
      </c>
      <c r="I1030" s="197" t="s">
        <v>6783</v>
      </c>
      <c r="J1030" s="197" t="s">
        <v>7159</v>
      </c>
    </row>
    <row r="1031" spans="1:10">
      <c r="A1031" s="197" t="s">
        <v>7158</v>
      </c>
      <c r="B1031" s="197" t="s">
        <v>7157</v>
      </c>
      <c r="C1031" s="197" t="s">
        <v>7157</v>
      </c>
      <c r="D1031" s="197" t="s">
        <v>7156</v>
      </c>
      <c r="E1031" s="197" t="s">
        <v>5167</v>
      </c>
      <c r="F1031" s="197" t="s">
        <v>6786</v>
      </c>
      <c r="G1031" s="197" t="s">
        <v>6785</v>
      </c>
      <c r="H1031" s="197" t="s">
        <v>6784</v>
      </c>
      <c r="I1031" s="197" t="s">
        <v>6783</v>
      </c>
    </row>
    <row r="1032" spans="1:10">
      <c r="A1032" s="197" t="s">
        <v>7155</v>
      </c>
      <c r="B1032" s="197" t="s">
        <v>7154</v>
      </c>
      <c r="C1032" s="197" t="s">
        <v>7154</v>
      </c>
      <c r="D1032" s="197" t="s">
        <v>3235</v>
      </c>
      <c r="E1032" s="197" t="s">
        <v>5167</v>
      </c>
      <c r="F1032" s="197" t="s">
        <v>6786</v>
      </c>
      <c r="G1032" s="197" t="s">
        <v>6785</v>
      </c>
      <c r="H1032" s="197" t="s">
        <v>6784</v>
      </c>
      <c r="I1032" s="197" t="s">
        <v>6783</v>
      </c>
      <c r="J1032" s="197" t="s">
        <v>7153</v>
      </c>
    </row>
    <row r="1033" spans="1:10">
      <c r="A1033" s="197" t="s">
        <v>7152</v>
      </c>
      <c r="B1033" s="197" t="s">
        <v>7151</v>
      </c>
      <c r="C1033" s="197" t="s">
        <v>7151</v>
      </c>
      <c r="D1033" s="197" t="s">
        <v>3235</v>
      </c>
      <c r="E1033" s="197" t="s">
        <v>5167</v>
      </c>
      <c r="F1033" s="197" t="s">
        <v>6786</v>
      </c>
      <c r="G1033" s="197" t="s">
        <v>6785</v>
      </c>
      <c r="H1033" s="197" t="s">
        <v>6784</v>
      </c>
      <c r="I1033" s="197" t="s">
        <v>6783</v>
      </c>
      <c r="J1033" s="197" t="s">
        <v>7150</v>
      </c>
    </row>
    <row r="1034" spans="1:10">
      <c r="A1034" s="197" t="s">
        <v>7149</v>
      </c>
      <c r="B1034" s="197" t="s">
        <v>7148</v>
      </c>
      <c r="C1034" s="197" t="s">
        <v>7148</v>
      </c>
      <c r="D1034" s="197" t="s">
        <v>7147</v>
      </c>
      <c r="E1034" s="197" t="s">
        <v>5167</v>
      </c>
      <c r="F1034" s="197" t="s">
        <v>6786</v>
      </c>
      <c r="G1034" s="197" t="s">
        <v>6785</v>
      </c>
      <c r="H1034" s="197" t="s">
        <v>6784</v>
      </c>
      <c r="I1034" s="197" t="s">
        <v>6783</v>
      </c>
    </row>
    <row r="1035" spans="1:10">
      <c r="A1035" s="197" t="s">
        <v>3221</v>
      </c>
      <c r="B1035" s="197" t="s">
        <v>3222</v>
      </c>
      <c r="C1035" s="197" t="s">
        <v>3222</v>
      </c>
      <c r="D1035" s="197" t="s">
        <v>3223</v>
      </c>
      <c r="E1035" s="197" t="s">
        <v>5167</v>
      </c>
      <c r="F1035" s="197" t="s">
        <v>6786</v>
      </c>
      <c r="G1035" s="197" t="s">
        <v>6785</v>
      </c>
      <c r="H1035" s="197" t="s">
        <v>6784</v>
      </c>
      <c r="I1035" s="197" t="s">
        <v>6783</v>
      </c>
      <c r="J1035" s="197" t="s">
        <v>7146</v>
      </c>
    </row>
    <row r="1036" spans="1:10">
      <c r="A1036" s="197" t="s">
        <v>7145</v>
      </c>
      <c r="B1036" s="197" t="s">
        <v>7144</v>
      </c>
      <c r="C1036" s="197" t="s">
        <v>7144</v>
      </c>
      <c r="D1036" s="197" t="s">
        <v>3235</v>
      </c>
      <c r="E1036" s="197" t="s">
        <v>5167</v>
      </c>
      <c r="F1036" s="197" t="s">
        <v>6786</v>
      </c>
      <c r="G1036" s="197" t="s">
        <v>6785</v>
      </c>
      <c r="H1036" s="197" t="s">
        <v>6784</v>
      </c>
      <c r="I1036" s="197" t="s">
        <v>6783</v>
      </c>
      <c r="J1036" s="197" t="s">
        <v>7143</v>
      </c>
    </row>
    <row r="1037" spans="1:10">
      <c r="A1037" s="197" t="s">
        <v>7142</v>
      </c>
      <c r="B1037" s="197" t="s">
        <v>7141</v>
      </c>
      <c r="C1037" s="197" t="s">
        <v>7141</v>
      </c>
      <c r="D1037" s="197" t="s">
        <v>3235</v>
      </c>
      <c r="E1037" s="197" t="s">
        <v>5167</v>
      </c>
      <c r="F1037" s="197" t="s">
        <v>6786</v>
      </c>
      <c r="G1037" s="197" t="s">
        <v>6785</v>
      </c>
      <c r="H1037" s="197" t="s">
        <v>6784</v>
      </c>
      <c r="I1037" s="197" t="s">
        <v>6783</v>
      </c>
      <c r="J1037" s="197" t="s">
        <v>7140</v>
      </c>
    </row>
    <row r="1038" spans="1:10">
      <c r="A1038" s="197" t="s">
        <v>7139</v>
      </c>
      <c r="B1038" s="197" t="s">
        <v>7138</v>
      </c>
      <c r="C1038" s="197" t="s">
        <v>7138</v>
      </c>
      <c r="D1038" s="197" t="s">
        <v>3235</v>
      </c>
      <c r="E1038" s="197" t="s">
        <v>5167</v>
      </c>
      <c r="F1038" s="197" t="s">
        <v>6786</v>
      </c>
      <c r="G1038" s="197" t="s">
        <v>6785</v>
      </c>
      <c r="H1038" s="197" t="s">
        <v>6784</v>
      </c>
      <c r="I1038" s="197" t="s">
        <v>6783</v>
      </c>
      <c r="J1038" s="197" t="s">
        <v>7137</v>
      </c>
    </row>
    <row r="1039" spans="1:10">
      <c r="A1039" s="197" t="s">
        <v>3224</v>
      </c>
      <c r="B1039" s="197" t="s">
        <v>3225</v>
      </c>
      <c r="C1039" s="197" t="s">
        <v>3225</v>
      </c>
      <c r="D1039" s="197" t="s">
        <v>3199</v>
      </c>
      <c r="E1039" s="197" t="s">
        <v>5167</v>
      </c>
      <c r="F1039" s="197" t="s">
        <v>6786</v>
      </c>
      <c r="G1039" s="197" t="s">
        <v>6785</v>
      </c>
      <c r="H1039" s="197" t="s">
        <v>6784</v>
      </c>
      <c r="I1039" s="197" t="s">
        <v>6783</v>
      </c>
      <c r="J1039" s="197" t="s">
        <v>3226</v>
      </c>
    </row>
    <row r="1040" spans="1:10">
      <c r="A1040" s="197" t="s">
        <v>3227</v>
      </c>
      <c r="B1040" s="197" t="s">
        <v>7136</v>
      </c>
      <c r="C1040" s="197" t="s">
        <v>7136</v>
      </c>
      <c r="D1040" s="197" t="s">
        <v>7125</v>
      </c>
      <c r="E1040" s="197" t="s">
        <v>5167</v>
      </c>
      <c r="F1040" s="197" t="s">
        <v>6786</v>
      </c>
      <c r="G1040" s="197" t="s">
        <v>6785</v>
      </c>
      <c r="H1040" s="197" t="s">
        <v>6784</v>
      </c>
      <c r="I1040" s="197" t="s">
        <v>6783</v>
      </c>
      <c r="J1040" s="197" t="s">
        <v>7135</v>
      </c>
    </row>
    <row r="1041" spans="1:10">
      <c r="A1041" s="197" t="s">
        <v>3229</v>
      </c>
      <c r="B1041" s="197" t="s">
        <v>3230</v>
      </c>
      <c r="C1041" s="197" t="s">
        <v>3230</v>
      </c>
      <c r="D1041" s="197" t="s">
        <v>3231</v>
      </c>
      <c r="E1041" s="197" t="s">
        <v>5167</v>
      </c>
      <c r="F1041" s="197" t="s">
        <v>6786</v>
      </c>
      <c r="G1041" s="197" t="s">
        <v>6785</v>
      </c>
      <c r="H1041" s="197" t="s">
        <v>6784</v>
      </c>
      <c r="I1041" s="197" t="s">
        <v>6783</v>
      </c>
      <c r="J1041" s="197" t="s">
        <v>3232</v>
      </c>
    </row>
    <row r="1042" spans="1:10">
      <c r="A1042" s="197" t="s">
        <v>3233</v>
      </c>
      <c r="B1042" s="197" t="s">
        <v>3234</v>
      </c>
      <c r="C1042" s="197" t="s">
        <v>3234</v>
      </c>
      <c r="D1042" s="197" t="s">
        <v>3235</v>
      </c>
      <c r="E1042" s="197" t="s">
        <v>5167</v>
      </c>
      <c r="F1042" s="197" t="s">
        <v>6786</v>
      </c>
      <c r="G1042" s="197" t="s">
        <v>6785</v>
      </c>
      <c r="H1042" s="197" t="s">
        <v>6784</v>
      </c>
      <c r="I1042" s="197" t="s">
        <v>6783</v>
      </c>
      <c r="J1042" s="197" t="s">
        <v>3236</v>
      </c>
    </row>
    <row r="1043" spans="1:10">
      <c r="A1043" s="197" t="s">
        <v>3237</v>
      </c>
      <c r="B1043" s="197" t="s">
        <v>3238</v>
      </c>
      <c r="C1043" s="197" t="s">
        <v>3238</v>
      </c>
      <c r="D1043" s="197" t="s">
        <v>3231</v>
      </c>
      <c r="E1043" s="197" t="s">
        <v>5167</v>
      </c>
      <c r="F1043" s="197" t="s">
        <v>6786</v>
      </c>
      <c r="G1043" s="197" t="s">
        <v>6785</v>
      </c>
      <c r="H1043" s="197" t="s">
        <v>6784</v>
      </c>
      <c r="I1043" s="197" t="s">
        <v>6783</v>
      </c>
      <c r="J1043" s="197" t="s">
        <v>3239</v>
      </c>
    </row>
    <row r="1044" spans="1:10">
      <c r="A1044" s="197" t="s">
        <v>3240</v>
      </c>
      <c r="B1044" s="197" t="s">
        <v>3241</v>
      </c>
      <c r="C1044" s="197" t="s">
        <v>3241</v>
      </c>
      <c r="D1044" s="197" t="s">
        <v>3235</v>
      </c>
      <c r="E1044" s="197" t="s">
        <v>5167</v>
      </c>
      <c r="F1044" s="197" t="s">
        <v>6786</v>
      </c>
      <c r="G1044" s="197" t="s">
        <v>6785</v>
      </c>
      <c r="H1044" s="197" t="s">
        <v>6784</v>
      </c>
      <c r="I1044" s="197" t="s">
        <v>6783</v>
      </c>
      <c r="J1044" s="197" t="s">
        <v>3242</v>
      </c>
    </row>
    <row r="1045" spans="1:10">
      <c r="A1045" s="197" t="s">
        <v>3243</v>
      </c>
      <c r="B1045" s="197" t="s">
        <v>3244</v>
      </c>
      <c r="C1045" s="197" t="s">
        <v>3244</v>
      </c>
      <c r="D1045" s="197" t="s">
        <v>3245</v>
      </c>
      <c r="E1045" s="197" t="s">
        <v>5167</v>
      </c>
      <c r="F1045" s="197" t="s">
        <v>6786</v>
      </c>
      <c r="G1045" s="197" t="s">
        <v>6785</v>
      </c>
      <c r="H1045" s="197" t="s">
        <v>6784</v>
      </c>
      <c r="I1045" s="197" t="s">
        <v>6783</v>
      </c>
      <c r="J1045" s="197" t="s">
        <v>3246</v>
      </c>
    </row>
    <row r="1046" spans="1:10">
      <c r="A1046" s="197" t="s">
        <v>3247</v>
      </c>
      <c r="B1046" s="197" t="s">
        <v>3248</v>
      </c>
      <c r="C1046" s="197" t="s">
        <v>3248</v>
      </c>
      <c r="E1046" s="197" t="s">
        <v>5167</v>
      </c>
      <c r="F1046" s="197" t="s">
        <v>6786</v>
      </c>
      <c r="G1046" s="197" t="s">
        <v>6785</v>
      </c>
      <c r="H1046" s="197" t="s">
        <v>6784</v>
      </c>
      <c r="I1046" s="197" t="s">
        <v>6783</v>
      </c>
      <c r="J1046" s="197" t="s">
        <v>7134</v>
      </c>
    </row>
    <row r="1047" spans="1:10">
      <c r="A1047" s="197" t="s">
        <v>3249</v>
      </c>
      <c r="B1047" s="197" t="s">
        <v>3250</v>
      </c>
      <c r="C1047" s="197" t="s">
        <v>3250</v>
      </c>
      <c r="D1047" s="197" t="s">
        <v>3235</v>
      </c>
      <c r="E1047" s="197" t="s">
        <v>5167</v>
      </c>
      <c r="F1047" s="197" t="s">
        <v>6786</v>
      </c>
      <c r="G1047" s="197" t="s">
        <v>6785</v>
      </c>
      <c r="H1047" s="197" t="s">
        <v>6784</v>
      </c>
      <c r="I1047" s="197" t="s">
        <v>6783</v>
      </c>
      <c r="J1047" s="197" t="s">
        <v>3251</v>
      </c>
    </row>
    <row r="1048" spans="1:10">
      <c r="A1048" s="197" t="s">
        <v>3252</v>
      </c>
      <c r="B1048" s="197" t="s">
        <v>3253</v>
      </c>
      <c r="C1048" s="197" t="s">
        <v>3253</v>
      </c>
      <c r="E1048" s="197" t="s">
        <v>5167</v>
      </c>
      <c r="F1048" s="197" t="s">
        <v>6786</v>
      </c>
      <c r="G1048" s="197" t="s">
        <v>6785</v>
      </c>
      <c r="H1048" s="197" t="s">
        <v>6784</v>
      </c>
      <c r="I1048" s="197" t="s">
        <v>6783</v>
      </c>
      <c r="J1048" s="197" t="s">
        <v>7133</v>
      </c>
    </row>
    <row r="1049" spans="1:10">
      <c r="A1049" s="197" t="s">
        <v>3254</v>
      </c>
      <c r="B1049" s="197" t="s">
        <v>3255</v>
      </c>
      <c r="C1049" s="197" t="s">
        <v>3255</v>
      </c>
      <c r="D1049" s="197" t="s">
        <v>3245</v>
      </c>
      <c r="E1049" s="197" t="s">
        <v>5167</v>
      </c>
      <c r="F1049" s="197" t="s">
        <v>6786</v>
      </c>
      <c r="G1049" s="197" t="s">
        <v>6785</v>
      </c>
      <c r="H1049" s="197" t="s">
        <v>6784</v>
      </c>
      <c r="I1049" s="197" t="s">
        <v>6783</v>
      </c>
      <c r="J1049" s="197" t="s">
        <v>3256</v>
      </c>
    </row>
    <row r="1050" spans="1:10">
      <c r="A1050" s="197" t="s">
        <v>3257</v>
      </c>
      <c r="B1050" s="197" t="s">
        <v>3258</v>
      </c>
      <c r="C1050" s="197" t="s">
        <v>3258</v>
      </c>
      <c r="E1050" s="197" t="s">
        <v>5167</v>
      </c>
      <c r="F1050" s="197" t="s">
        <v>6786</v>
      </c>
      <c r="G1050" s="197" t="s">
        <v>6785</v>
      </c>
      <c r="H1050" s="197" t="s">
        <v>6784</v>
      </c>
      <c r="I1050" s="197" t="s">
        <v>6783</v>
      </c>
      <c r="J1050" s="197" t="s">
        <v>7132</v>
      </c>
    </row>
    <row r="1051" spans="1:10">
      <c r="A1051" s="197" t="s">
        <v>3259</v>
      </c>
      <c r="B1051" s="197" t="s">
        <v>3260</v>
      </c>
      <c r="C1051" s="197" t="s">
        <v>3260</v>
      </c>
      <c r="D1051" s="197" t="s">
        <v>3235</v>
      </c>
      <c r="E1051" s="197" t="s">
        <v>5167</v>
      </c>
      <c r="F1051" s="197" t="s">
        <v>6786</v>
      </c>
      <c r="G1051" s="197" t="s">
        <v>6785</v>
      </c>
      <c r="H1051" s="197" t="s">
        <v>6784</v>
      </c>
      <c r="I1051" s="197" t="s">
        <v>6783</v>
      </c>
      <c r="J1051" s="197" t="s">
        <v>3261</v>
      </c>
    </row>
    <row r="1052" spans="1:10">
      <c r="A1052" s="197" t="s">
        <v>3262</v>
      </c>
      <c r="B1052" s="197" t="s">
        <v>3172</v>
      </c>
      <c r="C1052" s="197" t="s">
        <v>3172</v>
      </c>
      <c r="E1052" s="197" t="s">
        <v>5167</v>
      </c>
      <c r="F1052" s="197" t="s">
        <v>6786</v>
      </c>
      <c r="G1052" s="197" t="s">
        <v>6785</v>
      </c>
      <c r="H1052" s="197" t="s">
        <v>6784</v>
      </c>
      <c r="I1052" s="197" t="s">
        <v>6783</v>
      </c>
      <c r="J1052" s="197" t="s">
        <v>7131</v>
      </c>
    </row>
    <row r="1053" spans="1:10">
      <c r="A1053" s="197" t="s">
        <v>3263</v>
      </c>
      <c r="B1053" s="197" t="s">
        <v>3264</v>
      </c>
      <c r="C1053" s="197" t="s">
        <v>3264</v>
      </c>
      <c r="D1053" s="197" t="s">
        <v>3265</v>
      </c>
      <c r="E1053" s="197" t="s">
        <v>5167</v>
      </c>
      <c r="F1053" s="197" t="s">
        <v>6786</v>
      </c>
      <c r="G1053" s="197" t="s">
        <v>6785</v>
      </c>
      <c r="H1053" s="197" t="s">
        <v>6784</v>
      </c>
      <c r="I1053" s="197" t="s">
        <v>6783</v>
      </c>
      <c r="J1053" s="197" t="s">
        <v>3266</v>
      </c>
    </row>
    <row r="1054" spans="1:10">
      <c r="A1054" s="197" t="s">
        <v>3267</v>
      </c>
      <c r="B1054" s="197" t="s">
        <v>3268</v>
      </c>
      <c r="C1054" s="197" t="s">
        <v>3268</v>
      </c>
      <c r="D1054" s="197" t="s">
        <v>1689</v>
      </c>
      <c r="E1054" s="197" t="s">
        <v>5167</v>
      </c>
      <c r="F1054" s="197" t="s">
        <v>6786</v>
      </c>
      <c r="G1054" s="197" t="s">
        <v>6785</v>
      </c>
      <c r="H1054" s="197" t="s">
        <v>6784</v>
      </c>
      <c r="I1054" s="197" t="s">
        <v>6783</v>
      </c>
      <c r="J1054" s="197" t="s">
        <v>3269</v>
      </c>
    </row>
    <row r="1055" spans="1:10">
      <c r="A1055" s="197" t="s">
        <v>3270</v>
      </c>
      <c r="B1055" s="197" t="s">
        <v>3271</v>
      </c>
      <c r="C1055" s="197" t="s">
        <v>3271</v>
      </c>
      <c r="D1055" s="197" t="s">
        <v>3265</v>
      </c>
      <c r="E1055" s="197" t="s">
        <v>5167</v>
      </c>
      <c r="F1055" s="197" t="s">
        <v>6786</v>
      </c>
      <c r="G1055" s="197" t="s">
        <v>6785</v>
      </c>
      <c r="H1055" s="197" t="s">
        <v>6784</v>
      </c>
      <c r="I1055" s="197" t="s">
        <v>6783</v>
      </c>
      <c r="J1055" s="197" t="s">
        <v>3272</v>
      </c>
    </row>
    <row r="1056" spans="1:10">
      <c r="A1056" s="197" t="s">
        <v>3273</v>
      </c>
      <c r="B1056" s="197" t="s">
        <v>3274</v>
      </c>
      <c r="C1056" s="197" t="s">
        <v>3274</v>
      </c>
      <c r="D1056" s="197" t="s">
        <v>1689</v>
      </c>
      <c r="E1056" s="197" t="s">
        <v>5167</v>
      </c>
      <c r="F1056" s="197" t="s">
        <v>6786</v>
      </c>
      <c r="G1056" s="197" t="s">
        <v>6785</v>
      </c>
      <c r="H1056" s="197" t="s">
        <v>6784</v>
      </c>
      <c r="I1056" s="197" t="s">
        <v>6783</v>
      </c>
      <c r="J1056" s="197" t="s">
        <v>3275</v>
      </c>
    </row>
    <row r="1057" spans="1:10">
      <c r="A1057" s="197" t="s">
        <v>3276</v>
      </c>
      <c r="B1057" s="197" t="s">
        <v>3277</v>
      </c>
      <c r="C1057" s="197" t="s">
        <v>3277</v>
      </c>
      <c r="D1057" s="197" t="s">
        <v>3265</v>
      </c>
      <c r="E1057" s="197" t="s">
        <v>5167</v>
      </c>
      <c r="F1057" s="197" t="s">
        <v>6786</v>
      </c>
      <c r="G1057" s="197" t="s">
        <v>6785</v>
      </c>
      <c r="H1057" s="197" t="s">
        <v>6784</v>
      </c>
      <c r="I1057" s="197" t="s">
        <v>6783</v>
      </c>
      <c r="J1057" s="197" t="s">
        <v>3278</v>
      </c>
    </row>
    <row r="1058" spans="1:10">
      <c r="A1058" s="197" t="s">
        <v>3279</v>
      </c>
      <c r="B1058" s="197" t="s">
        <v>3280</v>
      </c>
      <c r="C1058" s="197" t="s">
        <v>3280</v>
      </c>
      <c r="D1058" s="197" t="s">
        <v>1689</v>
      </c>
      <c r="E1058" s="197" t="s">
        <v>5167</v>
      </c>
      <c r="F1058" s="197" t="s">
        <v>6786</v>
      </c>
      <c r="G1058" s="197" t="s">
        <v>6785</v>
      </c>
      <c r="H1058" s="197" t="s">
        <v>6784</v>
      </c>
      <c r="I1058" s="197" t="s">
        <v>6783</v>
      </c>
      <c r="J1058" s="197" t="s">
        <v>3281</v>
      </c>
    </row>
    <row r="1059" spans="1:10">
      <c r="A1059" s="197" t="s">
        <v>3282</v>
      </c>
      <c r="B1059" s="197" t="s">
        <v>3283</v>
      </c>
      <c r="C1059" s="197" t="s">
        <v>3283</v>
      </c>
      <c r="D1059" s="197" t="s">
        <v>3284</v>
      </c>
      <c r="E1059" s="197" t="s">
        <v>5167</v>
      </c>
      <c r="F1059" s="197" t="s">
        <v>6786</v>
      </c>
      <c r="G1059" s="197" t="s">
        <v>6785</v>
      </c>
      <c r="H1059" s="197" t="s">
        <v>6784</v>
      </c>
      <c r="I1059" s="197" t="s">
        <v>6783</v>
      </c>
      <c r="J1059" s="197" t="s">
        <v>3285</v>
      </c>
    </row>
    <row r="1060" spans="1:10">
      <c r="A1060" s="197" t="s">
        <v>3286</v>
      </c>
      <c r="B1060" s="197" t="s">
        <v>3287</v>
      </c>
      <c r="C1060" s="197" t="s">
        <v>3287</v>
      </c>
      <c r="D1060" s="197" t="s">
        <v>1689</v>
      </c>
      <c r="E1060" s="197" t="s">
        <v>5167</v>
      </c>
      <c r="F1060" s="197" t="s">
        <v>6786</v>
      </c>
      <c r="G1060" s="197" t="s">
        <v>6785</v>
      </c>
      <c r="H1060" s="197" t="s">
        <v>6784</v>
      </c>
      <c r="I1060" s="197" t="s">
        <v>6783</v>
      </c>
      <c r="J1060" s="197" t="s">
        <v>3288</v>
      </c>
    </row>
    <row r="1061" spans="1:10">
      <c r="A1061" s="197" t="s">
        <v>3289</v>
      </c>
      <c r="B1061" s="197" t="s">
        <v>3290</v>
      </c>
      <c r="C1061" s="197" t="s">
        <v>3290</v>
      </c>
      <c r="D1061" s="197" t="s">
        <v>3284</v>
      </c>
      <c r="E1061" s="197" t="s">
        <v>5167</v>
      </c>
      <c r="F1061" s="197" t="s">
        <v>6786</v>
      </c>
      <c r="G1061" s="197" t="s">
        <v>6785</v>
      </c>
      <c r="H1061" s="197" t="s">
        <v>6784</v>
      </c>
      <c r="I1061" s="197" t="s">
        <v>6783</v>
      </c>
      <c r="J1061" s="197" t="s">
        <v>3291</v>
      </c>
    </row>
    <row r="1062" spans="1:10">
      <c r="A1062" s="197" t="s">
        <v>3292</v>
      </c>
      <c r="B1062" s="197" t="s">
        <v>3293</v>
      </c>
      <c r="C1062" s="197" t="s">
        <v>3293</v>
      </c>
      <c r="D1062" s="197" t="s">
        <v>1689</v>
      </c>
      <c r="E1062" s="197" t="s">
        <v>5167</v>
      </c>
      <c r="F1062" s="197" t="s">
        <v>6786</v>
      </c>
      <c r="G1062" s="197" t="s">
        <v>6785</v>
      </c>
      <c r="H1062" s="197" t="s">
        <v>6784</v>
      </c>
      <c r="I1062" s="197" t="s">
        <v>6783</v>
      </c>
      <c r="J1062" s="197" t="s">
        <v>3294</v>
      </c>
    </row>
    <row r="1063" spans="1:10">
      <c r="A1063" s="197" t="s">
        <v>3295</v>
      </c>
      <c r="B1063" s="197" t="s">
        <v>3296</v>
      </c>
      <c r="C1063" s="197" t="s">
        <v>3296</v>
      </c>
      <c r="D1063" s="197" t="s">
        <v>1693</v>
      </c>
      <c r="E1063" s="197" t="s">
        <v>5167</v>
      </c>
      <c r="F1063" s="197" t="s">
        <v>6786</v>
      </c>
      <c r="G1063" s="197" t="s">
        <v>6785</v>
      </c>
      <c r="H1063" s="197" t="s">
        <v>6784</v>
      </c>
      <c r="I1063" s="197" t="s">
        <v>6783</v>
      </c>
      <c r="J1063" s="197" t="s">
        <v>3297</v>
      </c>
    </row>
    <row r="1064" spans="1:10">
      <c r="A1064" s="197" t="s">
        <v>3298</v>
      </c>
      <c r="B1064" s="197" t="s">
        <v>3299</v>
      </c>
      <c r="C1064" s="197" t="s">
        <v>3299</v>
      </c>
      <c r="E1064" s="197" t="s">
        <v>5167</v>
      </c>
      <c r="F1064" s="197" t="s">
        <v>6786</v>
      </c>
      <c r="G1064" s="197" t="s">
        <v>6785</v>
      </c>
      <c r="H1064" s="197" t="s">
        <v>6784</v>
      </c>
      <c r="I1064" s="197" t="s">
        <v>6783</v>
      </c>
      <c r="J1064" s="197" t="s">
        <v>7130</v>
      </c>
    </row>
    <row r="1065" spans="1:10">
      <c r="A1065" s="197" t="s">
        <v>3300</v>
      </c>
      <c r="B1065" s="197" t="s">
        <v>3301</v>
      </c>
      <c r="C1065" s="197" t="s">
        <v>3301</v>
      </c>
      <c r="D1065" s="197" t="s">
        <v>1689</v>
      </c>
      <c r="E1065" s="197" t="s">
        <v>5167</v>
      </c>
      <c r="F1065" s="197" t="s">
        <v>6786</v>
      </c>
      <c r="G1065" s="197" t="s">
        <v>6785</v>
      </c>
      <c r="H1065" s="197" t="s">
        <v>6784</v>
      </c>
      <c r="I1065" s="197" t="s">
        <v>6783</v>
      </c>
      <c r="J1065" s="197" t="s">
        <v>3302</v>
      </c>
    </row>
    <row r="1066" spans="1:10">
      <c r="A1066" s="197" t="s">
        <v>3303</v>
      </c>
      <c r="B1066" s="197" t="s">
        <v>3304</v>
      </c>
      <c r="C1066" s="197" t="s">
        <v>3304</v>
      </c>
      <c r="E1066" s="197" t="s">
        <v>5167</v>
      </c>
      <c r="F1066" s="197" t="s">
        <v>6786</v>
      </c>
      <c r="G1066" s="197" t="s">
        <v>6785</v>
      </c>
      <c r="H1066" s="197" t="s">
        <v>6784</v>
      </c>
      <c r="I1066" s="197" t="s">
        <v>6783</v>
      </c>
      <c r="J1066" s="197" t="s">
        <v>7129</v>
      </c>
    </row>
    <row r="1067" spans="1:10">
      <c r="A1067" s="197" t="s">
        <v>3305</v>
      </c>
      <c r="B1067" s="197" t="s">
        <v>3306</v>
      </c>
      <c r="C1067" s="197" t="s">
        <v>3306</v>
      </c>
      <c r="D1067" s="197" t="s">
        <v>1693</v>
      </c>
      <c r="E1067" s="197" t="s">
        <v>5167</v>
      </c>
      <c r="F1067" s="197" t="s">
        <v>6786</v>
      </c>
      <c r="G1067" s="197" t="s">
        <v>6785</v>
      </c>
      <c r="H1067" s="197" t="s">
        <v>6784</v>
      </c>
      <c r="I1067" s="197" t="s">
        <v>6783</v>
      </c>
      <c r="J1067" s="197" t="s">
        <v>3307</v>
      </c>
    </row>
    <row r="1068" spans="1:10">
      <c r="A1068" s="197" t="s">
        <v>3308</v>
      </c>
      <c r="B1068" s="197" t="s">
        <v>3306</v>
      </c>
      <c r="C1068" s="197" t="s">
        <v>3306</v>
      </c>
      <c r="E1068" s="197" t="s">
        <v>5167</v>
      </c>
      <c r="F1068" s="197" t="s">
        <v>6786</v>
      </c>
      <c r="G1068" s="197" t="s">
        <v>6785</v>
      </c>
      <c r="H1068" s="197" t="s">
        <v>6784</v>
      </c>
      <c r="I1068" s="197" t="s">
        <v>6783</v>
      </c>
      <c r="J1068" s="197" t="s">
        <v>7128</v>
      </c>
    </row>
    <row r="1069" spans="1:10">
      <c r="A1069" s="197" t="s">
        <v>3309</v>
      </c>
      <c r="B1069" s="197" t="s">
        <v>3310</v>
      </c>
      <c r="C1069" s="197" t="s">
        <v>3310</v>
      </c>
      <c r="D1069" s="197" t="s">
        <v>1689</v>
      </c>
      <c r="E1069" s="197" t="s">
        <v>5167</v>
      </c>
      <c r="F1069" s="197" t="s">
        <v>6786</v>
      </c>
      <c r="G1069" s="197" t="s">
        <v>6785</v>
      </c>
      <c r="H1069" s="197" t="s">
        <v>6784</v>
      </c>
      <c r="I1069" s="197" t="s">
        <v>6783</v>
      </c>
      <c r="J1069" s="197" t="s">
        <v>3311</v>
      </c>
    </row>
    <row r="1070" spans="1:10">
      <c r="A1070" s="197" t="s">
        <v>3312</v>
      </c>
      <c r="B1070" s="197" t="s">
        <v>3310</v>
      </c>
      <c r="C1070" s="197" t="s">
        <v>3310</v>
      </c>
      <c r="E1070" s="197" t="s">
        <v>5167</v>
      </c>
      <c r="F1070" s="197" t="s">
        <v>6786</v>
      </c>
      <c r="G1070" s="197" t="s">
        <v>6785</v>
      </c>
      <c r="H1070" s="197" t="s">
        <v>6784</v>
      </c>
      <c r="I1070" s="197" t="s">
        <v>6783</v>
      </c>
      <c r="J1070" s="197" t="s">
        <v>7127</v>
      </c>
    </row>
    <row r="1071" spans="1:10">
      <c r="A1071" s="197" t="s">
        <v>3313</v>
      </c>
      <c r="B1071" s="197" t="s">
        <v>3314</v>
      </c>
      <c r="C1071" s="197" t="s">
        <v>3314</v>
      </c>
      <c r="D1071" s="197" t="s">
        <v>3169</v>
      </c>
      <c r="E1071" s="197" t="s">
        <v>5167</v>
      </c>
      <c r="F1071" s="197" t="s">
        <v>6786</v>
      </c>
      <c r="G1071" s="197" t="s">
        <v>6785</v>
      </c>
      <c r="H1071" s="197" t="s">
        <v>6784</v>
      </c>
      <c r="I1071" s="197" t="s">
        <v>6783</v>
      </c>
      <c r="J1071" s="197" t="s">
        <v>3315</v>
      </c>
    </row>
    <row r="1072" spans="1:10">
      <c r="A1072" s="197" t="s">
        <v>3316</v>
      </c>
      <c r="B1072" s="197" t="s">
        <v>3317</v>
      </c>
      <c r="C1072" s="197" t="s">
        <v>3317</v>
      </c>
      <c r="D1072" s="197" t="s">
        <v>3175</v>
      </c>
      <c r="E1072" s="197" t="s">
        <v>5167</v>
      </c>
      <c r="F1072" s="197" t="s">
        <v>6786</v>
      </c>
      <c r="G1072" s="197" t="s">
        <v>6785</v>
      </c>
      <c r="H1072" s="197" t="s">
        <v>6784</v>
      </c>
      <c r="I1072" s="197" t="s">
        <v>6783</v>
      </c>
      <c r="J1072" s="197" t="s">
        <v>3318</v>
      </c>
    </row>
    <row r="1073" spans="1:10">
      <c r="A1073" s="197" t="s">
        <v>3319</v>
      </c>
      <c r="B1073" s="197" t="s">
        <v>7126</v>
      </c>
      <c r="C1073" s="197" t="s">
        <v>7126</v>
      </c>
      <c r="D1073" s="197" t="s">
        <v>7125</v>
      </c>
      <c r="E1073" s="197" t="s">
        <v>5167</v>
      </c>
      <c r="F1073" s="197" t="s">
        <v>6786</v>
      </c>
      <c r="G1073" s="197" t="s">
        <v>6785</v>
      </c>
      <c r="H1073" s="197" t="s">
        <v>6784</v>
      </c>
      <c r="I1073" s="197" t="s">
        <v>6783</v>
      </c>
      <c r="J1073" s="197" t="s">
        <v>7124</v>
      </c>
    </row>
    <row r="1074" spans="1:10">
      <c r="A1074" s="197" t="s">
        <v>3321</v>
      </c>
      <c r="B1074" s="197" t="s">
        <v>3322</v>
      </c>
      <c r="C1074" s="197" t="s">
        <v>3322</v>
      </c>
      <c r="D1074" s="197" t="s">
        <v>3245</v>
      </c>
      <c r="E1074" s="197" t="s">
        <v>5167</v>
      </c>
      <c r="F1074" s="197" t="s">
        <v>6786</v>
      </c>
      <c r="G1074" s="197" t="s">
        <v>6785</v>
      </c>
      <c r="H1074" s="197" t="s">
        <v>6784</v>
      </c>
      <c r="I1074" s="197" t="s">
        <v>6783</v>
      </c>
      <c r="J1074" s="197" t="s">
        <v>3323</v>
      </c>
    </row>
    <row r="1075" spans="1:10">
      <c r="A1075" s="197" t="s">
        <v>3324</v>
      </c>
      <c r="B1075" s="197" t="s">
        <v>3325</v>
      </c>
      <c r="C1075" s="197" t="s">
        <v>3325</v>
      </c>
      <c r="D1075" s="197" t="s">
        <v>3235</v>
      </c>
      <c r="E1075" s="197" t="s">
        <v>5167</v>
      </c>
      <c r="F1075" s="197" t="s">
        <v>6786</v>
      </c>
      <c r="G1075" s="197" t="s">
        <v>6785</v>
      </c>
      <c r="H1075" s="197" t="s">
        <v>6784</v>
      </c>
      <c r="I1075" s="197" t="s">
        <v>6783</v>
      </c>
      <c r="J1075" s="197" t="s">
        <v>3326</v>
      </c>
    </row>
    <row r="1076" spans="1:10">
      <c r="A1076" s="197" t="s">
        <v>3327</v>
      </c>
      <c r="B1076" s="197" t="s">
        <v>3328</v>
      </c>
      <c r="C1076" s="197" t="s">
        <v>3328</v>
      </c>
      <c r="D1076" s="197" t="s">
        <v>1693</v>
      </c>
      <c r="E1076" s="197" t="s">
        <v>5167</v>
      </c>
      <c r="F1076" s="197" t="s">
        <v>6786</v>
      </c>
      <c r="G1076" s="197" t="s">
        <v>6785</v>
      </c>
      <c r="H1076" s="197" t="s">
        <v>6784</v>
      </c>
      <c r="I1076" s="197" t="s">
        <v>6783</v>
      </c>
      <c r="J1076" s="197" t="s">
        <v>3329</v>
      </c>
    </row>
    <row r="1077" spans="1:10">
      <c r="A1077" s="197" t="s">
        <v>3330</v>
      </c>
      <c r="B1077" s="197" t="s">
        <v>3331</v>
      </c>
      <c r="C1077" s="197" t="s">
        <v>3331</v>
      </c>
      <c r="D1077" s="197" t="s">
        <v>1689</v>
      </c>
      <c r="E1077" s="197" t="s">
        <v>5167</v>
      </c>
      <c r="F1077" s="197" t="s">
        <v>6786</v>
      </c>
      <c r="G1077" s="197" t="s">
        <v>6785</v>
      </c>
      <c r="H1077" s="197" t="s">
        <v>6784</v>
      </c>
      <c r="I1077" s="197" t="s">
        <v>6783</v>
      </c>
      <c r="J1077" s="197" t="s">
        <v>3332</v>
      </c>
    </row>
    <row r="1078" spans="1:10">
      <c r="A1078" s="197" t="s">
        <v>1314</v>
      </c>
      <c r="B1078" s="197" t="s">
        <v>1315</v>
      </c>
      <c r="C1078" s="197" t="s">
        <v>1315</v>
      </c>
      <c r="D1078" s="197" t="s">
        <v>3333</v>
      </c>
      <c r="E1078" s="197" t="s">
        <v>5167</v>
      </c>
      <c r="F1078" s="197" t="s">
        <v>6786</v>
      </c>
      <c r="G1078" s="197" t="s">
        <v>6785</v>
      </c>
      <c r="H1078" s="197" t="s">
        <v>6784</v>
      </c>
      <c r="I1078" s="197" t="s">
        <v>6783</v>
      </c>
      <c r="J1078" s="197" t="s">
        <v>3334</v>
      </c>
    </row>
    <row r="1079" spans="1:10">
      <c r="A1079" s="197" t="s">
        <v>1317</v>
      </c>
      <c r="B1079" s="197" t="s">
        <v>1318</v>
      </c>
      <c r="C1079" s="197" t="s">
        <v>1318</v>
      </c>
      <c r="D1079" s="197" t="s">
        <v>3335</v>
      </c>
      <c r="E1079" s="197" t="s">
        <v>5167</v>
      </c>
      <c r="F1079" s="197" t="s">
        <v>6786</v>
      </c>
      <c r="G1079" s="197" t="s">
        <v>6785</v>
      </c>
      <c r="H1079" s="197" t="s">
        <v>6784</v>
      </c>
      <c r="I1079" s="197" t="s">
        <v>6783</v>
      </c>
      <c r="J1079" s="197" t="s">
        <v>3336</v>
      </c>
    </row>
    <row r="1080" spans="1:10">
      <c r="A1080" s="197" t="s">
        <v>1319</v>
      </c>
      <c r="B1080" s="197" t="s">
        <v>1320</v>
      </c>
      <c r="C1080" s="197" t="s">
        <v>1320</v>
      </c>
      <c r="D1080" s="197" t="s">
        <v>3337</v>
      </c>
      <c r="E1080" s="197" t="s">
        <v>5167</v>
      </c>
      <c r="F1080" s="197" t="s">
        <v>6786</v>
      </c>
      <c r="G1080" s="197" t="s">
        <v>6785</v>
      </c>
      <c r="H1080" s="197" t="s">
        <v>6784</v>
      </c>
      <c r="I1080" s="197" t="s">
        <v>6783</v>
      </c>
      <c r="J1080" s="197" t="s">
        <v>3338</v>
      </c>
    </row>
    <row r="1081" spans="1:10">
      <c r="A1081" s="197" t="s">
        <v>1321</v>
      </c>
      <c r="B1081" s="197" t="s">
        <v>1322</v>
      </c>
      <c r="C1081" s="197" t="s">
        <v>1322</v>
      </c>
      <c r="D1081" s="197" t="s">
        <v>3339</v>
      </c>
      <c r="E1081" s="197" t="s">
        <v>5167</v>
      </c>
      <c r="F1081" s="197" t="s">
        <v>6786</v>
      </c>
      <c r="G1081" s="197" t="s">
        <v>6788</v>
      </c>
      <c r="H1081" s="197" t="s">
        <v>6784</v>
      </c>
      <c r="I1081" s="197" t="s">
        <v>6783</v>
      </c>
      <c r="J1081" s="197" t="s">
        <v>3340</v>
      </c>
    </row>
    <row r="1082" spans="1:10">
      <c r="A1082" s="197" t="s">
        <v>1323</v>
      </c>
      <c r="B1082" s="197" t="s">
        <v>1324</v>
      </c>
      <c r="C1082" s="197" t="s">
        <v>1324</v>
      </c>
      <c r="D1082" s="197" t="s">
        <v>2205</v>
      </c>
      <c r="E1082" s="197" t="s">
        <v>5167</v>
      </c>
      <c r="F1082" s="197" t="s">
        <v>6786</v>
      </c>
      <c r="G1082" s="197" t="s">
        <v>6886</v>
      </c>
      <c r="H1082" s="197" t="s">
        <v>6784</v>
      </c>
      <c r="I1082" s="197" t="s">
        <v>6783</v>
      </c>
      <c r="J1082" s="197" t="s">
        <v>3341</v>
      </c>
    </row>
    <row r="1083" spans="1:10">
      <c r="A1083" s="197" t="s">
        <v>1325</v>
      </c>
      <c r="B1083" s="197" t="s">
        <v>1326</v>
      </c>
      <c r="C1083" s="197" t="s">
        <v>1326</v>
      </c>
      <c r="D1083" s="197" t="s">
        <v>1881</v>
      </c>
      <c r="E1083" s="197" t="s">
        <v>5167</v>
      </c>
      <c r="F1083" s="197" t="s">
        <v>6786</v>
      </c>
      <c r="G1083" s="197" t="s">
        <v>6910</v>
      </c>
      <c r="H1083" s="197" t="s">
        <v>6784</v>
      </c>
      <c r="I1083" s="197" t="s">
        <v>6783</v>
      </c>
      <c r="J1083" s="197" t="s">
        <v>3342</v>
      </c>
    </row>
    <row r="1084" spans="1:10">
      <c r="A1084" s="197" t="s">
        <v>1327</v>
      </c>
      <c r="B1084" s="197" t="s">
        <v>1328</v>
      </c>
      <c r="C1084" s="197" t="s">
        <v>1328</v>
      </c>
      <c r="D1084" s="197" t="s">
        <v>2123</v>
      </c>
      <c r="E1084" s="197" t="s">
        <v>5167</v>
      </c>
      <c r="F1084" s="197" t="s">
        <v>6786</v>
      </c>
      <c r="G1084" s="197" t="s">
        <v>7123</v>
      </c>
      <c r="H1084" s="197" t="s">
        <v>6784</v>
      </c>
      <c r="I1084" s="197" t="s">
        <v>6783</v>
      </c>
      <c r="J1084" s="197" t="s">
        <v>3343</v>
      </c>
    </row>
    <row r="1085" spans="1:10">
      <c r="A1085" s="197" t="s">
        <v>3344</v>
      </c>
      <c r="B1085" s="197" t="s">
        <v>7122</v>
      </c>
      <c r="C1085" s="197" t="s">
        <v>7122</v>
      </c>
      <c r="D1085" s="197" t="s">
        <v>7122</v>
      </c>
      <c r="E1085" s="197" t="s">
        <v>5167</v>
      </c>
      <c r="F1085" s="197" t="s">
        <v>6786</v>
      </c>
      <c r="G1085" s="197" t="s">
        <v>6785</v>
      </c>
      <c r="H1085" s="197" t="s">
        <v>6784</v>
      </c>
      <c r="I1085" s="197" t="s">
        <v>6783</v>
      </c>
      <c r="J1085" s="197" t="s">
        <v>7121</v>
      </c>
    </row>
    <row r="1086" spans="1:10">
      <c r="A1086" s="197" t="s">
        <v>3346</v>
      </c>
      <c r="B1086" s="197" t="s">
        <v>7120</v>
      </c>
      <c r="C1086" s="197" t="s">
        <v>7120</v>
      </c>
      <c r="D1086" s="197" t="s">
        <v>7120</v>
      </c>
      <c r="E1086" s="197" t="s">
        <v>5167</v>
      </c>
      <c r="F1086" s="197" t="s">
        <v>6786</v>
      </c>
      <c r="G1086" s="197" t="s">
        <v>6785</v>
      </c>
      <c r="H1086" s="197" t="s">
        <v>6784</v>
      </c>
      <c r="I1086" s="197" t="s">
        <v>6783</v>
      </c>
      <c r="J1086" s="197" t="s">
        <v>7119</v>
      </c>
    </row>
    <row r="1087" spans="1:10">
      <c r="A1087" s="197" t="s">
        <v>3348</v>
      </c>
      <c r="B1087" s="197" t="s">
        <v>7118</v>
      </c>
      <c r="C1087" s="197" t="s">
        <v>7118</v>
      </c>
      <c r="D1087" s="197" t="s">
        <v>3166</v>
      </c>
      <c r="E1087" s="197" t="s">
        <v>5167</v>
      </c>
      <c r="F1087" s="197" t="s">
        <v>6786</v>
      </c>
      <c r="G1087" s="197" t="s">
        <v>6785</v>
      </c>
      <c r="H1087" s="197" t="s">
        <v>6784</v>
      </c>
      <c r="I1087" s="197" t="s">
        <v>6783</v>
      </c>
      <c r="J1087" s="197" t="s">
        <v>7117</v>
      </c>
    </row>
    <row r="1088" spans="1:10">
      <c r="A1088" s="197" t="s">
        <v>3350</v>
      </c>
      <c r="B1088" s="197" t="s">
        <v>7116</v>
      </c>
      <c r="C1088" s="197" t="s">
        <v>7116</v>
      </c>
      <c r="E1088" s="197" t="s">
        <v>5167</v>
      </c>
      <c r="F1088" s="197" t="s">
        <v>6786</v>
      </c>
      <c r="G1088" s="197" t="s">
        <v>6785</v>
      </c>
      <c r="H1088" s="197" t="s">
        <v>6784</v>
      </c>
      <c r="I1088" s="197" t="s">
        <v>6783</v>
      </c>
      <c r="J1088" s="197" t="s">
        <v>7115</v>
      </c>
    </row>
    <row r="1089" spans="1:11">
      <c r="A1089" s="197" t="s">
        <v>3351</v>
      </c>
      <c r="B1089" s="197" t="s">
        <v>3352</v>
      </c>
      <c r="C1089" s="197" t="s">
        <v>3352</v>
      </c>
      <c r="D1089" s="197" t="s">
        <v>3353</v>
      </c>
      <c r="E1089" s="197" t="s">
        <v>5167</v>
      </c>
      <c r="F1089" s="197" t="s">
        <v>6786</v>
      </c>
      <c r="G1089" s="197" t="s">
        <v>6910</v>
      </c>
      <c r="H1089" s="197" t="s">
        <v>6784</v>
      </c>
      <c r="I1089" s="197" t="s">
        <v>6783</v>
      </c>
      <c r="J1089" s="197" t="s">
        <v>3354</v>
      </c>
    </row>
    <row r="1090" spans="1:11">
      <c r="A1090" s="197" t="s">
        <v>3355</v>
      </c>
      <c r="B1090" s="197" t="s">
        <v>7114</v>
      </c>
      <c r="C1090" s="197" t="s">
        <v>7114</v>
      </c>
      <c r="D1090" s="197" t="s">
        <v>3357</v>
      </c>
      <c r="E1090" s="197" t="s">
        <v>5167</v>
      </c>
      <c r="F1090" s="197" t="s">
        <v>6786</v>
      </c>
      <c r="G1090" s="197" t="s">
        <v>6785</v>
      </c>
      <c r="H1090" s="197" t="s">
        <v>6784</v>
      </c>
      <c r="I1090" s="197" t="s">
        <v>6783</v>
      </c>
      <c r="J1090" s="197" t="s">
        <v>3358</v>
      </c>
    </row>
    <row r="1091" spans="1:11">
      <c r="A1091" s="197" t="s">
        <v>6569</v>
      </c>
      <c r="B1091" s="197" t="s">
        <v>6570</v>
      </c>
      <c r="C1091" s="197" t="s">
        <v>6570</v>
      </c>
      <c r="D1091" s="197" t="s">
        <v>7113</v>
      </c>
      <c r="E1091" s="197" t="s">
        <v>5167</v>
      </c>
      <c r="F1091" s="197" t="s">
        <v>6786</v>
      </c>
      <c r="G1091" s="197" t="s">
        <v>6788</v>
      </c>
      <c r="H1091" s="197" t="s">
        <v>6784</v>
      </c>
      <c r="I1091" s="197" t="s">
        <v>6787</v>
      </c>
      <c r="J1091" s="197" t="s">
        <v>7112</v>
      </c>
    </row>
    <row r="1092" spans="1:11">
      <c r="A1092" s="197" t="s">
        <v>6571</v>
      </c>
      <c r="B1092" s="197" t="s">
        <v>6572</v>
      </c>
      <c r="C1092" s="197" t="s">
        <v>6572</v>
      </c>
      <c r="D1092" s="197" t="s">
        <v>6573</v>
      </c>
      <c r="E1092" s="197" t="s">
        <v>5167</v>
      </c>
      <c r="F1092" s="197" t="s">
        <v>6786</v>
      </c>
      <c r="G1092" s="197" t="s">
        <v>6788</v>
      </c>
      <c r="H1092" s="197" t="s">
        <v>6784</v>
      </c>
      <c r="I1092" s="197" t="s">
        <v>6787</v>
      </c>
      <c r="J1092" s="197" t="s">
        <v>7111</v>
      </c>
    </row>
    <row r="1093" spans="1:11">
      <c r="A1093" s="197" t="s">
        <v>6537</v>
      </c>
      <c r="B1093" s="197" t="s">
        <v>6538</v>
      </c>
      <c r="C1093" s="197" t="s">
        <v>6538</v>
      </c>
      <c r="D1093" s="197" t="s">
        <v>7110</v>
      </c>
      <c r="E1093" s="197" t="s">
        <v>5167</v>
      </c>
      <c r="F1093" s="197" t="s">
        <v>6786</v>
      </c>
      <c r="G1093" s="197" t="s">
        <v>6785</v>
      </c>
      <c r="H1093" s="197" t="s">
        <v>6784</v>
      </c>
      <c r="I1093" s="197" t="s">
        <v>6787</v>
      </c>
      <c r="J1093" s="197" t="s">
        <v>7109</v>
      </c>
    </row>
    <row r="1094" spans="1:11">
      <c r="A1094" s="197" t="s">
        <v>6531</v>
      </c>
      <c r="B1094" s="197" t="s">
        <v>6530</v>
      </c>
      <c r="C1094" s="197" t="s">
        <v>6530</v>
      </c>
      <c r="D1094" s="197" t="s">
        <v>6533</v>
      </c>
      <c r="E1094" s="197" t="s">
        <v>6810</v>
      </c>
      <c r="F1094" s="197" t="s">
        <v>6786</v>
      </c>
      <c r="G1094" s="197" t="s">
        <v>6785</v>
      </c>
      <c r="H1094" s="197" t="s">
        <v>6809</v>
      </c>
      <c r="I1094" s="197" t="s">
        <v>6787</v>
      </c>
      <c r="J1094" s="197" t="s">
        <v>7108</v>
      </c>
      <c r="K1094" s="197" t="s">
        <v>1601</v>
      </c>
    </row>
    <row r="1095" spans="1:11">
      <c r="A1095" s="197" t="s">
        <v>6528</v>
      </c>
      <c r="B1095" s="197" t="s">
        <v>6529</v>
      </c>
      <c r="C1095" s="197" t="s">
        <v>6529</v>
      </c>
      <c r="D1095" s="197" t="s">
        <v>6532</v>
      </c>
      <c r="E1095" s="197" t="s">
        <v>6810</v>
      </c>
      <c r="F1095" s="197" t="s">
        <v>6786</v>
      </c>
      <c r="G1095" s="197" t="s">
        <v>6785</v>
      </c>
      <c r="H1095" s="197" t="s">
        <v>6809</v>
      </c>
      <c r="I1095" s="197" t="s">
        <v>6787</v>
      </c>
      <c r="J1095" s="197" t="s">
        <v>7107</v>
      </c>
      <c r="K1095" s="197" t="s">
        <v>1601</v>
      </c>
    </row>
    <row r="1096" spans="1:11">
      <c r="A1096" s="197" t="s">
        <v>6576</v>
      </c>
      <c r="B1096" s="197" t="s">
        <v>6577</v>
      </c>
      <c r="C1096" s="197" t="s">
        <v>6577</v>
      </c>
      <c r="E1096" s="197" t="s">
        <v>5167</v>
      </c>
      <c r="F1096" s="197" t="s">
        <v>6786</v>
      </c>
      <c r="G1096" s="197" t="s">
        <v>6785</v>
      </c>
      <c r="H1096" s="197" t="s">
        <v>6784</v>
      </c>
      <c r="I1096" s="197" t="s">
        <v>6787</v>
      </c>
      <c r="J1096" s="197" t="s">
        <v>7106</v>
      </c>
    </row>
    <row r="1097" spans="1:11">
      <c r="A1097" s="197" t="s">
        <v>6574</v>
      </c>
      <c r="B1097" s="197" t="s">
        <v>6575</v>
      </c>
      <c r="C1097" s="197" t="s">
        <v>6575</v>
      </c>
      <c r="E1097" s="197" t="s">
        <v>5167</v>
      </c>
      <c r="F1097" s="197" t="s">
        <v>6786</v>
      </c>
      <c r="G1097" s="197" t="s">
        <v>6785</v>
      </c>
      <c r="H1097" s="197" t="s">
        <v>6784</v>
      </c>
      <c r="I1097" s="197" t="s">
        <v>6787</v>
      </c>
      <c r="J1097" s="197" t="s">
        <v>7105</v>
      </c>
    </row>
    <row r="1098" spans="1:11">
      <c r="A1098" s="197" t="s">
        <v>6520</v>
      </c>
      <c r="B1098" s="197" t="s">
        <v>6521</v>
      </c>
      <c r="C1098" s="197" t="s">
        <v>6521</v>
      </c>
      <c r="D1098" s="197" t="s">
        <v>6518</v>
      </c>
      <c r="E1098" s="197" t="s">
        <v>5167</v>
      </c>
      <c r="F1098" s="197" t="s">
        <v>6786</v>
      </c>
      <c r="G1098" s="197" t="s">
        <v>6785</v>
      </c>
      <c r="H1098" s="197" t="s">
        <v>6784</v>
      </c>
      <c r="I1098" s="197" t="s">
        <v>6787</v>
      </c>
      <c r="J1098" s="197" t="s">
        <v>7104</v>
      </c>
    </row>
    <row r="1099" spans="1:11">
      <c r="A1099" s="197" t="s">
        <v>6516</v>
      </c>
      <c r="B1099" s="197" t="s">
        <v>6517</v>
      </c>
      <c r="C1099" s="197" t="s">
        <v>6517</v>
      </c>
      <c r="D1099" s="197" t="s">
        <v>7103</v>
      </c>
      <c r="E1099" s="197" t="s">
        <v>5167</v>
      </c>
      <c r="F1099" s="197" t="s">
        <v>6786</v>
      </c>
      <c r="G1099" s="197" t="s">
        <v>6785</v>
      </c>
      <c r="H1099" s="197" t="s">
        <v>6784</v>
      </c>
      <c r="I1099" s="197" t="s">
        <v>6787</v>
      </c>
      <c r="J1099" s="197" t="s">
        <v>7102</v>
      </c>
    </row>
    <row r="1100" spans="1:11">
      <c r="A1100" s="197" t="s">
        <v>6540</v>
      </c>
      <c r="B1100" s="197" t="s">
        <v>6541</v>
      </c>
      <c r="C1100" s="197" t="s">
        <v>6541</v>
      </c>
      <c r="D1100" s="197" t="s">
        <v>7101</v>
      </c>
      <c r="E1100" s="197" t="s">
        <v>5167</v>
      </c>
      <c r="F1100" s="197" t="s">
        <v>6786</v>
      </c>
      <c r="G1100" s="197" t="s">
        <v>6785</v>
      </c>
      <c r="H1100" s="197" t="s">
        <v>6784</v>
      </c>
      <c r="I1100" s="197" t="s">
        <v>6787</v>
      </c>
      <c r="J1100" s="197" t="s">
        <v>7100</v>
      </c>
    </row>
    <row r="1101" spans="1:11">
      <c r="A1101" s="197" t="s">
        <v>6413</v>
      </c>
      <c r="B1101" s="197" t="s">
        <v>6414</v>
      </c>
      <c r="C1101" s="197" t="s">
        <v>6414</v>
      </c>
      <c r="E1101" s="197" t="s">
        <v>5167</v>
      </c>
      <c r="F1101" s="197" t="s">
        <v>6786</v>
      </c>
      <c r="G1101" s="197" t="s">
        <v>6788</v>
      </c>
      <c r="H1101" s="197" t="s">
        <v>6784</v>
      </c>
      <c r="I1101" s="197" t="s">
        <v>6787</v>
      </c>
      <c r="J1101" s="197" t="s">
        <v>7099</v>
      </c>
    </row>
    <row r="1102" spans="1:11">
      <c r="A1102" s="197" t="s">
        <v>6415</v>
      </c>
      <c r="B1102" s="197" t="s">
        <v>6416</v>
      </c>
      <c r="C1102" s="197" t="s">
        <v>6416</v>
      </c>
      <c r="E1102" s="197" t="s">
        <v>5167</v>
      </c>
      <c r="F1102" s="197" t="s">
        <v>6786</v>
      </c>
      <c r="G1102" s="197" t="s">
        <v>6788</v>
      </c>
      <c r="H1102" s="197" t="s">
        <v>6784</v>
      </c>
      <c r="I1102" s="197" t="s">
        <v>6787</v>
      </c>
      <c r="J1102" s="197" t="s">
        <v>7098</v>
      </c>
    </row>
    <row r="1103" spans="1:11">
      <c r="A1103" s="197" t="s">
        <v>6405</v>
      </c>
      <c r="B1103" s="197" t="s">
        <v>6406</v>
      </c>
      <c r="C1103" s="197" t="s">
        <v>6406</v>
      </c>
      <c r="D1103" s="197" t="s">
        <v>3368</v>
      </c>
      <c r="E1103" s="197" t="s">
        <v>5167</v>
      </c>
      <c r="F1103" s="197" t="s">
        <v>6786</v>
      </c>
      <c r="G1103" s="197" t="s">
        <v>6788</v>
      </c>
      <c r="H1103" s="197" t="s">
        <v>6784</v>
      </c>
      <c r="I1103" s="197" t="s">
        <v>6787</v>
      </c>
      <c r="J1103" s="197" t="s">
        <v>7097</v>
      </c>
    </row>
    <row r="1104" spans="1:11">
      <c r="A1104" s="197" t="s">
        <v>6407</v>
      </c>
      <c r="B1104" s="197" t="s">
        <v>6408</v>
      </c>
      <c r="C1104" s="197" t="s">
        <v>6408</v>
      </c>
      <c r="D1104" s="197" t="s">
        <v>3370</v>
      </c>
      <c r="E1104" s="197" t="s">
        <v>5167</v>
      </c>
      <c r="F1104" s="197" t="s">
        <v>6786</v>
      </c>
      <c r="G1104" s="197" t="s">
        <v>6788</v>
      </c>
      <c r="H1104" s="197" t="s">
        <v>6784</v>
      </c>
      <c r="I1104" s="197" t="s">
        <v>6787</v>
      </c>
      <c r="J1104" s="197" t="s">
        <v>7096</v>
      </c>
    </row>
    <row r="1105" spans="1:10">
      <c r="A1105" s="197" t="s">
        <v>6409</v>
      </c>
      <c r="B1105" s="197" t="s">
        <v>6410</v>
      </c>
      <c r="C1105" s="197" t="s">
        <v>6410</v>
      </c>
      <c r="D1105" s="197" t="s">
        <v>3372</v>
      </c>
      <c r="E1105" s="197" t="s">
        <v>5167</v>
      </c>
      <c r="F1105" s="197" t="s">
        <v>6786</v>
      </c>
      <c r="G1105" s="197" t="s">
        <v>6788</v>
      </c>
      <c r="H1105" s="197" t="s">
        <v>6784</v>
      </c>
      <c r="I1105" s="197" t="s">
        <v>6787</v>
      </c>
      <c r="J1105" s="197" t="s">
        <v>7095</v>
      </c>
    </row>
    <row r="1106" spans="1:10">
      <c r="A1106" s="197" t="s">
        <v>6425</v>
      </c>
      <c r="B1106" s="197" t="s">
        <v>6426</v>
      </c>
      <c r="C1106" s="197" t="s">
        <v>6426</v>
      </c>
      <c r="D1106" s="197" t="s">
        <v>3374</v>
      </c>
      <c r="E1106" s="197" t="s">
        <v>5167</v>
      </c>
      <c r="F1106" s="197" t="s">
        <v>6786</v>
      </c>
      <c r="G1106" s="197" t="s">
        <v>6788</v>
      </c>
      <c r="H1106" s="197" t="s">
        <v>6784</v>
      </c>
      <c r="I1106" s="197" t="s">
        <v>6787</v>
      </c>
      <c r="J1106" s="197" t="s">
        <v>7094</v>
      </c>
    </row>
    <row r="1107" spans="1:10">
      <c r="A1107" s="197" t="s">
        <v>6428</v>
      </c>
      <c r="B1107" s="197" t="s">
        <v>6427</v>
      </c>
      <c r="C1107" s="197" t="s">
        <v>6427</v>
      </c>
      <c r="D1107" s="197" t="s">
        <v>3376</v>
      </c>
      <c r="E1107" s="197" t="s">
        <v>5167</v>
      </c>
      <c r="F1107" s="197" t="s">
        <v>6786</v>
      </c>
      <c r="G1107" s="197" t="s">
        <v>6788</v>
      </c>
      <c r="H1107" s="197" t="s">
        <v>6784</v>
      </c>
      <c r="I1107" s="197" t="s">
        <v>6787</v>
      </c>
      <c r="J1107" s="197" t="s">
        <v>7093</v>
      </c>
    </row>
    <row r="1108" spans="1:10">
      <c r="A1108" s="197" t="s">
        <v>6417</v>
      </c>
      <c r="B1108" s="197" t="s">
        <v>6419</v>
      </c>
      <c r="C1108" s="197" t="s">
        <v>6419</v>
      </c>
      <c r="E1108" s="197" t="s">
        <v>5167</v>
      </c>
      <c r="F1108" s="197" t="s">
        <v>6786</v>
      </c>
      <c r="G1108" s="197" t="s">
        <v>6788</v>
      </c>
      <c r="H1108" s="197" t="s">
        <v>6784</v>
      </c>
      <c r="I1108" s="197" t="s">
        <v>6787</v>
      </c>
      <c r="J1108" s="197" t="s">
        <v>7092</v>
      </c>
    </row>
    <row r="1109" spans="1:10">
      <c r="A1109" s="197" t="s">
        <v>6418</v>
      </c>
      <c r="B1109" s="197" t="s">
        <v>6420</v>
      </c>
      <c r="C1109" s="197" t="s">
        <v>6420</v>
      </c>
      <c r="E1109" s="197" t="s">
        <v>5167</v>
      </c>
      <c r="F1109" s="197" t="s">
        <v>6786</v>
      </c>
      <c r="G1109" s="197" t="s">
        <v>6788</v>
      </c>
      <c r="H1109" s="197" t="s">
        <v>6784</v>
      </c>
      <c r="I1109" s="197" t="s">
        <v>6787</v>
      </c>
      <c r="J1109" s="197" t="s">
        <v>7091</v>
      </c>
    </row>
    <row r="1110" spans="1:10">
      <c r="A1110" s="197" t="s">
        <v>6379</v>
      </c>
      <c r="B1110" s="197" t="s">
        <v>6380</v>
      </c>
      <c r="C1110" s="197" t="s">
        <v>6380</v>
      </c>
      <c r="D1110" s="197" t="s">
        <v>3380</v>
      </c>
      <c r="E1110" s="197" t="s">
        <v>5167</v>
      </c>
      <c r="F1110" s="197" t="s">
        <v>6786</v>
      </c>
      <c r="G1110" s="197" t="s">
        <v>6788</v>
      </c>
      <c r="H1110" s="197" t="s">
        <v>6784</v>
      </c>
      <c r="I1110" s="197" t="s">
        <v>6787</v>
      </c>
      <c r="J1110" s="197" t="s">
        <v>7090</v>
      </c>
    </row>
    <row r="1111" spans="1:10">
      <c r="A1111" s="197" t="s">
        <v>6381</v>
      </c>
      <c r="B1111" s="197" t="s">
        <v>6382</v>
      </c>
      <c r="C1111" s="197" t="s">
        <v>6382</v>
      </c>
      <c r="D1111" s="197" t="s">
        <v>3382</v>
      </c>
      <c r="E1111" s="197" t="s">
        <v>5167</v>
      </c>
      <c r="F1111" s="197" t="s">
        <v>6786</v>
      </c>
      <c r="G1111" s="197" t="s">
        <v>6788</v>
      </c>
      <c r="H1111" s="197" t="s">
        <v>6784</v>
      </c>
      <c r="I1111" s="197" t="s">
        <v>6787</v>
      </c>
      <c r="J1111" s="197" t="s">
        <v>7089</v>
      </c>
    </row>
    <row r="1112" spans="1:10">
      <c r="A1112" s="197" t="s">
        <v>6383</v>
      </c>
      <c r="B1112" s="197" t="s">
        <v>6384</v>
      </c>
      <c r="C1112" s="197" t="s">
        <v>6384</v>
      </c>
      <c r="D1112" s="197" t="s">
        <v>3389</v>
      </c>
      <c r="E1112" s="197" t="s">
        <v>5167</v>
      </c>
      <c r="F1112" s="197" t="s">
        <v>6786</v>
      </c>
      <c r="G1112" s="197" t="s">
        <v>6788</v>
      </c>
      <c r="H1112" s="197" t="s">
        <v>6784</v>
      </c>
      <c r="I1112" s="197" t="s">
        <v>6787</v>
      </c>
      <c r="J1112" s="197" t="s">
        <v>7088</v>
      </c>
    </row>
    <row r="1113" spans="1:10">
      <c r="A1113" s="197" t="s">
        <v>6385</v>
      </c>
      <c r="B1113" s="197" t="s">
        <v>6386</v>
      </c>
      <c r="C1113" s="197" t="s">
        <v>6386</v>
      </c>
      <c r="D1113" s="197" t="s">
        <v>3391</v>
      </c>
      <c r="E1113" s="197" t="s">
        <v>5167</v>
      </c>
      <c r="F1113" s="197" t="s">
        <v>6786</v>
      </c>
      <c r="G1113" s="197" t="s">
        <v>6788</v>
      </c>
      <c r="H1113" s="197" t="s">
        <v>6784</v>
      </c>
      <c r="I1113" s="197" t="s">
        <v>6787</v>
      </c>
      <c r="J1113" s="197" t="s">
        <v>7087</v>
      </c>
    </row>
    <row r="1114" spans="1:10">
      <c r="A1114" s="197" t="s">
        <v>6389</v>
      </c>
      <c r="B1114" s="197" t="s">
        <v>6390</v>
      </c>
      <c r="C1114" s="197" t="s">
        <v>6390</v>
      </c>
      <c r="D1114" s="197" t="s">
        <v>7086</v>
      </c>
      <c r="E1114" s="197" t="s">
        <v>5167</v>
      </c>
      <c r="F1114" s="197" t="s">
        <v>6786</v>
      </c>
      <c r="G1114" s="197" t="s">
        <v>6788</v>
      </c>
      <c r="H1114" s="197" t="s">
        <v>6784</v>
      </c>
      <c r="I1114" s="197" t="s">
        <v>6787</v>
      </c>
      <c r="J1114" s="197" t="s">
        <v>7085</v>
      </c>
    </row>
    <row r="1115" spans="1:10">
      <c r="A1115" s="197" t="s">
        <v>6391</v>
      </c>
      <c r="B1115" s="197" t="s">
        <v>6392</v>
      </c>
      <c r="C1115" s="197" t="s">
        <v>6392</v>
      </c>
      <c r="D1115" s="197" t="s">
        <v>7084</v>
      </c>
      <c r="E1115" s="197" t="s">
        <v>5167</v>
      </c>
      <c r="F1115" s="197" t="s">
        <v>6786</v>
      </c>
      <c r="G1115" s="197" t="s">
        <v>6788</v>
      </c>
      <c r="H1115" s="197" t="s">
        <v>6784</v>
      </c>
      <c r="I1115" s="197" t="s">
        <v>6787</v>
      </c>
      <c r="J1115" s="197" t="s">
        <v>7083</v>
      </c>
    </row>
    <row r="1116" spans="1:10">
      <c r="A1116" s="197" t="s">
        <v>6393</v>
      </c>
      <c r="B1116" s="197" t="s">
        <v>6394</v>
      </c>
      <c r="C1116" s="197" t="s">
        <v>6394</v>
      </c>
      <c r="D1116" s="197" t="s">
        <v>7082</v>
      </c>
      <c r="E1116" s="197" t="s">
        <v>5167</v>
      </c>
      <c r="F1116" s="197" t="s">
        <v>6786</v>
      </c>
      <c r="G1116" s="197" t="s">
        <v>6788</v>
      </c>
      <c r="H1116" s="197" t="s">
        <v>6784</v>
      </c>
      <c r="I1116" s="197" t="s">
        <v>6787</v>
      </c>
      <c r="J1116" s="197" t="s">
        <v>7081</v>
      </c>
    </row>
    <row r="1117" spans="1:10">
      <c r="A1117" s="197" t="s">
        <v>6395</v>
      </c>
      <c r="B1117" s="197" t="s">
        <v>6396</v>
      </c>
      <c r="C1117" s="197" t="s">
        <v>6396</v>
      </c>
      <c r="D1117" s="197" t="s">
        <v>3402</v>
      </c>
      <c r="E1117" s="197" t="s">
        <v>5167</v>
      </c>
      <c r="F1117" s="197" t="s">
        <v>6786</v>
      </c>
      <c r="G1117" s="197" t="s">
        <v>6788</v>
      </c>
      <c r="H1117" s="197" t="s">
        <v>6784</v>
      </c>
      <c r="I1117" s="197" t="s">
        <v>6787</v>
      </c>
      <c r="J1117" s="197" t="s">
        <v>7080</v>
      </c>
    </row>
    <row r="1118" spans="1:10">
      <c r="A1118" s="197" t="s">
        <v>6397</v>
      </c>
      <c r="B1118" s="197" t="s">
        <v>6398</v>
      </c>
      <c r="C1118" s="197" t="s">
        <v>6398</v>
      </c>
      <c r="D1118" s="197" t="s">
        <v>3404</v>
      </c>
      <c r="E1118" s="197" t="s">
        <v>5167</v>
      </c>
      <c r="F1118" s="197" t="s">
        <v>6786</v>
      </c>
      <c r="G1118" s="197" t="s">
        <v>6788</v>
      </c>
      <c r="H1118" s="197" t="s">
        <v>6784</v>
      </c>
      <c r="I1118" s="197" t="s">
        <v>6787</v>
      </c>
      <c r="J1118" s="197" t="s">
        <v>7079</v>
      </c>
    </row>
    <row r="1119" spans="1:10">
      <c r="A1119" s="197" t="s">
        <v>6399</v>
      </c>
      <c r="B1119" s="197" t="s">
        <v>6400</v>
      </c>
      <c r="C1119" s="197" t="s">
        <v>6400</v>
      </c>
      <c r="D1119" s="197" t="s">
        <v>3406</v>
      </c>
      <c r="E1119" s="197" t="s">
        <v>5167</v>
      </c>
      <c r="F1119" s="197" t="s">
        <v>6786</v>
      </c>
      <c r="G1119" s="197" t="s">
        <v>6788</v>
      </c>
      <c r="H1119" s="197" t="s">
        <v>6784</v>
      </c>
      <c r="I1119" s="197" t="s">
        <v>6787</v>
      </c>
      <c r="J1119" s="197" t="s">
        <v>7078</v>
      </c>
    </row>
    <row r="1120" spans="1:10">
      <c r="A1120" s="197" t="s">
        <v>6401</v>
      </c>
      <c r="B1120" s="197" t="s">
        <v>6402</v>
      </c>
      <c r="C1120" s="197" t="s">
        <v>6402</v>
      </c>
      <c r="D1120" s="197" t="s">
        <v>3408</v>
      </c>
      <c r="E1120" s="197" t="s">
        <v>5167</v>
      </c>
      <c r="F1120" s="197" t="s">
        <v>6786</v>
      </c>
      <c r="G1120" s="197" t="s">
        <v>6788</v>
      </c>
      <c r="H1120" s="197" t="s">
        <v>6784</v>
      </c>
      <c r="I1120" s="197" t="s">
        <v>6787</v>
      </c>
      <c r="J1120" s="197" t="s">
        <v>7077</v>
      </c>
    </row>
    <row r="1121" spans="1:11">
      <c r="A1121" s="197" t="s">
        <v>6403</v>
      </c>
      <c r="B1121" s="197" t="s">
        <v>6404</v>
      </c>
      <c r="C1121" s="197" t="s">
        <v>6404</v>
      </c>
      <c r="D1121" s="197" t="s">
        <v>3411</v>
      </c>
      <c r="E1121" s="197" t="s">
        <v>5167</v>
      </c>
      <c r="F1121" s="197" t="s">
        <v>6786</v>
      </c>
      <c r="G1121" s="197" t="s">
        <v>6788</v>
      </c>
      <c r="H1121" s="197" t="s">
        <v>6784</v>
      </c>
      <c r="I1121" s="197" t="s">
        <v>6787</v>
      </c>
      <c r="J1121" s="197" t="s">
        <v>7076</v>
      </c>
    </row>
    <row r="1122" spans="1:11">
      <c r="A1122" s="197" t="s">
        <v>6567</v>
      </c>
      <c r="B1122" s="197" t="s">
        <v>6568</v>
      </c>
      <c r="C1122" s="197" t="s">
        <v>6568</v>
      </c>
      <c r="D1122" s="197" t="s">
        <v>7075</v>
      </c>
      <c r="E1122" s="197" t="s">
        <v>5167</v>
      </c>
      <c r="F1122" s="197" t="s">
        <v>6786</v>
      </c>
      <c r="G1122" s="197" t="s">
        <v>6788</v>
      </c>
      <c r="H1122" s="197" t="s">
        <v>6784</v>
      </c>
      <c r="I1122" s="197" t="s">
        <v>6787</v>
      </c>
      <c r="J1122" s="197" t="s">
        <v>7074</v>
      </c>
    </row>
    <row r="1123" spans="1:11">
      <c r="A1123" s="197" t="s">
        <v>6411</v>
      </c>
      <c r="B1123" s="197" t="s">
        <v>6412</v>
      </c>
      <c r="C1123" s="197" t="s">
        <v>6412</v>
      </c>
      <c r="E1123" s="197" t="s">
        <v>6810</v>
      </c>
      <c r="F1123" s="197" t="s">
        <v>6786</v>
      </c>
      <c r="G1123" s="197" t="s">
        <v>6785</v>
      </c>
      <c r="H1123" s="197" t="s">
        <v>6809</v>
      </c>
      <c r="I1123" s="197" t="s">
        <v>6787</v>
      </c>
      <c r="J1123" s="197" t="s">
        <v>7073</v>
      </c>
      <c r="K1123" s="197" t="s">
        <v>1601</v>
      </c>
    </row>
    <row r="1124" spans="1:11">
      <c r="A1124" s="197" t="s">
        <v>6564</v>
      </c>
      <c r="B1124" s="197" t="s">
        <v>6565</v>
      </c>
      <c r="C1124" s="197" t="s">
        <v>6565</v>
      </c>
      <c r="D1124" s="197" t="s">
        <v>6566</v>
      </c>
      <c r="E1124" s="197" t="s">
        <v>5167</v>
      </c>
      <c r="F1124" s="197" t="s">
        <v>6786</v>
      </c>
      <c r="G1124" s="197" t="s">
        <v>6785</v>
      </c>
      <c r="H1124" s="197" t="s">
        <v>6784</v>
      </c>
      <c r="I1124" s="197" t="s">
        <v>6787</v>
      </c>
      <c r="J1124" s="197" t="s">
        <v>7072</v>
      </c>
    </row>
    <row r="1125" spans="1:11">
      <c r="A1125" s="197" t="s">
        <v>6580</v>
      </c>
      <c r="B1125" s="197" t="s">
        <v>6581</v>
      </c>
      <c r="C1125" s="197" t="s">
        <v>6581</v>
      </c>
      <c r="E1125" s="197" t="s">
        <v>5167</v>
      </c>
      <c r="F1125" s="197" t="s">
        <v>6786</v>
      </c>
      <c r="G1125" s="197" t="s">
        <v>6785</v>
      </c>
      <c r="H1125" s="197" t="s">
        <v>6784</v>
      </c>
      <c r="I1125" s="197" t="s">
        <v>6787</v>
      </c>
      <c r="J1125" s="197" t="s">
        <v>7071</v>
      </c>
    </row>
    <row r="1126" spans="1:11">
      <c r="A1126" s="197" t="s">
        <v>6561</v>
      </c>
      <c r="B1126" s="197" t="s">
        <v>6562</v>
      </c>
      <c r="C1126" s="197" t="s">
        <v>6562</v>
      </c>
      <c r="D1126" s="197" t="s">
        <v>6563</v>
      </c>
      <c r="E1126" s="197" t="s">
        <v>5167</v>
      </c>
      <c r="F1126" s="197" t="s">
        <v>6786</v>
      </c>
      <c r="G1126" s="197" t="s">
        <v>6785</v>
      </c>
      <c r="H1126" s="197" t="s">
        <v>6784</v>
      </c>
      <c r="I1126" s="197" t="s">
        <v>6787</v>
      </c>
      <c r="J1126" s="197" t="s">
        <v>7070</v>
      </c>
    </row>
    <row r="1127" spans="1:11">
      <c r="A1127" s="197" t="s">
        <v>6578</v>
      </c>
      <c r="B1127" s="197" t="s">
        <v>6579</v>
      </c>
      <c r="C1127" s="197" t="s">
        <v>6579</v>
      </c>
      <c r="E1127" s="197" t="s">
        <v>5167</v>
      </c>
      <c r="F1127" s="197" t="s">
        <v>6786</v>
      </c>
      <c r="G1127" s="197" t="s">
        <v>6785</v>
      </c>
      <c r="H1127" s="197" t="s">
        <v>6784</v>
      </c>
      <c r="I1127" s="197" t="s">
        <v>6787</v>
      </c>
      <c r="J1127" s="197" t="s">
        <v>7069</v>
      </c>
    </row>
    <row r="1128" spans="1:11">
      <c r="A1128" s="197" t="s">
        <v>6429</v>
      </c>
      <c r="B1128" s="197" t="s">
        <v>6431</v>
      </c>
      <c r="C1128" s="197" t="s">
        <v>6431</v>
      </c>
      <c r="D1128" s="197" t="s">
        <v>6555</v>
      </c>
      <c r="E1128" s="197" t="s">
        <v>5167</v>
      </c>
      <c r="F1128" s="197" t="s">
        <v>6786</v>
      </c>
      <c r="G1128" s="197" t="s">
        <v>6785</v>
      </c>
      <c r="H1128" s="197" t="s">
        <v>6784</v>
      </c>
      <c r="I1128" s="197" t="s">
        <v>6787</v>
      </c>
      <c r="J1128" s="197" t="s">
        <v>7068</v>
      </c>
    </row>
    <row r="1129" spans="1:11">
      <c r="A1129" s="197" t="s">
        <v>6430</v>
      </c>
      <c r="B1129" s="197" t="s">
        <v>6432</v>
      </c>
      <c r="C1129" s="197" t="s">
        <v>6432</v>
      </c>
      <c r="D1129" s="197" t="s">
        <v>6556</v>
      </c>
      <c r="E1129" s="197" t="s">
        <v>5167</v>
      </c>
      <c r="F1129" s="197" t="s">
        <v>6786</v>
      </c>
      <c r="G1129" s="197" t="s">
        <v>6785</v>
      </c>
      <c r="H1129" s="197" t="s">
        <v>6784</v>
      </c>
      <c r="I1129" s="197" t="s">
        <v>6787</v>
      </c>
      <c r="J1129" s="197" t="s">
        <v>7067</v>
      </c>
    </row>
    <row r="1130" spans="1:11">
      <c r="A1130" s="197" t="s">
        <v>6433</v>
      </c>
      <c r="B1130" s="197" t="s">
        <v>6434</v>
      </c>
      <c r="C1130" s="197" t="s">
        <v>6434</v>
      </c>
      <c r="D1130" s="197" t="s">
        <v>7066</v>
      </c>
      <c r="E1130" s="197" t="s">
        <v>5167</v>
      </c>
      <c r="F1130" s="197" t="s">
        <v>6786</v>
      </c>
      <c r="G1130" s="197" t="s">
        <v>6785</v>
      </c>
      <c r="H1130" s="197" t="s">
        <v>6784</v>
      </c>
      <c r="I1130" s="197" t="s">
        <v>6787</v>
      </c>
      <c r="J1130" s="197" t="s">
        <v>7065</v>
      </c>
    </row>
    <row r="1131" spans="1:11">
      <c r="A1131" s="197" t="s">
        <v>6435</v>
      </c>
      <c r="B1131" s="197" t="s">
        <v>6437</v>
      </c>
      <c r="C1131" s="197" t="s">
        <v>6437</v>
      </c>
      <c r="D1131" s="197" t="s">
        <v>6458</v>
      </c>
      <c r="E1131" s="197" t="s">
        <v>5167</v>
      </c>
      <c r="F1131" s="197" t="s">
        <v>6786</v>
      </c>
      <c r="G1131" s="197" t="s">
        <v>6785</v>
      </c>
      <c r="H1131" s="197" t="s">
        <v>6784</v>
      </c>
      <c r="I1131" s="197" t="s">
        <v>6787</v>
      </c>
      <c r="J1131" s="197" t="s">
        <v>7064</v>
      </c>
    </row>
    <row r="1132" spans="1:11">
      <c r="A1132" s="197" t="s">
        <v>6436</v>
      </c>
      <c r="B1132" s="197" t="s">
        <v>6438</v>
      </c>
      <c r="C1132" s="197" t="s">
        <v>6438</v>
      </c>
      <c r="D1132" s="197" t="s">
        <v>6459</v>
      </c>
      <c r="E1132" s="197" t="s">
        <v>5167</v>
      </c>
      <c r="F1132" s="197" t="s">
        <v>6786</v>
      </c>
      <c r="G1132" s="197" t="s">
        <v>6785</v>
      </c>
      <c r="H1132" s="197" t="s">
        <v>6784</v>
      </c>
      <c r="I1132" s="197" t="s">
        <v>6787</v>
      </c>
      <c r="J1132" s="197" t="s">
        <v>7063</v>
      </c>
    </row>
    <row r="1133" spans="1:11">
      <c r="A1133" s="197" t="s">
        <v>6439</v>
      </c>
      <c r="B1133" s="197" t="s">
        <v>6440</v>
      </c>
      <c r="C1133" s="197" t="s">
        <v>6440</v>
      </c>
      <c r="D1133" s="197" t="s">
        <v>6457</v>
      </c>
      <c r="E1133" s="197" t="s">
        <v>5167</v>
      </c>
      <c r="F1133" s="197" t="s">
        <v>6786</v>
      </c>
      <c r="G1133" s="197" t="s">
        <v>6785</v>
      </c>
      <c r="H1133" s="197" t="s">
        <v>6784</v>
      </c>
      <c r="I1133" s="197" t="s">
        <v>6787</v>
      </c>
      <c r="J1133" s="197" t="s">
        <v>7062</v>
      </c>
    </row>
    <row r="1134" spans="1:11">
      <c r="A1134" s="197" t="s">
        <v>6441</v>
      </c>
      <c r="B1134" s="197" t="s">
        <v>6442</v>
      </c>
      <c r="C1134" s="197" t="s">
        <v>6442</v>
      </c>
      <c r="D1134" s="197" t="s">
        <v>6456</v>
      </c>
      <c r="E1134" s="197" t="s">
        <v>5167</v>
      </c>
      <c r="F1134" s="197" t="s">
        <v>6786</v>
      </c>
      <c r="G1134" s="197" t="s">
        <v>6785</v>
      </c>
      <c r="H1134" s="197" t="s">
        <v>6784</v>
      </c>
      <c r="I1134" s="197" t="s">
        <v>6787</v>
      </c>
      <c r="J1134" s="197" t="s">
        <v>7061</v>
      </c>
    </row>
    <row r="1135" spans="1:11">
      <c r="A1135" s="197" t="s">
        <v>6443</v>
      </c>
      <c r="B1135" s="197" t="s">
        <v>6444</v>
      </c>
      <c r="C1135" s="197" t="s">
        <v>6444</v>
      </c>
      <c r="D1135" s="197" t="s">
        <v>6557</v>
      </c>
      <c r="E1135" s="197" t="s">
        <v>5167</v>
      </c>
      <c r="F1135" s="197" t="s">
        <v>6786</v>
      </c>
      <c r="G1135" s="197" t="s">
        <v>6785</v>
      </c>
      <c r="H1135" s="197" t="s">
        <v>6784</v>
      </c>
      <c r="I1135" s="197" t="s">
        <v>6787</v>
      </c>
      <c r="J1135" s="197" t="s">
        <v>7060</v>
      </c>
    </row>
    <row r="1136" spans="1:11">
      <c r="A1136" s="197" t="s">
        <v>6445</v>
      </c>
      <c r="B1136" s="197" t="s">
        <v>6446</v>
      </c>
      <c r="C1136" s="197" t="s">
        <v>6446</v>
      </c>
      <c r="D1136" s="197" t="s">
        <v>6457</v>
      </c>
      <c r="E1136" s="197" t="s">
        <v>5167</v>
      </c>
      <c r="F1136" s="197" t="s">
        <v>6786</v>
      </c>
      <c r="G1136" s="197" t="s">
        <v>6785</v>
      </c>
      <c r="H1136" s="197" t="s">
        <v>6784</v>
      </c>
      <c r="I1136" s="197" t="s">
        <v>6787</v>
      </c>
      <c r="J1136" s="197" t="s">
        <v>7059</v>
      </c>
    </row>
    <row r="1137" spans="1:10">
      <c r="A1137" s="197" t="s">
        <v>6447</v>
      </c>
      <c r="B1137" s="197" t="s">
        <v>6448</v>
      </c>
      <c r="C1137" s="197" t="s">
        <v>6448</v>
      </c>
      <c r="D1137" s="197" t="s">
        <v>6456</v>
      </c>
      <c r="E1137" s="197" t="s">
        <v>5167</v>
      </c>
      <c r="F1137" s="197" t="s">
        <v>6786</v>
      </c>
      <c r="G1137" s="197" t="s">
        <v>6785</v>
      </c>
      <c r="H1137" s="197" t="s">
        <v>6784</v>
      </c>
      <c r="I1137" s="197" t="s">
        <v>6787</v>
      </c>
      <c r="J1137" s="197" t="s">
        <v>7058</v>
      </c>
    </row>
    <row r="1138" spans="1:10">
      <c r="A1138" s="197" t="s">
        <v>6449</v>
      </c>
      <c r="B1138" s="197" t="s">
        <v>6450</v>
      </c>
      <c r="C1138" s="197" t="s">
        <v>6450</v>
      </c>
      <c r="D1138" s="197" t="s">
        <v>6457</v>
      </c>
      <c r="E1138" s="197" t="s">
        <v>5167</v>
      </c>
      <c r="F1138" s="197" t="s">
        <v>6786</v>
      </c>
      <c r="G1138" s="197" t="s">
        <v>6785</v>
      </c>
      <c r="H1138" s="197" t="s">
        <v>6784</v>
      </c>
      <c r="I1138" s="197" t="s">
        <v>6787</v>
      </c>
      <c r="J1138" s="197" t="s">
        <v>7057</v>
      </c>
    </row>
    <row r="1139" spans="1:10">
      <c r="A1139" s="197" t="s">
        <v>6451</v>
      </c>
      <c r="B1139" s="197" t="s">
        <v>6452</v>
      </c>
      <c r="C1139" s="197" t="s">
        <v>6452</v>
      </c>
      <c r="D1139" s="197" t="s">
        <v>6456</v>
      </c>
      <c r="E1139" s="197" t="s">
        <v>5167</v>
      </c>
      <c r="F1139" s="197" t="s">
        <v>6786</v>
      </c>
      <c r="G1139" s="197" t="s">
        <v>6785</v>
      </c>
      <c r="H1139" s="197" t="s">
        <v>6784</v>
      </c>
      <c r="I1139" s="197" t="s">
        <v>6787</v>
      </c>
      <c r="J1139" s="197" t="s">
        <v>7056</v>
      </c>
    </row>
    <row r="1140" spans="1:10">
      <c r="A1140" s="197" t="s">
        <v>6453</v>
      </c>
      <c r="B1140" s="197" t="s">
        <v>6454</v>
      </c>
      <c r="C1140" s="197" t="s">
        <v>6454</v>
      </c>
      <c r="D1140" s="197" t="s">
        <v>6455</v>
      </c>
      <c r="E1140" s="197" t="s">
        <v>5167</v>
      </c>
      <c r="F1140" s="197" t="s">
        <v>6786</v>
      </c>
      <c r="G1140" s="197" t="s">
        <v>6785</v>
      </c>
      <c r="H1140" s="197" t="s">
        <v>6784</v>
      </c>
      <c r="I1140" s="197" t="s">
        <v>6787</v>
      </c>
      <c r="J1140" s="197" t="s">
        <v>7055</v>
      </c>
    </row>
    <row r="1141" spans="1:10">
      <c r="A1141" s="197" t="s">
        <v>6460</v>
      </c>
      <c r="B1141" s="197" t="s">
        <v>6461</v>
      </c>
      <c r="C1141" s="197" t="s">
        <v>6461</v>
      </c>
      <c r="D1141" s="197" t="s">
        <v>6456</v>
      </c>
      <c r="E1141" s="197" t="s">
        <v>5167</v>
      </c>
      <c r="F1141" s="197" t="s">
        <v>6786</v>
      </c>
      <c r="G1141" s="197" t="s">
        <v>6785</v>
      </c>
      <c r="H1141" s="197" t="s">
        <v>6784</v>
      </c>
      <c r="I1141" s="197" t="s">
        <v>6787</v>
      </c>
      <c r="J1141" s="197" t="s">
        <v>7054</v>
      </c>
    </row>
    <row r="1142" spans="1:10">
      <c r="A1142" s="197" t="s">
        <v>6462</v>
      </c>
      <c r="B1142" s="197" t="s">
        <v>6463</v>
      </c>
      <c r="C1142" s="197" t="s">
        <v>6463</v>
      </c>
      <c r="D1142" s="197" t="s">
        <v>6457</v>
      </c>
      <c r="E1142" s="197" t="s">
        <v>5167</v>
      </c>
      <c r="F1142" s="197" t="s">
        <v>6786</v>
      </c>
      <c r="G1142" s="197" t="s">
        <v>6785</v>
      </c>
      <c r="H1142" s="197" t="s">
        <v>6784</v>
      </c>
      <c r="I1142" s="197" t="s">
        <v>6787</v>
      </c>
      <c r="J1142" s="197" t="s">
        <v>7053</v>
      </c>
    </row>
    <row r="1143" spans="1:10">
      <c r="A1143" s="197" t="s">
        <v>6464</v>
      </c>
      <c r="B1143" s="197" t="s">
        <v>6465</v>
      </c>
      <c r="C1143" s="197" t="s">
        <v>6465</v>
      </c>
      <c r="D1143" s="197" t="s">
        <v>6456</v>
      </c>
      <c r="E1143" s="197" t="s">
        <v>5167</v>
      </c>
      <c r="F1143" s="197" t="s">
        <v>6786</v>
      </c>
      <c r="G1143" s="197" t="s">
        <v>6785</v>
      </c>
      <c r="H1143" s="197" t="s">
        <v>6784</v>
      </c>
      <c r="I1143" s="197" t="s">
        <v>6787</v>
      </c>
      <c r="J1143" s="197" t="s">
        <v>7052</v>
      </c>
    </row>
    <row r="1144" spans="1:10">
      <c r="A1144" s="197" t="s">
        <v>6466</v>
      </c>
      <c r="B1144" s="197" t="s">
        <v>6467</v>
      </c>
      <c r="C1144" s="197" t="s">
        <v>6467</v>
      </c>
      <c r="D1144" s="197" t="s">
        <v>6458</v>
      </c>
      <c r="E1144" s="197" t="s">
        <v>5167</v>
      </c>
      <c r="F1144" s="197" t="s">
        <v>6786</v>
      </c>
      <c r="G1144" s="197" t="s">
        <v>6785</v>
      </c>
      <c r="H1144" s="197" t="s">
        <v>6784</v>
      </c>
      <c r="I1144" s="197" t="s">
        <v>6787</v>
      </c>
      <c r="J1144" s="197" t="s">
        <v>7051</v>
      </c>
    </row>
    <row r="1145" spans="1:10">
      <c r="A1145" s="197" t="s">
        <v>6468</v>
      </c>
      <c r="B1145" s="197" t="s">
        <v>6469</v>
      </c>
      <c r="C1145" s="197" t="s">
        <v>6469</v>
      </c>
      <c r="D1145" s="197" t="s">
        <v>6459</v>
      </c>
      <c r="E1145" s="197" t="s">
        <v>5167</v>
      </c>
      <c r="F1145" s="197" t="s">
        <v>6786</v>
      </c>
      <c r="G1145" s="197" t="s">
        <v>6785</v>
      </c>
      <c r="H1145" s="197" t="s">
        <v>6784</v>
      </c>
      <c r="I1145" s="197" t="s">
        <v>6787</v>
      </c>
      <c r="J1145" s="197" t="s">
        <v>7050</v>
      </c>
    </row>
    <row r="1146" spans="1:10">
      <c r="A1146" s="197" t="s">
        <v>6470</v>
      </c>
      <c r="B1146" s="197" t="s">
        <v>6471</v>
      </c>
      <c r="C1146" s="197" t="s">
        <v>6471</v>
      </c>
      <c r="D1146" s="197" t="s">
        <v>7049</v>
      </c>
      <c r="E1146" s="197" t="s">
        <v>5167</v>
      </c>
      <c r="F1146" s="197" t="s">
        <v>6786</v>
      </c>
      <c r="G1146" s="197" t="s">
        <v>6785</v>
      </c>
      <c r="H1146" s="197" t="s">
        <v>6784</v>
      </c>
      <c r="I1146" s="197" t="s">
        <v>6787</v>
      </c>
      <c r="J1146" s="197" t="s">
        <v>7048</v>
      </c>
    </row>
    <row r="1147" spans="1:10">
      <c r="A1147" s="197" t="s">
        <v>6473</v>
      </c>
      <c r="B1147" s="197" t="s">
        <v>6474</v>
      </c>
      <c r="C1147" s="197" t="s">
        <v>6474</v>
      </c>
      <c r="D1147" s="197" t="s">
        <v>7047</v>
      </c>
      <c r="E1147" s="197" t="s">
        <v>5167</v>
      </c>
      <c r="F1147" s="197" t="s">
        <v>6786</v>
      </c>
      <c r="G1147" s="197" t="s">
        <v>6785</v>
      </c>
      <c r="H1147" s="197" t="s">
        <v>6784</v>
      </c>
      <c r="I1147" s="197" t="s">
        <v>6787</v>
      </c>
      <c r="J1147" s="197" t="s">
        <v>7046</v>
      </c>
    </row>
    <row r="1148" spans="1:10">
      <c r="A1148" s="197" t="s">
        <v>6475</v>
      </c>
      <c r="B1148" s="197" t="s">
        <v>6476</v>
      </c>
      <c r="C1148" s="197" t="s">
        <v>6476</v>
      </c>
      <c r="D1148" s="197" t="s">
        <v>7045</v>
      </c>
      <c r="E1148" s="197" t="s">
        <v>5167</v>
      </c>
      <c r="F1148" s="197" t="s">
        <v>6786</v>
      </c>
      <c r="G1148" s="197" t="s">
        <v>6785</v>
      </c>
      <c r="H1148" s="197" t="s">
        <v>6784</v>
      </c>
      <c r="I1148" s="197" t="s">
        <v>6787</v>
      </c>
      <c r="J1148" s="197" t="s">
        <v>7044</v>
      </c>
    </row>
    <row r="1149" spans="1:10">
      <c r="A1149" s="197" t="s">
        <v>6480</v>
      </c>
      <c r="B1149" s="197" t="s">
        <v>6481</v>
      </c>
      <c r="C1149" s="197" t="s">
        <v>6481</v>
      </c>
      <c r="D1149" s="197" t="s">
        <v>7043</v>
      </c>
      <c r="E1149" s="197" t="s">
        <v>5167</v>
      </c>
      <c r="F1149" s="197" t="s">
        <v>6786</v>
      </c>
      <c r="G1149" s="197" t="s">
        <v>6785</v>
      </c>
      <c r="H1149" s="197" t="s">
        <v>6784</v>
      </c>
      <c r="I1149" s="197" t="s">
        <v>6787</v>
      </c>
      <c r="J1149" s="197" t="s">
        <v>7042</v>
      </c>
    </row>
    <row r="1150" spans="1:10">
      <c r="A1150" s="197" t="s">
        <v>6482</v>
      </c>
      <c r="B1150" s="197" t="s">
        <v>6483</v>
      </c>
      <c r="C1150" s="197" t="s">
        <v>6483</v>
      </c>
      <c r="D1150" s="197" t="s">
        <v>6484</v>
      </c>
      <c r="E1150" s="197" t="s">
        <v>5167</v>
      </c>
      <c r="F1150" s="197" t="s">
        <v>6786</v>
      </c>
      <c r="G1150" s="197" t="s">
        <v>6785</v>
      </c>
      <c r="H1150" s="197" t="s">
        <v>6784</v>
      </c>
      <c r="I1150" s="197" t="s">
        <v>6787</v>
      </c>
      <c r="J1150" s="197" t="s">
        <v>7041</v>
      </c>
    </row>
    <row r="1151" spans="1:10">
      <c r="A1151" s="197" t="s">
        <v>6485</v>
      </c>
      <c r="B1151" s="197" t="s">
        <v>6486</v>
      </c>
      <c r="C1151" s="197" t="s">
        <v>6486</v>
      </c>
      <c r="D1151" s="197" t="s">
        <v>7040</v>
      </c>
      <c r="E1151" s="197" t="s">
        <v>5167</v>
      </c>
      <c r="F1151" s="197" t="s">
        <v>6786</v>
      </c>
      <c r="G1151" s="197" t="s">
        <v>6785</v>
      </c>
      <c r="H1151" s="197" t="s">
        <v>6784</v>
      </c>
      <c r="I1151" s="197" t="s">
        <v>6787</v>
      </c>
      <c r="J1151" s="197" t="s">
        <v>7039</v>
      </c>
    </row>
    <row r="1152" spans="1:10">
      <c r="A1152" s="197" t="s">
        <v>6488</v>
      </c>
      <c r="B1152" s="197" t="s">
        <v>6489</v>
      </c>
      <c r="C1152" s="197" t="s">
        <v>6489</v>
      </c>
      <c r="D1152" s="197" t="s">
        <v>7038</v>
      </c>
      <c r="E1152" s="197" t="s">
        <v>5167</v>
      </c>
      <c r="F1152" s="197" t="s">
        <v>6786</v>
      </c>
      <c r="G1152" s="197" t="s">
        <v>6785</v>
      </c>
      <c r="H1152" s="197" t="s">
        <v>6784</v>
      </c>
      <c r="I1152" s="197" t="s">
        <v>6787</v>
      </c>
      <c r="J1152" s="197" t="s">
        <v>7037</v>
      </c>
    </row>
    <row r="1153" spans="1:11">
      <c r="A1153" s="197" t="s">
        <v>6491</v>
      </c>
      <c r="B1153" s="197" t="s">
        <v>6492</v>
      </c>
      <c r="C1153" s="197" t="s">
        <v>6492</v>
      </c>
      <c r="D1153" s="197" t="s">
        <v>6493</v>
      </c>
      <c r="E1153" s="197" t="s">
        <v>5167</v>
      </c>
      <c r="F1153" s="197" t="s">
        <v>6786</v>
      </c>
      <c r="G1153" s="197" t="s">
        <v>6785</v>
      </c>
      <c r="H1153" s="197" t="s">
        <v>6784</v>
      </c>
      <c r="I1153" s="197" t="s">
        <v>6787</v>
      </c>
      <c r="J1153" s="197" t="s">
        <v>7036</v>
      </c>
    </row>
    <row r="1154" spans="1:11">
      <c r="A1154" s="197" t="s">
        <v>6494</v>
      </c>
      <c r="B1154" s="197" t="s">
        <v>6495</v>
      </c>
      <c r="C1154" s="197" t="s">
        <v>6495</v>
      </c>
      <c r="D1154" s="197" t="s">
        <v>7035</v>
      </c>
      <c r="E1154" s="197" t="s">
        <v>5167</v>
      </c>
      <c r="F1154" s="197" t="s">
        <v>6786</v>
      </c>
      <c r="G1154" s="197" t="s">
        <v>6785</v>
      </c>
      <c r="H1154" s="197" t="s">
        <v>6784</v>
      </c>
      <c r="I1154" s="197" t="s">
        <v>6787</v>
      </c>
      <c r="J1154" s="197" t="s">
        <v>7034</v>
      </c>
    </row>
    <row r="1155" spans="1:11">
      <c r="A1155" s="197" t="s">
        <v>6497</v>
      </c>
      <c r="B1155" s="197" t="s">
        <v>6498</v>
      </c>
      <c r="C1155" s="197" t="s">
        <v>6498</v>
      </c>
      <c r="D1155" s="197" t="s">
        <v>7033</v>
      </c>
      <c r="E1155" s="197" t="s">
        <v>5167</v>
      </c>
      <c r="F1155" s="197" t="s">
        <v>6786</v>
      </c>
      <c r="G1155" s="197" t="s">
        <v>6785</v>
      </c>
      <c r="H1155" s="197" t="s">
        <v>6784</v>
      </c>
      <c r="I1155" s="197" t="s">
        <v>6787</v>
      </c>
      <c r="J1155" s="197" t="s">
        <v>7032</v>
      </c>
    </row>
    <row r="1156" spans="1:11">
      <c r="A1156" s="197" t="s">
        <v>6500</v>
      </c>
      <c r="B1156" s="197" t="s">
        <v>6501</v>
      </c>
      <c r="C1156" s="197" t="s">
        <v>6501</v>
      </c>
      <c r="D1156" s="197" t="s">
        <v>7031</v>
      </c>
      <c r="E1156" s="197" t="s">
        <v>5167</v>
      </c>
      <c r="F1156" s="197" t="s">
        <v>6786</v>
      </c>
      <c r="G1156" s="197" t="s">
        <v>6785</v>
      </c>
      <c r="H1156" s="197" t="s">
        <v>6784</v>
      </c>
      <c r="I1156" s="197" t="s">
        <v>6787</v>
      </c>
      <c r="J1156" s="197" t="s">
        <v>7030</v>
      </c>
    </row>
    <row r="1157" spans="1:11">
      <c r="A1157" s="197" t="s">
        <v>6503</v>
      </c>
      <c r="B1157" s="197" t="s">
        <v>6504</v>
      </c>
      <c r="C1157" s="197" t="s">
        <v>6504</v>
      </c>
      <c r="D1157" s="197" t="s">
        <v>7029</v>
      </c>
      <c r="E1157" s="197" t="s">
        <v>5167</v>
      </c>
      <c r="F1157" s="197" t="s">
        <v>6786</v>
      </c>
      <c r="G1157" s="197" t="s">
        <v>6785</v>
      </c>
      <c r="H1157" s="197" t="s">
        <v>6784</v>
      </c>
      <c r="I1157" s="197" t="s">
        <v>6787</v>
      </c>
      <c r="J1157" s="197" t="s">
        <v>7028</v>
      </c>
    </row>
    <row r="1158" spans="1:11">
      <c r="A1158" s="197" t="s">
        <v>6505</v>
      </c>
      <c r="B1158" s="197" t="s">
        <v>6506</v>
      </c>
      <c r="C1158" s="197" t="s">
        <v>6506</v>
      </c>
      <c r="D1158" s="197" t="s">
        <v>7027</v>
      </c>
      <c r="E1158" s="197" t="s">
        <v>5167</v>
      </c>
      <c r="F1158" s="197" t="s">
        <v>6786</v>
      </c>
      <c r="G1158" s="197" t="s">
        <v>6785</v>
      </c>
      <c r="H1158" s="197" t="s">
        <v>6784</v>
      </c>
      <c r="I1158" s="197" t="s">
        <v>6787</v>
      </c>
      <c r="J1158" s="197" t="s">
        <v>7026</v>
      </c>
    </row>
    <row r="1159" spans="1:11">
      <c r="A1159" s="197" t="s">
        <v>6508</v>
      </c>
      <c r="B1159" s="197" t="s">
        <v>6509</v>
      </c>
      <c r="C1159" s="197" t="s">
        <v>6509</v>
      </c>
      <c r="D1159" s="197" t="s">
        <v>7025</v>
      </c>
      <c r="E1159" s="197" t="s">
        <v>5167</v>
      </c>
      <c r="F1159" s="197" t="s">
        <v>6786</v>
      </c>
      <c r="G1159" s="197" t="s">
        <v>6785</v>
      </c>
      <c r="H1159" s="197" t="s">
        <v>6784</v>
      </c>
      <c r="I1159" s="197" t="s">
        <v>6787</v>
      </c>
      <c r="J1159" s="197" t="s">
        <v>7024</v>
      </c>
    </row>
    <row r="1160" spans="1:11">
      <c r="A1160" s="197" t="s">
        <v>6511</v>
      </c>
      <c r="B1160" s="197" t="s">
        <v>6512</v>
      </c>
      <c r="C1160" s="197" t="s">
        <v>6512</v>
      </c>
      <c r="D1160" s="197" t="s">
        <v>6513</v>
      </c>
      <c r="E1160" s="197" t="s">
        <v>5167</v>
      </c>
      <c r="F1160" s="197" t="s">
        <v>6786</v>
      </c>
      <c r="G1160" s="197" t="s">
        <v>6785</v>
      </c>
      <c r="H1160" s="197" t="s">
        <v>6784</v>
      </c>
      <c r="I1160" s="197" t="s">
        <v>6787</v>
      </c>
      <c r="J1160" s="197" t="s">
        <v>7023</v>
      </c>
    </row>
    <row r="1161" spans="1:11">
      <c r="A1161" s="197" t="s">
        <v>6421</v>
      </c>
      <c r="B1161" s="197" t="s">
        <v>6422</v>
      </c>
      <c r="C1161" s="197" t="s">
        <v>6422</v>
      </c>
      <c r="D1161" s="197" t="s">
        <v>4035</v>
      </c>
      <c r="E1161" s="197" t="s">
        <v>5167</v>
      </c>
      <c r="F1161" s="197" t="s">
        <v>6786</v>
      </c>
      <c r="G1161" s="197" t="s">
        <v>6788</v>
      </c>
      <c r="H1161" s="197" t="s">
        <v>6784</v>
      </c>
      <c r="I1161" s="197" t="s">
        <v>6787</v>
      </c>
      <c r="J1161" s="197" t="s">
        <v>7022</v>
      </c>
    </row>
    <row r="1162" spans="1:11">
      <c r="A1162" s="197" t="s">
        <v>6423</v>
      </c>
      <c r="B1162" s="197" t="s">
        <v>6424</v>
      </c>
      <c r="C1162" s="197" t="s">
        <v>6424</v>
      </c>
      <c r="D1162" s="197" t="s">
        <v>7021</v>
      </c>
      <c r="E1162" s="197" t="s">
        <v>5167</v>
      </c>
      <c r="F1162" s="197" t="s">
        <v>6786</v>
      </c>
      <c r="G1162" s="197" t="s">
        <v>6788</v>
      </c>
      <c r="H1162" s="197" t="s">
        <v>6784</v>
      </c>
      <c r="I1162" s="197" t="s">
        <v>6787</v>
      </c>
      <c r="J1162" s="197" t="s">
        <v>7020</v>
      </c>
    </row>
    <row r="1163" spans="1:11">
      <c r="A1163" s="197" t="s">
        <v>600</v>
      </c>
      <c r="B1163" s="197" t="s">
        <v>602</v>
      </c>
      <c r="C1163" s="197" t="s">
        <v>602</v>
      </c>
      <c r="D1163" s="197" t="s">
        <v>3359</v>
      </c>
      <c r="E1163" s="197" t="s">
        <v>5167</v>
      </c>
      <c r="F1163" s="197" t="s">
        <v>6786</v>
      </c>
      <c r="G1163" s="197" t="s">
        <v>6788</v>
      </c>
      <c r="H1163" s="197" t="s">
        <v>6784</v>
      </c>
      <c r="I1163" s="197" t="s">
        <v>6783</v>
      </c>
      <c r="J1163" s="197" t="s">
        <v>3360</v>
      </c>
      <c r="K1163" s="197" t="s">
        <v>1601</v>
      </c>
    </row>
    <row r="1164" spans="1:11">
      <c r="A1164" s="197" t="s">
        <v>603</v>
      </c>
      <c r="B1164" s="197" t="s">
        <v>605</v>
      </c>
      <c r="C1164" s="197" t="s">
        <v>605</v>
      </c>
      <c r="D1164" s="197" t="s">
        <v>3361</v>
      </c>
      <c r="E1164" s="197" t="s">
        <v>5167</v>
      </c>
      <c r="F1164" s="197" t="s">
        <v>6786</v>
      </c>
      <c r="G1164" s="197" t="s">
        <v>6788</v>
      </c>
      <c r="H1164" s="197" t="s">
        <v>6784</v>
      </c>
      <c r="I1164" s="197" t="s">
        <v>6783</v>
      </c>
      <c r="J1164" s="197" t="s">
        <v>3362</v>
      </c>
      <c r="K1164" s="197" t="s">
        <v>1601</v>
      </c>
    </row>
    <row r="1165" spans="1:11">
      <c r="A1165" s="197" t="s">
        <v>606</v>
      </c>
      <c r="B1165" s="197" t="s">
        <v>608</v>
      </c>
      <c r="C1165" s="197" t="s">
        <v>608</v>
      </c>
      <c r="D1165" s="197" t="s">
        <v>3363</v>
      </c>
      <c r="E1165" s="197" t="s">
        <v>5167</v>
      </c>
      <c r="F1165" s="197" t="s">
        <v>6786</v>
      </c>
      <c r="G1165" s="197" t="s">
        <v>6788</v>
      </c>
      <c r="H1165" s="197" t="s">
        <v>6784</v>
      </c>
      <c r="I1165" s="197" t="s">
        <v>6783</v>
      </c>
      <c r="J1165" s="197" t="s">
        <v>3364</v>
      </c>
      <c r="K1165" s="197" t="s">
        <v>1601</v>
      </c>
    </row>
    <row r="1166" spans="1:11">
      <c r="A1166" s="197" t="s">
        <v>609</v>
      </c>
      <c r="B1166" s="197" t="s">
        <v>610</v>
      </c>
      <c r="C1166" s="197" t="s">
        <v>610</v>
      </c>
      <c r="D1166" s="197" t="s">
        <v>3359</v>
      </c>
      <c r="E1166" s="197" t="s">
        <v>5167</v>
      </c>
      <c r="F1166" s="197" t="s">
        <v>6786</v>
      </c>
      <c r="G1166" s="197" t="s">
        <v>6788</v>
      </c>
      <c r="H1166" s="197" t="s">
        <v>6784</v>
      </c>
      <c r="I1166" s="197" t="s">
        <v>6783</v>
      </c>
      <c r="J1166" s="197" t="s">
        <v>7019</v>
      </c>
      <c r="K1166" s="197" t="s">
        <v>1601</v>
      </c>
    </row>
    <row r="1167" spans="1:11">
      <c r="A1167" s="197" t="s">
        <v>611</v>
      </c>
      <c r="B1167" s="197" t="s">
        <v>612</v>
      </c>
      <c r="C1167" s="197" t="s">
        <v>612</v>
      </c>
      <c r="D1167" s="197" t="s">
        <v>3361</v>
      </c>
      <c r="E1167" s="197" t="s">
        <v>5167</v>
      </c>
      <c r="F1167" s="197" t="s">
        <v>6786</v>
      </c>
      <c r="G1167" s="197" t="s">
        <v>6788</v>
      </c>
      <c r="H1167" s="197" t="s">
        <v>6784</v>
      </c>
      <c r="I1167" s="197" t="s">
        <v>6783</v>
      </c>
      <c r="J1167" s="197" t="s">
        <v>3366</v>
      </c>
      <c r="K1167" s="197" t="s">
        <v>1601</v>
      </c>
    </row>
    <row r="1168" spans="1:11">
      <c r="A1168" s="197" t="s">
        <v>613</v>
      </c>
      <c r="B1168" s="197" t="s">
        <v>614</v>
      </c>
      <c r="C1168" s="197" t="s">
        <v>614</v>
      </c>
      <c r="D1168" s="197" t="s">
        <v>3363</v>
      </c>
      <c r="E1168" s="197" t="s">
        <v>5167</v>
      </c>
      <c r="F1168" s="197" t="s">
        <v>6786</v>
      </c>
      <c r="G1168" s="197" t="s">
        <v>6788</v>
      </c>
      <c r="H1168" s="197" t="s">
        <v>6784</v>
      </c>
      <c r="I1168" s="197" t="s">
        <v>6783</v>
      </c>
      <c r="J1168" s="197" t="s">
        <v>7018</v>
      </c>
      <c r="K1168" s="197" t="s">
        <v>1601</v>
      </c>
    </row>
    <row r="1169" spans="1:11">
      <c r="A1169" s="197" t="s">
        <v>6741</v>
      </c>
      <c r="B1169" s="197" t="s">
        <v>6742</v>
      </c>
      <c r="C1169" s="197" t="s">
        <v>6742</v>
      </c>
      <c r="D1169" s="197" t="s">
        <v>3363</v>
      </c>
      <c r="E1169" s="197" t="s">
        <v>5167</v>
      </c>
      <c r="F1169" s="197" t="s">
        <v>6786</v>
      </c>
      <c r="G1169" s="197" t="s">
        <v>6788</v>
      </c>
      <c r="H1169" s="197" t="s">
        <v>6784</v>
      </c>
      <c r="I1169" s="197" t="s">
        <v>6787</v>
      </c>
      <c r="J1169" s="197" t="s">
        <v>7017</v>
      </c>
    </row>
    <row r="1170" spans="1:11">
      <c r="A1170" s="197" t="s">
        <v>481</v>
      </c>
      <c r="B1170" s="197" t="s">
        <v>483</v>
      </c>
      <c r="C1170" s="197" t="s">
        <v>483</v>
      </c>
      <c r="D1170" s="197" t="s">
        <v>3368</v>
      </c>
      <c r="E1170" s="197" t="s">
        <v>5167</v>
      </c>
      <c r="F1170" s="197" t="s">
        <v>6786</v>
      </c>
      <c r="G1170" s="197" t="s">
        <v>6788</v>
      </c>
      <c r="H1170" s="197" t="s">
        <v>6784</v>
      </c>
      <c r="I1170" s="197" t="s">
        <v>6783</v>
      </c>
      <c r="J1170" s="197" t="s">
        <v>7016</v>
      </c>
      <c r="K1170" s="197" t="s">
        <v>1601</v>
      </c>
    </row>
    <row r="1171" spans="1:11">
      <c r="A1171" s="197" t="s">
        <v>484</v>
      </c>
      <c r="B1171" s="197" t="s">
        <v>486</v>
      </c>
      <c r="C1171" s="197" t="s">
        <v>486</v>
      </c>
      <c r="D1171" s="197" t="s">
        <v>3370</v>
      </c>
      <c r="E1171" s="197" t="s">
        <v>5167</v>
      </c>
      <c r="F1171" s="197" t="s">
        <v>6786</v>
      </c>
      <c r="G1171" s="197" t="s">
        <v>6788</v>
      </c>
      <c r="H1171" s="197" t="s">
        <v>6784</v>
      </c>
      <c r="I1171" s="197" t="s">
        <v>6783</v>
      </c>
      <c r="J1171" s="197" t="s">
        <v>7015</v>
      </c>
      <c r="K1171" s="197" t="s">
        <v>1601</v>
      </c>
    </row>
    <row r="1172" spans="1:11">
      <c r="A1172" s="197" t="s">
        <v>487</v>
      </c>
      <c r="B1172" s="197" t="s">
        <v>489</v>
      </c>
      <c r="C1172" s="197" t="s">
        <v>489</v>
      </c>
      <c r="D1172" s="197" t="s">
        <v>3372</v>
      </c>
      <c r="E1172" s="197" t="s">
        <v>5167</v>
      </c>
      <c r="F1172" s="197" t="s">
        <v>6786</v>
      </c>
      <c r="G1172" s="197" t="s">
        <v>6788</v>
      </c>
      <c r="H1172" s="197" t="s">
        <v>6784</v>
      </c>
      <c r="I1172" s="197" t="s">
        <v>6783</v>
      </c>
      <c r="J1172" s="197" t="s">
        <v>7014</v>
      </c>
      <c r="K1172" s="197" t="s">
        <v>1601</v>
      </c>
    </row>
    <row r="1173" spans="1:11">
      <c r="A1173" s="197" t="s">
        <v>493</v>
      </c>
      <c r="B1173" s="197" t="s">
        <v>495</v>
      </c>
      <c r="C1173" s="197" t="s">
        <v>495</v>
      </c>
      <c r="D1173" s="197" t="s">
        <v>3374</v>
      </c>
      <c r="E1173" s="197" t="s">
        <v>5167</v>
      </c>
      <c r="F1173" s="197" t="s">
        <v>6786</v>
      </c>
      <c r="G1173" s="197" t="s">
        <v>6788</v>
      </c>
      <c r="H1173" s="197" t="s">
        <v>6784</v>
      </c>
      <c r="I1173" s="197" t="s">
        <v>6783</v>
      </c>
      <c r="J1173" s="197" t="s">
        <v>7013</v>
      </c>
      <c r="K1173" s="197" t="s">
        <v>1601</v>
      </c>
    </row>
    <row r="1174" spans="1:11">
      <c r="A1174" s="197" t="s">
        <v>496</v>
      </c>
      <c r="B1174" s="197" t="s">
        <v>498</v>
      </c>
      <c r="C1174" s="197" t="s">
        <v>498</v>
      </c>
      <c r="D1174" s="197" t="s">
        <v>3376</v>
      </c>
      <c r="E1174" s="197" t="s">
        <v>5167</v>
      </c>
      <c r="F1174" s="197" t="s">
        <v>6786</v>
      </c>
      <c r="G1174" s="197" t="s">
        <v>6788</v>
      </c>
      <c r="H1174" s="197" t="s">
        <v>6784</v>
      </c>
      <c r="I1174" s="197" t="s">
        <v>6783</v>
      </c>
      <c r="J1174" s="197" t="s">
        <v>7012</v>
      </c>
      <c r="K1174" s="197" t="s">
        <v>1601</v>
      </c>
    </row>
    <row r="1175" spans="1:11">
      <c r="A1175" s="197" t="s">
        <v>620</v>
      </c>
      <c r="B1175" s="197" t="s">
        <v>621</v>
      </c>
      <c r="C1175" s="197" t="s">
        <v>621</v>
      </c>
      <c r="D1175" s="197" t="s">
        <v>3361</v>
      </c>
      <c r="E1175" s="197" t="s">
        <v>5167</v>
      </c>
      <c r="F1175" s="197" t="s">
        <v>6786</v>
      </c>
      <c r="G1175" s="197" t="s">
        <v>6788</v>
      </c>
      <c r="H1175" s="197" t="s">
        <v>6784</v>
      </c>
      <c r="I1175" s="197" t="s">
        <v>6783</v>
      </c>
      <c r="J1175" s="197" t="s">
        <v>7011</v>
      </c>
      <c r="K1175" s="197" t="s">
        <v>1601</v>
      </c>
    </row>
    <row r="1176" spans="1:11">
      <c r="A1176" s="197" t="s">
        <v>622</v>
      </c>
      <c r="B1176" s="197" t="s">
        <v>623</v>
      </c>
      <c r="C1176" s="197" t="s">
        <v>623</v>
      </c>
      <c r="D1176" s="197" t="s">
        <v>3363</v>
      </c>
      <c r="E1176" s="197" t="s">
        <v>5167</v>
      </c>
      <c r="F1176" s="197" t="s">
        <v>6786</v>
      </c>
      <c r="G1176" s="197" t="s">
        <v>6788</v>
      </c>
      <c r="H1176" s="197" t="s">
        <v>6784</v>
      </c>
      <c r="I1176" s="197" t="s">
        <v>6783</v>
      </c>
      <c r="J1176" s="197" t="s">
        <v>7010</v>
      </c>
      <c r="K1176" s="197" t="s">
        <v>1601</v>
      </c>
    </row>
    <row r="1177" spans="1:11">
      <c r="A1177" s="197" t="s">
        <v>327</v>
      </c>
      <c r="B1177" s="197" t="s">
        <v>329</v>
      </c>
      <c r="C1177" s="197" t="s">
        <v>329</v>
      </c>
      <c r="D1177" s="197" t="s">
        <v>3380</v>
      </c>
      <c r="E1177" s="197" t="s">
        <v>5167</v>
      </c>
      <c r="F1177" s="197" t="s">
        <v>6786</v>
      </c>
      <c r="G1177" s="197" t="s">
        <v>6788</v>
      </c>
      <c r="H1177" s="197" t="s">
        <v>6784</v>
      </c>
      <c r="I1177" s="197" t="s">
        <v>6783</v>
      </c>
      <c r="J1177" s="197" t="s">
        <v>7009</v>
      </c>
      <c r="K1177" s="197" t="s">
        <v>1601</v>
      </c>
    </row>
    <row r="1178" spans="1:11">
      <c r="A1178" s="197" t="s">
        <v>330</v>
      </c>
      <c r="B1178" s="197" t="s">
        <v>332</v>
      </c>
      <c r="C1178" s="197" t="s">
        <v>332</v>
      </c>
      <c r="D1178" s="197" t="s">
        <v>3382</v>
      </c>
      <c r="E1178" s="197" t="s">
        <v>5167</v>
      </c>
      <c r="F1178" s="197" t="s">
        <v>6786</v>
      </c>
      <c r="G1178" s="197" t="s">
        <v>6788</v>
      </c>
      <c r="H1178" s="197" t="s">
        <v>6784</v>
      </c>
      <c r="I1178" s="197" t="s">
        <v>6787</v>
      </c>
      <c r="J1178" s="197" t="s">
        <v>3383</v>
      </c>
      <c r="K1178" s="197" t="s">
        <v>1601</v>
      </c>
    </row>
    <row r="1179" spans="1:11">
      <c r="A1179" s="197" t="s">
        <v>333</v>
      </c>
      <c r="B1179" s="197" t="s">
        <v>335</v>
      </c>
      <c r="C1179" s="197" t="s">
        <v>335</v>
      </c>
      <c r="D1179" s="197" t="s">
        <v>3333</v>
      </c>
      <c r="E1179" s="197" t="s">
        <v>5167</v>
      </c>
      <c r="F1179" s="197" t="s">
        <v>6786</v>
      </c>
      <c r="G1179" s="197" t="s">
        <v>6788</v>
      </c>
      <c r="H1179" s="197" t="s">
        <v>6784</v>
      </c>
      <c r="I1179" s="197" t="s">
        <v>6783</v>
      </c>
      <c r="J1179" s="197" t="s">
        <v>7008</v>
      </c>
      <c r="K1179" s="197" t="s">
        <v>1601</v>
      </c>
    </row>
    <row r="1180" spans="1:11">
      <c r="A1180" s="197" t="s">
        <v>336</v>
      </c>
      <c r="B1180" s="197" t="s">
        <v>338</v>
      </c>
      <c r="C1180" s="197" t="s">
        <v>338</v>
      </c>
      <c r="D1180" s="197" t="s">
        <v>3385</v>
      </c>
      <c r="E1180" s="197" t="s">
        <v>5167</v>
      </c>
      <c r="F1180" s="197" t="s">
        <v>6786</v>
      </c>
      <c r="G1180" s="197" t="s">
        <v>6788</v>
      </c>
      <c r="H1180" s="197" t="s">
        <v>6784</v>
      </c>
      <c r="I1180" s="197" t="s">
        <v>6783</v>
      </c>
      <c r="J1180" s="197" t="s">
        <v>3386</v>
      </c>
      <c r="K1180" s="197" t="s">
        <v>1601</v>
      </c>
    </row>
    <row r="1181" spans="1:11">
      <c r="A1181" s="197" t="s">
        <v>339</v>
      </c>
      <c r="B1181" s="197" t="s">
        <v>341</v>
      </c>
      <c r="C1181" s="197" t="s">
        <v>341</v>
      </c>
      <c r="D1181" s="197" t="s">
        <v>3387</v>
      </c>
      <c r="E1181" s="197" t="s">
        <v>5167</v>
      </c>
      <c r="F1181" s="197" t="s">
        <v>6786</v>
      </c>
      <c r="G1181" s="197" t="s">
        <v>6788</v>
      </c>
      <c r="H1181" s="197" t="s">
        <v>6784</v>
      </c>
      <c r="I1181" s="197" t="s">
        <v>6783</v>
      </c>
      <c r="J1181" s="197" t="s">
        <v>3388</v>
      </c>
      <c r="K1181" s="197" t="s">
        <v>1601</v>
      </c>
    </row>
    <row r="1182" spans="1:11">
      <c r="A1182" s="197" t="s">
        <v>342</v>
      </c>
      <c r="B1182" s="197" t="s">
        <v>344</v>
      </c>
      <c r="C1182" s="197" t="s">
        <v>344</v>
      </c>
      <c r="D1182" s="197" t="s">
        <v>3389</v>
      </c>
      <c r="E1182" s="197" t="s">
        <v>5167</v>
      </c>
      <c r="F1182" s="197" t="s">
        <v>6786</v>
      </c>
      <c r="G1182" s="197" t="s">
        <v>6788</v>
      </c>
      <c r="H1182" s="197" t="s">
        <v>6784</v>
      </c>
      <c r="I1182" s="197" t="s">
        <v>6783</v>
      </c>
      <c r="J1182" s="197" t="s">
        <v>7007</v>
      </c>
      <c r="K1182" s="197" t="s">
        <v>1601</v>
      </c>
    </row>
    <row r="1183" spans="1:11">
      <c r="A1183" s="197" t="s">
        <v>345</v>
      </c>
      <c r="B1183" s="197" t="s">
        <v>347</v>
      </c>
      <c r="C1183" s="197" t="s">
        <v>347</v>
      </c>
      <c r="D1183" s="197" t="s">
        <v>3391</v>
      </c>
      <c r="E1183" s="197" t="s">
        <v>5167</v>
      </c>
      <c r="F1183" s="197" t="s">
        <v>6786</v>
      </c>
      <c r="G1183" s="197" t="s">
        <v>6788</v>
      </c>
      <c r="H1183" s="197" t="s">
        <v>6784</v>
      </c>
      <c r="I1183" s="197" t="s">
        <v>6783</v>
      </c>
      <c r="J1183" s="197" t="s">
        <v>7006</v>
      </c>
      <c r="K1183" s="197" t="s">
        <v>1601</v>
      </c>
    </row>
    <row r="1184" spans="1:11">
      <c r="A1184" s="197" t="s">
        <v>350</v>
      </c>
      <c r="B1184" s="197" t="s">
        <v>352</v>
      </c>
      <c r="C1184" s="197" t="s">
        <v>352</v>
      </c>
      <c r="D1184" s="197" t="s">
        <v>3396</v>
      </c>
      <c r="E1184" s="197" t="s">
        <v>5167</v>
      </c>
      <c r="F1184" s="197" t="s">
        <v>6786</v>
      </c>
      <c r="G1184" s="197" t="s">
        <v>6788</v>
      </c>
      <c r="H1184" s="197" t="s">
        <v>6784</v>
      </c>
      <c r="I1184" s="197" t="s">
        <v>6783</v>
      </c>
      <c r="J1184" s="197" t="s">
        <v>7005</v>
      </c>
      <c r="K1184" s="197" t="s">
        <v>1601</v>
      </c>
    </row>
    <row r="1185" spans="1:11">
      <c r="A1185" s="197" t="s">
        <v>353</v>
      </c>
      <c r="B1185" s="197" t="s">
        <v>355</v>
      </c>
      <c r="C1185" s="197" t="s">
        <v>355</v>
      </c>
      <c r="D1185" s="197" t="s">
        <v>3398</v>
      </c>
      <c r="E1185" s="197" t="s">
        <v>5167</v>
      </c>
      <c r="F1185" s="197" t="s">
        <v>6786</v>
      </c>
      <c r="G1185" s="197" t="s">
        <v>6788</v>
      </c>
      <c r="H1185" s="197" t="s">
        <v>6784</v>
      </c>
      <c r="I1185" s="197" t="s">
        <v>6783</v>
      </c>
      <c r="J1185" s="197" t="s">
        <v>7004</v>
      </c>
      <c r="K1185" s="197" t="s">
        <v>1601</v>
      </c>
    </row>
    <row r="1186" spans="1:11">
      <c r="A1186" s="197" t="s">
        <v>356</v>
      </c>
      <c r="B1186" s="197" t="s">
        <v>358</v>
      </c>
      <c r="C1186" s="197" t="s">
        <v>358</v>
      </c>
      <c r="D1186" s="197" t="s">
        <v>3400</v>
      </c>
      <c r="E1186" s="197" t="s">
        <v>5167</v>
      </c>
      <c r="F1186" s="197" t="s">
        <v>6786</v>
      </c>
      <c r="G1186" s="197" t="s">
        <v>6788</v>
      </c>
      <c r="H1186" s="197" t="s">
        <v>6784</v>
      </c>
      <c r="I1186" s="197" t="s">
        <v>6783</v>
      </c>
      <c r="J1186" s="197" t="s">
        <v>7003</v>
      </c>
      <c r="K1186" s="197" t="s">
        <v>1601</v>
      </c>
    </row>
    <row r="1187" spans="1:11">
      <c r="A1187" s="197" t="s">
        <v>359</v>
      </c>
      <c r="B1187" s="197" t="s">
        <v>361</v>
      </c>
      <c r="C1187" s="197" t="s">
        <v>361</v>
      </c>
      <c r="D1187" s="197" t="s">
        <v>3402</v>
      </c>
      <c r="E1187" s="197" t="s">
        <v>5167</v>
      </c>
      <c r="F1187" s="197" t="s">
        <v>6786</v>
      </c>
      <c r="G1187" s="197" t="s">
        <v>6788</v>
      </c>
      <c r="H1187" s="197" t="s">
        <v>6784</v>
      </c>
      <c r="I1187" s="197" t="s">
        <v>6783</v>
      </c>
      <c r="J1187" s="197" t="s">
        <v>7002</v>
      </c>
      <c r="K1187" s="197" t="s">
        <v>1601</v>
      </c>
    </row>
    <row r="1188" spans="1:11">
      <c r="A1188" s="197" t="s">
        <v>6762</v>
      </c>
      <c r="B1188" s="197" t="s">
        <v>6774</v>
      </c>
      <c r="C1188" s="197" t="s">
        <v>6763</v>
      </c>
      <c r="D1188" s="197" t="s">
        <v>6763</v>
      </c>
      <c r="E1188" s="197" t="s">
        <v>5167</v>
      </c>
      <c r="F1188" s="197" t="s">
        <v>6786</v>
      </c>
      <c r="G1188" s="197" t="s">
        <v>6788</v>
      </c>
      <c r="H1188" s="197" t="s">
        <v>6784</v>
      </c>
      <c r="I1188" s="197" t="s">
        <v>6787</v>
      </c>
      <c r="J1188" s="197" t="s">
        <v>7001</v>
      </c>
    </row>
    <row r="1189" spans="1:11">
      <c r="A1189" s="197" t="s">
        <v>362</v>
      </c>
      <c r="B1189" s="197" t="s">
        <v>364</v>
      </c>
      <c r="C1189" s="197" t="s">
        <v>364</v>
      </c>
      <c r="D1189" s="197" t="s">
        <v>3404</v>
      </c>
      <c r="E1189" s="197" t="s">
        <v>5167</v>
      </c>
      <c r="F1189" s="197" t="s">
        <v>6786</v>
      </c>
      <c r="G1189" s="197" t="s">
        <v>6788</v>
      </c>
      <c r="H1189" s="197" t="s">
        <v>6784</v>
      </c>
      <c r="I1189" s="197" t="s">
        <v>6783</v>
      </c>
      <c r="J1189" s="197" t="s">
        <v>7000</v>
      </c>
      <c r="K1189" s="197" t="s">
        <v>1601</v>
      </c>
    </row>
    <row r="1190" spans="1:11">
      <c r="A1190" s="197" t="s">
        <v>6764</v>
      </c>
      <c r="B1190" s="197" t="s">
        <v>6775</v>
      </c>
      <c r="C1190" s="197" t="s">
        <v>6765</v>
      </c>
      <c r="D1190" s="197" t="s">
        <v>6765</v>
      </c>
      <c r="E1190" s="197" t="s">
        <v>5167</v>
      </c>
      <c r="F1190" s="197" t="s">
        <v>6786</v>
      </c>
      <c r="G1190" s="197" t="s">
        <v>6788</v>
      </c>
      <c r="H1190" s="197" t="s">
        <v>6784</v>
      </c>
      <c r="I1190" s="197" t="s">
        <v>6787</v>
      </c>
      <c r="J1190" s="197" t="s">
        <v>6999</v>
      </c>
    </row>
    <row r="1191" spans="1:11">
      <c r="A1191" s="197" t="s">
        <v>365</v>
      </c>
      <c r="B1191" s="197" t="s">
        <v>367</v>
      </c>
      <c r="C1191" s="197" t="s">
        <v>367</v>
      </c>
      <c r="D1191" s="197" t="s">
        <v>3406</v>
      </c>
      <c r="E1191" s="197" t="s">
        <v>5167</v>
      </c>
      <c r="F1191" s="197" t="s">
        <v>6786</v>
      </c>
      <c r="G1191" s="197" t="s">
        <v>6788</v>
      </c>
      <c r="H1191" s="197" t="s">
        <v>6784</v>
      </c>
      <c r="I1191" s="197" t="s">
        <v>6783</v>
      </c>
      <c r="J1191" s="197" t="s">
        <v>6998</v>
      </c>
      <c r="K1191" s="197" t="s">
        <v>1601</v>
      </c>
    </row>
    <row r="1192" spans="1:11">
      <c r="A1192" s="197" t="s">
        <v>368</v>
      </c>
      <c r="B1192" s="197" t="s">
        <v>370</v>
      </c>
      <c r="C1192" s="197" t="s">
        <v>370</v>
      </c>
      <c r="D1192" s="197" t="s">
        <v>3408</v>
      </c>
      <c r="E1192" s="197" t="s">
        <v>5167</v>
      </c>
      <c r="F1192" s="197" t="s">
        <v>6786</v>
      </c>
      <c r="G1192" s="197" t="s">
        <v>6788</v>
      </c>
      <c r="H1192" s="197" t="s">
        <v>6784</v>
      </c>
      <c r="I1192" s="197" t="s">
        <v>6783</v>
      </c>
      <c r="J1192" s="197" t="s">
        <v>6997</v>
      </c>
      <c r="K1192" s="197" t="s">
        <v>1601</v>
      </c>
    </row>
    <row r="1193" spans="1:11">
      <c r="A1193" s="197" t="s">
        <v>371</v>
      </c>
      <c r="B1193" s="197" t="s">
        <v>3410</v>
      </c>
      <c r="C1193" s="197" t="s">
        <v>3410</v>
      </c>
      <c r="D1193" s="197" t="s">
        <v>3411</v>
      </c>
      <c r="E1193" s="197" t="s">
        <v>5167</v>
      </c>
      <c r="F1193" s="197" t="s">
        <v>6786</v>
      </c>
      <c r="G1193" s="197" t="s">
        <v>6788</v>
      </c>
      <c r="H1193" s="197" t="s">
        <v>6784</v>
      </c>
      <c r="I1193" s="197" t="s">
        <v>6783</v>
      </c>
      <c r="J1193" s="197" t="s">
        <v>6996</v>
      </c>
      <c r="K1193" s="197" t="s">
        <v>1601</v>
      </c>
    </row>
    <row r="1194" spans="1:11">
      <c r="A1194" s="197" t="s">
        <v>624</v>
      </c>
      <c r="B1194" s="197" t="s">
        <v>625</v>
      </c>
      <c r="C1194" s="197" t="s">
        <v>625</v>
      </c>
      <c r="D1194" s="197" t="s">
        <v>3380</v>
      </c>
      <c r="E1194" s="197" t="s">
        <v>5167</v>
      </c>
      <c r="F1194" s="197" t="s">
        <v>6786</v>
      </c>
      <c r="G1194" s="197" t="s">
        <v>6788</v>
      </c>
      <c r="H1194" s="197" t="s">
        <v>6784</v>
      </c>
      <c r="I1194" s="197" t="s">
        <v>6783</v>
      </c>
      <c r="J1194" s="197" t="s">
        <v>3413</v>
      </c>
      <c r="K1194" s="197" t="s">
        <v>1601</v>
      </c>
    </row>
    <row r="1195" spans="1:11">
      <c r="A1195" s="197" t="s">
        <v>626</v>
      </c>
      <c r="B1195" s="197" t="s">
        <v>627</v>
      </c>
      <c r="C1195" s="197" t="s">
        <v>627</v>
      </c>
      <c r="D1195" s="197" t="s">
        <v>3382</v>
      </c>
      <c r="E1195" s="197" t="s">
        <v>5167</v>
      </c>
      <c r="F1195" s="197" t="s">
        <v>6786</v>
      </c>
      <c r="G1195" s="197" t="s">
        <v>6788</v>
      </c>
      <c r="H1195" s="197" t="s">
        <v>6784</v>
      </c>
      <c r="I1195" s="197" t="s">
        <v>6783</v>
      </c>
      <c r="J1195" s="197" t="s">
        <v>3414</v>
      </c>
      <c r="K1195" s="197" t="s">
        <v>1601</v>
      </c>
    </row>
    <row r="1196" spans="1:11">
      <c r="A1196" s="197" t="s">
        <v>628</v>
      </c>
      <c r="B1196" s="197" t="s">
        <v>629</v>
      </c>
      <c r="C1196" s="197" t="s">
        <v>629</v>
      </c>
      <c r="D1196" s="197" t="s">
        <v>3389</v>
      </c>
      <c r="E1196" s="197" t="s">
        <v>5167</v>
      </c>
      <c r="F1196" s="197" t="s">
        <v>6786</v>
      </c>
      <c r="G1196" s="197" t="s">
        <v>6788</v>
      </c>
      <c r="H1196" s="197" t="s">
        <v>6784</v>
      </c>
      <c r="I1196" s="197" t="s">
        <v>6783</v>
      </c>
      <c r="J1196" s="197" t="s">
        <v>3415</v>
      </c>
      <c r="K1196" s="197" t="s">
        <v>1601</v>
      </c>
    </row>
    <row r="1197" spans="1:11">
      <c r="A1197" s="197" t="s">
        <v>630</v>
      </c>
      <c r="B1197" s="197" t="s">
        <v>631</v>
      </c>
      <c r="C1197" s="197" t="s">
        <v>631</v>
      </c>
      <c r="D1197" s="197" t="s">
        <v>3391</v>
      </c>
      <c r="E1197" s="197" t="s">
        <v>5167</v>
      </c>
      <c r="F1197" s="197" t="s">
        <v>6786</v>
      </c>
      <c r="G1197" s="197" t="s">
        <v>6788</v>
      </c>
      <c r="H1197" s="197" t="s">
        <v>6784</v>
      </c>
      <c r="I1197" s="197" t="s">
        <v>6783</v>
      </c>
      <c r="J1197" s="197" t="s">
        <v>3416</v>
      </c>
      <c r="K1197" s="197" t="s">
        <v>1601</v>
      </c>
    </row>
    <row r="1198" spans="1:11">
      <c r="A1198" s="197" t="s">
        <v>632</v>
      </c>
      <c r="B1198" s="197" t="s">
        <v>633</v>
      </c>
      <c r="C1198" s="197" t="s">
        <v>633</v>
      </c>
      <c r="D1198" s="197" t="s">
        <v>3396</v>
      </c>
      <c r="E1198" s="197" t="s">
        <v>5167</v>
      </c>
      <c r="F1198" s="197" t="s">
        <v>6786</v>
      </c>
      <c r="G1198" s="197" t="s">
        <v>6788</v>
      </c>
      <c r="H1198" s="197" t="s">
        <v>6784</v>
      </c>
      <c r="I1198" s="197" t="s">
        <v>6783</v>
      </c>
      <c r="J1198" s="197" t="s">
        <v>3420</v>
      </c>
      <c r="K1198" s="197" t="s">
        <v>1601</v>
      </c>
    </row>
    <row r="1199" spans="1:11">
      <c r="A1199" s="197" t="s">
        <v>634</v>
      </c>
      <c r="B1199" s="197" t="s">
        <v>635</v>
      </c>
      <c r="C1199" s="197" t="s">
        <v>635</v>
      </c>
      <c r="D1199" s="197" t="s">
        <v>3398</v>
      </c>
      <c r="E1199" s="197" t="s">
        <v>5167</v>
      </c>
      <c r="F1199" s="197" t="s">
        <v>6786</v>
      </c>
      <c r="G1199" s="197" t="s">
        <v>6788</v>
      </c>
      <c r="H1199" s="197" t="s">
        <v>6784</v>
      </c>
      <c r="I1199" s="197" t="s">
        <v>6783</v>
      </c>
      <c r="J1199" s="197" t="s">
        <v>3421</v>
      </c>
      <c r="K1199" s="197" t="s">
        <v>1601</v>
      </c>
    </row>
    <row r="1200" spans="1:11">
      <c r="A1200" s="197" t="s">
        <v>636</v>
      </c>
      <c r="B1200" s="197" t="s">
        <v>637</v>
      </c>
      <c r="C1200" s="197" t="s">
        <v>637</v>
      </c>
      <c r="D1200" s="197" t="s">
        <v>3400</v>
      </c>
      <c r="E1200" s="197" t="s">
        <v>5167</v>
      </c>
      <c r="F1200" s="197" t="s">
        <v>6786</v>
      </c>
      <c r="G1200" s="197" t="s">
        <v>6788</v>
      </c>
      <c r="H1200" s="197" t="s">
        <v>6784</v>
      </c>
      <c r="I1200" s="197" t="s">
        <v>6783</v>
      </c>
      <c r="J1200" s="197" t="s">
        <v>3422</v>
      </c>
      <c r="K1200" s="197" t="s">
        <v>1601</v>
      </c>
    </row>
    <row r="1201" spans="1:11">
      <c r="A1201" s="197" t="s">
        <v>638</v>
      </c>
      <c r="B1201" s="197" t="s">
        <v>639</v>
      </c>
      <c r="C1201" s="197" t="s">
        <v>639</v>
      </c>
      <c r="D1201" s="197" t="s">
        <v>3402</v>
      </c>
      <c r="E1201" s="197" t="s">
        <v>5167</v>
      </c>
      <c r="F1201" s="197" t="s">
        <v>6786</v>
      </c>
      <c r="G1201" s="197" t="s">
        <v>6788</v>
      </c>
      <c r="H1201" s="197" t="s">
        <v>6784</v>
      </c>
      <c r="I1201" s="197" t="s">
        <v>6783</v>
      </c>
      <c r="J1201" s="197" t="s">
        <v>6995</v>
      </c>
      <c r="K1201" s="197" t="s">
        <v>1601</v>
      </c>
    </row>
    <row r="1202" spans="1:11">
      <c r="A1202" s="197" t="s">
        <v>6766</v>
      </c>
      <c r="B1202" s="197" t="s">
        <v>6776</v>
      </c>
      <c r="C1202" s="197" t="s">
        <v>6770</v>
      </c>
      <c r="D1202" s="197" t="s">
        <v>6770</v>
      </c>
      <c r="E1202" s="197" t="s">
        <v>5167</v>
      </c>
      <c r="F1202" s="197" t="s">
        <v>6786</v>
      </c>
      <c r="G1202" s="197" t="s">
        <v>6788</v>
      </c>
      <c r="H1202" s="197" t="s">
        <v>6784</v>
      </c>
      <c r="I1202" s="197" t="s">
        <v>6787</v>
      </c>
      <c r="J1202" s="197" t="s">
        <v>6994</v>
      </c>
    </row>
    <row r="1203" spans="1:11">
      <c r="A1203" s="197" t="s">
        <v>640</v>
      </c>
      <c r="B1203" s="197" t="s">
        <v>641</v>
      </c>
      <c r="C1203" s="197" t="s">
        <v>641</v>
      </c>
      <c r="D1203" s="197" t="s">
        <v>3404</v>
      </c>
      <c r="E1203" s="197" t="s">
        <v>5167</v>
      </c>
      <c r="F1203" s="197" t="s">
        <v>6786</v>
      </c>
      <c r="G1203" s="197" t="s">
        <v>6788</v>
      </c>
      <c r="H1203" s="197" t="s">
        <v>6784</v>
      </c>
      <c r="I1203" s="197" t="s">
        <v>6783</v>
      </c>
      <c r="J1203" s="197" t="s">
        <v>6993</v>
      </c>
      <c r="K1203" s="197" t="s">
        <v>1601</v>
      </c>
    </row>
    <row r="1204" spans="1:11">
      <c r="A1204" s="197" t="s">
        <v>6767</v>
      </c>
      <c r="B1204" s="197" t="s">
        <v>6777</v>
      </c>
      <c r="C1204" s="197" t="s">
        <v>6771</v>
      </c>
      <c r="D1204" s="197" t="s">
        <v>6771</v>
      </c>
      <c r="E1204" s="197" t="s">
        <v>5167</v>
      </c>
      <c r="F1204" s="197" t="s">
        <v>6786</v>
      </c>
      <c r="G1204" s="197" t="s">
        <v>6788</v>
      </c>
      <c r="H1204" s="197" t="s">
        <v>6784</v>
      </c>
      <c r="I1204" s="197" t="s">
        <v>6787</v>
      </c>
      <c r="J1204" s="197" t="s">
        <v>6992</v>
      </c>
    </row>
    <row r="1205" spans="1:11">
      <c r="A1205" s="197" t="s">
        <v>642</v>
      </c>
      <c r="B1205" s="197" t="s">
        <v>643</v>
      </c>
      <c r="C1205" s="197" t="s">
        <v>643</v>
      </c>
      <c r="D1205" s="197" t="s">
        <v>3406</v>
      </c>
      <c r="E1205" s="197" t="s">
        <v>5167</v>
      </c>
      <c r="F1205" s="197" t="s">
        <v>6786</v>
      </c>
      <c r="G1205" s="197" t="s">
        <v>6788</v>
      </c>
      <c r="H1205" s="197" t="s">
        <v>6784</v>
      </c>
      <c r="I1205" s="197" t="s">
        <v>6783</v>
      </c>
      <c r="J1205" s="197" t="s">
        <v>3425</v>
      </c>
      <c r="K1205" s="197" t="s">
        <v>1601</v>
      </c>
    </row>
    <row r="1206" spans="1:11">
      <c r="A1206" s="197" t="s">
        <v>644</v>
      </c>
      <c r="B1206" s="197" t="s">
        <v>645</v>
      </c>
      <c r="C1206" s="197" t="s">
        <v>645</v>
      </c>
      <c r="D1206" s="197" t="s">
        <v>3408</v>
      </c>
      <c r="E1206" s="197" t="s">
        <v>5167</v>
      </c>
      <c r="F1206" s="197" t="s">
        <v>6786</v>
      </c>
      <c r="G1206" s="197" t="s">
        <v>6788</v>
      </c>
      <c r="H1206" s="197" t="s">
        <v>6784</v>
      </c>
      <c r="I1206" s="197" t="s">
        <v>6783</v>
      </c>
      <c r="J1206" s="197" t="s">
        <v>3426</v>
      </c>
      <c r="K1206" s="197" t="s">
        <v>1601</v>
      </c>
    </row>
    <row r="1207" spans="1:11">
      <c r="A1207" s="197" t="s">
        <v>646</v>
      </c>
      <c r="B1207" s="197" t="s">
        <v>3427</v>
      </c>
      <c r="C1207" s="197" t="s">
        <v>3427</v>
      </c>
      <c r="D1207" s="197" t="s">
        <v>3411</v>
      </c>
      <c r="E1207" s="197" t="s">
        <v>5167</v>
      </c>
      <c r="F1207" s="197" t="s">
        <v>6786</v>
      </c>
      <c r="G1207" s="197" t="s">
        <v>6788</v>
      </c>
      <c r="H1207" s="197" t="s">
        <v>6784</v>
      </c>
      <c r="I1207" s="197" t="s">
        <v>6783</v>
      </c>
      <c r="J1207" s="197" t="s">
        <v>3428</v>
      </c>
      <c r="K1207" s="197" t="s">
        <v>1601</v>
      </c>
    </row>
    <row r="1208" spans="1:11">
      <c r="A1208" s="197" t="s">
        <v>502</v>
      </c>
      <c r="B1208" s="197" t="s">
        <v>503</v>
      </c>
      <c r="C1208" s="197" t="s">
        <v>503</v>
      </c>
      <c r="D1208" s="197" t="s">
        <v>3429</v>
      </c>
      <c r="E1208" s="197" t="s">
        <v>5167</v>
      </c>
      <c r="F1208" s="197" t="s">
        <v>6786</v>
      </c>
      <c r="G1208" s="197" t="s">
        <v>6788</v>
      </c>
      <c r="H1208" s="197" t="s">
        <v>6784</v>
      </c>
      <c r="I1208" s="197" t="s">
        <v>6783</v>
      </c>
      <c r="J1208" s="197" t="s">
        <v>3430</v>
      </c>
      <c r="K1208" s="197" t="s">
        <v>6813</v>
      </c>
    </row>
    <row r="1209" spans="1:11">
      <c r="A1209" s="197" t="s">
        <v>504</v>
      </c>
      <c r="B1209" s="197" t="s">
        <v>506</v>
      </c>
      <c r="C1209" s="197" t="s">
        <v>506</v>
      </c>
      <c r="D1209" s="197" t="s">
        <v>3431</v>
      </c>
      <c r="E1209" s="197" t="s">
        <v>5167</v>
      </c>
      <c r="F1209" s="197" t="s">
        <v>6786</v>
      </c>
      <c r="G1209" s="197" t="s">
        <v>6788</v>
      </c>
      <c r="H1209" s="197" t="s">
        <v>6784</v>
      </c>
      <c r="I1209" s="197" t="s">
        <v>6783</v>
      </c>
      <c r="J1209" s="197" t="s">
        <v>3432</v>
      </c>
      <c r="K1209" s="197" t="s">
        <v>6813</v>
      </c>
    </row>
    <row r="1210" spans="1:11">
      <c r="A1210" s="197" t="s">
        <v>648</v>
      </c>
      <c r="B1210" s="197" t="s">
        <v>649</v>
      </c>
      <c r="C1210" s="197" t="s">
        <v>649</v>
      </c>
      <c r="D1210" s="197" t="s">
        <v>3380</v>
      </c>
      <c r="E1210" s="197" t="s">
        <v>5167</v>
      </c>
      <c r="F1210" s="197" t="s">
        <v>6786</v>
      </c>
      <c r="G1210" s="197" t="s">
        <v>6788</v>
      </c>
      <c r="H1210" s="197" t="s">
        <v>6784</v>
      </c>
      <c r="I1210" s="197" t="s">
        <v>6783</v>
      </c>
      <c r="J1210" s="197" t="s">
        <v>3433</v>
      </c>
      <c r="K1210" s="197" t="s">
        <v>1601</v>
      </c>
    </row>
    <row r="1211" spans="1:11">
      <c r="A1211" s="197" t="s">
        <v>650</v>
      </c>
      <c r="B1211" s="197" t="s">
        <v>651</v>
      </c>
      <c r="C1211" s="197" t="s">
        <v>651</v>
      </c>
      <c r="D1211" s="197" t="s">
        <v>3382</v>
      </c>
      <c r="E1211" s="197" t="s">
        <v>5167</v>
      </c>
      <c r="F1211" s="197" t="s">
        <v>6786</v>
      </c>
      <c r="G1211" s="197" t="s">
        <v>6788</v>
      </c>
      <c r="H1211" s="197" t="s">
        <v>6784</v>
      </c>
      <c r="I1211" s="197" t="s">
        <v>6783</v>
      </c>
      <c r="J1211" s="197" t="s">
        <v>3434</v>
      </c>
      <c r="K1211" s="197" t="s">
        <v>1601</v>
      </c>
    </row>
    <row r="1212" spans="1:11">
      <c r="A1212" s="197" t="s">
        <v>652</v>
      </c>
      <c r="B1212" s="197" t="s">
        <v>653</v>
      </c>
      <c r="C1212" s="197" t="s">
        <v>653</v>
      </c>
      <c r="D1212" s="197" t="s">
        <v>3389</v>
      </c>
      <c r="E1212" s="197" t="s">
        <v>5167</v>
      </c>
      <c r="F1212" s="197" t="s">
        <v>6786</v>
      </c>
      <c r="G1212" s="197" t="s">
        <v>6788</v>
      </c>
      <c r="H1212" s="197" t="s">
        <v>6784</v>
      </c>
      <c r="I1212" s="197" t="s">
        <v>6783</v>
      </c>
      <c r="J1212" s="197" t="s">
        <v>3435</v>
      </c>
      <c r="K1212" s="197" t="s">
        <v>1601</v>
      </c>
    </row>
    <row r="1213" spans="1:11">
      <c r="A1213" s="197" t="s">
        <v>654</v>
      </c>
      <c r="B1213" s="197" t="s">
        <v>655</v>
      </c>
      <c r="C1213" s="197" t="s">
        <v>655</v>
      </c>
      <c r="D1213" s="197" t="s">
        <v>3391</v>
      </c>
      <c r="E1213" s="197" t="s">
        <v>5167</v>
      </c>
      <c r="F1213" s="197" t="s">
        <v>6786</v>
      </c>
      <c r="G1213" s="197" t="s">
        <v>6788</v>
      </c>
      <c r="H1213" s="197" t="s">
        <v>6784</v>
      </c>
      <c r="I1213" s="197" t="s">
        <v>6783</v>
      </c>
      <c r="J1213" s="197" t="s">
        <v>1600</v>
      </c>
      <c r="K1213" s="197" t="s">
        <v>1601</v>
      </c>
    </row>
    <row r="1214" spans="1:11">
      <c r="A1214" s="197" t="s">
        <v>656</v>
      </c>
      <c r="B1214" s="197" t="s">
        <v>657</v>
      </c>
      <c r="C1214" s="197" t="s">
        <v>657</v>
      </c>
      <c r="D1214" s="197" t="s">
        <v>3396</v>
      </c>
      <c r="E1214" s="197" t="s">
        <v>5167</v>
      </c>
      <c r="F1214" s="197" t="s">
        <v>6786</v>
      </c>
      <c r="G1214" s="197" t="s">
        <v>6788</v>
      </c>
      <c r="H1214" s="197" t="s">
        <v>6784</v>
      </c>
      <c r="I1214" s="197" t="s">
        <v>6783</v>
      </c>
      <c r="J1214" s="197" t="s">
        <v>3436</v>
      </c>
      <c r="K1214" s="197" t="s">
        <v>1601</v>
      </c>
    </row>
    <row r="1215" spans="1:11">
      <c r="A1215" s="197" t="s">
        <v>658</v>
      </c>
      <c r="B1215" s="197" t="s">
        <v>659</v>
      </c>
      <c r="C1215" s="197" t="s">
        <v>659</v>
      </c>
      <c r="D1215" s="197" t="s">
        <v>3398</v>
      </c>
      <c r="E1215" s="197" t="s">
        <v>5167</v>
      </c>
      <c r="F1215" s="197" t="s">
        <v>6786</v>
      </c>
      <c r="G1215" s="197" t="s">
        <v>6788</v>
      </c>
      <c r="H1215" s="197" t="s">
        <v>6784</v>
      </c>
      <c r="I1215" s="197" t="s">
        <v>6783</v>
      </c>
      <c r="J1215" s="197" t="s">
        <v>3437</v>
      </c>
      <c r="K1215" s="197" t="s">
        <v>1601</v>
      </c>
    </row>
    <row r="1216" spans="1:11">
      <c r="A1216" s="197" t="s">
        <v>660</v>
      </c>
      <c r="B1216" s="197" t="s">
        <v>661</v>
      </c>
      <c r="C1216" s="197" t="s">
        <v>661</v>
      </c>
      <c r="D1216" s="197" t="s">
        <v>3400</v>
      </c>
      <c r="E1216" s="197" t="s">
        <v>5167</v>
      </c>
      <c r="F1216" s="197" t="s">
        <v>6786</v>
      </c>
      <c r="G1216" s="197" t="s">
        <v>6788</v>
      </c>
      <c r="H1216" s="197" t="s">
        <v>6784</v>
      </c>
      <c r="I1216" s="197" t="s">
        <v>6783</v>
      </c>
      <c r="J1216" s="197" t="s">
        <v>3438</v>
      </c>
      <c r="K1216" s="197" t="s">
        <v>1601</v>
      </c>
    </row>
    <row r="1217" spans="1:11">
      <c r="A1217" s="197" t="s">
        <v>662</v>
      </c>
      <c r="B1217" s="197" t="s">
        <v>663</v>
      </c>
      <c r="C1217" s="197" t="s">
        <v>663</v>
      </c>
      <c r="D1217" s="197" t="s">
        <v>3402</v>
      </c>
      <c r="E1217" s="197" t="s">
        <v>5167</v>
      </c>
      <c r="F1217" s="197" t="s">
        <v>6786</v>
      </c>
      <c r="G1217" s="197" t="s">
        <v>6788</v>
      </c>
      <c r="H1217" s="197" t="s">
        <v>6784</v>
      </c>
      <c r="I1217" s="197" t="s">
        <v>6783</v>
      </c>
      <c r="J1217" s="197" t="s">
        <v>6991</v>
      </c>
      <c r="K1217" s="197" t="s">
        <v>1601</v>
      </c>
    </row>
    <row r="1218" spans="1:11">
      <c r="A1218" s="197" t="s">
        <v>6768</v>
      </c>
      <c r="B1218" s="197" t="s">
        <v>6778</v>
      </c>
      <c r="C1218" s="197" t="s">
        <v>6772</v>
      </c>
      <c r="D1218" s="197" t="s">
        <v>6772</v>
      </c>
      <c r="E1218" s="197" t="s">
        <v>5167</v>
      </c>
      <c r="F1218" s="197" t="s">
        <v>6786</v>
      </c>
      <c r="G1218" s="197" t="s">
        <v>6788</v>
      </c>
      <c r="H1218" s="197" t="s">
        <v>6784</v>
      </c>
      <c r="I1218" s="197" t="s">
        <v>6787</v>
      </c>
      <c r="J1218" s="197" t="s">
        <v>6990</v>
      </c>
    </row>
    <row r="1219" spans="1:11">
      <c r="A1219" s="197" t="s">
        <v>664</v>
      </c>
      <c r="B1219" s="197" t="s">
        <v>665</v>
      </c>
      <c r="C1219" s="197" t="s">
        <v>665</v>
      </c>
      <c r="D1219" s="197" t="s">
        <v>3404</v>
      </c>
      <c r="E1219" s="197" t="s">
        <v>5167</v>
      </c>
      <c r="F1219" s="197" t="s">
        <v>6786</v>
      </c>
      <c r="G1219" s="197" t="s">
        <v>6788</v>
      </c>
      <c r="H1219" s="197" t="s">
        <v>6784</v>
      </c>
      <c r="I1219" s="197" t="s">
        <v>6783</v>
      </c>
      <c r="J1219" s="197" t="s">
        <v>6989</v>
      </c>
      <c r="K1219" s="197" t="s">
        <v>1601</v>
      </c>
    </row>
    <row r="1220" spans="1:11">
      <c r="A1220" s="197" t="s">
        <v>6769</v>
      </c>
      <c r="B1220" s="197" t="s">
        <v>6779</v>
      </c>
      <c r="C1220" s="197" t="s">
        <v>6773</v>
      </c>
      <c r="D1220" s="197" t="s">
        <v>6773</v>
      </c>
      <c r="E1220" s="197" t="s">
        <v>5167</v>
      </c>
      <c r="F1220" s="197" t="s">
        <v>6786</v>
      </c>
      <c r="G1220" s="197" t="s">
        <v>6788</v>
      </c>
      <c r="H1220" s="197" t="s">
        <v>6784</v>
      </c>
      <c r="I1220" s="197" t="s">
        <v>6787</v>
      </c>
      <c r="J1220" s="197" t="s">
        <v>6988</v>
      </c>
    </row>
    <row r="1221" spans="1:11">
      <c r="A1221" s="197" t="s">
        <v>666</v>
      </c>
      <c r="B1221" s="197" t="s">
        <v>667</v>
      </c>
      <c r="C1221" s="197" t="s">
        <v>667</v>
      </c>
      <c r="D1221" s="197" t="s">
        <v>3406</v>
      </c>
      <c r="E1221" s="197" t="s">
        <v>5167</v>
      </c>
      <c r="F1221" s="197" t="s">
        <v>6786</v>
      </c>
      <c r="G1221" s="197" t="s">
        <v>6788</v>
      </c>
      <c r="H1221" s="197" t="s">
        <v>6784</v>
      </c>
      <c r="I1221" s="197" t="s">
        <v>6783</v>
      </c>
      <c r="J1221" s="197" t="s">
        <v>3441</v>
      </c>
      <c r="K1221" s="197" t="s">
        <v>1601</v>
      </c>
    </row>
    <row r="1222" spans="1:11">
      <c r="A1222" s="197" t="s">
        <v>668</v>
      </c>
      <c r="B1222" s="197" t="s">
        <v>669</v>
      </c>
      <c r="C1222" s="197" t="s">
        <v>669</v>
      </c>
      <c r="D1222" s="197" t="s">
        <v>3408</v>
      </c>
      <c r="E1222" s="197" t="s">
        <v>5167</v>
      </c>
      <c r="F1222" s="197" t="s">
        <v>6786</v>
      </c>
      <c r="G1222" s="197" t="s">
        <v>6788</v>
      </c>
      <c r="H1222" s="197" t="s">
        <v>6784</v>
      </c>
      <c r="I1222" s="197" t="s">
        <v>6783</v>
      </c>
      <c r="J1222" s="197" t="s">
        <v>3442</v>
      </c>
      <c r="K1222" s="197" t="s">
        <v>1601</v>
      </c>
    </row>
    <row r="1223" spans="1:11">
      <c r="A1223" s="197" t="s">
        <v>670</v>
      </c>
      <c r="B1223" s="197" t="s">
        <v>3443</v>
      </c>
      <c r="C1223" s="197" t="s">
        <v>3443</v>
      </c>
      <c r="D1223" s="197" t="s">
        <v>3411</v>
      </c>
      <c r="E1223" s="197" t="s">
        <v>5167</v>
      </c>
      <c r="F1223" s="197" t="s">
        <v>6786</v>
      </c>
      <c r="G1223" s="197" t="s">
        <v>6788</v>
      </c>
      <c r="H1223" s="197" t="s">
        <v>6784</v>
      </c>
      <c r="I1223" s="197" t="s">
        <v>6783</v>
      </c>
      <c r="J1223" s="197" t="s">
        <v>3444</v>
      </c>
      <c r="K1223" s="197" t="s">
        <v>1601</v>
      </c>
    </row>
    <row r="1224" spans="1:11">
      <c r="A1224" s="197" t="s">
        <v>674</v>
      </c>
      <c r="B1224" s="197" t="s">
        <v>675</v>
      </c>
      <c r="C1224" s="197" t="s">
        <v>675</v>
      </c>
      <c r="D1224" s="197" t="s">
        <v>2245</v>
      </c>
      <c r="E1224" s="197" t="s">
        <v>5167</v>
      </c>
      <c r="F1224" s="197" t="s">
        <v>6786</v>
      </c>
      <c r="G1224" s="197" t="s">
        <v>6788</v>
      </c>
      <c r="H1224" s="197" t="s">
        <v>6784</v>
      </c>
      <c r="I1224" s="197" t="s">
        <v>6783</v>
      </c>
      <c r="J1224" s="197" t="s">
        <v>3445</v>
      </c>
      <c r="K1224" s="197" t="s">
        <v>6813</v>
      </c>
    </row>
    <row r="1225" spans="1:11">
      <c r="A1225" s="197" t="s">
        <v>676</v>
      </c>
      <c r="B1225" s="197" t="s">
        <v>677</v>
      </c>
      <c r="C1225" s="197" t="s">
        <v>677</v>
      </c>
      <c r="D1225" s="197" t="s">
        <v>2245</v>
      </c>
      <c r="E1225" s="197" t="s">
        <v>5167</v>
      </c>
      <c r="F1225" s="197" t="s">
        <v>6786</v>
      </c>
      <c r="G1225" s="197" t="s">
        <v>6788</v>
      </c>
      <c r="H1225" s="197" t="s">
        <v>6784</v>
      </c>
      <c r="I1225" s="197" t="s">
        <v>6783</v>
      </c>
      <c r="J1225" s="197" t="s">
        <v>3446</v>
      </c>
      <c r="K1225" s="197" t="s">
        <v>6813</v>
      </c>
    </row>
    <row r="1226" spans="1:11">
      <c r="A1226" s="197" t="s">
        <v>680</v>
      </c>
      <c r="B1226" s="197" t="s">
        <v>681</v>
      </c>
      <c r="C1226" s="197" t="s">
        <v>681</v>
      </c>
      <c r="D1226" s="197" t="s">
        <v>3447</v>
      </c>
      <c r="E1226" s="197" t="s">
        <v>5167</v>
      </c>
      <c r="F1226" s="197" t="s">
        <v>6786</v>
      </c>
      <c r="G1226" s="197" t="s">
        <v>6788</v>
      </c>
      <c r="H1226" s="197" t="s">
        <v>6784</v>
      </c>
      <c r="I1226" s="197" t="s">
        <v>6783</v>
      </c>
      <c r="J1226" s="197" t="s">
        <v>3448</v>
      </c>
      <c r="K1226" s="197" t="s">
        <v>6813</v>
      </c>
    </row>
    <row r="1227" spans="1:11">
      <c r="A1227" s="197" t="s">
        <v>682</v>
      </c>
      <c r="B1227" s="197" t="s">
        <v>683</v>
      </c>
      <c r="C1227" s="197" t="s">
        <v>683</v>
      </c>
      <c r="D1227" s="197" t="s">
        <v>3447</v>
      </c>
      <c r="E1227" s="197" t="s">
        <v>5167</v>
      </c>
      <c r="F1227" s="197" t="s">
        <v>6786</v>
      </c>
      <c r="G1227" s="197" t="s">
        <v>6788</v>
      </c>
      <c r="H1227" s="197" t="s">
        <v>6784</v>
      </c>
      <c r="I1227" s="197" t="s">
        <v>6783</v>
      </c>
      <c r="J1227" s="197" t="s">
        <v>3449</v>
      </c>
      <c r="K1227" s="197" t="s">
        <v>6813</v>
      </c>
    </row>
    <row r="1228" spans="1:11">
      <c r="A1228" s="197" t="s">
        <v>525</v>
      </c>
      <c r="B1228" s="197" t="s">
        <v>526</v>
      </c>
      <c r="C1228" s="197" t="s">
        <v>526</v>
      </c>
      <c r="D1228" s="197" t="s">
        <v>3429</v>
      </c>
      <c r="E1228" s="197" t="s">
        <v>5167</v>
      </c>
      <c r="F1228" s="197" t="s">
        <v>6786</v>
      </c>
      <c r="G1228" s="197" t="s">
        <v>6788</v>
      </c>
      <c r="H1228" s="197" t="s">
        <v>6784</v>
      </c>
      <c r="I1228" s="197" t="s">
        <v>6783</v>
      </c>
      <c r="J1228" s="197" t="s">
        <v>3450</v>
      </c>
      <c r="K1228" s="197" t="s">
        <v>6813</v>
      </c>
    </row>
    <row r="1229" spans="1:11">
      <c r="A1229" s="197" t="s">
        <v>527</v>
      </c>
      <c r="B1229" s="197" t="s">
        <v>528</v>
      </c>
      <c r="C1229" s="197" t="s">
        <v>528</v>
      </c>
      <c r="D1229" s="197" t="s">
        <v>3431</v>
      </c>
      <c r="E1229" s="197" t="s">
        <v>5167</v>
      </c>
      <c r="F1229" s="197" t="s">
        <v>6786</v>
      </c>
      <c r="G1229" s="197" t="s">
        <v>6788</v>
      </c>
      <c r="H1229" s="197" t="s">
        <v>6784</v>
      </c>
      <c r="I1229" s="197" t="s">
        <v>6783</v>
      </c>
      <c r="J1229" s="197" t="s">
        <v>3451</v>
      </c>
      <c r="K1229" s="197" t="s">
        <v>6813</v>
      </c>
    </row>
    <row r="1230" spans="1:11">
      <c r="A1230" s="197" t="s">
        <v>684</v>
      </c>
      <c r="B1230" s="197" t="s">
        <v>686</v>
      </c>
      <c r="C1230" s="197" t="s">
        <v>686</v>
      </c>
      <c r="D1230" s="197" t="s">
        <v>6987</v>
      </c>
      <c r="E1230" s="197" t="s">
        <v>5167</v>
      </c>
      <c r="F1230" s="197" t="s">
        <v>6786</v>
      </c>
      <c r="G1230" s="197" t="s">
        <v>6785</v>
      </c>
      <c r="H1230" s="197" t="s">
        <v>6784</v>
      </c>
      <c r="I1230" s="197" t="s">
        <v>6783</v>
      </c>
      <c r="J1230" s="197" t="s">
        <v>6986</v>
      </c>
      <c r="K1230" s="197" t="s">
        <v>1637</v>
      </c>
    </row>
    <row r="1231" spans="1:11">
      <c r="A1231" s="197" t="s">
        <v>687</v>
      </c>
      <c r="B1231" s="197" t="s">
        <v>689</v>
      </c>
      <c r="C1231" s="197" t="s">
        <v>689</v>
      </c>
      <c r="D1231" s="197" t="s">
        <v>6985</v>
      </c>
      <c r="E1231" s="197" t="s">
        <v>5167</v>
      </c>
      <c r="F1231" s="197" t="s">
        <v>6786</v>
      </c>
      <c r="G1231" s="197" t="s">
        <v>6788</v>
      </c>
      <c r="H1231" s="197" t="s">
        <v>6784</v>
      </c>
      <c r="I1231" s="197" t="s">
        <v>6783</v>
      </c>
      <c r="J1231" s="197" t="s">
        <v>6984</v>
      </c>
      <c r="K1231" s="197" t="s">
        <v>1637</v>
      </c>
    </row>
    <row r="1232" spans="1:11">
      <c r="A1232" s="197" t="s">
        <v>2200</v>
      </c>
      <c r="B1232" s="197" t="s">
        <v>3456</v>
      </c>
      <c r="C1232" s="197" t="s">
        <v>3456</v>
      </c>
      <c r="D1232" s="197" t="s">
        <v>3457</v>
      </c>
      <c r="E1232" s="197" t="s">
        <v>5167</v>
      </c>
      <c r="F1232" s="197" t="s">
        <v>6786</v>
      </c>
      <c r="G1232" s="197" t="s">
        <v>6788</v>
      </c>
      <c r="H1232" s="197" t="s">
        <v>6784</v>
      </c>
      <c r="I1232" s="197" t="s">
        <v>6783</v>
      </c>
      <c r="J1232" s="197" t="s">
        <v>6983</v>
      </c>
      <c r="K1232" s="197" t="s">
        <v>1637</v>
      </c>
    </row>
    <row r="1233" spans="1:11">
      <c r="A1233" s="197" t="s">
        <v>690</v>
      </c>
      <c r="B1233" s="197" t="s">
        <v>691</v>
      </c>
      <c r="C1233" s="197" t="s">
        <v>691</v>
      </c>
      <c r="D1233" s="197" t="s">
        <v>2813</v>
      </c>
      <c r="E1233" s="197" t="s">
        <v>5167</v>
      </c>
      <c r="F1233" s="197" t="s">
        <v>6786</v>
      </c>
      <c r="G1233" s="197" t="s">
        <v>6785</v>
      </c>
      <c r="H1233" s="197" t="s">
        <v>6784</v>
      </c>
      <c r="I1233" s="197" t="s">
        <v>6783</v>
      </c>
      <c r="J1233" s="197" t="s">
        <v>6982</v>
      </c>
      <c r="K1233" s="197" t="s">
        <v>1637</v>
      </c>
    </row>
    <row r="1234" spans="1:11">
      <c r="A1234" s="197" t="s">
        <v>3460</v>
      </c>
      <c r="B1234" s="197" t="s">
        <v>3461</v>
      </c>
      <c r="C1234" s="197" t="s">
        <v>3461</v>
      </c>
      <c r="D1234" s="197" t="s">
        <v>2813</v>
      </c>
      <c r="E1234" s="197" t="s">
        <v>5167</v>
      </c>
      <c r="F1234" s="197" t="s">
        <v>6786</v>
      </c>
      <c r="G1234" s="197" t="s">
        <v>6785</v>
      </c>
      <c r="H1234" s="197" t="s">
        <v>6784</v>
      </c>
      <c r="I1234" s="197" t="s">
        <v>6783</v>
      </c>
      <c r="J1234" s="197" t="s">
        <v>3462</v>
      </c>
      <c r="K1234" s="197" t="s">
        <v>1637</v>
      </c>
    </row>
    <row r="1235" spans="1:11">
      <c r="A1235" s="197" t="s">
        <v>692</v>
      </c>
      <c r="B1235" s="197" t="s">
        <v>694</v>
      </c>
      <c r="C1235" s="197" t="s">
        <v>694</v>
      </c>
      <c r="D1235" s="197" t="s">
        <v>3199</v>
      </c>
      <c r="E1235" s="197" t="s">
        <v>5167</v>
      </c>
      <c r="F1235" s="197" t="s">
        <v>6786</v>
      </c>
      <c r="G1235" s="197" t="s">
        <v>6785</v>
      </c>
      <c r="H1235" s="197" t="s">
        <v>6784</v>
      </c>
      <c r="I1235" s="197" t="s">
        <v>6783</v>
      </c>
      <c r="J1235" s="197" t="s">
        <v>6981</v>
      </c>
      <c r="K1235" s="197" t="s">
        <v>1637</v>
      </c>
    </row>
    <row r="1236" spans="1:11">
      <c r="A1236" s="197" t="s">
        <v>3464</v>
      </c>
      <c r="B1236" s="197" t="s">
        <v>3465</v>
      </c>
      <c r="C1236" s="197" t="s">
        <v>3465</v>
      </c>
      <c r="D1236" s="197" t="s">
        <v>3199</v>
      </c>
      <c r="E1236" s="197" t="s">
        <v>5167</v>
      </c>
      <c r="F1236" s="197" t="s">
        <v>6786</v>
      </c>
      <c r="G1236" s="197" t="s">
        <v>6785</v>
      </c>
      <c r="H1236" s="197" t="s">
        <v>6784</v>
      </c>
      <c r="I1236" s="197" t="s">
        <v>6783</v>
      </c>
      <c r="J1236" s="197" t="s">
        <v>6980</v>
      </c>
      <c r="K1236" s="197" t="s">
        <v>1637</v>
      </c>
    </row>
    <row r="1237" spans="1:11">
      <c r="A1237" s="197" t="s">
        <v>3467</v>
      </c>
      <c r="B1237" s="197" t="s">
        <v>3468</v>
      </c>
      <c r="C1237" s="197" t="s">
        <v>3468</v>
      </c>
      <c r="D1237" s="197" t="s">
        <v>3469</v>
      </c>
      <c r="E1237" s="197" t="s">
        <v>5167</v>
      </c>
      <c r="F1237" s="197" t="s">
        <v>6786</v>
      </c>
      <c r="G1237" s="197" t="s">
        <v>6785</v>
      </c>
      <c r="H1237" s="197" t="s">
        <v>6784</v>
      </c>
      <c r="I1237" s="197" t="s">
        <v>6787</v>
      </c>
      <c r="J1237" s="197" t="s">
        <v>6979</v>
      </c>
      <c r="K1237" s="197" t="s">
        <v>1637</v>
      </c>
    </row>
    <row r="1238" spans="1:11">
      <c r="A1238" s="197" t="s">
        <v>3470</v>
      </c>
      <c r="B1238" s="197" t="s">
        <v>3471</v>
      </c>
      <c r="C1238" s="197" t="s">
        <v>3471</v>
      </c>
      <c r="D1238" s="197" t="s">
        <v>3469</v>
      </c>
      <c r="E1238" s="197" t="s">
        <v>5167</v>
      </c>
      <c r="F1238" s="197" t="s">
        <v>6786</v>
      </c>
      <c r="G1238" s="197" t="s">
        <v>6785</v>
      </c>
      <c r="H1238" s="197" t="s">
        <v>6784</v>
      </c>
      <c r="I1238" s="197" t="s">
        <v>6787</v>
      </c>
      <c r="J1238" s="197" t="s">
        <v>6978</v>
      </c>
      <c r="K1238" s="197" t="s">
        <v>1637</v>
      </c>
    </row>
    <row r="1239" spans="1:11">
      <c r="A1239" s="197" t="s">
        <v>695</v>
      </c>
      <c r="B1239" s="197" t="s">
        <v>697</v>
      </c>
      <c r="C1239" s="197" t="s">
        <v>697</v>
      </c>
      <c r="D1239" s="197" t="s">
        <v>3472</v>
      </c>
      <c r="E1239" s="197" t="s">
        <v>5167</v>
      </c>
      <c r="F1239" s="197" t="s">
        <v>6786</v>
      </c>
      <c r="G1239" s="197" t="s">
        <v>6785</v>
      </c>
      <c r="H1239" s="197" t="s">
        <v>6784</v>
      </c>
      <c r="I1239" s="197" t="s">
        <v>6783</v>
      </c>
      <c r="J1239" s="197" t="s">
        <v>6977</v>
      </c>
      <c r="K1239" s="197" t="s">
        <v>1637</v>
      </c>
    </row>
    <row r="1240" spans="1:11">
      <c r="A1240" s="197" t="s">
        <v>3474</v>
      </c>
      <c r="B1240" s="197" t="s">
        <v>3475</v>
      </c>
      <c r="C1240" s="197" t="s">
        <v>3475</v>
      </c>
      <c r="D1240" s="197" t="s">
        <v>3472</v>
      </c>
      <c r="E1240" s="197" t="s">
        <v>5167</v>
      </c>
      <c r="F1240" s="197" t="s">
        <v>6786</v>
      </c>
      <c r="G1240" s="197" t="s">
        <v>6785</v>
      </c>
      <c r="H1240" s="197" t="s">
        <v>6784</v>
      </c>
      <c r="I1240" s="197" t="s">
        <v>6783</v>
      </c>
      <c r="J1240" s="197" t="s">
        <v>6976</v>
      </c>
      <c r="K1240" s="197" t="s">
        <v>1637</v>
      </c>
    </row>
    <row r="1241" spans="1:11">
      <c r="A1241" s="197" t="s">
        <v>698</v>
      </c>
      <c r="B1241" s="197" t="s">
        <v>700</v>
      </c>
      <c r="C1241" s="197" t="s">
        <v>700</v>
      </c>
      <c r="D1241" s="197" t="s">
        <v>3477</v>
      </c>
      <c r="E1241" s="197" t="s">
        <v>5167</v>
      </c>
      <c r="F1241" s="197" t="s">
        <v>6786</v>
      </c>
      <c r="G1241" s="197" t="s">
        <v>6785</v>
      </c>
      <c r="H1241" s="197" t="s">
        <v>6784</v>
      </c>
      <c r="I1241" s="197" t="s">
        <v>6783</v>
      </c>
      <c r="J1241" s="197" t="s">
        <v>6975</v>
      </c>
      <c r="K1241" s="197" t="s">
        <v>1637</v>
      </c>
    </row>
    <row r="1242" spans="1:11">
      <c r="A1242" s="197" t="s">
        <v>3479</v>
      </c>
      <c r="B1242" s="197" t="s">
        <v>3480</v>
      </c>
      <c r="C1242" s="197" t="s">
        <v>3480</v>
      </c>
      <c r="D1242" s="197" t="s">
        <v>3477</v>
      </c>
      <c r="E1242" s="197" t="s">
        <v>5167</v>
      </c>
      <c r="F1242" s="197" t="s">
        <v>6786</v>
      </c>
      <c r="G1242" s="197" t="s">
        <v>6785</v>
      </c>
      <c r="H1242" s="197" t="s">
        <v>6784</v>
      </c>
      <c r="I1242" s="197" t="s">
        <v>6783</v>
      </c>
      <c r="J1242" s="197" t="s">
        <v>3481</v>
      </c>
      <c r="K1242" s="197" t="s">
        <v>1637</v>
      </c>
    </row>
    <row r="1243" spans="1:11">
      <c r="A1243" s="197" t="s">
        <v>701</v>
      </c>
      <c r="B1243" s="197" t="s">
        <v>703</v>
      </c>
      <c r="C1243" s="197" t="s">
        <v>703</v>
      </c>
      <c r="D1243" s="197" t="s">
        <v>3482</v>
      </c>
      <c r="E1243" s="197" t="s">
        <v>5167</v>
      </c>
      <c r="F1243" s="197" t="s">
        <v>6786</v>
      </c>
      <c r="G1243" s="197" t="s">
        <v>6785</v>
      </c>
      <c r="H1243" s="197" t="s">
        <v>6784</v>
      </c>
      <c r="I1243" s="197" t="s">
        <v>6783</v>
      </c>
      <c r="J1243" s="197" t="s">
        <v>6974</v>
      </c>
      <c r="K1243" s="197" t="s">
        <v>1637</v>
      </c>
    </row>
    <row r="1244" spans="1:11">
      <c r="A1244" s="197" t="s">
        <v>3484</v>
      </c>
      <c r="B1244" s="197" t="s">
        <v>3485</v>
      </c>
      <c r="C1244" s="197" t="s">
        <v>3485</v>
      </c>
      <c r="D1244" s="197" t="s">
        <v>3482</v>
      </c>
      <c r="E1244" s="197" t="s">
        <v>5167</v>
      </c>
      <c r="F1244" s="197" t="s">
        <v>6786</v>
      </c>
      <c r="G1244" s="197" t="s">
        <v>6785</v>
      </c>
      <c r="H1244" s="197" t="s">
        <v>6784</v>
      </c>
      <c r="I1244" s="197" t="s">
        <v>6783</v>
      </c>
      <c r="J1244" s="197" t="s">
        <v>3486</v>
      </c>
      <c r="K1244" s="197" t="s">
        <v>1637</v>
      </c>
    </row>
    <row r="1245" spans="1:11">
      <c r="A1245" s="197" t="s">
        <v>704</v>
      </c>
      <c r="B1245" s="197" t="s">
        <v>706</v>
      </c>
      <c r="C1245" s="197" t="s">
        <v>706</v>
      </c>
      <c r="D1245" s="197" t="s">
        <v>3487</v>
      </c>
      <c r="E1245" s="197" t="s">
        <v>5167</v>
      </c>
      <c r="F1245" s="197" t="s">
        <v>6786</v>
      </c>
      <c r="G1245" s="197" t="s">
        <v>6785</v>
      </c>
      <c r="H1245" s="197" t="s">
        <v>6784</v>
      </c>
      <c r="I1245" s="197" t="s">
        <v>6783</v>
      </c>
      <c r="J1245" s="197" t="s">
        <v>6973</v>
      </c>
      <c r="K1245" s="197" t="s">
        <v>1637</v>
      </c>
    </row>
    <row r="1246" spans="1:11">
      <c r="A1246" s="197" t="s">
        <v>3489</v>
      </c>
      <c r="B1246" s="197" t="s">
        <v>3490</v>
      </c>
      <c r="C1246" s="197" t="s">
        <v>3490</v>
      </c>
      <c r="D1246" s="197" t="s">
        <v>6972</v>
      </c>
      <c r="E1246" s="197" t="s">
        <v>5167</v>
      </c>
      <c r="F1246" s="197" t="s">
        <v>6786</v>
      </c>
      <c r="G1246" s="197" t="s">
        <v>6785</v>
      </c>
      <c r="H1246" s="197" t="s">
        <v>6784</v>
      </c>
      <c r="I1246" s="197" t="s">
        <v>6783</v>
      </c>
      <c r="J1246" s="197" t="s">
        <v>6971</v>
      </c>
      <c r="K1246" s="197" t="s">
        <v>1637</v>
      </c>
    </row>
    <row r="1247" spans="1:11">
      <c r="A1247" s="197" t="s">
        <v>3492</v>
      </c>
      <c r="B1247" s="197" t="s">
        <v>3493</v>
      </c>
      <c r="C1247" s="197" t="s">
        <v>3493</v>
      </c>
      <c r="D1247" s="197" t="s">
        <v>3494</v>
      </c>
      <c r="E1247" s="197" t="s">
        <v>5167</v>
      </c>
      <c r="F1247" s="197" t="s">
        <v>6786</v>
      </c>
      <c r="G1247" s="197" t="s">
        <v>6785</v>
      </c>
      <c r="H1247" s="197" t="s">
        <v>6784</v>
      </c>
      <c r="I1247" s="197" t="s">
        <v>6787</v>
      </c>
      <c r="J1247" s="197" t="s">
        <v>6970</v>
      </c>
      <c r="K1247" s="197" t="s">
        <v>1637</v>
      </c>
    </row>
    <row r="1248" spans="1:11">
      <c r="A1248" s="197" t="s">
        <v>3495</v>
      </c>
      <c r="B1248" s="197" t="s">
        <v>3496</v>
      </c>
      <c r="C1248" s="197" t="s">
        <v>3496</v>
      </c>
      <c r="D1248" s="197" t="s">
        <v>3494</v>
      </c>
      <c r="E1248" s="197" t="s">
        <v>5167</v>
      </c>
      <c r="F1248" s="197" t="s">
        <v>6786</v>
      </c>
      <c r="G1248" s="197" t="s">
        <v>6785</v>
      </c>
      <c r="H1248" s="197" t="s">
        <v>6784</v>
      </c>
      <c r="I1248" s="197" t="s">
        <v>6787</v>
      </c>
      <c r="J1248" s="197" t="s">
        <v>6969</v>
      </c>
      <c r="K1248" s="197" t="s">
        <v>1637</v>
      </c>
    </row>
    <row r="1249" spans="1:11">
      <c r="A1249" s="197" t="s">
        <v>3497</v>
      </c>
      <c r="B1249" s="197" t="s">
        <v>6968</v>
      </c>
      <c r="C1249" s="197" t="s">
        <v>6968</v>
      </c>
      <c r="D1249" s="197" t="s">
        <v>6967</v>
      </c>
      <c r="E1249" s="197" t="s">
        <v>5167</v>
      </c>
      <c r="F1249" s="197" t="s">
        <v>6786</v>
      </c>
      <c r="G1249" s="197" t="s">
        <v>6785</v>
      </c>
      <c r="H1249" s="197" t="s">
        <v>6784</v>
      </c>
      <c r="I1249" s="197" t="s">
        <v>6783</v>
      </c>
      <c r="J1249" s="197" t="s">
        <v>6966</v>
      </c>
    </row>
    <row r="1250" spans="1:11">
      <c r="A1250" s="197" t="s">
        <v>715</v>
      </c>
      <c r="B1250" s="197" t="s">
        <v>716</v>
      </c>
      <c r="C1250" s="197" t="s">
        <v>716</v>
      </c>
      <c r="D1250" s="197" t="s">
        <v>3501</v>
      </c>
      <c r="E1250" s="197" t="s">
        <v>5167</v>
      </c>
      <c r="F1250" s="197" t="s">
        <v>6786</v>
      </c>
      <c r="G1250" s="197" t="s">
        <v>6788</v>
      </c>
      <c r="H1250" s="197" t="s">
        <v>6784</v>
      </c>
      <c r="I1250" s="197" t="s">
        <v>6783</v>
      </c>
      <c r="J1250" s="197" t="s">
        <v>6965</v>
      </c>
    </row>
    <row r="1251" spans="1:11">
      <c r="A1251" s="197" t="s">
        <v>3502</v>
      </c>
      <c r="B1251" s="197" t="s">
        <v>3503</v>
      </c>
      <c r="C1251" s="197" t="s">
        <v>3503</v>
      </c>
      <c r="D1251" s="197" t="s">
        <v>3503</v>
      </c>
      <c r="E1251" s="197" t="s">
        <v>5167</v>
      </c>
      <c r="F1251" s="197" t="s">
        <v>6786</v>
      </c>
      <c r="G1251" s="197" t="s">
        <v>6788</v>
      </c>
      <c r="H1251" s="197" t="s">
        <v>6784</v>
      </c>
      <c r="I1251" s="197" t="s">
        <v>6783</v>
      </c>
      <c r="J1251" s="197" t="s">
        <v>6964</v>
      </c>
      <c r="K1251" s="197" t="s">
        <v>1637</v>
      </c>
    </row>
    <row r="1252" spans="1:11">
      <c r="A1252" s="197" t="s">
        <v>3505</v>
      </c>
      <c r="B1252" s="197" t="s">
        <v>3506</v>
      </c>
      <c r="C1252" s="197" t="s">
        <v>3506</v>
      </c>
      <c r="D1252" s="197" t="s">
        <v>3506</v>
      </c>
      <c r="E1252" s="197" t="s">
        <v>5167</v>
      </c>
      <c r="F1252" s="197" t="s">
        <v>6786</v>
      </c>
      <c r="G1252" s="197" t="s">
        <v>6788</v>
      </c>
      <c r="H1252" s="197" t="s">
        <v>6784</v>
      </c>
      <c r="I1252" s="197" t="s">
        <v>6783</v>
      </c>
      <c r="J1252" s="197" t="s">
        <v>6963</v>
      </c>
      <c r="K1252" s="197" t="s">
        <v>1637</v>
      </c>
    </row>
    <row r="1253" spans="1:11">
      <c r="A1253" s="197" t="s">
        <v>717</v>
      </c>
      <c r="B1253" s="197" t="s">
        <v>718</v>
      </c>
      <c r="C1253" s="197" t="s">
        <v>790</v>
      </c>
      <c r="D1253" s="197" t="s">
        <v>2813</v>
      </c>
      <c r="E1253" s="197" t="s">
        <v>5167</v>
      </c>
      <c r="F1253" s="197" t="s">
        <v>6786</v>
      </c>
      <c r="G1253" s="197" t="s">
        <v>6785</v>
      </c>
      <c r="H1253" s="197" t="s">
        <v>6784</v>
      </c>
      <c r="I1253" s="197" t="s">
        <v>6787</v>
      </c>
      <c r="J1253" s="197" t="s">
        <v>3508</v>
      </c>
      <c r="K1253" s="197" t="s">
        <v>1637</v>
      </c>
    </row>
    <row r="1254" spans="1:11">
      <c r="A1254" s="197" t="s">
        <v>719</v>
      </c>
      <c r="B1254" s="197" t="s">
        <v>720</v>
      </c>
      <c r="C1254" s="197" t="s">
        <v>693</v>
      </c>
      <c r="D1254" s="197" t="s">
        <v>3199</v>
      </c>
      <c r="E1254" s="197" t="s">
        <v>5167</v>
      </c>
      <c r="F1254" s="197" t="s">
        <v>6786</v>
      </c>
      <c r="G1254" s="197" t="s">
        <v>6785</v>
      </c>
      <c r="H1254" s="197" t="s">
        <v>6784</v>
      </c>
      <c r="I1254" s="197" t="s">
        <v>6787</v>
      </c>
      <c r="J1254" s="197" t="s">
        <v>6962</v>
      </c>
      <c r="K1254" s="197" t="s">
        <v>1637</v>
      </c>
    </row>
    <row r="1255" spans="1:11">
      <c r="A1255" s="197" t="s">
        <v>3510</v>
      </c>
      <c r="B1255" s="197" t="s">
        <v>3511</v>
      </c>
      <c r="C1255" s="197" t="s">
        <v>3511</v>
      </c>
      <c r="D1255" s="197" t="s">
        <v>3469</v>
      </c>
      <c r="E1255" s="197" t="s">
        <v>5167</v>
      </c>
      <c r="F1255" s="197" t="s">
        <v>6786</v>
      </c>
      <c r="G1255" s="197" t="s">
        <v>6785</v>
      </c>
      <c r="H1255" s="197" t="s">
        <v>6784</v>
      </c>
      <c r="I1255" s="197" t="s">
        <v>6787</v>
      </c>
      <c r="J1255" s="197" t="s">
        <v>6961</v>
      </c>
      <c r="K1255" s="197" t="s">
        <v>1637</v>
      </c>
    </row>
    <row r="1256" spans="1:11">
      <c r="A1256" s="197" t="s">
        <v>721</v>
      </c>
      <c r="B1256" s="197" t="s">
        <v>722</v>
      </c>
      <c r="C1256" s="197" t="s">
        <v>696</v>
      </c>
      <c r="D1256" s="197" t="s">
        <v>3472</v>
      </c>
      <c r="E1256" s="197" t="s">
        <v>5167</v>
      </c>
      <c r="F1256" s="197" t="s">
        <v>6786</v>
      </c>
      <c r="G1256" s="197" t="s">
        <v>6785</v>
      </c>
      <c r="H1256" s="197" t="s">
        <v>6784</v>
      </c>
      <c r="I1256" s="197" t="s">
        <v>6787</v>
      </c>
      <c r="J1256" s="197" t="s">
        <v>6960</v>
      </c>
      <c r="K1256" s="197" t="s">
        <v>1637</v>
      </c>
    </row>
    <row r="1257" spans="1:11">
      <c r="A1257" s="197" t="s">
        <v>723</v>
      </c>
      <c r="B1257" s="197" t="s">
        <v>724</v>
      </c>
      <c r="C1257" s="197" t="s">
        <v>699</v>
      </c>
      <c r="D1257" s="197" t="s">
        <v>3477</v>
      </c>
      <c r="E1257" s="197" t="s">
        <v>5167</v>
      </c>
      <c r="F1257" s="197" t="s">
        <v>6786</v>
      </c>
      <c r="G1257" s="197" t="s">
        <v>6785</v>
      </c>
      <c r="H1257" s="197" t="s">
        <v>6784</v>
      </c>
      <c r="I1257" s="197" t="s">
        <v>6787</v>
      </c>
      <c r="J1257" s="197" t="s">
        <v>3513</v>
      </c>
      <c r="K1257" s="197" t="s">
        <v>1637</v>
      </c>
    </row>
    <row r="1258" spans="1:11">
      <c r="A1258" s="197" t="s">
        <v>725</v>
      </c>
      <c r="B1258" s="197" t="s">
        <v>726</v>
      </c>
      <c r="C1258" s="197" t="s">
        <v>726</v>
      </c>
      <c r="D1258" s="197" t="s">
        <v>3482</v>
      </c>
      <c r="E1258" s="197" t="s">
        <v>5167</v>
      </c>
      <c r="F1258" s="197" t="s">
        <v>6786</v>
      </c>
      <c r="G1258" s="197" t="s">
        <v>6785</v>
      </c>
      <c r="H1258" s="197" t="s">
        <v>6784</v>
      </c>
      <c r="I1258" s="197" t="s">
        <v>6783</v>
      </c>
      <c r="J1258" s="197" t="s">
        <v>3514</v>
      </c>
      <c r="K1258" s="197" t="s">
        <v>1637</v>
      </c>
    </row>
    <row r="1259" spans="1:11">
      <c r="A1259" s="197" t="s">
        <v>727</v>
      </c>
      <c r="B1259" s="197" t="s">
        <v>728</v>
      </c>
      <c r="C1259" s="197" t="s">
        <v>728</v>
      </c>
      <c r="D1259" s="197" t="s">
        <v>3487</v>
      </c>
      <c r="E1259" s="197" t="s">
        <v>5167</v>
      </c>
      <c r="F1259" s="197" t="s">
        <v>6786</v>
      </c>
      <c r="G1259" s="197" t="s">
        <v>6785</v>
      </c>
      <c r="H1259" s="197" t="s">
        <v>6784</v>
      </c>
      <c r="I1259" s="197" t="s">
        <v>6783</v>
      </c>
      <c r="J1259" s="197" t="s">
        <v>6959</v>
      </c>
      <c r="K1259" s="197" t="s">
        <v>1637</v>
      </c>
    </row>
    <row r="1260" spans="1:11">
      <c r="A1260" s="197" t="s">
        <v>3516</v>
      </c>
      <c r="B1260" s="197" t="s">
        <v>3517</v>
      </c>
      <c r="C1260" s="197" t="s">
        <v>3517</v>
      </c>
      <c r="D1260" s="197" t="s">
        <v>3494</v>
      </c>
      <c r="E1260" s="197" t="s">
        <v>5167</v>
      </c>
      <c r="F1260" s="197" t="s">
        <v>6786</v>
      </c>
      <c r="G1260" s="197" t="s">
        <v>6785</v>
      </c>
      <c r="H1260" s="197" t="s">
        <v>6784</v>
      </c>
      <c r="I1260" s="197" t="s">
        <v>6787</v>
      </c>
      <c r="J1260" s="197" t="s">
        <v>6958</v>
      </c>
      <c r="K1260" s="197" t="s">
        <v>1637</v>
      </c>
    </row>
    <row r="1261" spans="1:11">
      <c r="A1261" s="197" t="s">
        <v>732</v>
      </c>
      <c r="B1261" s="197" t="s">
        <v>734</v>
      </c>
      <c r="C1261" s="197" t="s">
        <v>734</v>
      </c>
      <c r="D1261" s="197" t="s">
        <v>3518</v>
      </c>
      <c r="E1261" s="197" t="s">
        <v>5167</v>
      </c>
      <c r="F1261" s="197" t="s">
        <v>6786</v>
      </c>
      <c r="G1261" s="197" t="s">
        <v>6785</v>
      </c>
      <c r="H1261" s="197" t="s">
        <v>6784</v>
      </c>
      <c r="I1261" s="197" t="s">
        <v>6783</v>
      </c>
      <c r="J1261" s="197" t="s">
        <v>3519</v>
      </c>
      <c r="K1261" s="197" t="s">
        <v>1637</v>
      </c>
    </row>
    <row r="1262" spans="1:11">
      <c r="A1262" s="197" t="s">
        <v>735</v>
      </c>
      <c r="B1262" s="197" t="s">
        <v>736</v>
      </c>
      <c r="C1262" s="197" t="s">
        <v>736</v>
      </c>
      <c r="D1262" s="197" t="s">
        <v>2871</v>
      </c>
      <c r="E1262" s="197" t="s">
        <v>5167</v>
      </c>
      <c r="F1262" s="197" t="s">
        <v>6786</v>
      </c>
      <c r="G1262" s="197" t="s">
        <v>6785</v>
      </c>
      <c r="H1262" s="197" t="s">
        <v>6784</v>
      </c>
      <c r="I1262" s="197" t="s">
        <v>6783</v>
      </c>
      <c r="J1262" s="197" t="s">
        <v>6957</v>
      </c>
      <c r="K1262" s="197" t="s">
        <v>1637</v>
      </c>
    </row>
    <row r="1263" spans="1:11">
      <c r="A1263" s="197" t="s">
        <v>737</v>
      </c>
      <c r="B1263" s="197" t="s">
        <v>738</v>
      </c>
      <c r="C1263" s="197" t="s">
        <v>738</v>
      </c>
      <c r="D1263" s="197" t="s">
        <v>3501</v>
      </c>
      <c r="E1263" s="197" t="s">
        <v>5167</v>
      </c>
      <c r="F1263" s="197" t="s">
        <v>6786</v>
      </c>
      <c r="G1263" s="197" t="s">
        <v>6788</v>
      </c>
      <c r="H1263" s="197" t="s">
        <v>6784</v>
      </c>
      <c r="I1263" s="197" t="s">
        <v>6783</v>
      </c>
      <c r="J1263" s="197" t="s">
        <v>6956</v>
      </c>
      <c r="K1263" s="197" t="s">
        <v>1637</v>
      </c>
    </row>
    <row r="1264" spans="1:11">
      <c r="A1264" s="197" t="s">
        <v>739</v>
      </c>
      <c r="B1264" s="197" t="s">
        <v>740</v>
      </c>
      <c r="C1264" s="197" t="s">
        <v>740</v>
      </c>
      <c r="D1264" s="197" t="s">
        <v>2813</v>
      </c>
      <c r="E1264" s="197" t="s">
        <v>5167</v>
      </c>
      <c r="F1264" s="197" t="s">
        <v>6786</v>
      </c>
      <c r="G1264" s="197" t="s">
        <v>6785</v>
      </c>
      <c r="H1264" s="197" t="s">
        <v>6784</v>
      </c>
      <c r="I1264" s="197" t="s">
        <v>6783</v>
      </c>
      <c r="J1264" s="197" t="s">
        <v>3522</v>
      </c>
      <c r="K1264" s="197" t="s">
        <v>1637</v>
      </c>
    </row>
    <row r="1265" spans="1:11">
      <c r="A1265" s="197" t="s">
        <v>741</v>
      </c>
      <c r="B1265" s="197" t="s">
        <v>742</v>
      </c>
      <c r="C1265" s="197" t="s">
        <v>742</v>
      </c>
      <c r="D1265" s="197" t="s">
        <v>3199</v>
      </c>
      <c r="E1265" s="197" t="s">
        <v>5167</v>
      </c>
      <c r="F1265" s="197" t="s">
        <v>6786</v>
      </c>
      <c r="G1265" s="197" t="s">
        <v>6785</v>
      </c>
      <c r="H1265" s="197" t="s">
        <v>6784</v>
      </c>
      <c r="I1265" s="197" t="s">
        <v>6783</v>
      </c>
      <c r="J1265" s="197" t="s">
        <v>6955</v>
      </c>
      <c r="K1265" s="197" t="s">
        <v>1637</v>
      </c>
    </row>
    <row r="1266" spans="1:11">
      <c r="A1266" s="197" t="s">
        <v>3524</v>
      </c>
      <c r="B1266" s="197" t="s">
        <v>3525</v>
      </c>
      <c r="C1266" s="197" t="s">
        <v>3525</v>
      </c>
      <c r="D1266" s="197" t="s">
        <v>3469</v>
      </c>
      <c r="E1266" s="197" t="s">
        <v>5167</v>
      </c>
      <c r="F1266" s="197" t="s">
        <v>6786</v>
      </c>
      <c r="G1266" s="197" t="s">
        <v>6785</v>
      </c>
      <c r="H1266" s="197" t="s">
        <v>6784</v>
      </c>
      <c r="I1266" s="197" t="s">
        <v>6787</v>
      </c>
      <c r="J1266" s="197" t="s">
        <v>6954</v>
      </c>
      <c r="K1266" s="197" t="s">
        <v>1637</v>
      </c>
    </row>
    <row r="1267" spans="1:11">
      <c r="A1267" s="197" t="s">
        <v>743</v>
      </c>
      <c r="B1267" s="197" t="s">
        <v>744</v>
      </c>
      <c r="C1267" s="197" t="s">
        <v>744</v>
      </c>
      <c r="D1267" s="197" t="s">
        <v>3472</v>
      </c>
      <c r="E1267" s="197" t="s">
        <v>5167</v>
      </c>
      <c r="F1267" s="197" t="s">
        <v>6786</v>
      </c>
      <c r="G1267" s="197" t="s">
        <v>6785</v>
      </c>
      <c r="H1267" s="197" t="s">
        <v>6784</v>
      </c>
      <c r="I1267" s="197" t="s">
        <v>6783</v>
      </c>
      <c r="J1267" s="197" t="s">
        <v>6953</v>
      </c>
      <c r="K1267" s="197" t="s">
        <v>1637</v>
      </c>
    </row>
    <row r="1268" spans="1:11">
      <c r="A1268" s="197" t="s">
        <v>745</v>
      </c>
      <c r="B1268" s="197" t="s">
        <v>747</v>
      </c>
      <c r="C1268" s="197" t="s">
        <v>747</v>
      </c>
      <c r="D1268" s="197" t="s">
        <v>3527</v>
      </c>
      <c r="E1268" s="197" t="s">
        <v>5167</v>
      </c>
      <c r="F1268" s="197" t="s">
        <v>6786</v>
      </c>
      <c r="G1268" s="197" t="s">
        <v>6785</v>
      </c>
      <c r="H1268" s="197" t="s">
        <v>6784</v>
      </c>
      <c r="I1268" s="197" t="s">
        <v>6783</v>
      </c>
      <c r="J1268" s="197" t="s">
        <v>3528</v>
      </c>
      <c r="K1268" s="197" t="s">
        <v>1637</v>
      </c>
    </row>
    <row r="1269" spans="1:11">
      <c r="A1269" s="197" t="s">
        <v>748</v>
      </c>
      <c r="B1269" s="197" t="s">
        <v>749</v>
      </c>
      <c r="C1269" s="197" t="s">
        <v>749</v>
      </c>
      <c r="D1269" s="197" t="s">
        <v>3482</v>
      </c>
      <c r="E1269" s="197" t="s">
        <v>5167</v>
      </c>
      <c r="F1269" s="197" t="s">
        <v>6786</v>
      </c>
      <c r="G1269" s="197" t="s">
        <v>6785</v>
      </c>
      <c r="H1269" s="197" t="s">
        <v>6784</v>
      </c>
      <c r="I1269" s="197" t="s">
        <v>6783</v>
      </c>
      <c r="J1269" s="197" t="s">
        <v>3529</v>
      </c>
      <c r="K1269" s="197" t="s">
        <v>1637</v>
      </c>
    </row>
    <row r="1270" spans="1:11">
      <c r="A1270" s="197" t="s">
        <v>750</v>
      </c>
      <c r="B1270" s="197" t="s">
        <v>751</v>
      </c>
      <c r="C1270" s="197" t="s">
        <v>751</v>
      </c>
      <c r="D1270" s="197" t="s">
        <v>3487</v>
      </c>
      <c r="E1270" s="197" t="s">
        <v>5167</v>
      </c>
      <c r="F1270" s="197" t="s">
        <v>6786</v>
      </c>
      <c r="G1270" s="197" t="s">
        <v>6785</v>
      </c>
      <c r="H1270" s="197" t="s">
        <v>6784</v>
      </c>
      <c r="I1270" s="197" t="s">
        <v>6783</v>
      </c>
      <c r="J1270" s="197" t="s">
        <v>6952</v>
      </c>
      <c r="K1270" s="197" t="s">
        <v>1637</v>
      </c>
    </row>
    <row r="1271" spans="1:11">
      <c r="A1271" s="197" t="s">
        <v>3531</v>
      </c>
      <c r="B1271" s="197" t="s">
        <v>3532</v>
      </c>
      <c r="C1271" s="197" t="s">
        <v>3532</v>
      </c>
      <c r="D1271" s="197" t="s">
        <v>3494</v>
      </c>
      <c r="E1271" s="197" t="s">
        <v>5167</v>
      </c>
      <c r="F1271" s="197" t="s">
        <v>6786</v>
      </c>
      <c r="G1271" s="197" t="s">
        <v>6785</v>
      </c>
      <c r="H1271" s="197" t="s">
        <v>6784</v>
      </c>
      <c r="I1271" s="197" t="s">
        <v>6787</v>
      </c>
      <c r="J1271" s="197" t="s">
        <v>6951</v>
      </c>
      <c r="K1271" s="197" t="s">
        <v>1637</v>
      </c>
    </row>
    <row r="1272" spans="1:11">
      <c r="A1272" s="197" t="s">
        <v>752</v>
      </c>
      <c r="B1272" s="197" t="s">
        <v>754</v>
      </c>
      <c r="C1272" s="197" t="s">
        <v>754</v>
      </c>
      <c r="D1272" s="197" t="s">
        <v>3006</v>
      </c>
      <c r="E1272" s="197" t="s">
        <v>5167</v>
      </c>
      <c r="F1272" s="197" t="s">
        <v>6786</v>
      </c>
      <c r="G1272" s="197" t="s">
        <v>6785</v>
      </c>
      <c r="H1272" s="197" t="s">
        <v>6784</v>
      </c>
      <c r="I1272" s="197" t="s">
        <v>6783</v>
      </c>
      <c r="J1272" s="197" t="s">
        <v>3533</v>
      </c>
      <c r="K1272" s="197" t="s">
        <v>1617</v>
      </c>
    </row>
    <row r="1273" spans="1:11">
      <c r="A1273" s="197" t="s">
        <v>755</v>
      </c>
      <c r="B1273" s="197" t="s">
        <v>757</v>
      </c>
      <c r="C1273" s="197" t="s">
        <v>757</v>
      </c>
      <c r="D1273" s="197" t="s">
        <v>3534</v>
      </c>
      <c r="E1273" s="197" t="s">
        <v>5167</v>
      </c>
      <c r="F1273" s="197" t="s">
        <v>6786</v>
      </c>
      <c r="G1273" s="197" t="s">
        <v>6785</v>
      </c>
      <c r="H1273" s="197" t="s">
        <v>6784</v>
      </c>
      <c r="I1273" s="197" t="s">
        <v>6783</v>
      </c>
      <c r="J1273" s="197" t="s">
        <v>3535</v>
      </c>
      <c r="K1273" s="197" t="s">
        <v>1637</v>
      </c>
    </row>
    <row r="1274" spans="1:11">
      <c r="A1274" s="197" t="s">
        <v>758</v>
      </c>
      <c r="B1274" s="197" t="s">
        <v>760</v>
      </c>
      <c r="C1274" s="197" t="s">
        <v>760</v>
      </c>
      <c r="D1274" s="197" t="s">
        <v>3169</v>
      </c>
      <c r="E1274" s="197" t="s">
        <v>5167</v>
      </c>
      <c r="F1274" s="197" t="s">
        <v>6786</v>
      </c>
      <c r="G1274" s="197" t="s">
        <v>6785</v>
      </c>
      <c r="H1274" s="197" t="s">
        <v>6784</v>
      </c>
      <c r="I1274" s="197" t="s">
        <v>6783</v>
      </c>
      <c r="J1274" s="197" t="s">
        <v>3536</v>
      </c>
      <c r="K1274" s="197" t="s">
        <v>1617</v>
      </c>
    </row>
    <row r="1275" spans="1:11">
      <c r="A1275" s="197" t="s">
        <v>761</v>
      </c>
      <c r="B1275" s="197" t="s">
        <v>762</v>
      </c>
      <c r="C1275" s="197" t="s">
        <v>762</v>
      </c>
      <c r="D1275" s="197" t="s">
        <v>3175</v>
      </c>
      <c r="E1275" s="197" t="s">
        <v>5167</v>
      </c>
      <c r="F1275" s="197" t="s">
        <v>6786</v>
      </c>
      <c r="G1275" s="197" t="s">
        <v>6785</v>
      </c>
      <c r="H1275" s="197" t="s">
        <v>6784</v>
      </c>
      <c r="I1275" s="197" t="s">
        <v>6783</v>
      </c>
      <c r="J1275" s="197" t="s">
        <v>6950</v>
      </c>
      <c r="K1275" s="197" t="s">
        <v>1617</v>
      </c>
    </row>
    <row r="1276" spans="1:11">
      <c r="A1276" s="197" t="s">
        <v>3538</v>
      </c>
      <c r="B1276" s="197" t="s">
        <v>3539</v>
      </c>
      <c r="C1276" s="197" t="s">
        <v>3539</v>
      </c>
      <c r="D1276" s="197" t="s">
        <v>3469</v>
      </c>
      <c r="E1276" s="197" t="s">
        <v>5167</v>
      </c>
      <c r="F1276" s="197" t="s">
        <v>6786</v>
      </c>
      <c r="G1276" s="197" t="s">
        <v>6785</v>
      </c>
      <c r="H1276" s="197" t="s">
        <v>6784</v>
      </c>
      <c r="I1276" s="197" t="s">
        <v>6787</v>
      </c>
      <c r="J1276" s="197" t="s">
        <v>6949</v>
      </c>
      <c r="K1276" s="197" t="s">
        <v>1617</v>
      </c>
    </row>
    <row r="1277" spans="1:11">
      <c r="A1277" s="197" t="s">
        <v>763</v>
      </c>
      <c r="B1277" s="197" t="s">
        <v>765</v>
      </c>
      <c r="C1277" s="197" t="s">
        <v>765</v>
      </c>
      <c r="D1277" s="197" t="s">
        <v>3540</v>
      </c>
      <c r="E1277" s="197" t="s">
        <v>5167</v>
      </c>
      <c r="F1277" s="197" t="s">
        <v>6786</v>
      </c>
      <c r="G1277" s="197" t="s">
        <v>6785</v>
      </c>
      <c r="H1277" s="197" t="s">
        <v>6784</v>
      </c>
      <c r="I1277" s="197" t="s">
        <v>6783</v>
      </c>
      <c r="J1277" s="197" t="s">
        <v>3541</v>
      </c>
      <c r="K1277" s="197" t="s">
        <v>1617</v>
      </c>
    </row>
    <row r="1278" spans="1:11">
      <c r="A1278" s="197" t="s">
        <v>766</v>
      </c>
      <c r="B1278" s="197" t="s">
        <v>768</v>
      </c>
      <c r="C1278" s="197" t="s">
        <v>768</v>
      </c>
      <c r="D1278" s="197" t="s">
        <v>3245</v>
      </c>
      <c r="E1278" s="197" t="s">
        <v>5167</v>
      </c>
      <c r="F1278" s="197" t="s">
        <v>6786</v>
      </c>
      <c r="G1278" s="197" t="s">
        <v>6785</v>
      </c>
      <c r="H1278" s="197" t="s">
        <v>6784</v>
      </c>
      <c r="I1278" s="197" t="s">
        <v>6783</v>
      </c>
      <c r="J1278" s="197" t="s">
        <v>3542</v>
      </c>
      <c r="K1278" s="197" t="s">
        <v>1617</v>
      </c>
    </row>
    <row r="1279" spans="1:11">
      <c r="A1279" s="197" t="s">
        <v>769</v>
      </c>
      <c r="B1279" s="197" t="s">
        <v>770</v>
      </c>
      <c r="C1279" s="197" t="s">
        <v>770</v>
      </c>
      <c r="D1279" s="197" t="s">
        <v>3235</v>
      </c>
      <c r="E1279" s="197" t="s">
        <v>5167</v>
      </c>
      <c r="F1279" s="197" t="s">
        <v>6786</v>
      </c>
      <c r="G1279" s="197" t="s">
        <v>6785</v>
      </c>
      <c r="H1279" s="197" t="s">
        <v>6784</v>
      </c>
      <c r="I1279" s="197" t="s">
        <v>6783</v>
      </c>
      <c r="J1279" s="197" t="s">
        <v>3543</v>
      </c>
      <c r="K1279" s="197" t="s">
        <v>1617</v>
      </c>
    </row>
    <row r="1280" spans="1:11">
      <c r="A1280" s="197" t="s">
        <v>771</v>
      </c>
      <c r="B1280" s="197" t="s">
        <v>773</v>
      </c>
      <c r="C1280" s="197" t="s">
        <v>773</v>
      </c>
      <c r="D1280" s="197" t="s">
        <v>3544</v>
      </c>
      <c r="E1280" s="197" t="s">
        <v>5167</v>
      </c>
      <c r="F1280" s="197" t="s">
        <v>6786</v>
      </c>
      <c r="G1280" s="197" t="s">
        <v>6785</v>
      </c>
      <c r="H1280" s="197" t="s">
        <v>6784</v>
      </c>
      <c r="I1280" s="197" t="s">
        <v>6783</v>
      </c>
      <c r="J1280" s="197" t="s">
        <v>3545</v>
      </c>
      <c r="K1280" s="197" t="s">
        <v>1617</v>
      </c>
    </row>
    <row r="1281" spans="1:11">
      <c r="A1281" s="197" t="s">
        <v>774</v>
      </c>
      <c r="B1281" s="197" t="s">
        <v>775</v>
      </c>
      <c r="C1281" s="197" t="s">
        <v>775</v>
      </c>
      <c r="D1281" s="197" t="s">
        <v>3546</v>
      </c>
      <c r="E1281" s="197" t="s">
        <v>5167</v>
      </c>
      <c r="F1281" s="197" t="s">
        <v>6786</v>
      </c>
      <c r="G1281" s="197" t="s">
        <v>6785</v>
      </c>
      <c r="H1281" s="197" t="s">
        <v>6784</v>
      </c>
      <c r="I1281" s="197" t="s">
        <v>6783</v>
      </c>
      <c r="J1281" s="197" t="s">
        <v>6948</v>
      </c>
      <c r="K1281" s="197" t="s">
        <v>1617</v>
      </c>
    </row>
    <row r="1282" spans="1:11">
      <c r="A1282" s="197" t="s">
        <v>776</v>
      </c>
      <c r="B1282" s="197" t="s">
        <v>777</v>
      </c>
      <c r="C1282" s="197" t="s">
        <v>777</v>
      </c>
      <c r="D1282" s="197" t="s">
        <v>3548</v>
      </c>
      <c r="E1282" s="197" t="s">
        <v>5167</v>
      </c>
      <c r="F1282" s="197" t="s">
        <v>6786</v>
      </c>
      <c r="G1282" s="197" t="s">
        <v>6785</v>
      </c>
      <c r="H1282" s="197" t="s">
        <v>6784</v>
      </c>
      <c r="I1282" s="197" t="s">
        <v>6783</v>
      </c>
      <c r="J1282" s="197" t="s">
        <v>3549</v>
      </c>
      <c r="K1282" s="197" t="s">
        <v>1617</v>
      </c>
    </row>
    <row r="1283" spans="1:11">
      <c r="A1283" s="197" t="s">
        <v>778</v>
      </c>
      <c r="B1283" s="197" t="s">
        <v>779</v>
      </c>
      <c r="C1283" s="197" t="s">
        <v>779</v>
      </c>
      <c r="D1283" s="197" t="s">
        <v>3550</v>
      </c>
      <c r="E1283" s="197" t="s">
        <v>5167</v>
      </c>
      <c r="F1283" s="197" t="s">
        <v>6786</v>
      </c>
      <c r="G1283" s="197" t="s">
        <v>6785</v>
      </c>
      <c r="H1283" s="197" t="s">
        <v>6784</v>
      </c>
      <c r="I1283" s="197" t="s">
        <v>6783</v>
      </c>
      <c r="J1283" s="197" t="s">
        <v>3551</v>
      </c>
      <c r="K1283" s="197" t="s">
        <v>1617</v>
      </c>
    </row>
    <row r="1284" spans="1:11">
      <c r="A1284" s="197" t="s">
        <v>780</v>
      </c>
      <c r="B1284" s="197" t="s">
        <v>781</v>
      </c>
      <c r="C1284" s="197" t="s">
        <v>781</v>
      </c>
      <c r="D1284" s="197" t="s">
        <v>3552</v>
      </c>
      <c r="E1284" s="197" t="s">
        <v>5167</v>
      </c>
      <c r="F1284" s="197" t="s">
        <v>6786</v>
      </c>
      <c r="G1284" s="197" t="s">
        <v>6785</v>
      </c>
      <c r="H1284" s="197" t="s">
        <v>6784</v>
      </c>
      <c r="I1284" s="197" t="s">
        <v>6783</v>
      </c>
      <c r="J1284" s="197" t="s">
        <v>6947</v>
      </c>
      <c r="K1284" s="197" t="s">
        <v>1617</v>
      </c>
    </row>
    <row r="1285" spans="1:11">
      <c r="A1285" s="197" t="s">
        <v>3554</v>
      </c>
      <c r="B1285" s="197" t="s">
        <v>3555</v>
      </c>
      <c r="C1285" s="197" t="s">
        <v>3555</v>
      </c>
      <c r="D1285" s="197" t="s">
        <v>3494</v>
      </c>
      <c r="E1285" s="197" t="s">
        <v>5167</v>
      </c>
      <c r="F1285" s="197" t="s">
        <v>6786</v>
      </c>
      <c r="G1285" s="197" t="s">
        <v>6785</v>
      </c>
      <c r="H1285" s="197" t="s">
        <v>6784</v>
      </c>
      <c r="I1285" s="197" t="s">
        <v>6787</v>
      </c>
      <c r="J1285" s="197" t="s">
        <v>6946</v>
      </c>
      <c r="K1285" s="197" t="s">
        <v>1617</v>
      </c>
    </row>
    <row r="1286" spans="1:11">
      <c r="A1286" s="197" t="s">
        <v>782</v>
      </c>
      <c r="B1286" s="197" t="s">
        <v>783</v>
      </c>
      <c r="C1286" s="197" t="s">
        <v>783</v>
      </c>
      <c r="D1286" s="197" t="s">
        <v>3556</v>
      </c>
      <c r="E1286" s="197" t="s">
        <v>5167</v>
      </c>
      <c r="F1286" s="197" t="s">
        <v>6786</v>
      </c>
      <c r="G1286" s="197" t="s">
        <v>6785</v>
      </c>
      <c r="H1286" s="197" t="s">
        <v>6784</v>
      </c>
      <c r="I1286" s="197" t="s">
        <v>6783</v>
      </c>
      <c r="J1286" s="197" t="s">
        <v>3557</v>
      </c>
      <c r="K1286" s="197" t="s">
        <v>1617</v>
      </c>
    </row>
    <row r="1287" spans="1:11">
      <c r="A1287" s="197" t="s">
        <v>787</v>
      </c>
      <c r="B1287" s="197" t="s">
        <v>788</v>
      </c>
      <c r="C1287" s="197" t="s">
        <v>788</v>
      </c>
      <c r="D1287" s="197" t="s">
        <v>3558</v>
      </c>
      <c r="E1287" s="197" t="s">
        <v>5167</v>
      </c>
      <c r="F1287" s="197" t="s">
        <v>6786</v>
      </c>
      <c r="G1287" s="197" t="s">
        <v>6785</v>
      </c>
      <c r="H1287" s="197" t="s">
        <v>6784</v>
      </c>
      <c r="I1287" s="197" t="s">
        <v>6783</v>
      </c>
      <c r="J1287" s="197" t="s">
        <v>3559</v>
      </c>
      <c r="K1287" s="197" t="s">
        <v>1617</v>
      </c>
    </row>
    <row r="1288" spans="1:11">
      <c r="A1288" s="197" t="s">
        <v>278</v>
      </c>
      <c r="B1288" s="197" t="s">
        <v>279</v>
      </c>
      <c r="C1288" s="197" t="s">
        <v>279</v>
      </c>
      <c r="D1288" s="197" t="s">
        <v>3560</v>
      </c>
      <c r="E1288" s="197" t="s">
        <v>5167</v>
      </c>
      <c r="F1288" s="197" t="s">
        <v>6786</v>
      </c>
      <c r="G1288" s="197" t="s">
        <v>6785</v>
      </c>
      <c r="H1288" s="197" t="s">
        <v>6784</v>
      </c>
      <c r="I1288" s="197" t="s">
        <v>6783</v>
      </c>
      <c r="J1288" s="197" t="s">
        <v>3561</v>
      </c>
      <c r="K1288" s="197" t="s">
        <v>1617</v>
      </c>
    </row>
    <row r="1289" spans="1:11">
      <c r="A1289" s="197" t="s">
        <v>789</v>
      </c>
      <c r="B1289" s="197" t="s">
        <v>791</v>
      </c>
      <c r="C1289" s="197" t="s">
        <v>791</v>
      </c>
      <c r="D1289" s="197" t="s">
        <v>3169</v>
      </c>
      <c r="E1289" s="197" t="s">
        <v>5167</v>
      </c>
      <c r="F1289" s="197" t="s">
        <v>6786</v>
      </c>
      <c r="G1289" s="197" t="s">
        <v>6785</v>
      </c>
      <c r="H1289" s="197" t="s">
        <v>6784</v>
      </c>
      <c r="I1289" s="197" t="s">
        <v>6783</v>
      </c>
      <c r="J1289" s="197" t="s">
        <v>6945</v>
      </c>
      <c r="K1289" s="197" t="s">
        <v>1617</v>
      </c>
    </row>
    <row r="1290" spans="1:11">
      <c r="A1290" s="197" t="s">
        <v>792</v>
      </c>
      <c r="B1290" s="197" t="s">
        <v>793</v>
      </c>
      <c r="C1290" s="197" t="s">
        <v>793</v>
      </c>
      <c r="D1290" s="197" t="s">
        <v>3175</v>
      </c>
      <c r="E1290" s="197" t="s">
        <v>5167</v>
      </c>
      <c r="F1290" s="197" t="s">
        <v>6786</v>
      </c>
      <c r="G1290" s="197" t="s">
        <v>6785</v>
      </c>
      <c r="H1290" s="197" t="s">
        <v>6784</v>
      </c>
      <c r="I1290" s="197" t="s">
        <v>6783</v>
      </c>
      <c r="J1290" s="197" t="s">
        <v>6944</v>
      </c>
      <c r="K1290" s="197" t="s">
        <v>1617</v>
      </c>
    </row>
    <row r="1291" spans="1:11">
      <c r="A1291" s="197" t="s">
        <v>3564</v>
      </c>
      <c r="B1291" s="197" t="s">
        <v>3565</v>
      </c>
      <c r="C1291" s="197" t="s">
        <v>3565</v>
      </c>
      <c r="D1291" s="197" t="s">
        <v>3469</v>
      </c>
      <c r="E1291" s="197" t="s">
        <v>5167</v>
      </c>
      <c r="F1291" s="197" t="s">
        <v>6786</v>
      </c>
      <c r="G1291" s="197" t="s">
        <v>6785</v>
      </c>
      <c r="H1291" s="197" t="s">
        <v>6784</v>
      </c>
      <c r="I1291" s="197" t="s">
        <v>6787</v>
      </c>
      <c r="J1291" s="197" t="s">
        <v>6943</v>
      </c>
      <c r="K1291" s="197" t="s">
        <v>1617</v>
      </c>
    </row>
    <row r="1292" spans="1:11">
      <c r="A1292" s="197" t="s">
        <v>794</v>
      </c>
      <c r="B1292" s="197" t="s">
        <v>795</v>
      </c>
      <c r="C1292" s="197" t="s">
        <v>795</v>
      </c>
      <c r="D1292" s="197" t="s">
        <v>3540</v>
      </c>
      <c r="E1292" s="197" t="s">
        <v>5167</v>
      </c>
      <c r="F1292" s="197" t="s">
        <v>6786</v>
      </c>
      <c r="G1292" s="197" t="s">
        <v>6785</v>
      </c>
      <c r="H1292" s="197" t="s">
        <v>6784</v>
      </c>
      <c r="I1292" s="197" t="s">
        <v>6783</v>
      </c>
      <c r="J1292" s="197" t="s">
        <v>3566</v>
      </c>
      <c r="K1292" s="197" t="s">
        <v>1617</v>
      </c>
    </row>
    <row r="1293" spans="1:11">
      <c r="A1293" s="197" t="s">
        <v>796</v>
      </c>
      <c r="B1293" s="197" t="s">
        <v>798</v>
      </c>
      <c r="C1293" s="197" t="s">
        <v>798</v>
      </c>
      <c r="D1293" s="197" t="s">
        <v>3245</v>
      </c>
      <c r="E1293" s="197" t="s">
        <v>5167</v>
      </c>
      <c r="F1293" s="197" t="s">
        <v>6786</v>
      </c>
      <c r="G1293" s="197" t="s">
        <v>6785</v>
      </c>
      <c r="H1293" s="197" t="s">
        <v>6784</v>
      </c>
      <c r="I1293" s="197" t="s">
        <v>6783</v>
      </c>
      <c r="J1293" s="197" t="s">
        <v>3567</v>
      </c>
      <c r="K1293" s="197" t="s">
        <v>1617</v>
      </c>
    </row>
    <row r="1294" spans="1:11">
      <c r="A1294" s="197" t="s">
        <v>799</v>
      </c>
      <c r="B1294" s="197" t="s">
        <v>800</v>
      </c>
      <c r="C1294" s="197" t="s">
        <v>800</v>
      </c>
      <c r="D1294" s="197" t="s">
        <v>3235</v>
      </c>
      <c r="E1294" s="197" t="s">
        <v>5167</v>
      </c>
      <c r="F1294" s="197" t="s">
        <v>6786</v>
      </c>
      <c r="G1294" s="197" t="s">
        <v>6785</v>
      </c>
      <c r="H1294" s="197" t="s">
        <v>6784</v>
      </c>
      <c r="I1294" s="197" t="s">
        <v>6783</v>
      </c>
      <c r="J1294" s="197" t="s">
        <v>3568</v>
      </c>
      <c r="K1294" s="197" t="s">
        <v>1617</v>
      </c>
    </row>
    <row r="1295" spans="1:11">
      <c r="A1295" s="197" t="s">
        <v>801</v>
      </c>
      <c r="B1295" s="197" t="s">
        <v>802</v>
      </c>
      <c r="C1295" s="197" t="s">
        <v>802</v>
      </c>
      <c r="D1295" s="197" t="s">
        <v>3544</v>
      </c>
      <c r="E1295" s="197" t="s">
        <v>5167</v>
      </c>
      <c r="F1295" s="197" t="s">
        <v>6786</v>
      </c>
      <c r="G1295" s="197" t="s">
        <v>6785</v>
      </c>
      <c r="H1295" s="197" t="s">
        <v>6784</v>
      </c>
      <c r="I1295" s="197" t="s">
        <v>6783</v>
      </c>
      <c r="J1295" s="197" t="s">
        <v>6942</v>
      </c>
      <c r="K1295" s="197" t="s">
        <v>1617</v>
      </c>
    </row>
    <row r="1296" spans="1:11">
      <c r="A1296" s="197" t="s">
        <v>803</v>
      </c>
      <c r="B1296" s="197" t="s">
        <v>804</v>
      </c>
      <c r="C1296" s="197" t="s">
        <v>804</v>
      </c>
      <c r="D1296" s="197" t="s">
        <v>3546</v>
      </c>
      <c r="E1296" s="197" t="s">
        <v>5167</v>
      </c>
      <c r="F1296" s="197" t="s">
        <v>6786</v>
      </c>
      <c r="G1296" s="197" t="s">
        <v>6785</v>
      </c>
      <c r="H1296" s="197" t="s">
        <v>6784</v>
      </c>
      <c r="I1296" s="197" t="s">
        <v>6783</v>
      </c>
      <c r="J1296" s="197" t="s">
        <v>6941</v>
      </c>
      <c r="K1296" s="197" t="s">
        <v>1617</v>
      </c>
    </row>
    <row r="1297" spans="1:11">
      <c r="A1297" s="197" t="s">
        <v>805</v>
      </c>
      <c r="B1297" s="197" t="s">
        <v>806</v>
      </c>
      <c r="C1297" s="197" t="s">
        <v>806</v>
      </c>
      <c r="D1297" s="197" t="s">
        <v>3548</v>
      </c>
      <c r="E1297" s="197" t="s">
        <v>5167</v>
      </c>
      <c r="F1297" s="197" t="s">
        <v>6786</v>
      </c>
      <c r="G1297" s="197" t="s">
        <v>6785</v>
      </c>
      <c r="H1297" s="197" t="s">
        <v>6784</v>
      </c>
      <c r="I1297" s="197" t="s">
        <v>6783</v>
      </c>
      <c r="J1297" s="197" t="s">
        <v>3571</v>
      </c>
      <c r="K1297" s="197" t="s">
        <v>1617</v>
      </c>
    </row>
    <row r="1298" spans="1:11">
      <c r="A1298" s="197" t="s">
        <v>807</v>
      </c>
      <c r="B1298" s="197" t="s">
        <v>808</v>
      </c>
      <c r="C1298" s="197" t="s">
        <v>808</v>
      </c>
      <c r="D1298" s="197" t="s">
        <v>3550</v>
      </c>
      <c r="E1298" s="197" t="s">
        <v>5167</v>
      </c>
      <c r="F1298" s="197" t="s">
        <v>6786</v>
      </c>
      <c r="G1298" s="197" t="s">
        <v>6785</v>
      </c>
      <c r="H1298" s="197" t="s">
        <v>6784</v>
      </c>
      <c r="I1298" s="197" t="s">
        <v>6783</v>
      </c>
      <c r="J1298" s="197" t="s">
        <v>3572</v>
      </c>
      <c r="K1298" s="197" t="s">
        <v>1617</v>
      </c>
    </row>
    <row r="1299" spans="1:11">
      <c r="A1299" s="197" t="s">
        <v>809</v>
      </c>
      <c r="B1299" s="197" t="s">
        <v>810</v>
      </c>
      <c r="C1299" s="197" t="s">
        <v>810</v>
      </c>
      <c r="D1299" s="197" t="s">
        <v>3552</v>
      </c>
      <c r="E1299" s="197" t="s">
        <v>5167</v>
      </c>
      <c r="F1299" s="197" t="s">
        <v>6786</v>
      </c>
      <c r="G1299" s="197" t="s">
        <v>6785</v>
      </c>
      <c r="H1299" s="197" t="s">
        <v>6784</v>
      </c>
      <c r="I1299" s="197" t="s">
        <v>6783</v>
      </c>
      <c r="J1299" s="197" t="s">
        <v>6940</v>
      </c>
      <c r="K1299" s="197" t="s">
        <v>1617</v>
      </c>
    </row>
    <row r="1300" spans="1:11">
      <c r="A1300" s="197" t="s">
        <v>3574</v>
      </c>
      <c r="B1300" s="197" t="s">
        <v>3575</v>
      </c>
      <c r="C1300" s="197" t="s">
        <v>3575</v>
      </c>
      <c r="D1300" s="197" t="s">
        <v>3494</v>
      </c>
      <c r="E1300" s="197" t="s">
        <v>5167</v>
      </c>
      <c r="F1300" s="197" t="s">
        <v>6786</v>
      </c>
      <c r="G1300" s="197" t="s">
        <v>6785</v>
      </c>
      <c r="H1300" s="197" t="s">
        <v>6784</v>
      </c>
      <c r="I1300" s="197" t="s">
        <v>6787</v>
      </c>
      <c r="J1300" s="197" t="s">
        <v>6939</v>
      </c>
      <c r="K1300" s="197" t="s">
        <v>1617</v>
      </c>
    </row>
    <row r="1301" spans="1:11">
      <c r="A1301" s="197" t="s">
        <v>811</v>
      </c>
      <c r="B1301" s="197" t="s">
        <v>812</v>
      </c>
      <c r="C1301" s="197" t="s">
        <v>812</v>
      </c>
      <c r="D1301" s="197" t="s">
        <v>3556</v>
      </c>
      <c r="E1301" s="197" t="s">
        <v>5167</v>
      </c>
      <c r="F1301" s="197" t="s">
        <v>6786</v>
      </c>
      <c r="G1301" s="197" t="s">
        <v>6785</v>
      </c>
      <c r="H1301" s="197" t="s">
        <v>6784</v>
      </c>
      <c r="I1301" s="197" t="s">
        <v>6783</v>
      </c>
      <c r="J1301" s="197" t="s">
        <v>6938</v>
      </c>
      <c r="K1301" s="197" t="s">
        <v>1617</v>
      </c>
    </row>
    <row r="1302" spans="1:11">
      <c r="A1302" s="197" t="s">
        <v>815</v>
      </c>
      <c r="B1302" s="197" t="s">
        <v>816</v>
      </c>
      <c r="C1302" s="197" t="s">
        <v>816</v>
      </c>
      <c r="D1302" s="197" t="s">
        <v>3558</v>
      </c>
      <c r="E1302" s="197" t="s">
        <v>5167</v>
      </c>
      <c r="F1302" s="197" t="s">
        <v>6786</v>
      </c>
      <c r="G1302" s="197" t="s">
        <v>6785</v>
      </c>
      <c r="H1302" s="197" t="s">
        <v>6784</v>
      </c>
      <c r="I1302" s="197" t="s">
        <v>6783</v>
      </c>
      <c r="J1302" s="197" t="s">
        <v>6937</v>
      </c>
      <c r="K1302" s="197" t="s">
        <v>1617</v>
      </c>
    </row>
    <row r="1303" spans="1:11">
      <c r="A1303" s="197" t="s">
        <v>272</v>
      </c>
      <c r="B1303" s="197" t="s">
        <v>273</v>
      </c>
      <c r="C1303" s="197" t="s">
        <v>273</v>
      </c>
      <c r="D1303" s="197" t="s">
        <v>3578</v>
      </c>
      <c r="E1303" s="197" t="s">
        <v>5167</v>
      </c>
      <c r="F1303" s="197" t="s">
        <v>6786</v>
      </c>
      <c r="G1303" s="197" t="s">
        <v>6785</v>
      </c>
      <c r="H1303" s="197" t="s">
        <v>6784</v>
      </c>
      <c r="I1303" s="197" t="s">
        <v>6783</v>
      </c>
      <c r="J1303" s="197" t="s">
        <v>6936</v>
      </c>
      <c r="K1303" s="197" t="s">
        <v>1617</v>
      </c>
    </row>
    <row r="1304" spans="1:11">
      <c r="A1304" s="197" t="s">
        <v>818</v>
      </c>
      <c r="B1304" s="197" t="s">
        <v>819</v>
      </c>
      <c r="C1304" s="197" t="s">
        <v>819</v>
      </c>
      <c r="D1304" s="197" t="s">
        <v>3169</v>
      </c>
      <c r="E1304" s="197" t="s">
        <v>5167</v>
      </c>
      <c r="F1304" s="197" t="s">
        <v>6786</v>
      </c>
      <c r="G1304" s="197" t="s">
        <v>6785</v>
      </c>
      <c r="H1304" s="197" t="s">
        <v>6784</v>
      </c>
      <c r="I1304" s="197" t="s">
        <v>6783</v>
      </c>
      <c r="J1304" s="197" t="s">
        <v>6935</v>
      </c>
      <c r="K1304" s="197" t="s">
        <v>1617</v>
      </c>
    </row>
    <row r="1305" spans="1:11">
      <c r="A1305" s="197" t="s">
        <v>820</v>
      </c>
      <c r="B1305" s="197" t="s">
        <v>821</v>
      </c>
      <c r="C1305" s="197" t="s">
        <v>821</v>
      </c>
      <c r="D1305" s="197" t="s">
        <v>3175</v>
      </c>
      <c r="E1305" s="197" t="s">
        <v>5167</v>
      </c>
      <c r="F1305" s="197" t="s">
        <v>6786</v>
      </c>
      <c r="G1305" s="197" t="s">
        <v>6785</v>
      </c>
      <c r="H1305" s="197" t="s">
        <v>6784</v>
      </c>
      <c r="I1305" s="197" t="s">
        <v>6783</v>
      </c>
      <c r="J1305" s="197" t="s">
        <v>6934</v>
      </c>
      <c r="K1305" s="197" t="s">
        <v>1617</v>
      </c>
    </row>
    <row r="1306" spans="1:11">
      <c r="A1306" s="197" t="s">
        <v>3582</v>
      </c>
      <c r="B1306" s="197" t="s">
        <v>3583</v>
      </c>
      <c r="C1306" s="197" t="s">
        <v>821</v>
      </c>
      <c r="D1306" s="197" t="s">
        <v>3469</v>
      </c>
      <c r="E1306" s="197" t="s">
        <v>5167</v>
      </c>
      <c r="F1306" s="197" t="s">
        <v>6786</v>
      </c>
      <c r="G1306" s="197" t="s">
        <v>6785</v>
      </c>
      <c r="H1306" s="197" t="s">
        <v>6784</v>
      </c>
      <c r="I1306" s="197" t="s">
        <v>6787</v>
      </c>
      <c r="J1306" s="197" t="s">
        <v>6933</v>
      </c>
      <c r="K1306" s="197" t="s">
        <v>1617</v>
      </c>
    </row>
    <row r="1307" spans="1:11">
      <c r="A1307" s="197" t="s">
        <v>822</v>
      </c>
      <c r="B1307" s="197" t="s">
        <v>823</v>
      </c>
      <c r="C1307" s="197" t="s">
        <v>823</v>
      </c>
      <c r="D1307" s="197" t="s">
        <v>3540</v>
      </c>
      <c r="E1307" s="197" t="s">
        <v>5167</v>
      </c>
      <c r="F1307" s="197" t="s">
        <v>6786</v>
      </c>
      <c r="G1307" s="197" t="s">
        <v>6785</v>
      </c>
      <c r="H1307" s="197" t="s">
        <v>6784</v>
      </c>
      <c r="I1307" s="197" t="s">
        <v>6783</v>
      </c>
      <c r="J1307" s="197" t="s">
        <v>3585</v>
      </c>
      <c r="K1307" s="197" t="s">
        <v>1617</v>
      </c>
    </row>
    <row r="1308" spans="1:11">
      <c r="A1308" s="197" t="s">
        <v>824</v>
      </c>
      <c r="B1308" s="197" t="s">
        <v>825</v>
      </c>
      <c r="C1308" s="197" t="s">
        <v>825</v>
      </c>
      <c r="D1308" s="197" t="s">
        <v>3245</v>
      </c>
      <c r="E1308" s="197" t="s">
        <v>5167</v>
      </c>
      <c r="F1308" s="197" t="s">
        <v>6786</v>
      </c>
      <c r="G1308" s="197" t="s">
        <v>6785</v>
      </c>
      <c r="H1308" s="197" t="s">
        <v>6784</v>
      </c>
      <c r="I1308" s="197" t="s">
        <v>6783</v>
      </c>
      <c r="J1308" s="197" t="s">
        <v>3586</v>
      </c>
      <c r="K1308" s="197" t="s">
        <v>1617</v>
      </c>
    </row>
    <row r="1309" spans="1:11">
      <c r="A1309" s="197" t="s">
        <v>826</v>
      </c>
      <c r="B1309" s="197" t="s">
        <v>827</v>
      </c>
      <c r="C1309" s="197" t="s">
        <v>827</v>
      </c>
      <c r="D1309" s="197" t="s">
        <v>3235</v>
      </c>
      <c r="E1309" s="197" t="s">
        <v>5167</v>
      </c>
      <c r="F1309" s="197" t="s">
        <v>6786</v>
      </c>
      <c r="G1309" s="197" t="s">
        <v>6785</v>
      </c>
      <c r="H1309" s="197" t="s">
        <v>6784</v>
      </c>
      <c r="I1309" s="197" t="s">
        <v>6783</v>
      </c>
      <c r="J1309" s="197" t="s">
        <v>3587</v>
      </c>
      <c r="K1309" s="197" t="s">
        <v>1617</v>
      </c>
    </row>
    <row r="1310" spans="1:11">
      <c r="A1310" s="197" t="s">
        <v>828</v>
      </c>
      <c r="B1310" s="197" t="s">
        <v>829</v>
      </c>
      <c r="C1310" s="197" t="s">
        <v>829</v>
      </c>
      <c r="D1310" s="197" t="s">
        <v>3544</v>
      </c>
      <c r="E1310" s="197" t="s">
        <v>5167</v>
      </c>
      <c r="F1310" s="197" t="s">
        <v>6786</v>
      </c>
      <c r="G1310" s="197" t="s">
        <v>6785</v>
      </c>
      <c r="H1310" s="197" t="s">
        <v>6784</v>
      </c>
      <c r="I1310" s="197" t="s">
        <v>6783</v>
      </c>
      <c r="J1310" s="197" t="s">
        <v>6932</v>
      </c>
      <c r="K1310" s="197" t="s">
        <v>1617</v>
      </c>
    </row>
    <row r="1311" spans="1:11">
      <c r="A1311" s="197" t="s">
        <v>830</v>
      </c>
      <c r="B1311" s="197" t="s">
        <v>831</v>
      </c>
      <c r="C1311" s="197" t="s">
        <v>831</v>
      </c>
      <c r="D1311" s="197" t="s">
        <v>3546</v>
      </c>
      <c r="E1311" s="197" t="s">
        <v>5167</v>
      </c>
      <c r="F1311" s="197" t="s">
        <v>6786</v>
      </c>
      <c r="G1311" s="197" t="s">
        <v>6785</v>
      </c>
      <c r="H1311" s="197" t="s">
        <v>6784</v>
      </c>
      <c r="I1311" s="197" t="s">
        <v>6783</v>
      </c>
      <c r="J1311" s="197" t="s">
        <v>6931</v>
      </c>
      <c r="K1311" s="197" t="s">
        <v>1617</v>
      </c>
    </row>
    <row r="1312" spans="1:11">
      <c r="A1312" s="197" t="s">
        <v>832</v>
      </c>
      <c r="B1312" s="197" t="s">
        <v>833</v>
      </c>
      <c r="C1312" s="197" t="s">
        <v>833</v>
      </c>
      <c r="D1312" s="197" t="s">
        <v>3548</v>
      </c>
      <c r="E1312" s="197" t="s">
        <v>5167</v>
      </c>
      <c r="F1312" s="197" t="s">
        <v>6786</v>
      </c>
      <c r="G1312" s="197" t="s">
        <v>6785</v>
      </c>
      <c r="H1312" s="197" t="s">
        <v>6784</v>
      </c>
      <c r="I1312" s="197" t="s">
        <v>6783</v>
      </c>
      <c r="J1312" s="197" t="s">
        <v>3590</v>
      </c>
      <c r="K1312" s="197" t="s">
        <v>1617</v>
      </c>
    </row>
    <row r="1313" spans="1:11">
      <c r="A1313" s="197" t="s">
        <v>834</v>
      </c>
      <c r="B1313" s="197" t="s">
        <v>835</v>
      </c>
      <c r="C1313" s="197" t="s">
        <v>835</v>
      </c>
      <c r="D1313" s="197" t="s">
        <v>3550</v>
      </c>
      <c r="E1313" s="197" t="s">
        <v>5167</v>
      </c>
      <c r="F1313" s="197" t="s">
        <v>6786</v>
      </c>
      <c r="G1313" s="197" t="s">
        <v>6785</v>
      </c>
      <c r="H1313" s="197" t="s">
        <v>6784</v>
      </c>
      <c r="I1313" s="197" t="s">
        <v>6783</v>
      </c>
      <c r="J1313" s="197" t="s">
        <v>3591</v>
      </c>
      <c r="K1313" s="197" t="s">
        <v>1617</v>
      </c>
    </row>
    <row r="1314" spans="1:11">
      <c r="A1314" s="197" t="s">
        <v>836</v>
      </c>
      <c r="B1314" s="197" t="s">
        <v>837</v>
      </c>
      <c r="C1314" s="197" t="s">
        <v>837</v>
      </c>
      <c r="D1314" s="197" t="s">
        <v>3552</v>
      </c>
      <c r="E1314" s="197" t="s">
        <v>5167</v>
      </c>
      <c r="F1314" s="197" t="s">
        <v>6786</v>
      </c>
      <c r="G1314" s="197" t="s">
        <v>6785</v>
      </c>
      <c r="H1314" s="197" t="s">
        <v>6784</v>
      </c>
      <c r="I1314" s="197" t="s">
        <v>6783</v>
      </c>
      <c r="J1314" s="197" t="s">
        <v>6930</v>
      </c>
      <c r="K1314" s="197" t="s">
        <v>1617</v>
      </c>
    </row>
    <row r="1315" spans="1:11">
      <c r="A1315" s="197" t="s">
        <v>3593</v>
      </c>
      <c r="B1315" s="197" t="s">
        <v>3594</v>
      </c>
      <c r="C1315" s="197" t="s">
        <v>3594</v>
      </c>
      <c r="D1315" s="197" t="s">
        <v>3494</v>
      </c>
      <c r="E1315" s="197" t="s">
        <v>5167</v>
      </c>
      <c r="F1315" s="197" t="s">
        <v>6786</v>
      </c>
      <c r="G1315" s="197" t="s">
        <v>6785</v>
      </c>
      <c r="H1315" s="197" t="s">
        <v>6784</v>
      </c>
      <c r="I1315" s="197" t="s">
        <v>6787</v>
      </c>
      <c r="J1315" s="197" t="s">
        <v>6929</v>
      </c>
      <c r="K1315" s="197" t="s">
        <v>1617</v>
      </c>
    </row>
    <row r="1316" spans="1:11">
      <c r="A1316" s="197" t="s">
        <v>838</v>
      </c>
      <c r="B1316" s="197" t="s">
        <v>839</v>
      </c>
      <c r="C1316" s="197" t="s">
        <v>839</v>
      </c>
      <c r="D1316" s="197" t="s">
        <v>3556</v>
      </c>
      <c r="E1316" s="197" t="s">
        <v>5167</v>
      </c>
      <c r="F1316" s="197" t="s">
        <v>6786</v>
      </c>
      <c r="G1316" s="197" t="s">
        <v>6785</v>
      </c>
      <c r="H1316" s="197" t="s">
        <v>6784</v>
      </c>
      <c r="I1316" s="197" t="s">
        <v>6783</v>
      </c>
      <c r="J1316" s="197" t="s">
        <v>6928</v>
      </c>
      <c r="K1316" s="197" t="s">
        <v>1617</v>
      </c>
    </row>
    <row r="1317" spans="1:11">
      <c r="A1317" s="197" t="s">
        <v>842</v>
      </c>
      <c r="B1317" s="197" t="s">
        <v>843</v>
      </c>
      <c r="C1317" s="197" t="s">
        <v>843</v>
      </c>
      <c r="D1317" s="197" t="s">
        <v>3558</v>
      </c>
      <c r="E1317" s="197" t="s">
        <v>5167</v>
      </c>
      <c r="F1317" s="197" t="s">
        <v>6786</v>
      </c>
      <c r="G1317" s="197" t="s">
        <v>6785</v>
      </c>
      <c r="H1317" s="197" t="s">
        <v>6784</v>
      </c>
      <c r="I1317" s="197" t="s">
        <v>6783</v>
      </c>
      <c r="J1317" s="197" t="s">
        <v>6927</v>
      </c>
      <c r="K1317" s="197" t="s">
        <v>1617</v>
      </c>
    </row>
    <row r="1318" spans="1:11">
      <c r="A1318" s="197" t="s">
        <v>275</v>
      </c>
      <c r="B1318" s="197" t="s">
        <v>276</v>
      </c>
      <c r="C1318" s="197" t="s">
        <v>276</v>
      </c>
      <c r="D1318" s="197" t="s">
        <v>3597</v>
      </c>
      <c r="E1318" s="197" t="s">
        <v>5167</v>
      </c>
      <c r="F1318" s="197" t="s">
        <v>6786</v>
      </c>
      <c r="G1318" s="197" t="s">
        <v>6785</v>
      </c>
      <c r="H1318" s="197" t="s">
        <v>6784</v>
      </c>
      <c r="I1318" s="197" t="s">
        <v>6783</v>
      </c>
      <c r="J1318" s="197" t="s">
        <v>6926</v>
      </c>
      <c r="K1318" s="197" t="s">
        <v>1617</v>
      </c>
    </row>
    <row r="1319" spans="1:11">
      <c r="A1319" s="197" t="s">
        <v>844</v>
      </c>
      <c r="B1319" s="197" t="s">
        <v>846</v>
      </c>
      <c r="C1319" s="197" t="s">
        <v>846</v>
      </c>
      <c r="D1319" s="197" t="s">
        <v>2871</v>
      </c>
      <c r="E1319" s="197" t="s">
        <v>5167</v>
      </c>
      <c r="F1319" s="197" t="s">
        <v>6786</v>
      </c>
      <c r="G1319" s="197" t="s">
        <v>6785</v>
      </c>
      <c r="H1319" s="197" t="s">
        <v>6784</v>
      </c>
      <c r="I1319" s="197" t="s">
        <v>6783</v>
      </c>
      <c r="J1319" s="197" t="s">
        <v>6925</v>
      </c>
      <c r="K1319" s="197" t="s">
        <v>1601</v>
      </c>
    </row>
    <row r="1320" spans="1:11">
      <c r="A1320" s="197" t="s">
        <v>847</v>
      </c>
      <c r="B1320" s="197" t="s">
        <v>848</v>
      </c>
      <c r="C1320" s="197" t="s">
        <v>848</v>
      </c>
      <c r="D1320" s="197" t="s">
        <v>2973</v>
      </c>
      <c r="E1320" s="197" t="s">
        <v>5167</v>
      </c>
      <c r="F1320" s="197" t="s">
        <v>6786</v>
      </c>
      <c r="G1320" s="197" t="s">
        <v>6785</v>
      </c>
      <c r="H1320" s="197" t="s">
        <v>6784</v>
      </c>
      <c r="I1320" s="197" t="s">
        <v>6783</v>
      </c>
      <c r="J1320" s="197" t="s">
        <v>3600</v>
      </c>
      <c r="K1320" s="197" t="s">
        <v>1617</v>
      </c>
    </row>
    <row r="1321" spans="1:11">
      <c r="A1321" s="197" t="s">
        <v>849</v>
      </c>
      <c r="B1321" s="197" t="s">
        <v>851</v>
      </c>
      <c r="C1321" s="197" t="s">
        <v>851</v>
      </c>
      <c r="D1321" s="197" t="s">
        <v>2975</v>
      </c>
      <c r="E1321" s="197" t="s">
        <v>5167</v>
      </c>
      <c r="F1321" s="197" t="s">
        <v>6786</v>
      </c>
      <c r="G1321" s="197" t="s">
        <v>6785</v>
      </c>
      <c r="H1321" s="197" t="s">
        <v>6784</v>
      </c>
      <c r="I1321" s="197" t="s">
        <v>6783</v>
      </c>
      <c r="J1321" s="197" t="s">
        <v>3601</v>
      </c>
      <c r="K1321" s="197" t="s">
        <v>1617</v>
      </c>
    </row>
    <row r="1322" spans="1:11">
      <c r="A1322" s="197" t="s">
        <v>852</v>
      </c>
      <c r="B1322" s="197" t="s">
        <v>854</v>
      </c>
      <c r="C1322" s="197" t="s">
        <v>854</v>
      </c>
      <c r="D1322" s="197" t="s">
        <v>2977</v>
      </c>
      <c r="E1322" s="197" t="s">
        <v>5167</v>
      </c>
      <c r="F1322" s="197" t="s">
        <v>6786</v>
      </c>
      <c r="G1322" s="197" t="s">
        <v>6785</v>
      </c>
      <c r="H1322" s="197" t="s">
        <v>6784</v>
      </c>
      <c r="I1322" s="197" t="s">
        <v>6783</v>
      </c>
      <c r="J1322" s="197" t="s">
        <v>3602</v>
      </c>
      <c r="K1322" s="197" t="s">
        <v>1617</v>
      </c>
    </row>
    <row r="1323" spans="1:11">
      <c r="A1323" s="197" t="s">
        <v>3052</v>
      </c>
      <c r="B1323" s="197" t="s">
        <v>5848</v>
      </c>
      <c r="C1323" s="197" t="s">
        <v>5848</v>
      </c>
      <c r="D1323" s="197" t="s">
        <v>2981</v>
      </c>
      <c r="E1323" s="197" t="s">
        <v>5167</v>
      </c>
      <c r="F1323" s="197" t="s">
        <v>6786</v>
      </c>
      <c r="G1323" s="197" t="s">
        <v>6785</v>
      </c>
      <c r="H1323" s="197" t="s">
        <v>6784</v>
      </c>
      <c r="I1323" s="197" t="s">
        <v>6787</v>
      </c>
      <c r="J1323" s="197" t="s">
        <v>3605</v>
      </c>
      <c r="K1323" s="197" t="s">
        <v>1617</v>
      </c>
    </row>
    <row r="1324" spans="1:11">
      <c r="A1324" s="197" t="s">
        <v>3055</v>
      </c>
      <c r="B1324" s="197" t="s">
        <v>5849</v>
      </c>
      <c r="C1324" s="197" t="s">
        <v>3607</v>
      </c>
      <c r="D1324" s="197" t="s">
        <v>2985</v>
      </c>
      <c r="E1324" s="197" t="s">
        <v>5167</v>
      </c>
      <c r="F1324" s="197" t="s">
        <v>6786</v>
      </c>
      <c r="G1324" s="197" t="s">
        <v>6785</v>
      </c>
      <c r="H1324" s="197" t="s">
        <v>6784</v>
      </c>
      <c r="I1324" s="197" t="s">
        <v>6787</v>
      </c>
      <c r="J1324" s="197" t="s">
        <v>3608</v>
      </c>
      <c r="K1324" s="197" t="s">
        <v>1617</v>
      </c>
    </row>
    <row r="1325" spans="1:11">
      <c r="A1325" s="197" t="s">
        <v>858</v>
      </c>
      <c r="B1325" s="197" t="s">
        <v>860</v>
      </c>
      <c r="C1325" s="197" t="s">
        <v>860</v>
      </c>
      <c r="D1325" s="197" t="s">
        <v>2987</v>
      </c>
      <c r="E1325" s="197" t="s">
        <v>5167</v>
      </c>
      <c r="F1325" s="197" t="s">
        <v>6786</v>
      </c>
      <c r="G1325" s="197" t="s">
        <v>6785</v>
      </c>
      <c r="H1325" s="197" t="s">
        <v>6784</v>
      </c>
      <c r="I1325" s="197" t="s">
        <v>6783</v>
      </c>
      <c r="J1325" s="197" t="s">
        <v>3610</v>
      </c>
      <c r="K1325" s="197" t="s">
        <v>1617</v>
      </c>
    </row>
    <row r="1326" spans="1:11">
      <c r="A1326" s="197" t="s">
        <v>861</v>
      </c>
      <c r="B1326" s="197" t="s">
        <v>863</v>
      </c>
      <c r="C1326" s="197" t="s">
        <v>863</v>
      </c>
      <c r="D1326" s="197" t="s">
        <v>2989</v>
      </c>
      <c r="E1326" s="197" t="s">
        <v>5167</v>
      </c>
      <c r="F1326" s="197" t="s">
        <v>6786</v>
      </c>
      <c r="G1326" s="197" t="s">
        <v>6785</v>
      </c>
      <c r="H1326" s="197" t="s">
        <v>6784</v>
      </c>
      <c r="I1326" s="197" t="s">
        <v>6783</v>
      </c>
      <c r="J1326" s="197" t="s">
        <v>3612</v>
      </c>
      <c r="K1326" s="197" t="s">
        <v>1617</v>
      </c>
    </row>
    <row r="1327" spans="1:11">
      <c r="A1327" s="197" t="s">
        <v>864</v>
      </c>
      <c r="B1327" s="197" t="s">
        <v>866</v>
      </c>
      <c r="C1327" s="197" t="s">
        <v>866</v>
      </c>
      <c r="D1327" s="197" t="s">
        <v>2991</v>
      </c>
      <c r="E1327" s="197" t="s">
        <v>5167</v>
      </c>
      <c r="F1327" s="197" t="s">
        <v>6786</v>
      </c>
      <c r="G1327" s="197" t="s">
        <v>6785</v>
      </c>
      <c r="H1327" s="197" t="s">
        <v>6784</v>
      </c>
      <c r="I1327" s="197" t="s">
        <v>6783</v>
      </c>
      <c r="J1327" s="197" t="s">
        <v>3614</v>
      </c>
      <c r="K1327" s="197" t="s">
        <v>1617</v>
      </c>
    </row>
    <row r="1328" spans="1:11">
      <c r="A1328" s="197" t="s">
        <v>868</v>
      </c>
      <c r="B1328" s="197" t="s">
        <v>869</v>
      </c>
      <c r="C1328" s="197" t="s">
        <v>869</v>
      </c>
      <c r="D1328" s="197" t="s">
        <v>2871</v>
      </c>
      <c r="E1328" s="197" t="s">
        <v>5167</v>
      </c>
      <c r="F1328" s="197" t="s">
        <v>6786</v>
      </c>
      <c r="G1328" s="197" t="s">
        <v>6785</v>
      </c>
      <c r="H1328" s="197" t="s">
        <v>6784</v>
      </c>
      <c r="I1328" s="197" t="s">
        <v>6783</v>
      </c>
      <c r="J1328" s="197" t="s">
        <v>6924</v>
      </c>
      <c r="K1328" s="197" t="s">
        <v>1601</v>
      </c>
    </row>
    <row r="1329" spans="1:11">
      <c r="A1329" s="197" t="s">
        <v>870</v>
      </c>
      <c r="B1329" s="197" t="s">
        <v>871</v>
      </c>
      <c r="C1329" s="197" t="s">
        <v>871</v>
      </c>
      <c r="D1329" s="197" t="s">
        <v>2973</v>
      </c>
      <c r="E1329" s="197" t="s">
        <v>5167</v>
      </c>
      <c r="F1329" s="197" t="s">
        <v>6786</v>
      </c>
      <c r="G1329" s="197" t="s">
        <v>6785</v>
      </c>
      <c r="H1329" s="197" t="s">
        <v>6784</v>
      </c>
      <c r="I1329" s="197" t="s">
        <v>6783</v>
      </c>
      <c r="J1329" s="197" t="s">
        <v>3616</v>
      </c>
      <c r="K1329" s="197" t="s">
        <v>1617</v>
      </c>
    </row>
    <row r="1330" spans="1:11">
      <c r="A1330" s="197" t="s">
        <v>872</v>
      </c>
      <c r="B1330" s="197" t="s">
        <v>873</v>
      </c>
      <c r="C1330" s="197" t="s">
        <v>873</v>
      </c>
      <c r="D1330" s="197" t="s">
        <v>2975</v>
      </c>
      <c r="E1330" s="197" t="s">
        <v>5167</v>
      </c>
      <c r="F1330" s="197" t="s">
        <v>6786</v>
      </c>
      <c r="G1330" s="197" t="s">
        <v>6785</v>
      </c>
      <c r="H1330" s="197" t="s">
        <v>6784</v>
      </c>
      <c r="I1330" s="197" t="s">
        <v>6783</v>
      </c>
      <c r="J1330" s="197" t="s">
        <v>3617</v>
      </c>
      <c r="K1330" s="197" t="s">
        <v>1617</v>
      </c>
    </row>
    <row r="1331" spans="1:11">
      <c r="A1331" s="197" t="s">
        <v>874</v>
      </c>
      <c r="B1331" s="197" t="s">
        <v>875</v>
      </c>
      <c r="C1331" s="197" t="s">
        <v>875</v>
      </c>
      <c r="D1331" s="197" t="s">
        <v>2977</v>
      </c>
      <c r="E1331" s="197" t="s">
        <v>5167</v>
      </c>
      <c r="F1331" s="197" t="s">
        <v>6786</v>
      </c>
      <c r="G1331" s="197" t="s">
        <v>6785</v>
      </c>
      <c r="H1331" s="197" t="s">
        <v>6784</v>
      </c>
      <c r="I1331" s="197" t="s">
        <v>6783</v>
      </c>
      <c r="J1331" s="197" t="s">
        <v>3618</v>
      </c>
      <c r="K1331" s="197" t="s">
        <v>1617</v>
      </c>
    </row>
    <row r="1332" spans="1:11">
      <c r="A1332" s="197" t="s">
        <v>3619</v>
      </c>
      <c r="B1332" s="197" t="s">
        <v>3620</v>
      </c>
      <c r="C1332" s="197" t="s">
        <v>3620</v>
      </c>
      <c r="D1332" s="197" t="s">
        <v>2981</v>
      </c>
      <c r="E1332" s="197" t="s">
        <v>5167</v>
      </c>
      <c r="F1332" s="197" t="s">
        <v>6786</v>
      </c>
      <c r="G1332" s="197" t="s">
        <v>6785</v>
      </c>
      <c r="H1332" s="197" t="s">
        <v>6784</v>
      </c>
      <c r="I1332" s="197" t="s">
        <v>6787</v>
      </c>
      <c r="J1332" s="197" t="s">
        <v>3621</v>
      </c>
      <c r="K1332" s="197" t="s">
        <v>1617</v>
      </c>
    </row>
    <row r="1333" spans="1:11">
      <c r="A1333" s="197" t="s">
        <v>3622</v>
      </c>
      <c r="B1333" s="197" t="s">
        <v>3623</v>
      </c>
      <c r="C1333" s="197" t="s">
        <v>3623</v>
      </c>
      <c r="D1333" s="197" t="s">
        <v>2985</v>
      </c>
      <c r="E1333" s="197" t="s">
        <v>5167</v>
      </c>
      <c r="F1333" s="197" t="s">
        <v>6786</v>
      </c>
      <c r="G1333" s="197" t="s">
        <v>6785</v>
      </c>
      <c r="H1333" s="197" t="s">
        <v>6784</v>
      </c>
      <c r="I1333" s="197" t="s">
        <v>6787</v>
      </c>
      <c r="J1333" s="197" t="s">
        <v>3624</v>
      </c>
      <c r="K1333" s="197" t="s">
        <v>1617</v>
      </c>
    </row>
    <row r="1334" spans="1:11">
      <c r="A1334" s="197" t="s">
        <v>878</v>
      </c>
      <c r="B1334" s="197" t="s">
        <v>879</v>
      </c>
      <c r="C1334" s="197" t="s">
        <v>879</v>
      </c>
      <c r="D1334" s="197" t="s">
        <v>2987</v>
      </c>
      <c r="E1334" s="197" t="s">
        <v>5167</v>
      </c>
      <c r="F1334" s="197" t="s">
        <v>6786</v>
      </c>
      <c r="G1334" s="197" t="s">
        <v>6785</v>
      </c>
      <c r="H1334" s="197" t="s">
        <v>6784</v>
      </c>
      <c r="I1334" s="197" t="s">
        <v>6783</v>
      </c>
      <c r="J1334" s="197" t="s">
        <v>3625</v>
      </c>
      <c r="K1334" s="197" t="s">
        <v>1617</v>
      </c>
    </row>
    <row r="1335" spans="1:11">
      <c r="A1335" s="197" t="s">
        <v>880</v>
      </c>
      <c r="B1335" s="197" t="s">
        <v>881</v>
      </c>
      <c r="C1335" s="197" t="s">
        <v>881</v>
      </c>
      <c r="D1335" s="197" t="s">
        <v>2989</v>
      </c>
      <c r="E1335" s="197" t="s">
        <v>5167</v>
      </c>
      <c r="F1335" s="197" t="s">
        <v>6786</v>
      </c>
      <c r="G1335" s="197" t="s">
        <v>6785</v>
      </c>
      <c r="H1335" s="197" t="s">
        <v>6784</v>
      </c>
      <c r="I1335" s="197" t="s">
        <v>6783</v>
      </c>
      <c r="J1335" s="197" t="s">
        <v>3626</v>
      </c>
      <c r="K1335" s="197" t="s">
        <v>1617</v>
      </c>
    </row>
    <row r="1336" spans="1:11">
      <c r="A1336" s="197" t="s">
        <v>882</v>
      </c>
      <c r="B1336" s="197" t="s">
        <v>883</v>
      </c>
      <c r="C1336" s="197" t="s">
        <v>883</v>
      </c>
      <c r="D1336" s="197" t="s">
        <v>2991</v>
      </c>
      <c r="E1336" s="197" t="s">
        <v>5167</v>
      </c>
      <c r="F1336" s="197" t="s">
        <v>6786</v>
      </c>
      <c r="G1336" s="197" t="s">
        <v>6785</v>
      </c>
      <c r="H1336" s="197" t="s">
        <v>6784</v>
      </c>
      <c r="I1336" s="197" t="s">
        <v>6783</v>
      </c>
      <c r="J1336" s="197" t="s">
        <v>3627</v>
      </c>
      <c r="K1336" s="197" t="s">
        <v>1617</v>
      </c>
    </row>
    <row r="1337" spans="1:11">
      <c r="A1337" s="197" t="s">
        <v>884</v>
      </c>
      <c r="B1337" s="197" t="s">
        <v>885</v>
      </c>
      <c r="C1337" s="197" t="s">
        <v>885</v>
      </c>
      <c r="D1337" s="197" t="s">
        <v>2973</v>
      </c>
      <c r="E1337" s="197" t="s">
        <v>5167</v>
      </c>
      <c r="F1337" s="197" t="s">
        <v>6786</v>
      </c>
      <c r="G1337" s="197" t="s">
        <v>6785</v>
      </c>
      <c r="H1337" s="197" t="s">
        <v>6784</v>
      </c>
      <c r="I1337" s="197" t="s">
        <v>6783</v>
      </c>
      <c r="J1337" s="197" t="s">
        <v>3628</v>
      </c>
      <c r="K1337" s="197" t="s">
        <v>1617</v>
      </c>
    </row>
    <row r="1338" spans="1:11">
      <c r="A1338" s="197" t="s">
        <v>886</v>
      </c>
      <c r="B1338" s="197" t="s">
        <v>887</v>
      </c>
      <c r="C1338" s="197" t="s">
        <v>887</v>
      </c>
      <c r="D1338" s="197" t="s">
        <v>2975</v>
      </c>
      <c r="E1338" s="197" t="s">
        <v>5167</v>
      </c>
      <c r="F1338" s="197" t="s">
        <v>6786</v>
      </c>
      <c r="G1338" s="197" t="s">
        <v>6785</v>
      </c>
      <c r="H1338" s="197" t="s">
        <v>6784</v>
      </c>
      <c r="I1338" s="197" t="s">
        <v>6783</v>
      </c>
      <c r="J1338" s="197" t="s">
        <v>3629</v>
      </c>
      <c r="K1338" s="197" t="s">
        <v>1617</v>
      </c>
    </row>
    <row r="1339" spans="1:11">
      <c r="A1339" s="197" t="s">
        <v>888</v>
      </c>
      <c r="B1339" s="197" t="s">
        <v>889</v>
      </c>
      <c r="C1339" s="197" t="s">
        <v>889</v>
      </c>
      <c r="D1339" s="197" t="s">
        <v>2977</v>
      </c>
      <c r="E1339" s="197" t="s">
        <v>5167</v>
      </c>
      <c r="F1339" s="197" t="s">
        <v>6786</v>
      </c>
      <c r="G1339" s="197" t="s">
        <v>6785</v>
      </c>
      <c r="H1339" s="197" t="s">
        <v>6784</v>
      </c>
      <c r="I1339" s="197" t="s">
        <v>6783</v>
      </c>
      <c r="J1339" s="197" t="s">
        <v>3630</v>
      </c>
      <c r="K1339" s="197" t="s">
        <v>1617</v>
      </c>
    </row>
    <row r="1340" spans="1:11">
      <c r="A1340" s="197" t="s">
        <v>3631</v>
      </c>
      <c r="B1340" s="197" t="s">
        <v>3632</v>
      </c>
      <c r="C1340" s="197" t="s">
        <v>3632</v>
      </c>
      <c r="D1340" s="197" t="s">
        <v>2981</v>
      </c>
      <c r="E1340" s="197" t="s">
        <v>5167</v>
      </c>
      <c r="F1340" s="197" t="s">
        <v>6786</v>
      </c>
      <c r="G1340" s="197" t="s">
        <v>6785</v>
      </c>
      <c r="H1340" s="197" t="s">
        <v>6784</v>
      </c>
      <c r="I1340" s="197" t="s">
        <v>6787</v>
      </c>
      <c r="J1340" s="197" t="s">
        <v>6923</v>
      </c>
      <c r="K1340" s="197" t="s">
        <v>1617</v>
      </c>
    </row>
    <row r="1341" spans="1:11">
      <c r="A1341" s="197" t="s">
        <v>3634</v>
      </c>
      <c r="B1341" s="197" t="s">
        <v>3635</v>
      </c>
      <c r="C1341" s="197" t="s">
        <v>3635</v>
      </c>
      <c r="D1341" s="197" t="s">
        <v>2985</v>
      </c>
      <c r="E1341" s="197" t="s">
        <v>5167</v>
      </c>
      <c r="F1341" s="197" t="s">
        <v>6786</v>
      </c>
      <c r="G1341" s="197" t="s">
        <v>6785</v>
      </c>
      <c r="H1341" s="197" t="s">
        <v>6784</v>
      </c>
      <c r="I1341" s="197" t="s">
        <v>6787</v>
      </c>
      <c r="J1341" s="197" t="s">
        <v>6922</v>
      </c>
      <c r="K1341" s="197" t="s">
        <v>1617</v>
      </c>
    </row>
    <row r="1342" spans="1:11">
      <c r="A1342" s="197" t="s">
        <v>892</v>
      </c>
      <c r="B1342" s="197" t="s">
        <v>893</v>
      </c>
      <c r="C1342" s="197" t="s">
        <v>893</v>
      </c>
      <c r="D1342" s="197" t="s">
        <v>2987</v>
      </c>
      <c r="E1342" s="197" t="s">
        <v>5167</v>
      </c>
      <c r="F1342" s="197" t="s">
        <v>6786</v>
      </c>
      <c r="G1342" s="197" t="s">
        <v>6785</v>
      </c>
      <c r="H1342" s="197" t="s">
        <v>6784</v>
      </c>
      <c r="I1342" s="197" t="s">
        <v>6783</v>
      </c>
      <c r="J1342" s="197" t="s">
        <v>3636</v>
      </c>
      <c r="K1342" s="197" t="s">
        <v>1617</v>
      </c>
    </row>
    <row r="1343" spans="1:11">
      <c r="A1343" s="197" t="s">
        <v>894</v>
      </c>
      <c r="B1343" s="197" t="s">
        <v>895</v>
      </c>
      <c r="C1343" s="197" t="s">
        <v>895</v>
      </c>
      <c r="D1343" s="197" t="s">
        <v>2989</v>
      </c>
      <c r="E1343" s="197" t="s">
        <v>5167</v>
      </c>
      <c r="F1343" s="197" t="s">
        <v>6786</v>
      </c>
      <c r="G1343" s="197" t="s">
        <v>6785</v>
      </c>
      <c r="H1343" s="197" t="s">
        <v>6784</v>
      </c>
      <c r="I1343" s="197" t="s">
        <v>6783</v>
      </c>
      <c r="J1343" s="197" t="s">
        <v>3637</v>
      </c>
      <c r="K1343" s="197" t="s">
        <v>1617</v>
      </c>
    </row>
    <row r="1344" spans="1:11">
      <c r="A1344" s="197" t="s">
        <v>896</v>
      </c>
      <c r="B1344" s="197" t="s">
        <v>897</v>
      </c>
      <c r="C1344" s="197" t="s">
        <v>897</v>
      </c>
      <c r="D1344" s="197" t="s">
        <v>2991</v>
      </c>
      <c r="E1344" s="197" t="s">
        <v>5167</v>
      </c>
      <c r="F1344" s="197" t="s">
        <v>6786</v>
      </c>
      <c r="G1344" s="197" t="s">
        <v>6785</v>
      </c>
      <c r="H1344" s="197" t="s">
        <v>6784</v>
      </c>
      <c r="I1344" s="197" t="s">
        <v>6783</v>
      </c>
      <c r="J1344" s="197" t="s">
        <v>3638</v>
      </c>
      <c r="K1344" s="197" t="s">
        <v>1617</v>
      </c>
    </row>
    <row r="1345" spans="1:11">
      <c r="A1345" s="197" t="s">
        <v>813</v>
      </c>
      <c r="B1345" s="197" t="s">
        <v>814</v>
      </c>
      <c r="C1345" s="197" t="s">
        <v>814</v>
      </c>
      <c r="D1345" s="197" t="s">
        <v>3006</v>
      </c>
      <c r="E1345" s="197" t="s">
        <v>5167</v>
      </c>
      <c r="F1345" s="197" t="s">
        <v>6786</v>
      </c>
      <c r="G1345" s="197" t="s">
        <v>6785</v>
      </c>
      <c r="H1345" s="197" t="s">
        <v>6784</v>
      </c>
      <c r="I1345" s="197" t="s">
        <v>6783</v>
      </c>
      <c r="J1345" s="197" t="s">
        <v>6921</v>
      </c>
      <c r="K1345" s="197" t="s">
        <v>1617</v>
      </c>
    </row>
    <row r="1346" spans="1:11">
      <c r="A1346" s="197" t="s">
        <v>898</v>
      </c>
      <c r="B1346" s="197" t="s">
        <v>899</v>
      </c>
      <c r="C1346" s="197" t="s">
        <v>899</v>
      </c>
      <c r="D1346" s="197" t="s">
        <v>2973</v>
      </c>
      <c r="E1346" s="197" t="s">
        <v>5167</v>
      </c>
      <c r="F1346" s="197" t="s">
        <v>6786</v>
      </c>
      <c r="G1346" s="197" t="s">
        <v>6785</v>
      </c>
      <c r="H1346" s="197" t="s">
        <v>6784</v>
      </c>
      <c r="I1346" s="197" t="s">
        <v>6783</v>
      </c>
      <c r="J1346" s="197" t="s">
        <v>3640</v>
      </c>
      <c r="K1346" s="197" t="s">
        <v>1617</v>
      </c>
    </row>
    <row r="1347" spans="1:11">
      <c r="A1347" s="197" t="s">
        <v>900</v>
      </c>
      <c r="B1347" s="197" t="s">
        <v>901</v>
      </c>
      <c r="C1347" s="197" t="s">
        <v>901</v>
      </c>
      <c r="D1347" s="197" t="s">
        <v>2975</v>
      </c>
      <c r="E1347" s="197" t="s">
        <v>5167</v>
      </c>
      <c r="F1347" s="197" t="s">
        <v>6786</v>
      </c>
      <c r="G1347" s="197" t="s">
        <v>6785</v>
      </c>
      <c r="H1347" s="197" t="s">
        <v>6784</v>
      </c>
      <c r="I1347" s="197" t="s">
        <v>6783</v>
      </c>
      <c r="J1347" s="197" t="s">
        <v>3641</v>
      </c>
      <c r="K1347" s="197" t="s">
        <v>1617</v>
      </c>
    </row>
    <row r="1348" spans="1:11">
      <c r="A1348" s="197" t="s">
        <v>902</v>
      </c>
      <c r="B1348" s="197" t="s">
        <v>903</v>
      </c>
      <c r="C1348" s="197" t="s">
        <v>903</v>
      </c>
      <c r="D1348" s="197" t="s">
        <v>2977</v>
      </c>
      <c r="E1348" s="197" t="s">
        <v>5167</v>
      </c>
      <c r="F1348" s="197" t="s">
        <v>6786</v>
      </c>
      <c r="G1348" s="197" t="s">
        <v>6785</v>
      </c>
      <c r="H1348" s="197" t="s">
        <v>6784</v>
      </c>
      <c r="I1348" s="197" t="s">
        <v>6783</v>
      </c>
      <c r="J1348" s="197" t="s">
        <v>3642</v>
      </c>
      <c r="K1348" s="197" t="s">
        <v>1617</v>
      </c>
    </row>
    <row r="1349" spans="1:11">
      <c r="A1349" s="197" t="s">
        <v>3643</v>
      </c>
      <c r="B1349" s="197" t="s">
        <v>3644</v>
      </c>
      <c r="C1349" s="197" t="s">
        <v>3644</v>
      </c>
      <c r="D1349" s="197" t="s">
        <v>2981</v>
      </c>
      <c r="E1349" s="197" t="s">
        <v>5167</v>
      </c>
      <c r="F1349" s="197" t="s">
        <v>6786</v>
      </c>
      <c r="G1349" s="197" t="s">
        <v>6785</v>
      </c>
      <c r="H1349" s="197" t="s">
        <v>6784</v>
      </c>
      <c r="I1349" s="197" t="s">
        <v>6787</v>
      </c>
      <c r="J1349" s="197" t="s">
        <v>6920</v>
      </c>
      <c r="K1349" s="197" t="s">
        <v>1617</v>
      </c>
    </row>
    <row r="1350" spans="1:11">
      <c r="A1350" s="197" t="s">
        <v>3646</v>
      </c>
      <c r="B1350" s="197" t="s">
        <v>3647</v>
      </c>
      <c r="C1350" s="197" t="s">
        <v>3647</v>
      </c>
      <c r="D1350" s="197" t="s">
        <v>2985</v>
      </c>
      <c r="E1350" s="197" t="s">
        <v>5167</v>
      </c>
      <c r="F1350" s="197" t="s">
        <v>6786</v>
      </c>
      <c r="G1350" s="197" t="s">
        <v>6785</v>
      </c>
      <c r="H1350" s="197" t="s">
        <v>6784</v>
      </c>
      <c r="I1350" s="197" t="s">
        <v>6787</v>
      </c>
      <c r="J1350" s="197" t="s">
        <v>6919</v>
      </c>
      <c r="K1350" s="197" t="s">
        <v>1617</v>
      </c>
    </row>
    <row r="1351" spans="1:11">
      <c r="A1351" s="197" t="s">
        <v>906</v>
      </c>
      <c r="B1351" s="197" t="s">
        <v>907</v>
      </c>
      <c r="C1351" s="197" t="s">
        <v>907</v>
      </c>
      <c r="D1351" s="197" t="s">
        <v>2987</v>
      </c>
      <c r="E1351" s="197" t="s">
        <v>5167</v>
      </c>
      <c r="F1351" s="197" t="s">
        <v>6786</v>
      </c>
      <c r="G1351" s="197" t="s">
        <v>6785</v>
      </c>
      <c r="H1351" s="197" t="s">
        <v>6784</v>
      </c>
      <c r="I1351" s="197" t="s">
        <v>6783</v>
      </c>
      <c r="J1351" s="197" t="s">
        <v>3649</v>
      </c>
      <c r="K1351" s="197" t="s">
        <v>1617</v>
      </c>
    </row>
    <row r="1352" spans="1:11">
      <c r="A1352" s="197" t="s">
        <v>908</v>
      </c>
      <c r="B1352" s="197" t="s">
        <v>909</v>
      </c>
      <c r="C1352" s="197" t="s">
        <v>909</v>
      </c>
      <c r="D1352" s="197" t="s">
        <v>2989</v>
      </c>
      <c r="E1352" s="197" t="s">
        <v>5167</v>
      </c>
      <c r="F1352" s="197" t="s">
        <v>6786</v>
      </c>
      <c r="G1352" s="197" t="s">
        <v>6785</v>
      </c>
      <c r="H1352" s="197" t="s">
        <v>6784</v>
      </c>
      <c r="I1352" s="197" t="s">
        <v>6783</v>
      </c>
      <c r="J1352" s="197" t="s">
        <v>3650</v>
      </c>
      <c r="K1352" s="197" t="s">
        <v>1617</v>
      </c>
    </row>
    <row r="1353" spans="1:11">
      <c r="A1353" s="197" t="s">
        <v>910</v>
      </c>
      <c r="B1353" s="197" t="s">
        <v>911</v>
      </c>
      <c r="C1353" s="197" t="s">
        <v>911</v>
      </c>
      <c r="D1353" s="197" t="s">
        <v>2991</v>
      </c>
      <c r="E1353" s="197" t="s">
        <v>5167</v>
      </c>
      <c r="F1353" s="197" t="s">
        <v>6786</v>
      </c>
      <c r="G1353" s="197" t="s">
        <v>6785</v>
      </c>
      <c r="H1353" s="197" t="s">
        <v>6784</v>
      </c>
      <c r="I1353" s="197" t="s">
        <v>6783</v>
      </c>
      <c r="J1353" s="197" t="s">
        <v>3651</v>
      </c>
      <c r="K1353" s="197" t="s">
        <v>1617</v>
      </c>
    </row>
    <row r="1354" spans="1:11">
      <c r="A1354" s="197" t="s">
        <v>914</v>
      </c>
      <c r="B1354" s="197" t="s">
        <v>915</v>
      </c>
      <c r="C1354" s="197" t="s">
        <v>915</v>
      </c>
      <c r="D1354" s="197" t="s">
        <v>2973</v>
      </c>
      <c r="E1354" s="197" t="s">
        <v>5167</v>
      </c>
      <c r="F1354" s="197" t="s">
        <v>6786</v>
      </c>
      <c r="G1354" s="197" t="s">
        <v>6785</v>
      </c>
      <c r="H1354" s="197" t="s">
        <v>6784</v>
      </c>
      <c r="I1354" s="197" t="s">
        <v>6783</v>
      </c>
      <c r="J1354" s="197" t="s">
        <v>3652</v>
      </c>
      <c r="K1354" s="197" t="s">
        <v>1617</v>
      </c>
    </row>
    <row r="1355" spans="1:11">
      <c r="A1355" s="197" t="s">
        <v>916</v>
      </c>
      <c r="B1355" s="197" t="s">
        <v>917</v>
      </c>
      <c r="C1355" s="197" t="s">
        <v>917</v>
      </c>
      <c r="D1355" s="197" t="s">
        <v>2975</v>
      </c>
      <c r="E1355" s="197" t="s">
        <v>5167</v>
      </c>
      <c r="F1355" s="197" t="s">
        <v>6786</v>
      </c>
      <c r="G1355" s="197" t="s">
        <v>6785</v>
      </c>
      <c r="H1355" s="197" t="s">
        <v>6784</v>
      </c>
      <c r="I1355" s="197" t="s">
        <v>6783</v>
      </c>
      <c r="J1355" s="197" t="s">
        <v>3653</v>
      </c>
      <c r="K1355" s="197" t="s">
        <v>1617</v>
      </c>
    </row>
    <row r="1356" spans="1:11">
      <c r="A1356" s="197" t="s">
        <v>918</v>
      </c>
      <c r="B1356" s="197" t="s">
        <v>919</v>
      </c>
      <c r="C1356" s="197" t="s">
        <v>919</v>
      </c>
      <c r="D1356" s="197" t="s">
        <v>2977</v>
      </c>
      <c r="E1356" s="197" t="s">
        <v>5167</v>
      </c>
      <c r="F1356" s="197" t="s">
        <v>6786</v>
      </c>
      <c r="G1356" s="197" t="s">
        <v>6785</v>
      </c>
      <c r="H1356" s="197" t="s">
        <v>6784</v>
      </c>
      <c r="I1356" s="197" t="s">
        <v>6783</v>
      </c>
      <c r="J1356" s="197" t="s">
        <v>3654</v>
      </c>
      <c r="K1356" s="197" t="s">
        <v>1617</v>
      </c>
    </row>
    <row r="1357" spans="1:11">
      <c r="A1357" s="197" t="s">
        <v>3655</v>
      </c>
      <c r="B1357" s="197" t="s">
        <v>3656</v>
      </c>
      <c r="C1357" s="197" t="s">
        <v>3656</v>
      </c>
      <c r="D1357" s="197" t="s">
        <v>2981</v>
      </c>
      <c r="E1357" s="197" t="s">
        <v>5167</v>
      </c>
      <c r="F1357" s="197" t="s">
        <v>6786</v>
      </c>
      <c r="G1357" s="197" t="s">
        <v>6785</v>
      </c>
      <c r="H1357" s="197" t="s">
        <v>6784</v>
      </c>
      <c r="I1357" s="197" t="s">
        <v>6787</v>
      </c>
      <c r="J1357" s="197" t="s">
        <v>6918</v>
      </c>
      <c r="K1357" s="197" t="s">
        <v>1617</v>
      </c>
    </row>
    <row r="1358" spans="1:11">
      <c r="A1358" s="197" t="s">
        <v>3658</v>
      </c>
      <c r="B1358" s="197" t="s">
        <v>3659</v>
      </c>
      <c r="C1358" s="197" t="s">
        <v>3659</v>
      </c>
      <c r="D1358" s="197" t="s">
        <v>2985</v>
      </c>
      <c r="E1358" s="197" t="s">
        <v>5167</v>
      </c>
      <c r="F1358" s="197" t="s">
        <v>6786</v>
      </c>
      <c r="G1358" s="197" t="s">
        <v>6785</v>
      </c>
      <c r="H1358" s="197" t="s">
        <v>6784</v>
      </c>
      <c r="I1358" s="197" t="s">
        <v>6787</v>
      </c>
      <c r="J1358" s="197" t="s">
        <v>6917</v>
      </c>
      <c r="K1358" s="197" t="s">
        <v>1617</v>
      </c>
    </row>
    <row r="1359" spans="1:11">
      <c r="A1359" s="197" t="s">
        <v>922</v>
      </c>
      <c r="B1359" s="197" t="s">
        <v>923</v>
      </c>
      <c r="C1359" s="197" t="s">
        <v>923</v>
      </c>
      <c r="D1359" s="197" t="s">
        <v>2987</v>
      </c>
      <c r="E1359" s="197" t="s">
        <v>5167</v>
      </c>
      <c r="F1359" s="197" t="s">
        <v>6786</v>
      </c>
      <c r="G1359" s="197" t="s">
        <v>6785</v>
      </c>
      <c r="H1359" s="197" t="s">
        <v>6784</v>
      </c>
      <c r="I1359" s="197" t="s">
        <v>6783</v>
      </c>
      <c r="J1359" s="197" t="s">
        <v>3661</v>
      </c>
      <c r="K1359" s="197" t="s">
        <v>1617</v>
      </c>
    </row>
    <row r="1360" spans="1:11">
      <c r="A1360" s="197" t="s">
        <v>924</v>
      </c>
      <c r="B1360" s="197" t="s">
        <v>925</v>
      </c>
      <c r="C1360" s="197" t="s">
        <v>925</v>
      </c>
      <c r="D1360" s="197" t="s">
        <v>2989</v>
      </c>
      <c r="E1360" s="197" t="s">
        <v>5167</v>
      </c>
      <c r="F1360" s="197" t="s">
        <v>6786</v>
      </c>
      <c r="G1360" s="197" t="s">
        <v>6785</v>
      </c>
      <c r="H1360" s="197" t="s">
        <v>6784</v>
      </c>
      <c r="I1360" s="197" t="s">
        <v>6783</v>
      </c>
      <c r="J1360" s="197" t="s">
        <v>3662</v>
      </c>
      <c r="K1360" s="197" t="s">
        <v>1617</v>
      </c>
    </row>
    <row r="1361" spans="1:11">
      <c r="A1361" s="197" t="s">
        <v>926</v>
      </c>
      <c r="B1361" s="197" t="s">
        <v>927</v>
      </c>
      <c r="C1361" s="197" t="s">
        <v>927</v>
      </c>
      <c r="D1361" s="197" t="s">
        <v>2991</v>
      </c>
      <c r="E1361" s="197" t="s">
        <v>5167</v>
      </c>
      <c r="F1361" s="197" t="s">
        <v>6786</v>
      </c>
      <c r="G1361" s="197" t="s">
        <v>6785</v>
      </c>
      <c r="H1361" s="197" t="s">
        <v>6784</v>
      </c>
      <c r="I1361" s="197" t="s">
        <v>6783</v>
      </c>
      <c r="J1361" s="197" t="s">
        <v>3663</v>
      </c>
      <c r="K1361" s="197" t="s">
        <v>1617</v>
      </c>
    </row>
    <row r="1362" spans="1:11">
      <c r="A1362" s="197" t="s">
        <v>930</v>
      </c>
      <c r="B1362" s="197" t="s">
        <v>931</v>
      </c>
      <c r="C1362" s="197" t="s">
        <v>931</v>
      </c>
      <c r="D1362" s="197" t="s">
        <v>2973</v>
      </c>
      <c r="E1362" s="197" t="s">
        <v>5167</v>
      </c>
      <c r="F1362" s="197" t="s">
        <v>6786</v>
      </c>
      <c r="G1362" s="197" t="s">
        <v>6785</v>
      </c>
      <c r="H1362" s="197" t="s">
        <v>6784</v>
      </c>
      <c r="I1362" s="197" t="s">
        <v>6783</v>
      </c>
      <c r="J1362" s="197" t="s">
        <v>3664</v>
      </c>
      <c r="K1362" s="197" t="s">
        <v>1617</v>
      </c>
    </row>
    <row r="1363" spans="1:11">
      <c r="A1363" s="197" t="s">
        <v>932</v>
      </c>
      <c r="B1363" s="197" t="s">
        <v>933</v>
      </c>
      <c r="C1363" s="197" t="s">
        <v>933</v>
      </c>
      <c r="D1363" s="197" t="s">
        <v>2975</v>
      </c>
      <c r="E1363" s="197" t="s">
        <v>5167</v>
      </c>
      <c r="F1363" s="197" t="s">
        <v>6786</v>
      </c>
      <c r="G1363" s="197" t="s">
        <v>6785</v>
      </c>
      <c r="H1363" s="197" t="s">
        <v>6784</v>
      </c>
      <c r="I1363" s="197" t="s">
        <v>6783</v>
      </c>
      <c r="J1363" s="197" t="s">
        <v>3665</v>
      </c>
      <c r="K1363" s="197" t="s">
        <v>1617</v>
      </c>
    </row>
    <row r="1364" spans="1:11">
      <c r="A1364" s="197" t="s">
        <v>934</v>
      </c>
      <c r="B1364" s="197" t="s">
        <v>935</v>
      </c>
      <c r="C1364" s="197" t="s">
        <v>935</v>
      </c>
      <c r="D1364" s="197" t="s">
        <v>2977</v>
      </c>
      <c r="E1364" s="197" t="s">
        <v>5167</v>
      </c>
      <c r="F1364" s="197" t="s">
        <v>6786</v>
      </c>
      <c r="G1364" s="197" t="s">
        <v>6785</v>
      </c>
      <c r="H1364" s="197" t="s">
        <v>6784</v>
      </c>
      <c r="I1364" s="197" t="s">
        <v>6783</v>
      </c>
      <c r="J1364" s="197" t="s">
        <v>3666</v>
      </c>
      <c r="K1364" s="197" t="s">
        <v>1617</v>
      </c>
    </row>
    <row r="1365" spans="1:11">
      <c r="A1365" s="197" t="s">
        <v>3667</v>
      </c>
      <c r="B1365" s="197" t="s">
        <v>3668</v>
      </c>
      <c r="C1365" s="197" t="s">
        <v>3668</v>
      </c>
      <c r="D1365" s="197" t="s">
        <v>2981</v>
      </c>
      <c r="E1365" s="197" t="s">
        <v>5167</v>
      </c>
      <c r="F1365" s="197" t="s">
        <v>6786</v>
      </c>
      <c r="G1365" s="197" t="s">
        <v>6785</v>
      </c>
      <c r="H1365" s="197" t="s">
        <v>6784</v>
      </c>
      <c r="I1365" s="197" t="s">
        <v>6787</v>
      </c>
      <c r="J1365" s="197" t="s">
        <v>3669</v>
      </c>
      <c r="K1365" s="197" t="s">
        <v>1617</v>
      </c>
    </row>
    <row r="1366" spans="1:11">
      <c r="A1366" s="197" t="s">
        <v>3670</v>
      </c>
      <c r="B1366" s="197" t="s">
        <v>3671</v>
      </c>
      <c r="C1366" s="197" t="s">
        <v>3671</v>
      </c>
      <c r="D1366" s="197" t="s">
        <v>2985</v>
      </c>
      <c r="E1366" s="197" t="s">
        <v>5167</v>
      </c>
      <c r="F1366" s="197" t="s">
        <v>6786</v>
      </c>
      <c r="G1366" s="197" t="s">
        <v>6785</v>
      </c>
      <c r="H1366" s="197" t="s">
        <v>6784</v>
      </c>
      <c r="I1366" s="197" t="s">
        <v>6787</v>
      </c>
      <c r="J1366" s="197" t="s">
        <v>3672</v>
      </c>
      <c r="K1366" s="197" t="s">
        <v>1617</v>
      </c>
    </row>
    <row r="1367" spans="1:11">
      <c r="A1367" s="197" t="s">
        <v>938</v>
      </c>
      <c r="B1367" s="197" t="s">
        <v>939</v>
      </c>
      <c r="C1367" s="197" t="s">
        <v>939</v>
      </c>
      <c r="D1367" s="197" t="s">
        <v>2987</v>
      </c>
      <c r="E1367" s="197" t="s">
        <v>5167</v>
      </c>
      <c r="F1367" s="197" t="s">
        <v>6786</v>
      </c>
      <c r="G1367" s="197" t="s">
        <v>6785</v>
      </c>
      <c r="H1367" s="197" t="s">
        <v>6784</v>
      </c>
      <c r="I1367" s="197" t="s">
        <v>6783</v>
      </c>
      <c r="J1367" s="197" t="s">
        <v>3673</v>
      </c>
      <c r="K1367" s="197" t="s">
        <v>1617</v>
      </c>
    </row>
    <row r="1368" spans="1:11">
      <c r="A1368" s="197" t="s">
        <v>940</v>
      </c>
      <c r="B1368" s="197" t="s">
        <v>941</v>
      </c>
      <c r="C1368" s="197" t="s">
        <v>941</v>
      </c>
      <c r="D1368" s="197" t="s">
        <v>2989</v>
      </c>
      <c r="E1368" s="197" t="s">
        <v>5167</v>
      </c>
      <c r="F1368" s="197" t="s">
        <v>6786</v>
      </c>
      <c r="G1368" s="197" t="s">
        <v>6785</v>
      </c>
      <c r="H1368" s="197" t="s">
        <v>6784</v>
      </c>
      <c r="I1368" s="197" t="s">
        <v>6783</v>
      </c>
      <c r="J1368" s="197" t="s">
        <v>3674</v>
      </c>
      <c r="K1368" s="197" t="s">
        <v>1617</v>
      </c>
    </row>
    <row r="1369" spans="1:11">
      <c r="A1369" s="197" t="s">
        <v>942</v>
      </c>
      <c r="B1369" s="197" t="s">
        <v>943</v>
      </c>
      <c r="C1369" s="197" t="s">
        <v>943</v>
      </c>
      <c r="D1369" s="197" t="s">
        <v>2991</v>
      </c>
      <c r="E1369" s="197" t="s">
        <v>5167</v>
      </c>
      <c r="F1369" s="197" t="s">
        <v>6786</v>
      </c>
      <c r="G1369" s="197" t="s">
        <v>6785</v>
      </c>
      <c r="H1369" s="197" t="s">
        <v>6784</v>
      </c>
      <c r="I1369" s="197" t="s">
        <v>6783</v>
      </c>
      <c r="J1369" s="197" t="s">
        <v>3675</v>
      </c>
      <c r="K1369" s="197" t="s">
        <v>1617</v>
      </c>
    </row>
    <row r="1370" spans="1:11">
      <c r="A1370" s="197" t="s">
        <v>1025</v>
      </c>
      <c r="B1370" s="197" t="s">
        <v>1026</v>
      </c>
      <c r="C1370" s="197" t="s">
        <v>1026</v>
      </c>
      <c r="D1370" s="197" t="s">
        <v>2973</v>
      </c>
      <c r="E1370" s="197" t="s">
        <v>5167</v>
      </c>
      <c r="F1370" s="197" t="s">
        <v>6786</v>
      </c>
      <c r="G1370" s="197" t="s">
        <v>6785</v>
      </c>
      <c r="H1370" s="197" t="s">
        <v>6784</v>
      </c>
      <c r="I1370" s="197" t="s">
        <v>6783</v>
      </c>
      <c r="J1370" s="197" t="s">
        <v>3676</v>
      </c>
      <c r="K1370" s="197" t="s">
        <v>1617</v>
      </c>
    </row>
    <row r="1371" spans="1:11">
      <c r="A1371" s="197" t="s">
        <v>1027</v>
      </c>
      <c r="B1371" s="197" t="s">
        <v>1028</v>
      </c>
      <c r="C1371" s="197" t="s">
        <v>1028</v>
      </c>
      <c r="D1371" s="197" t="s">
        <v>2975</v>
      </c>
      <c r="E1371" s="197" t="s">
        <v>5167</v>
      </c>
      <c r="F1371" s="197" t="s">
        <v>6786</v>
      </c>
      <c r="G1371" s="197" t="s">
        <v>6785</v>
      </c>
      <c r="H1371" s="197" t="s">
        <v>6784</v>
      </c>
      <c r="I1371" s="197" t="s">
        <v>6783</v>
      </c>
      <c r="J1371" s="197" t="s">
        <v>3677</v>
      </c>
      <c r="K1371" s="197" t="s">
        <v>1617</v>
      </c>
    </row>
    <row r="1372" spans="1:11">
      <c r="A1372" s="197" t="s">
        <v>1029</v>
      </c>
      <c r="B1372" s="197" t="s">
        <v>1030</v>
      </c>
      <c r="C1372" s="197" t="s">
        <v>1030</v>
      </c>
      <c r="D1372" s="197" t="s">
        <v>2977</v>
      </c>
      <c r="E1372" s="197" t="s">
        <v>5167</v>
      </c>
      <c r="F1372" s="197" t="s">
        <v>6786</v>
      </c>
      <c r="G1372" s="197" t="s">
        <v>6785</v>
      </c>
      <c r="H1372" s="197" t="s">
        <v>6784</v>
      </c>
      <c r="I1372" s="197" t="s">
        <v>6783</v>
      </c>
      <c r="J1372" s="197" t="s">
        <v>3678</v>
      </c>
      <c r="K1372" s="197" t="s">
        <v>1617</v>
      </c>
    </row>
    <row r="1373" spans="1:11">
      <c r="A1373" s="197" t="s">
        <v>3679</v>
      </c>
      <c r="B1373" s="197" t="s">
        <v>3680</v>
      </c>
      <c r="C1373" s="197" t="s">
        <v>3680</v>
      </c>
      <c r="D1373" s="197" t="s">
        <v>2981</v>
      </c>
      <c r="E1373" s="197" t="s">
        <v>5167</v>
      </c>
      <c r="F1373" s="197" t="s">
        <v>6786</v>
      </c>
      <c r="G1373" s="197" t="s">
        <v>6785</v>
      </c>
      <c r="H1373" s="197" t="s">
        <v>6784</v>
      </c>
      <c r="I1373" s="197" t="s">
        <v>6787</v>
      </c>
      <c r="J1373" s="197" t="s">
        <v>3681</v>
      </c>
      <c r="K1373" s="197" t="s">
        <v>1617</v>
      </c>
    </row>
    <row r="1374" spans="1:11">
      <c r="A1374" s="197" t="s">
        <v>3682</v>
      </c>
      <c r="B1374" s="197" t="s">
        <v>3683</v>
      </c>
      <c r="C1374" s="197" t="s">
        <v>3683</v>
      </c>
      <c r="D1374" s="197" t="s">
        <v>2985</v>
      </c>
      <c r="E1374" s="197" t="s">
        <v>5167</v>
      </c>
      <c r="F1374" s="197" t="s">
        <v>6786</v>
      </c>
      <c r="G1374" s="197" t="s">
        <v>6785</v>
      </c>
      <c r="H1374" s="197" t="s">
        <v>6784</v>
      </c>
      <c r="I1374" s="197" t="s">
        <v>6787</v>
      </c>
      <c r="J1374" s="197" t="s">
        <v>3684</v>
      </c>
      <c r="K1374" s="197" t="s">
        <v>1617</v>
      </c>
    </row>
    <row r="1375" spans="1:11">
      <c r="A1375" s="197" t="s">
        <v>1033</v>
      </c>
      <c r="B1375" s="197" t="s">
        <v>1034</v>
      </c>
      <c r="C1375" s="197" t="s">
        <v>1034</v>
      </c>
      <c r="D1375" s="197" t="s">
        <v>2987</v>
      </c>
      <c r="E1375" s="197" t="s">
        <v>5167</v>
      </c>
      <c r="F1375" s="197" t="s">
        <v>6786</v>
      </c>
      <c r="G1375" s="197" t="s">
        <v>6785</v>
      </c>
      <c r="H1375" s="197" t="s">
        <v>6784</v>
      </c>
      <c r="I1375" s="197" t="s">
        <v>6783</v>
      </c>
      <c r="J1375" s="197" t="s">
        <v>3685</v>
      </c>
      <c r="K1375" s="197" t="s">
        <v>1617</v>
      </c>
    </row>
    <row r="1376" spans="1:11">
      <c r="A1376" s="197" t="s">
        <v>1035</v>
      </c>
      <c r="B1376" s="197" t="s">
        <v>1036</v>
      </c>
      <c r="C1376" s="197" t="s">
        <v>1036</v>
      </c>
      <c r="D1376" s="197" t="s">
        <v>2989</v>
      </c>
      <c r="E1376" s="197" t="s">
        <v>5167</v>
      </c>
      <c r="F1376" s="197" t="s">
        <v>6786</v>
      </c>
      <c r="G1376" s="197" t="s">
        <v>6785</v>
      </c>
      <c r="H1376" s="197" t="s">
        <v>6784</v>
      </c>
      <c r="I1376" s="197" t="s">
        <v>6783</v>
      </c>
      <c r="J1376" s="197" t="s">
        <v>3686</v>
      </c>
      <c r="K1376" s="197" t="s">
        <v>1617</v>
      </c>
    </row>
    <row r="1377" spans="1:11">
      <c r="A1377" s="197" t="s">
        <v>1037</v>
      </c>
      <c r="B1377" s="197" t="s">
        <v>1038</v>
      </c>
      <c r="C1377" s="197" t="s">
        <v>1038</v>
      </c>
      <c r="D1377" s="197" t="s">
        <v>2991</v>
      </c>
      <c r="E1377" s="197" t="s">
        <v>5167</v>
      </c>
      <c r="F1377" s="197" t="s">
        <v>6786</v>
      </c>
      <c r="G1377" s="197" t="s">
        <v>6785</v>
      </c>
      <c r="H1377" s="197" t="s">
        <v>6784</v>
      </c>
      <c r="I1377" s="197" t="s">
        <v>6783</v>
      </c>
      <c r="J1377" s="197" t="s">
        <v>3687</v>
      </c>
      <c r="K1377" s="197" t="s">
        <v>1617</v>
      </c>
    </row>
    <row r="1378" spans="1:11">
      <c r="A1378" s="197" t="s">
        <v>1039</v>
      </c>
      <c r="B1378" s="197" t="s">
        <v>1040</v>
      </c>
      <c r="C1378" s="197" t="s">
        <v>1040</v>
      </c>
      <c r="D1378" s="197" t="s">
        <v>2973</v>
      </c>
      <c r="E1378" s="197" t="s">
        <v>5167</v>
      </c>
      <c r="F1378" s="197" t="s">
        <v>6786</v>
      </c>
      <c r="G1378" s="197" t="s">
        <v>6785</v>
      </c>
      <c r="H1378" s="197" t="s">
        <v>6784</v>
      </c>
      <c r="I1378" s="197" t="s">
        <v>6783</v>
      </c>
      <c r="J1378" s="197" t="s">
        <v>6916</v>
      </c>
      <c r="K1378" s="197" t="s">
        <v>1617</v>
      </c>
    </row>
    <row r="1379" spans="1:11">
      <c r="A1379" s="197" t="s">
        <v>3689</v>
      </c>
      <c r="B1379" s="197" t="s">
        <v>3691</v>
      </c>
      <c r="C1379" s="197" t="s">
        <v>3691</v>
      </c>
      <c r="D1379" s="197" t="s">
        <v>2973</v>
      </c>
      <c r="E1379" s="197" t="s">
        <v>5167</v>
      </c>
      <c r="F1379" s="197" t="s">
        <v>6786</v>
      </c>
      <c r="G1379" s="197" t="s">
        <v>6785</v>
      </c>
      <c r="H1379" s="197" t="s">
        <v>6784</v>
      </c>
      <c r="I1379" s="197" t="s">
        <v>6783</v>
      </c>
      <c r="J1379" s="197" t="s">
        <v>3692</v>
      </c>
      <c r="K1379" s="197" t="s">
        <v>1617</v>
      </c>
    </row>
    <row r="1380" spans="1:11">
      <c r="A1380" s="197" t="s">
        <v>1041</v>
      </c>
      <c r="B1380" s="197" t="s">
        <v>1042</v>
      </c>
      <c r="C1380" s="197" t="s">
        <v>1042</v>
      </c>
      <c r="D1380" s="197" t="s">
        <v>2975</v>
      </c>
      <c r="E1380" s="197" t="s">
        <v>5167</v>
      </c>
      <c r="F1380" s="197" t="s">
        <v>6786</v>
      </c>
      <c r="G1380" s="197" t="s">
        <v>6785</v>
      </c>
      <c r="H1380" s="197" t="s">
        <v>6784</v>
      </c>
      <c r="I1380" s="197" t="s">
        <v>6783</v>
      </c>
      <c r="J1380" s="197" t="s">
        <v>6915</v>
      </c>
      <c r="K1380" s="197" t="s">
        <v>1617</v>
      </c>
    </row>
    <row r="1381" spans="1:11">
      <c r="A1381" s="197" t="s">
        <v>3694</v>
      </c>
      <c r="B1381" s="197" t="s">
        <v>3695</v>
      </c>
      <c r="C1381" s="197" t="s">
        <v>3695</v>
      </c>
      <c r="D1381" s="197" t="s">
        <v>2975</v>
      </c>
      <c r="E1381" s="197" t="s">
        <v>5167</v>
      </c>
      <c r="F1381" s="197" t="s">
        <v>6786</v>
      </c>
      <c r="G1381" s="197" t="s">
        <v>6785</v>
      </c>
      <c r="H1381" s="197" t="s">
        <v>6784</v>
      </c>
      <c r="I1381" s="197" t="s">
        <v>6783</v>
      </c>
      <c r="J1381" s="197" t="s">
        <v>3696</v>
      </c>
      <c r="K1381" s="197" t="s">
        <v>1617</v>
      </c>
    </row>
    <row r="1382" spans="1:11">
      <c r="A1382" s="197" t="s">
        <v>1043</v>
      </c>
      <c r="B1382" s="197" t="s">
        <v>1044</v>
      </c>
      <c r="C1382" s="197" t="s">
        <v>1044</v>
      </c>
      <c r="D1382" s="197" t="s">
        <v>2977</v>
      </c>
      <c r="E1382" s="197" t="s">
        <v>5167</v>
      </c>
      <c r="F1382" s="197" t="s">
        <v>6786</v>
      </c>
      <c r="G1382" s="197" t="s">
        <v>6785</v>
      </c>
      <c r="H1382" s="197" t="s">
        <v>6784</v>
      </c>
      <c r="I1382" s="197" t="s">
        <v>6783</v>
      </c>
      <c r="J1382" s="197" t="s">
        <v>6914</v>
      </c>
      <c r="K1382" s="197" t="s">
        <v>1617</v>
      </c>
    </row>
    <row r="1383" spans="1:11">
      <c r="A1383" s="197" t="s">
        <v>3698</v>
      </c>
      <c r="B1383" s="197" t="s">
        <v>3699</v>
      </c>
      <c r="C1383" s="197" t="s">
        <v>3699</v>
      </c>
      <c r="D1383" s="197" t="s">
        <v>2977</v>
      </c>
      <c r="E1383" s="197" t="s">
        <v>5167</v>
      </c>
      <c r="F1383" s="197" t="s">
        <v>6786</v>
      </c>
      <c r="G1383" s="197" t="s">
        <v>6785</v>
      </c>
      <c r="H1383" s="197" t="s">
        <v>6784</v>
      </c>
      <c r="I1383" s="197" t="s">
        <v>6783</v>
      </c>
      <c r="J1383" s="197" t="s">
        <v>3700</v>
      </c>
      <c r="K1383" s="197" t="s">
        <v>1617</v>
      </c>
    </row>
    <row r="1384" spans="1:11">
      <c r="A1384" s="197" t="s">
        <v>3701</v>
      </c>
      <c r="B1384" s="197" t="s">
        <v>3702</v>
      </c>
      <c r="C1384" s="197" t="s">
        <v>3702</v>
      </c>
      <c r="D1384" s="197" t="s">
        <v>2981</v>
      </c>
      <c r="E1384" s="197" t="s">
        <v>5167</v>
      </c>
      <c r="F1384" s="197" t="s">
        <v>6786</v>
      </c>
      <c r="G1384" s="197" t="s">
        <v>6785</v>
      </c>
      <c r="H1384" s="197" t="s">
        <v>6784</v>
      </c>
      <c r="I1384" s="197" t="s">
        <v>6787</v>
      </c>
      <c r="J1384" s="197" t="s">
        <v>3703</v>
      </c>
      <c r="K1384" s="197" t="s">
        <v>1617</v>
      </c>
    </row>
    <row r="1385" spans="1:11">
      <c r="A1385" s="197" t="s">
        <v>3704</v>
      </c>
      <c r="B1385" s="197" t="s">
        <v>3705</v>
      </c>
      <c r="C1385" s="197" t="s">
        <v>3705</v>
      </c>
      <c r="D1385" s="197" t="s">
        <v>2981</v>
      </c>
      <c r="E1385" s="197" t="s">
        <v>5167</v>
      </c>
      <c r="F1385" s="197" t="s">
        <v>6786</v>
      </c>
      <c r="G1385" s="197" t="s">
        <v>6785</v>
      </c>
      <c r="H1385" s="197" t="s">
        <v>6784</v>
      </c>
      <c r="I1385" s="197" t="s">
        <v>6787</v>
      </c>
      <c r="J1385" s="197" t="s">
        <v>3706</v>
      </c>
      <c r="K1385" s="197" t="s">
        <v>1617</v>
      </c>
    </row>
    <row r="1386" spans="1:11">
      <c r="A1386" s="197" t="s">
        <v>3707</v>
      </c>
      <c r="B1386" s="197" t="s">
        <v>3708</v>
      </c>
      <c r="C1386" s="197" t="s">
        <v>3708</v>
      </c>
      <c r="D1386" s="197" t="s">
        <v>2985</v>
      </c>
      <c r="E1386" s="197" t="s">
        <v>5167</v>
      </c>
      <c r="F1386" s="197" t="s">
        <v>6786</v>
      </c>
      <c r="G1386" s="197" t="s">
        <v>6785</v>
      </c>
      <c r="H1386" s="197" t="s">
        <v>6784</v>
      </c>
      <c r="I1386" s="197" t="s">
        <v>6787</v>
      </c>
      <c r="J1386" s="197" t="s">
        <v>3709</v>
      </c>
      <c r="K1386" s="197" t="s">
        <v>1617</v>
      </c>
    </row>
    <row r="1387" spans="1:11">
      <c r="A1387" s="197" t="s">
        <v>3710</v>
      </c>
      <c r="B1387" s="197" t="s">
        <v>3711</v>
      </c>
      <c r="C1387" s="197" t="s">
        <v>3711</v>
      </c>
      <c r="D1387" s="197" t="s">
        <v>2985</v>
      </c>
      <c r="E1387" s="197" t="s">
        <v>5167</v>
      </c>
      <c r="F1387" s="197" t="s">
        <v>6786</v>
      </c>
      <c r="G1387" s="197" t="s">
        <v>6785</v>
      </c>
      <c r="H1387" s="197" t="s">
        <v>6784</v>
      </c>
      <c r="I1387" s="197" t="s">
        <v>6787</v>
      </c>
      <c r="J1387" s="197" t="s">
        <v>3712</v>
      </c>
      <c r="K1387" s="197" t="s">
        <v>1617</v>
      </c>
    </row>
    <row r="1388" spans="1:11">
      <c r="A1388" s="197" t="s">
        <v>1047</v>
      </c>
      <c r="B1388" s="197" t="s">
        <v>1048</v>
      </c>
      <c r="C1388" s="197" t="s">
        <v>1048</v>
      </c>
      <c r="D1388" s="197" t="s">
        <v>2987</v>
      </c>
      <c r="E1388" s="197" t="s">
        <v>5167</v>
      </c>
      <c r="F1388" s="197" t="s">
        <v>6786</v>
      </c>
      <c r="G1388" s="197" t="s">
        <v>6785</v>
      </c>
      <c r="H1388" s="197" t="s">
        <v>6784</v>
      </c>
      <c r="I1388" s="197" t="s">
        <v>6783</v>
      </c>
      <c r="J1388" s="197" t="s">
        <v>6913</v>
      </c>
      <c r="K1388" s="197" t="s">
        <v>1617</v>
      </c>
    </row>
    <row r="1389" spans="1:11">
      <c r="A1389" s="197" t="s">
        <v>3714</v>
      </c>
      <c r="B1389" s="197" t="s">
        <v>3715</v>
      </c>
      <c r="C1389" s="197" t="s">
        <v>3715</v>
      </c>
      <c r="D1389" s="197" t="s">
        <v>2987</v>
      </c>
      <c r="E1389" s="197" t="s">
        <v>5167</v>
      </c>
      <c r="F1389" s="197" t="s">
        <v>6786</v>
      </c>
      <c r="G1389" s="197" t="s">
        <v>6785</v>
      </c>
      <c r="H1389" s="197" t="s">
        <v>6784</v>
      </c>
      <c r="I1389" s="197" t="s">
        <v>6783</v>
      </c>
      <c r="J1389" s="197" t="s">
        <v>3716</v>
      </c>
      <c r="K1389" s="197" t="s">
        <v>1617</v>
      </c>
    </row>
    <row r="1390" spans="1:11">
      <c r="A1390" s="197" t="s">
        <v>1049</v>
      </c>
      <c r="B1390" s="197" t="s">
        <v>1050</v>
      </c>
      <c r="C1390" s="197" t="s">
        <v>1050</v>
      </c>
      <c r="D1390" s="197" t="s">
        <v>2989</v>
      </c>
      <c r="E1390" s="197" t="s">
        <v>5167</v>
      </c>
      <c r="F1390" s="197" t="s">
        <v>6786</v>
      </c>
      <c r="G1390" s="197" t="s">
        <v>6785</v>
      </c>
      <c r="H1390" s="197" t="s">
        <v>6784</v>
      </c>
      <c r="I1390" s="197" t="s">
        <v>6783</v>
      </c>
      <c r="J1390" s="197" t="s">
        <v>6912</v>
      </c>
      <c r="K1390" s="197" t="s">
        <v>1617</v>
      </c>
    </row>
    <row r="1391" spans="1:11">
      <c r="A1391" s="197" t="s">
        <v>3718</v>
      </c>
      <c r="B1391" s="197" t="s">
        <v>3719</v>
      </c>
      <c r="C1391" s="197" t="s">
        <v>3719</v>
      </c>
      <c r="D1391" s="197" t="s">
        <v>2989</v>
      </c>
      <c r="E1391" s="197" t="s">
        <v>5167</v>
      </c>
      <c r="F1391" s="197" t="s">
        <v>6786</v>
      </c>
      <c r="G1391" s="197" t="s">
        <v>6785</v>
      </c>
      <c r="H1391" s="197" t="s">
        <v>6784</v>
      </c>
      <c r="I1391" s="197" t="s">
        <v>6783</v>
      </c>
      <c r="J1391" s="197" t="s">
        <v>3720</v>
      </c>
      <c r="K1391" s="197" t="s">
        <v>1617</v>
      </c>
    </row>
    <row r="1392" spans="1:11">
      <c r="A1392" s="197" t="s">
        <v>1051</v>
      </c>
      <c r="B1392" s="197" t="s">
        <v>1052</v>
      </c>
      <c r="C1392" s="197" t="s">
        <v>1052</v>
      </c>
      <c r="D1392" s="197" t="s">
        <v>2991</v>
      </c>
      <c r="E1392" s="197" t="s">
        <v>5167</v>
      </c>
      <c r="F1392" s="197" t="s">
        <v>6786</v>
      </c>
      <c r="G1392" s="197" t="s">
        <v>6785</v>
      </c>
      <c r="H1392" s="197" t="s">
        <v>6784</v>
      </c>
      <c r="I1392" s="197" t="s">
        <v>6783</v>
      </c>
      <c r="J1392" s="197" t="s">
        <v>6911</v>
      </c>
      <c r="K1392" s="197" t="s">
        <v>1617</v>
      </c>
    </row>
    <row r="1393" spans="1:11">
      <c r="A1393" s="197" t="s">
        <v>3722</v>
      </c>
      <c r="B1393" s="197" t="s">
        <v>3723</v>
      </c>
      <c r="C1393" s="197" t="s">
        <v>3723</v>
      </c>
      <c r="D1393" s="197" t="s">
        <v>2991</v>
      </c>
      <c r="E1393" s="197" t="s">
        <v>5167</v>
      </c>
      <c r="F1393" s="197" t="s">
        <v>6786</v>
      </c>
      <c r="G1393" s="197" t="s">
        <v>6785</v>
      </c>
      <c r="H1393" s="197" t="s">
        <v>6784</v>
      </c>
      <c r="I1393" s="197" t="s">
        <v>6783</v>
      </c>
      <c r="J1393" s="197" t="s">
        <v>3724</v>
      </c>
      <c r="K1393" s="197" t="s">
        <v>1617</v>
      </c>
    </row>
    <row r="1394" spans="1:11">
      <c r="A1394" s="197" t="s">
        <v>1053</v>
      </c>
      <c r="B1394" s="197" t="s">
        <v>1054</v>
      </c>
      <c r="C1394" s="197" t="s">
        <v>1054</v>
      </c>
      <c r="D1394" s="197" t="s">
        <v>2973</v>
      </c>
      <c r="E1394" s="197" t="s">
        <v>5167</v>
      </c>
      <c r="F1394" s="197" t="s">
        <v>6786</v>
      </c>
      <c r="G1394" s="197" t="s">
        <v>6785</v>
      </c>
      <c r="H1394" s="197" t="s">
        <v>6784</v>
      </c>
      <c r="I1394" s="197" t="s">
        <v>6783</v>
      </c>
      <c r="J1394" s="197" t="s">
        <v>3725</v>
      </c>
      <c r="K1394" s="197" t="s">
        <v>1617</v>
      </c>
    </row>
    <row r="1395" spans="1:11">
      <c r="A1395" s="197" t="s">
        <v>1055</v>
      </c>
      <c r="B1395" s="197" t="s">
        <v>1056</v>
      </c>
      <c r="C1395" s="197" t="s">
        <v>1056</v>
      </c>
      <c r="D1395" s="197" t="s">
        <v>2975</v>
      </c>
      <c r="E1395" s="197" t="s">
        <v>5167</v>
      </c>
      <c r="F1395" s="197" t="s">
        <v>6786</v>
      </c>
      <c r="G1395" s="197" t="s">
        <v>6785</v>
      </c>
      <c r="H1395" s="197" t="s">
        <v>6784</v>
      </c>
      <c r="I1395" s="197" t="s">
        <v>6783</v>
      </c>
      <c r="J1395" s="197" t="s">
        <v>3726</v>
      </c>
      <c r="K1395" s="197" t="s">
        <v>1617</v>
      </c>
    </row>
    <row r="1396" spans="1:11">
      <c r="A1396" s="197" t="s">
        <v>1057</v>
      </c>
      <c r="B1396" s="197" t="s">
        <v>1058</v>
      </c>
      <c r="C1396" s="197" t="s">
        <v>1058</v>
      </c>
      <c r="D1396" s="197" t="s">
        <v>2977</v>
      </c>
      <c r="E1396" s="197" t="s">
        <v>5167</v>
      </c>
      <c r="F1396" s="197" t="s">
        <v>6786</v>
      </c>
      <c r="G1396" s="197" t="s">
        <v>6785</v>
      </c>
      <c r="H1396" s="197" t="s">
        <v>6784</v>
      </c>
      <c r="I1396" s="197" t="s">
        <v>6783</v>
      </c>
      <c r="J1396" s="197" t="s">
        <v>3727</v>
      </c>
      <c r="K1396" s="197" t="s">
        <v>1617</v>
      </c>
    </row>
    <row r="1397" spans="1:11">
      <c r="A1397" s="197" t="s">
        <v>3728</v>
      </c>
      <c r="B1397" s="197" t="s">
        <v>3729</v>
      </c>
      <c r="C1397" s="197" t="s">
        <v>3729</v>
      </c>
      <c r="D1397" s="197" t="s">
        <v>2981</v>
      </c>
      <c r="E1397" s="197" t="s">
        <v>5167</v>
      </c>
      <c r="F1397" s="197" t="s">
        <v>6786</v>
      </c>
      <c r="G1397" s="197" t="s">
        <v>6785</v>
      </c>
      <c r="H1397" s="197" t="s">
        <v>6784</v>
      </c>
      <c r="I1397" s="197" t="s">
        <v>6787</v>
      </c>
      <c r="J1397" s="197" t="s">
        <v>3730</v>
      </c>
      <c r="K1397" s="197" t="s">
        <v>1617</v>
      </c>
    </row>
    <row r="1398" spans="1:11">
      <c r="A1398" s="197" t="s">
        <v>3731</v>
      </c>
      <c r="B1398" s="197" t="s">
        <v>3732</v>
      </c>
      <c r="C1398" s="197" t="s">
        <v>3732</v>
      </c>
      <c r="D1398" s="197" t="s">
        <v>2985</v>
      </c>
      <c r="E1398" s="197" t="s">
        <v>5167</v>
      </c>
      <c r="F1398" s="197" t="s">
        <v>6786</v>
      </c>
      <c r="G1398" s="197" t="s">
        <v>6785</v>
      </c>
      <c r="H1398" s="197" t="s">
        <v>6784</v>
      </c>
      <c r="I1398" s="197" t="s">
        <v>6787</v>
      </c>
      <c r="J1398" s="197" t="s">
        <v>3733</v>
      </c>
      <c r="K1398" s="197" t="s">
        <v>1617</v>
      </c>
    </row>
    <row r="1399" spans="1:11">
      <c r="A1399" s="197" t="s">
        <v>1061</v>
      </c>
      <c r="B1399" s="197" t="s">
        <v>1062</v>
      </c>
      <c r="C1399" s="197" t="s">
        <v>1062</v>
      </c>
      <c r="D1399" s="197" t="s">
        <v>2987</v>
      </c>
      <c r="E1399" s="197" t="s">
        <v>5167</v>
      </c>
      <c r="F1399" s="197" t="s">
        <v>6786</v>
      </c>
      <c r="G1399" s="197" t="s">
        <v>6785</v>
      </c>
      <c r="H1399" s="197" t="s">
        <v>6784</v>
      </c>
      <c r="I1399" s="197" t="s">
        <v>6783</v>
      </c>
      <c r="J1399" s="197" t="s">
        <v>3734</v>
      </c>
      <c r="K1399" s="197" t="s">
        <v>1617</v>
      </c>
    </row>
    <row r="1400" spans="1:11">
      <c r="A1400" s="197" t="s">
        <v>1063</v>
      </c>
      <c r="B1400" s="197" t="s">
        <v>1064</v>
      </c>
      <c r="C1400" s="197" t="s">
        <v>1064</v>
      </c>
      <c r="D1400" s="197" t="s">
        <v>2989</v>
      </c>
      <c r="E1400" s="197" t="s">
        <v>5167</v>
      </c>
      <c r="F1400" s="197" t="s">
        <v>6786</v>
      </c>
      <c r="G1400" s="197" t="s">
        <v>6785</v>
      </c>
      <c r="H1400" s="197" t="s">
        <v>6784</v>
      </c>
      <c r="I1400" s="197" t="s">
        <v>6783</v>
      </c>
      <c r="J1400" s="197" t="s">
        <v>3735</v>
      </c>
      <c r="K1400" s="197" t="s">
        <v>1617</v>
      </c>
    </row>
    <row r="1401" spans="1:11">
      <c r="A1401" s="197" t="s">
        <v>1065</v>
      </c>
      <c r="B1401" s="197" t="s">
        <v>1066</v>
      </c>
      <c r="C1401" s="197" t="s">
        <v>1066</v>
      </c>
      <c r="D1401" s="197" t="s">
        <v>2991</v>
      </c>
      <c r="E1401" s="197" t="s">
        <v>5167</v>
      </c>
      <c r="F1401" s="197" t="s">
        <v>6786</v>
      </c>
      <c r="G1401" s="197" t="s">
        <v>6785</v>
      </c>
      <c r="H1401" s="197" t="s">
        <v>6784</v>
      </c>
      <c r="I1401" s="197" t="s">
        <v>6783</v>
      </c>
      <c r="J1401" s="197" t="s">
        <v>3736</v>
      </c>
      <c r="K1401" s="197" t="s">
        <v>1617</v>
      </c>
    </row>
    <row r="1402" spans="1:11">
      <c r="A1402" s="197" t="s">
        <v>3737</v>
      </c>
      <c r="B1402" s="197" t="s">
        <v>3738</v>
      </c>
      <c r="C1402" s="197" t="s">
        <v>3738</v>
      </c>
      <c r="D1402" s="197" t="s">
        <v>3739</v>
      </c>
      <c r="E1402" s="197" t="s">
        <v>5167</v>
      </c>
      <c r="F1402" s="197" t="s">
        <v>6786</v>
      </c>
      <c r="G1402" s="197" t="s">
        <v>6788</v>
      </c>
      <c r="H1402" s="197" t="s">
        <v>6784</v>
      </c>
      <c r="I1402" s="197" t="s">
        <v>6783</v>
      </c>
      <c r="J1402" s="197" t="s">
        <v>3740</v>
      </c>
      <c r="K1402" s="197" t="s">
        <v>1637</v>
      </c>
    </row>
    <row r="1403" spans="1:11">
      <c r="A1403" s="197" t="s">
        <v>3741</v>
      </c>
      <c r="B1403" s="197" t="s">
        <v>3742</v>
      </c>
      <c r="C1403" s="197" t="s">
        <v>3742</v>
      </c>
      <c r="D1403" s="197" t="s">
        <v>3743</v>
      </c>
      <c r="E1403" s="197" t="s">
        <v>5167</v>
      </c>
      <c r="F1403" s="197" t="s">
        <v>6786</v>
      </c>
      <c r="G1403" s="197" t="s">
        <v>6788</v>
      </c>
      <c r="H1403" s="197" t="s">
        <v>6784</v>
      </c>
      <c r="I1403" s="197" t="s">
        <v>6783</v>
      </c>
      <c r="J1403" s="197" t="s">
        <v>3744</v>
      </c>
      <c r="K1403" s="197" t="s">
        <v>1637</v>
      </c>
    </row>
    <row r="1404" spans="1:11">
      <c r="A1404" s="197" t="s">
        <v>3745</v>
      </c>
      <c r="B1404" s="197" t="s">
        <v>3746</v>
      </c>
      <c r="C1404" s="197" t="s">
        <v>3746</v>
      </c>
      <c r="D1404" s="197" t="s">
        <v>3747</v>
      </c>
      <c r="E1404" s="197" t="s">
        <v>5167</v>
      </c>
      <c r="F1404" s="197" t="s">
        <v>6786</v>
      </c>
      <c r="G1404" s="197" t="s">
        <v>6788</v>
      </c>
      <c r="H1404" s="197" t="s">
        <v>6784</v>
      </c>
      <c r="I1404" s="197" t="s">
        <v>6783</v>
      </c>
      <c r="J1404" s="197" t="s">
        <v>3748</v>
      </c>
      <c r="K1404" s="197" t="s">
        <v>1637</v>
      </c>
    </row>
    <row r="1405" spans="1:11">
      <c r="A1405" s="197" t="s">
        <v>3749</v>
      </c>
      <c r="B1405" s="197" t="s">
        <v>3750</v>
      </c>
      <c r="C1405" s="197" t="s">
        <v>3750</v>
      </c>
      <c r="D1405" s="197" t="s">
        <v>3751</v>
      </c>
      <c r="E1405" s="197" t="s">
        <v>5167</v>
      </c>
      <c r="F1405" s="197" t="s">
        <v>6786</v>
      </c>
      <c r="G1405" s="197" t="s">
        <v>6788</v>
      </c>
      <c r="H1405" s="197" t="s">
        <v>6784</v>
      </c>
      <c r="I1405" s="197" t="s">
        <v>6783</v>
      </c>
      <c r="J1405" s="197" t="s">
        <v>3752</v>
      </c>
      <c r="K1405" s="197" t="s">
        <v>1637</v>
      </c>
    </row>
    <row r="1406" spans="1:11">
      <c r="A1406" s="197" t="s">
        <v>3753</v>
      </c>
      <c r="B1406" s="197" t="s">
        <v>3754</v>
      </c>
      <c r="C1406" s="197" t="s">
        <v>3755</v>
      </c>
      <c r="D1406" s="197" t="s">
        <v>3755</v>
      </c>
      <c r="E1406" s="197" t="s">
        <v>5167</v>
      </c>
      <c r="F1406" s="197" t="s">
        <v>6786</v>
      </c>
      <c r="G1406" s="197" t="s">
        <v>6788</v>
      </c>
      <c r="H1406" s="197" t="s">
        <v>6784</v>
      </c>
      <c r="I1406" s="197" t="s">
        <v>6787</v>
      </c>
      <c r="J1406" s="197" t="s">
        <v>3756</v>
      </c>
      <c r="K1406" s="197" t="s">
        <v>1637</v>
      </c>
    </row>
    <row r="1407" spans="1:11">
      <c r="A1407" s="197" t="s">
        <v>3758</v>
      </c>
      <c r="B1407" s="197" t="s">
        <v>3759</v>
      </c>
      <c r="C1407" s="197" t="s">
        <v>3760</v>
      </c>
      <c r="D1407" s="197" t="s">
        <v>3760</v>
      </c>
      <c r="E1407" s="197" t="s">
        <v>5167</v>
      </c>
      <c r="F1407" s="197" t="s">
        <v>6786</v>
      </c>
      <c r="G1407" s="197" t="s">
        <v>6910</v>
      </c>
      <c r="H1407" s="197" t="s">
        <v>6784</v>
      </c>
      <c r="I1407" s="197" t="s">
        <v>6787</v>
      </c>
      <c r="J1407" s="197" t="s">
        <v>6909</v>
      </c>
      <c r="K1407" s="197" t="s">
        <v>1637</v>
      </c>
    </row>
    <row r="1408" spans="1:11">
      <c r="A1408" s="197" t="s">
        <v>3762</v>
      </c>
      <c r="B1408" s="197" t="s">
        <v>3763</v>
      </c>
      <c r="C1408" s="197" t="s">
        <v>3763</v>
      </c>
      <c r="D1408" s="197" t="s">
        <v>3764</v>
      </c>
      <c r="E1408" s="197" t="s">
        <v>5167</v>
      </c>
      <c r="F1408" s="197" t="s">
        <v>6786</v>
      </c>
      <c r="G1408" s="197" t="s">
        <v>6785</v>
      </c>
      <c r="H1408" s="197" t="s">
        <v>6784</v>
      </c>
      <c r="I1408" s="197" t="s">
        <v>6783</v>
      </c>
      <c r="J1408" s="197" t="s">
        <v>3765</v>
      </c>
      <c r="K1408" s="197" t="s">
        <v>1637</v>
      </c>
    </row>
    <row r="1409" spans="1:11">
      <c r="A1409" s="197" t="s">
        <v>3766</v>
      </c>
      <c r="B1409" s="197" t="s">
        <v>3767</v>
      </c>
      <c r="C1409" s="197" t="s">
        <v>3767</v>
      </c>
      <c r="D1409" s="197" t="s">
        <v>3768</v>
      </c>
      <c r="E1409" s="197" t="s">
        <v>5167</v>
      </c>
      <c r="F1409" s="197" t="s">
        <v>6786</v>
      </c>
      <c r="G1409" s="197" t="s">
        <v>6785</v>
      </c>
      <c r="H1409" s="197" t="s">
        <v>6784</v>
      </c>
      <c r="I1409" s="197" t="s">
        <v>6783</v>
      </c>
      <c r="J1409" s="197" t="s">
        <v>6908</v>
      </c>
      <c r="K1409" s="197" t="s">
        <v>1637</v>
      </c>
    </row>
    <row r="1410" spans="1:11">
      <c r="A1410" s="197" t="s">
        <v>3770</v>
      </c>
      <c r="B1410" s="197" t="s">
        <v>3771</v>
      </c>
      <c r="C1410" s="197" t="s">
        <v>3771</v>
      </c>
      <c r="D1410" s="197" t="s">
        <v>3772</v>
      </c>
      <c r="E1410" s="197" t="s">
        <v>5167</v>
      </c>
      <c r="F1410" s="197" t="s">
        <v>6786</v>
      </c>
      <c r="G1410" s="197" t="s">
        <v>6785</v>
      </c>
      <c r="H1410" s="197" t="s">
        <v>6784</v>
      </c>
      <c r="I1410" s="197" t="s">
        <v>6787</v>
      </c>
      <c r="J1410" s="197" t="s">
        <v>6907</v>
      </c>
      <c r="K1410" s="197" t="s">
        <v>1637</v>
      </c>
    </row>
    <row r="1411" spans="1:11">
      <c r="A1411" s="197" t="s">
        <v>3773</v>
      </c>
      <c r="B1411" s="197" t="s">
        <v>3774</v>
      </c>
      <c r="C1411" s="197" t="s">
        <v>3774</v>
      </c>
      <c r="D1411" s="197" t="s">
        <v>3775</v>
      </c>
      <c r="E1411" s="197" t="s">
        <v>5167</v>
      </c>
      <c r="F1411" s="197" t="s">
        <v>6786</v>
      </c>
      <c r="G1411" s="197" t="s">
        <v>6785</v>
      </c>
      <c r="H1411" s="197" t="s">
        <v>6784</v>
      </c>
      <c r="I1411" s="197" t="s">
        <v>6783</v>
      </c>
      <c r="J1411" s="197" t="s">
        <v>3776</v>
      </c>
      <c r="K1411" s="197" t="s">
        <v>1637</v>
      </c>
    </row>
    <row r="1412" spans="1:11">
      <c r="A1412" s="197" t="s">
        <v>3777</v>
      </c>
      <c r="B1412" s="197" t="s">
        <v>3778</v>
      </c>
      <c r="C1412" s="197" t="s">
        <v>3778</v>
      </c>
      <c r="D1412" s="197" t="s">
        <v>3779</v>
      </c>
      <c r="E1412" s="197" t="s">
        <v>5167</v>
      </c>
      <c r="F1412" s="197" t="s">
        <v>6786</v>
      </c>
      <c r="G1412" s="197" t="s">
        <v>6785</v>
      </c>
      <c r="H1412" s="197" t="s">
        <v>6784</v>
      </c>
      <c r="I1412" s="197" t="s">
        <v>6783</v>
      </c>
      <c r="J1412" s="197" t="s">
        <v>3780</v>
      </c>
      <c r="K1412" s="197" t="s">
        <v>1637</v>
      </c>
    </row>
    <row r="1413" spans="1:11">
      <c r="A1413" s="197" t="s">
        <v>3781</v>
      </c>
      <c r="B1413" s="197" t="s">
        <v>3782</v>
      </c>
      <c r="C1413" s="197" t="s">
        <v>3782</v>
      </c>
      <c r="D1413" s="197" t="s">
        <v>3783</v>
      </c>
      <c r="E1413" s="197" t="s">
        <v>5167</v>
      </c>
      <c r="F1413" s="197" t="s">
        <v>6786</v>
      </c>
      <c r="G1413" s="197" t="s">
        <v>6785</v>
      </c>
      <c r="H1413" s="197" t="s">
        <v>6784</v>
      </c>
      <c r="I1413" s="197" t="s">
        <v>6783</v>
      </c>
      <c r="J1413" s="197" t="s">
        <v>3784</v>
      </c>
      <c r="K1413" s="197" t="s">
        <v>1637</v>
      </c>
    </row>
    <row r="1414" spans="1:11">
      <c r="A1414" s="197" t="s">
        <v>3785</v>
      </c>
      <c r="B1414" s="197" t="s">
        <v>3786</v>
      </c>
      <c r="C1414" s="197" t="s">
        <v>3786</v>
      </c>
      <c r="D1414" s="197" t="s">
        <v>3787</v>
      </c>
      <c r="E1414" s="197" t="s">
        <v>5167</v>
      </c>
      <c r="F1414" s="197" t="s">
        <v>6786</v>
      </c>
      <c r="G1414" s="197" t="s">
        <v>6785</v>
      </c>
      <c r="H1414" s="197" t="s">
        <v>6784</v>
      </c>
      <c r="I1414" s="197" t="s">
        <v>6783</v>
      </c>
      <c r="J1414" s="197" t="s">
        <v>3788</v>
      </c>
      <c r="K1414" s="197" t="s">
        <v>1637</v>
      </c>
    </row>
    <row r="1415" spans="1:11">
      <c r="A1415" s="197" t="s">
        <v>1130</v>
      </c>
      <c r="B1415" s="197" t="s">
        <v>1132</v>
      </c>
      <c r="C1415" s="197" t="s">
        <v>1132</v>
      </c>
      <c r="D1415" s="197" t="s">
        <v>3789</v>
      </c>
      <c r="E1415" s="197" t="s">
        <v>5167</v>
      </c>
      <c r="F1415" s="197" t="s">
        <v>6786</v>
      </c>
      <c r="G1415" s="197" t="s">
        <v>6785</v>
      </c>
      <c r="H1415" s="197" t="s">
        <v>6784</v>
      </c>
      <c r="I1415" s="197" t="s">
        <v>6783</v>
      </c>
      <c r="J1415" s="197" t="s">
        <v>3790</v>
      </c>
      <c r="K1415" s="197" t="s">
        <v>1637</v>
      </c>
    </row>
    <row r="1416" spans="1:11">
      <c r="A1416" s="197" t="s">
        <v>1133</v>
      </c>
      <c r="B1416" s="197" t="s">
        <v>1135</v>
      </c>
      <c r="C1416" s="197" t="s">
        <v>1135</v>
      </c>
      <c r="D1416" s="197" t="s">
        <v>3791</v>
      </c>
      <c r="E1416" s="197" t="s">
        <v>5167</v>
      </c>
      <c r="F1416" s="197" t="s">
        <v>6786</v>
      </c>
      <c r="G1416" s="197" t="s">
        <v>6785</v>
      </c>
      <c r="H1416" s="197" t="s">
        <v>6784</v>
      </c>
      <c r="I1416" s="197" t="s">
        <v>6783</v>
      </c>
      <c r="J1416" s="197" t="s">
        <v>3792</v>
      </c>
      <c r="K1416" s="197" t="s">
        <v>1637</v>
      </c>
    </row>
    <row r="1417" spans="1:11">
      <c r="A1417" s="197" t="s">
        <v>1136</v>
      </c>
      <c r="B1417" s="197" t="s">
        <v>1138</v>
      </c>
      <c r="C1417" s="197" t="s">
        <v>1138</v>
      </c>
      <c r="D1417" s="197" t="s">
        <v>3793</v>
      </c>
      <c r="E1417" s="197" t="s">
        <v>5167</v>
      </c>
      <c r="F1417" s="197" t="s">
        <v>6786</v>
      </c>
      <c r="G1417" s="197" t="s">
        <v>6785</v>
      </c>
      <c r="H1417" s="197" t="s">
        <v>6784</v>
      </c>
      <c r="I1417" s="197" t="s">
        <v>6783</v>
      </c>
      <c r="J1417" s="197" t="s">
        <v>3794</v>
      </c>
      <c r="K1417" s="197" t="s">
        <v>1637</v>
      </c>
    </row>
    <row r="1418" spans="1:11">
      <c r="A1418" s="197" t="s">
        <v>1139</v>
      </c>
      <c r="B1418" s="197" t="s">
        <v>1141</v>
      </c>
      <c r="C1418" s="197" t="s">
        <v>1141</v>
      </c>
      <c r="D1418" s="197" t="s">
        <v>1140</v>
      </c>
      <c r="E1418" s="197" t="s">
        <v>5167</v>
      </c>
      <c r="F1418" s="197" t="s">
        <v>6786</v>
      </c>
      <c r="G1418" s="197" t="s">
        <v>6785</v>
      </c>
      <c r="H1418" s="197" t="s">
        <v>6784</v>
      </c>
      <c r="I1418" s="197" t="s">
        <v>6783</v>
      </c>
      <c r="J1418" s="197" t="s">
        <v>3795</v>
      </c>
      <c r="K1418" s="197" t="s">
        <v>1637</v>
      </c>
    </row>
    <row r="1419" spans="1:11">
      <c r="A1419" s="197" t="s">
        <v>1142</v>
      </c>
      <c r="B1419" s="197" t="s">
        <v>1143</v>
      </c>
      <c r="C1419" s="197" t="s">
        <v>1143</v>
      </c>
      <c r="D1419" s="197" t="s">
        <v>3796</v>
      </c>
      <c r="E1419" s="197" t="s">
        <v>5167</v>
      </c>
      <c r="F1419" s="197" t="s">
        <v>6786</v>
      </c>
      <c r="G1419" s="197" t="s">
        <v>6785</v>
      </c>
      <c r="H1419" s="197" t="s">
        <v>6784</v>
      </c>
      <c r="I1419" s="197" t="s">
        <v>6783</v>
      </c>
      <c r="J1419" s="197" t="s">
        <v>6906</v>
      </c>
      <c r="K1419" s="197" t="s">
        <v>1637</v>
      </c>
    </row>
    <row r="1420" spans="1:11">
      <c r="A1420" s="197" t="s">
        <v>1144</v>
      </c>
      <c r="B1420" s="197" t="s">
        <v>1145</v>
      </c>
      <c r="C1420" s="197" t="s">
        <v>1145</v>
      </c>
      <c r="D1420" s="197" t="s">
        <v>3798</v>
      </c>
      <c r="E1420" s="197" t="s">
        <v>5167</v>
      </c>
      <c r="F1420" s="197" t="s">
        <v>6786</v>
      </c>
      <c r="G1420" s="197" t="s">
        <v>6785</v>
      </c>
      <c r="H1420" s="197" t="s">
        <v>6784</v>
      </c>
      <c r="I1420" s="197" t="s">
        <v>6783</v>
      </c>
      <c r="J1420" s="197" t="s">
        <v>3799</v>
      </c>
      <c r="K1420" s="197" t="s">
        <v>1637</v>
      </c>
    </row>
    <row r="1421" spans="1:11">
      <c r="A1421" s="197" t="s">
        <v>1146</v>
      </c>
      <c r="B1421" s="197" t="s">
        <v>1147</v>
      </c>
      <c r="C1421" s="197" t="s">
        <v>1147</v>
      </c>
      <c r="D1421" s="197" t="s">
        <v>3800</v>
      </c>
      <c r="E1421" s="197" t="s">
        <v>5167</v>
      </c>
      <c r="F1421" s="197" t="s">
        <v>6786</v>
      </c>
      <c r="G1421" s="197" t="s">
        <v>6785</v>
      </c>
      <c r="H1421" s="197" t="s">
        <v>6784</v>
      </c>
      <c r="I1421" s="197" t="s">
        <v>6783</v>
      </c>
      <c r="J1421" s="197" t="s">
        <v>6905</v>
      </c>
      <c r="K1421" s="197" t="s">
        <v>1637</v>
      </c>
    </row>
    <row r="1422" spans="1:11">
      <c r="A1422" s="197" t="s">
        <v>1148</v>
      </c>
      <c r="B1422" s="197" t="s">
        <v>1149</v>
      </c>
      <c r="C1422" s="197" t="s">
        <v>1149</v>
      </c>
      <c r="D1422" s="197" t="s">
        <v>3802</v>
      </c>
      <c r="E1422" s="197" t="s">
        <v>5167</v>
      </c>
      <c r="F1422" s="197" t="s">
        <v>6786</v>
      </c>
      <c r="G1422" s="197" t="s">
        <v>6785</v>
      </c>
      <c r="H1422" s="197" t="s">
        <v>6784</v>
      </c>
      <c r="I1422" s="197" t="s">
        <v>6783</v>
      </c>
      <c r="J1422" s="197" t="s">
        <v>3803</v>
      </c>
      <c r="K1422" s="197" t="s">
        <v>1637</v>
      </c>
    </row>
    <row r="1423" spans="1:11">
      <c r="A1423" s="197" t="s">
        <v>1150</v>
      </c>
      <c r="B1423" s="197" t="s">
        <v>1151</v>
      </c>
      <c r="C1423" s="197" t="s">
        <v>1151</v>
      </c>
      <c r="D1423" s="197" t="s">
        <v>3804</v>
      </c>
      <c r="E1423" s="197" t="s">
        <v>5167</v>
      </c>
      <c r="F1423" s="197" t="s">
        <v>6786</v>
      </c>
      <c r="G1423" s="197" t="s">
        <v>6785</v>
      </c>
      <c r="H1423" s="197" t="s">
        <v>6784</v>
      </c>
      <c r="I1423" s="197" t="s">
        <v>6783</v>
      </c>
      <c r="J1423" s="197" t="s">
        <v>3805</v>
      </c>
      <c r="K1423" s="197" t="s">
        <v>1637</v>
      </c>
    </row>
    <row r="1424" spans="1:11">
      <c r="A1424" s="197" t="s">
        <v>1152</v>
      </c>
      <c r="B1424" s="197" t="s">
        <v>1153</v>
      </c>
      <c r="C1424" s="197" t="s">
        <v>1153</v>
      </c>
      <c r="D1424" s="197" t="s">
        <v>3806</v>
      </c>
      <c r="E1424" s="197" t="s">
        <v>5167</v>
      </c>
      <c r="F1424" s="197" t="s">
        <v>6786</v>
      </c>
      <c r="G1424" s="197" t="s">
        <v>6785</v>
      </c>
      <c r="H1424" s="197" t="s">
        <v>6784</v>
      </c>
      <c r="I1424" s="197" t="s">
        <v>6783</v>
      </c>
      <c r="J1424" s="197" t="s">
        <v>6904</v>
      </c>
      <c r="K1424" s="197" t="s">
        <v>1637</v>
      </c>
    </row>
    <row r="1425" spans="1:11">
      <c r="A1425" s="197" t="s">
        <v>3808</v>
      </c>
      <c r="B1425" s="197" t="s">
        <v>3809</v>
      </c>
      <c r="C1425" s="197" t="s">
        <v>3809</v>
      </c>
      <c r="D1425" s="197" t="s">
        <v>3810</v>
      </c>
      <c r="E1425" s="197" t="s">
        <v>5167</v>
      </c>
      <c r="F1425" s="197" t="s">
        <v>6786</v>
      </c>
      <c r="G1425" s="197" t="s">
        <v>6785</v>
      </c>
      <c r="H1425" s="197" t="s">
        <v>6784</v>
      </c>
      <c r="I1425" s="197" t="s">
        <v>6787</v>
      </c>
      <c r="J1425" s="197" t="s">
        <v>6903</v>
      </c>
      <c r="K1425" s="197" t="s">
        <v>1637</v>
      </c>
    </row>
    <row r="1426" spans="1:11">
      <c r="A1426" s="197" t="s">
        <v>1154</v>
      </c>
      <c r="B1426" s="197" t="s">
        <v>1155</v>
      </c>
      <c r="C1426" s="197" t="s">
        <v>1155</v>
      </c>
      <c r="D1426" s="197" t="s">
        <v>3811</v>
      </c>
      <c r="E1426" s="197" t="s">
        <v>5167</v>
      </c>
      <c r="F1426" s="197" t="s">
        <v>6786</v>
      </c>
      <c r="G1426" s="197" t="s">
        <v>6785</v>
      </c>
      <c r="H1426" s="197" t="s">
        <v>6784</v>
      </c>
      <c r="I1426" s="197" t="s">
        <v>6783</v>
      </c>
      <c r="J1426" s="197" t="s">
        <v>3812</v>
      </c>
      <c r="K1426" s="197" t="s">
        <v>1637</v>
      </c>
    </row>
    <row r="1427" spans="1:11">
      <c r="A1427" s="197" t="s">
        <v>1156</v>
      </c>
      <c r="B1427" s="197" t="s">
        <v>1157</v>
      </c>
      <c r="C1427" s="197" t="s">
        <v>1157</v>
      </c>
      <c r="D1427" s="197" t="s">
        <v>3813</v>
      </c>
      <c r="E1427" s="197" t="s">
        <v>5167</v>
      </c>
      <c r="F1427" s="197" t="s">
        <v>6786</v>
      </c>
      <c r="G1427" s="197" t="s">
        <v>6785</v>
      </c>
      <c r="H1427" s="197" t="s">
        <v>6784</v>
      </c>
      <c r="I1427" s="197" t="s">
        <v>6783</v>
      </c>
      <c r="J1427" s="197" t="s">
        <v>3814</v>
      </c>
      <c r="K1427" s="197" t="s">
        <v>1637</v>
      </c>
    </row>
    <row r="1428" spans="1:11">
      <c r="A1428" s="197" t="s">
        <v>1158</v>
      </c>
      <c r="B1428" s="197" t="s">
        <v>1159</v>
      </c>
      <c r="C1428" s="197" t="s">
        <v>1159</v>
      </c>
      <c r="D1428" s="197" t="s">
        <v>3815</v>
      </c>
      <c r="E1428" s="197" t="s">
        <v>5167</v>
      </c>
      <c r="F1428" s="197" t="s">
        <v>6786</v>
      </c>
      <c r="G1428" s="197" t="s">
        <v>6785</v>
      </c>
      <c r="H1428" s="197" t="s">
        <v>6784</v>
      </c>
      <c r="I1428" s="197" t="s">
        <v>6783</v>
      </c>
      <c r="J1428" s="197" t="s">
        <v>3816</v>
      </c>
      <c r="K1428" s="197" t="s">
        <v>1637</v>
      </c>
    </row>
    <row r="1429" spans="1:11">
      <c r="A1429" s="197" t="s">
        <v>1160</v>
      </c>
      <c r="B1429" s="197" t="s">
        <v>1161</v>
      </c>
      <c r="C1429" s="197" t="s">
        <v>1161</v>
      </c>
      <c r="D1429" s="197" t="s">
        <v>1161</v>
      </c>
      <c r="E1429" s="197" t="s">
        <v>5167</v>
      </c>
      <c r="F1429" s="197" t="s">
        <v>6786</v>
      </c>
      <c r="G1429" s="197" t="s">
        <v>6785</v>
      </c>
      <c r="H1429" s="197" t="s">
        <v>6784</v>
      </c>
      <c r="I1429" s="197" t="s">
        <v>6783</v>
      </c>
      <c r="J1429" s="197" t="s">
        <v>3817</v>
      </c>
      <c r="K1429" s="197" t="s">
        <v>1637</v>
      </c>
    </row>
    <row r="1430" spans="1:11">
      <c r="A1430" s="197" t="s">
        <v>3818</v>
      </c>
      <c r="B1430" s="197" t="s">
        <v>3819</v>
      </c>
      <c r="C1430" s="197" t="s">
        <v>3819</v>
      </c>
      <c r="D1430" s="197" t="s">
        <v>3820</v>
      </c>
      <c r="E1430" s="197" t="s">
        <v>5167</v>
      </c>
      <c r="F1430" s="197" t="s">
        <v>6786</v>
      </c>
      <c r="G1430" s="197" t="s">
        <v>6785</v>
      </c>
      <c r="H1430" s="197" t="s">
        <v>6784</v>
      </c>
      <c r="I1430" s="197" t="s">
        <v>6787</v>
      </c>
      <c r="J1430" s="197" t="s">
        <v>6902</v>
      </c>
      <c r="K1430" s="197" t="s">
        <v>1612</v>
      </c>
    </row>
    <row r="1431" spans="1:11">
      <c r="A1431" s="197" t="s">
        <v>288</v>
      </c>
      <c r="B1431" s="197" t="s">
        <v>289</v>
      </c>
      <c r="C1431" s="197" t="s">
        <v>289</v>
      </c>
      <c r="D1431" s="197" t="s">
        <v>3822</v>
      </c>
      <c r="E1431" s="197" t="s">
        <v>5167</v>
      </c>
      <c r="F1431" s="197" t="s">
        <v>6786</v>
      </c>
      <c r="G1431" s="197" t="s">
        <v>6785</v>
      </c>
      <c r="H1431" s="197" t="s">
        <v>6784</v>
      </c>
      <c r="I1431" s="197" t="s">
        <v>6783</v>
      </c>
      <c r="J1431" s="197" t="s">
        <v>6901</v>
      </c>
      <c r="K1431" s="197" t="s">
        <v>6900</v>
      </c>
    </row>
    <row r="1432" spans="1:11">
      <c r="A1432" s="197" t="s">
        <v>3823</v>
      </c>
      <c r="B1432" s="197" t="s">
        <v>3824</v>
      </c>
      <c r="C1432" s="197" t="s">
        <v>3824</v>
      </c>
      <c r="E1432" s="197" t="s">
        <v>5167</v>
      </c>
      <c r="F1432" s="197" t="s">
        <v>6786</v>
      </c>
      <c r="G1432" s="197" t="s">
        <v>6785</v>
      </c>
      <c r="H1432" s="197" t="s">
        <v>6784</v>
      </c>
      <c r="I1432" s="197" t="s">
        <v>6783</v>
      </c>
      <c r="J1432" s="197" t="s">
        <v>6899</v>
      </c>
    </row>
    <row r="1433" spans="1:11">
      <c r="A1433" s="197" t="s">
        <v>1196</v>
      </c>
      <c r="B1433" s="197" t="s">
        <v>1198</v>
      </c>
      <c r="C1433" s="197" t="s">
        <v>1198</v>
      </c>
      <c r="D1433" s="197" t="s">
        <v>3825</v>
      </c>
      <c r="E1433" s="197" t="s">
        <v>5167</v>
      </c>
      <c r="F1433" s="197" t="s">
        <v>6786</v>
      </c>
      <c r="G1433" s="197" t="s">
        <v>6785</v>
      </c>
      <c r="H1433" s="197" t="s">
        <v>6784</v>
      </c>
      <c r="I1433" s="197" t="s">
        <v>6783</v>
      </c>
      <c r="J1433" s="197" t="s">
        <v>3826</v>
      </c>
      <c r="K1433" s="197" t="s">
        <v>1617</v>
      </c>
    </row>
    <row r="1434" spans="1:11">
      <c r="A1434" s="197" t="s">
        <v>1199</v>
      </c>
      <c r="B1434" s="197" t="s">
        <v>1201</v>
      </c>
      <c r="C1434" s="197" t="s">
        <v>1201</v>
      </c>
      <c r="D1434" s="197" t="s">
        <v>3827</v>
      </c>
      <c r="E1434" s="197" t="s">
        <v>5167</v>
      </c>
      <c r="F1434" s="197" t="s">
        <v>6786</v>
      </c>
      <c r="G1434" s="197" t="s">
        <v>6785</v>
      </c>
      <c r="H1434" s="197" t="s">
        <v>6784</v>
      </c>
      <c r="I1434" s="197" t="s">
        <v>6783</v>
      </c>
      <c r="J1434" s="197" t="s">
        <v>3828</v>
      </c>
      <c r="K1434" s="197" t="s">
        <v>1617</v>
      </c>
    </row>
    <row r="1435" spans="1:11">
      <c r="A1435" s="197" t="s">
        <v>291</v>
      </c>
      <c r="B1435" s="197" t="s">
        <v>292</v>
      </c>
      <c r="C1435" s="197" t="s">
        <v>292</v>
      </c>
      <c r="D1435" s="197" t="s">
        <v>3829</v>
      </c>
      <c r="E1435" s="197" t="s">
        <v>5167</v>
      </c>
      <c r="F1435" s="197" t="s">
        <v>6786</v>
      </c>
      <c r="G1435" s="197" t="s">
        <v>6785</v>
      </c>
      <c r="H1435" s="197" t="s">
        <v>6784</v>
      </c>
      <c r="I1435" s="197" t="s">
        <v>6783</v>
      </c>
      <c r="J1435" s="197" t="s">
        <v>3830</v>
      </c>
      <c r="K1435" s="197" t="s">
        <v>1617</v>
      </c>
    </row>
    <row r="1436" spans="1:11">
      <c r="A1436" s="197" t="s">
        <v>3831</v>
      </c>
      <c r="B1436" s="197" t="s">
        <v>3832</v>
      </c>
      <c r="C1436" s="197" t="s">
        <v>3832</v>
      </c>
      <c r="D1436" s="197" t="s">
        <v>3832</v>
      </c>
      <c r="E1436" s="197" t="s">
        <v>5167</v>
      </c>
      <c r="F1436" s="197" t="s">
        <v>6786</v>
      </c>
      <c r="G1436" s="197" t="s">
        <v>6785</v>
      </c>
      <c r="H1436" s="197" t="s">
        <v>6784</v>
      </c>
      <c r="I1436" s="197" t="s">
        <v>6783</v>
      </c>
      <c r="J1436" s="197" t="s">
        <v>6898</v>
      </c>
      <c r="K1436" s="197" t="s">
        <v>1601</v>
      </c>
    </row>
    <row r="1437" spans="1:11">
      <c r="A1437" s="197" t="s">
        <v>3834</v>
      </c>
      <c r="B1437" s="197" t="s">
        <v>3835</v>
      </c>
      <c r="C1437" s="197" t="s">
        <v>3835</v>
      </c>
      <c r="D1437" s="197" t="s">
        <v>3835</v>
      </c>
      <c r="E1437" s="197" t="s">
        <v>5167</v>
      </c>
      <c r="F1437" s="197" t="s">
        <v>6786</v>
      </c>
      <c r="G1437" s="197" t="s">
        <v>6785</v>
      </c>
      <c r="H1437" s="197" t="s">
        <v>6784</v>
      </c>
      <c r="I1437" s="197" t="s">
        <v>6783</v>
      </c>
      <c r="J1437" s="197" t="s">
        <v>6897</v>
      </c>
      <c r="K1437" s="197" t="s">
        <v>1601</v>
      </c>
    </row>
    <row r="1438" spans="1:11">
      <c r="A1438" s="197" t="s">
        <v>427</v>
      </c>
      <c r="B1438" s="197" t="s">
        <v>428</v>
      </c>
      <c r="C1438" s="197" t="s">
        <v>428</v>
      </c>
      <c r="D1438" s="197" t="s">
        <v>3840</v>
      </c>
      <c r="E1438" s="197" t="s">
        <v>6810</v>
      </c>
      <c r="F1438" s="197" t="s">
        <v>6786</v>
      </c>
      <c r="G1438" s="197" t="s">
        <v>6785</v>
      </c>
      <c r="H1438" s="197" t="s">
        <v>6809</v>
      </c>
      <c r="I1438" s="197" t="s">
        <v>6783</v>
      </c>
      <c r="J1438" s="197" t="s">
        <v>3841</v>
      </c>
      <c r="K1438" s="197" t="s">
        <v>1601</v>
      </c>
    </row>
    <row r="1439" spans="1:11">
      <c r="A1439" s="197" t="s">
        <v>3842</v>
      </c>
      <c r="B1439" s="197" t="s">
        <v>3843</v>
      </c>
      <c r="C1439" s="197" t="s">
        <v>3843</v>
      </c>
      <c r="D1439" s="197" t="s">
        <v>3843</v>
      </c>
      <c r="E1439" s="197" t="s">
        <v>5167</v>
      </c>
      <c r="F1439" s="197" t="s">
        <v>6786</v>
      </c>
      <c r="G1439" s="197" t="s">
        <v>6785</v>
      </c>
      <c r="H1439" s="197" t="s">
        <v>6784</v>
      </c>
      <c r="I1439" s="197" t="s">
        <v>6783</v>
      </c>
      <c r="J1439" s="197" t="s">
        <v>3844</v>
      </c>
      <c r="K1439" s="197" t="s">
        <v>1601</v>
      </c>
    </row>
    <row r="1440" spans="1:11">
      <c r="A1440" s="197" t="s">
        <v>374</v>
      </c>
      <c r="B1440" s="197" t="s">
        <v>376</v>
      </c>
      <c r="C1440" s="197" t="s">
        <v>376</v>
      </c>
      <c r="D1440" s="197" t="s">
        <v>3840</v>
      </c>
      <c r="E1440" s="197" t="s">
        <v>6810</v>
      </c>
      <c r="F1440" s="197" t="s">
        <v>6786</v>
      </c>
      <c r="G1440" s="197" t="s">
        <v>6785</v>
      </c>
      <c r="H1440" s="197" t="s">
        <v>6809</v>
      </c>
      <c r="I1440" s="197" t="s">
        <v>6783</v>
      </c>
      <c r="J1440" s="197" t="s">
        <v>6896</v>
      </c>
      <c r="K1440" s="197" t="s">
        <v>1601</v>
      </c>
    </row>
    <row r="1441" spans="1:11">
      <c r="A1441" s="197" t="s">
        <v>3846</v>
      </c>
      <c r="B1441" s="197" t="s">
        <v>3847</v>
      </c>
      <c r="C1441" s="197" t="s">
        <v>3847</v>
      </c>
      <c r="D1441" s="197" t="s">
        <v>3848</v>
      </c>
      <c r="E1441" s="197" t="s">
        <v>6810</v>
      </c>
      <c r="F1441" s="197" t="s">
        <v>6786</v>
      </c>
      <c r="G1441" s="197" t="s">
        <v>6785</v>
      </c>
      <c r="H1441" s="197" t="s">
        <v>6809</v>
      </c>
      <c r="I1441" s="197" t="s">
        <v>6783</v>
      </c>
      <c r="J1441" s="197" t="s">
        <v>6895</v>
      </c>
      <c r="K1441" s="197" t="s">
        <v>6894</v>
      </c>
    </row>
    <row r="1442" spans="1:11">
      <c r="A1442" s="197" t="s">
        <v>3849</v>
      </c>
      <c r="B1442" s="197" t="s">
        <v>3850</v>
      </c>
      <c r="C1442" s="197" t="s">
        <v>3850</v>
      </c>
      <c r="E1442" s="197" t="s">
        <v>5167</v>
      </c>
      <c r="F1442" s="197" t="s">
        <v>6786</v>
      </c>
      <c r="G1442" s="197" t="s">
        <v>6785</v>
      </c>
      <c r="H1442" s="197" t="s">
        <v>6784</v>
      </c>
      <c r="I1442" s="197" t="s">
        <v>6783</v>
      </c>
      <c r="J1442" s="197" t="s">
        <v>6893</v>
      </c>
      <c r="K1442" s="197" t="s">
        <v>1637</v>
      </c>
    </row>
    <row r="1443" spans="1:11">
      <c r="A1443" s="197" t="s">
        <v>3851</v>
      </c>
      <c r="B1443" s="197" t="s">
        <v>3852</v>
      </c>
      <c r="C1443" s="197" t="s">
        <v>3852</v>
      </c>
      <c r="D1443" s="197" t="s">
        <v>6892</v>
      </c>
      <c r="E1443" s="197" t="s">
        <v>5167</v>
      </c>
      <c r="F1443" s="197" t="s">
        <v>6786</v>
      </c>
      <c r="G1443" s="197" t="s">
        <v>6886</v>
      </c>
      <c r="H1443" s="197" t="s">
        <v>6784</v>
      </c>
      <c r="I1443" s="197" t="s">
        <v>6783</v>
      </c>
      <c r="J1443" s="197" t="s">
        <v>6891</v>
      </c>
      <c r="K1443" s="197" t="s">
        <v>1637</v>
      </c>
    </row>
    <row r="1444" spans="1:11">
      <c r="A1444" s="197" t="s">
        <v>3854</v>
      </c>
      <c r="B1444" s="197" t="s">
        <v>3855</v>
      </c>
      <c r="C1444" s="197" t="s">
        <v>3855</v>
      </c>
      <c r="E1444" s="197" t="s">
        <v>5167</v>
      </c>
      <c r="F1444" s="197" t="s">
        <v>6786</v>
      </c>
      <c r="G1444" s="197" t="s">
        <v>6886</v>
      </c>
      <c r="H1444" s="197" t="s">
        <v>6784</v>
      </c>
      <c r="I1444" s="197" t="s">
        <v>6783</v>
      </c>
      <c r="J1444" s="197" t="s">
        <v>6890</v>
      </c>
    </row>
    <row r="1445" spans="1:11">
      <c r="A1445" s="197" t="s">
        <v>3856</v>
      </c>
      <c r="B1445" s="197" t="s">
        <v>3857</v>
      </c>
      <c r="C1445" s="197" t="s">
        <v>3857</v>
      </c>
      <c r="E1445" s="197" t="s">
        <v>5167</v>
      </c>
      <c r="F1445" s="197" t="s">
        <v>6786</v>
      </c>
      <c r="G1445" s="197" t="s">
        <v>6886</v>
      </c>
      <c r="H1445" s="197" t="s">
        <v>6784</v>
      </c>
      <c r="I1445" s="197" t="s">
        <v>6783</v>
      </c>
      <c r="J1445" s="197" t="s">
        <v>6889</v>
      </c>
    </row>
    <row r="1446" spans="1:11">
      <c r="A1446" s="197" t="s">
        <v>3858</v>
      </c>
      <c r="B1446" s="197" t="s">
        <v>6888</v>
      </c>
      <c r="C1446" s="197" t="s">
        <v>6888</v>
      </c>
      <c r="D1446" s="197" t="s">
        <v>6887</v>
      </c>
      <c r="E1446" s="197" t="s">
        <v>5167</v>
      </c>
      <c r="F1446" s="197" t="s">
        <v>6786</v>
      </c>
      <c r="G1446" s="197" t="s">
        <v>6886</v>
      </c>
      <c r="H1446" s="197" t="s">
        <v>6784</v>
      </c>
      <c r="I1446" s="197" t="s">
        <v>6783</v>
      </c>
      <c r="J1446" s="197" t="s">
        <v>6885</v>
      </c>
      <c r="K1446" s="197" t="s">
        <v>1637</v>
      </c>
    </row>
    <row r="1447" spans="1:11">
      <c r="A1447" s="197" t="s">
        <v>3861</v>
      </c>
      <c r="B1447" s="197" t="s">
        <v>3862</v>
      </c>
      <c r="C1447" s="197" t="s">
        <v>3862</v>
      </c>
      <c r="D1447" s="197" t="s">
        <v>3863</v>
      </c>
      <c r="E1447" s="197" t="s">
        <v>5167</v>
      </c>
      <c r="F1447" s="197" t="s">
        <v>6786</v>
      </c>
      <c r="G1447" s="197" t="s">
        <v>6785</v>
      </c>
      <c r="H1447" s="197" t="s">
        <v>6784</v>
      </c>
      <c r="I1447" s="197" t="s">
        <v>6783</v>
      </c>
      <c r="J1447" s="197" t="s">
        <v>6884</v>
      </c>
      <c r="K1447" s="197" t="s">
        <v>1637</v>
      </c>
    </row>
    <row r="1448" spans="1:11">
      <c r="A1448" s="197" t="s">
        <v>3864</v>
      </c>
      <c r="B1448" s="197" t="s">
        <v>3865</v>
      </c>
      <c r="C1448" s="197" t="s">
        <v>3865</v>
      </c>
      <c r="E1448" s="197" t="s">
        <v>5167</v>
      </c>
      <c r="F1448" s="197" t="s">
        <v>6786</v>
      </c>
      <c r="G1448" s="197" t="s">
        <v>6785</v>
      </c>
      <c r="H1448" s="197" t="s">
        <v>6784</v>
      </c>
      <c r="I1448" s="197" t="s">
        <v>6783</v>
      </c>
      <c r="J1448" s="197" t="s">
        <v>6883</v>
      </c>
      <c r="K1448" s="197" t="s">
        <v>1637</v>
      </c>
    </row>
    <row r="1449" spans="1:11">
      <c r="A1449" s="197" t="s">
        <v>3866</v>
      </c>
      <c r="B1449" s="197" t="s">
        <v>3867</v>
      </c>
      <c r="C1449" s="197" t="s">
        <v>3867</v>
      </c>
      <c r="D1449" s="197" t="s">
        <v>6882</v>
      </c>
      <c r="E1449" s="197" t="s">
        <v>6810</v>
      </c>
      <c r="F1449" s="197" t="s">
        <v>6786</v>
      </c>
      <c r="G1449" s="197" t="s">
        <v>6785</v>
      </c>
      <c r="H1449" s="197" t="s">
        <v>6809</v>
      </c>
      <c r="I1449" s="197" t="s">
        <v>6783</v>
      </c>
      <c r="J1449" s="197" t="s">
        <v>6881</v>
      </c>
      <c r="K1449" s="197" t="s">
        <v>1637</v>
      </c>
    </row>
    <row r="1450" spans="1:11">
      <c r="A1450" s="197" t="s">
        <v>3869</v>
      </c>
      <c r="B1450" s="197" t="s">
        <v>3870</v>
      </c>
      <c r="C1450" s="197" t="s">
        <v>3870</v>
      </c>
      <c r="D1450" s="197" t="s">
        <v>3868</v>
      </c>
      <c r="E1450" s="197" t="s">
        <v>5167</v>
      </c>
      <c r="F1450" s="197" t="s">
        <v>6786</v>
      </c>
      <c r="G1450" s="197" t="s">
        <v>6785</v>
      </c>
      <c r="H1450" s="197" t="s">
        <v>6784</v>
      </c>
      <c r="I1450" s="197" t="s">
        <v>6783</v>
      </c>
      <c r="J1450" s="197" t="s">
        <v>6880</v>
      </c>
      <c r="K1450" s="197" t="s">
        <v>1637</v>
      </c>
    </row>
    <row r="1451" spans="1:11">
      <c r="A1451" s="197" t="s">
        <v>3871</v>
      </c>
      <c r="B1451" s="197" t="s">
        <v>3872</v>
      </c>
      <c r="C1451" s="197" t="s">
        <v>3872</v>
      </c>
      <c r="D1451" s="197" t="s">
        <v>6879</v>
      </c>
      <c r="E1451" s="197" t="s">
        <v>5167</v>
      </c>
      <c r="F1451" s="197" t="s">
        <v>6786</v>
      </c>
      <c r="G1451" s="197" t="s">
        <v>6785</v>
      </c>
      <c r="H1451" s="197" t="s">
        <v>6784</v>
      </c>
      <c r="I1451" s="197" t="s">
        <v>6783</v>
      </c>
      <c r="J1451" s="197" t="s">
        <v>6878</v>
      </c>
      <c r="K1451" s="197" t="s">
        <v>1637</v>
      </c>
    </row>
    <row r="1452" spans="1:11">
      <c r="A1452" s="197" t="s">
        <v>3874</v>
      </c>
      <c r="B1452" s="197" t="s">
        <v>3875</v>
      </c>
      <c r="C1452" s="197" t="s">
        <v>3875</v>
      </c>
      <c r="E1452" s="197" t="s">
        <v>5167</v>
      </c>
      <c r="F1452" s="197" t="s">
        <v>6786</v>
      </c>
      <c r="G1452" s="197" t="s">
        <v>6785</v>
      </c>
      <c r="H1452" s="197" t="s">
        <v>6784</v>
      </c>
      <c r="I1452" s="197" t="s">
        <v>6783</v>
      </c>
      <c r="J1452" s="197" t="s">
        <v>6877</v>
      </c>
      <c r="K1452" s="197" t="s">
        <v>1637</v>
      </c>
    </row>
    <row r="1453" spans="1:11">
      <c r="A1453" s="197" t="s">
        <v>3876</v>
      </c>
      <c r="B1453" s="197" t="s">
        <v>3877</v>
      </c>
      <c r="C1453" s="197" t="s">
        <v>3877</v>
      </c>
      <c r="D1453" s="197" t="s">
        <v>3878</v>
      </c>
      <c r="E1453" s="197" t="s">
        <v>5167</v>
      </c>
      <c r="F1453" s="197" t="s">
        <v>6786</v>
      </c>
      <c r="G1453" s="197" t="s">
        <v>6785</v>
      </c>
      <c r="H1453" s="197" t="s">
        <v>6784</v>
      </c>
      <c r="I1453" s="197" t="s">
        <v>6783</v>
      </c>
      <c r="J1453" s="197" t="s">
        <v>6876</v>
      </c>
      <c r="K1453" s="197" t="s">
        <v>1637</v>
      </c>
    </row>
    <row r="1454" spans="1:11">
      <c r="A1454" s="197" t="s">
        <v>3879</v>
      </c>
      <c r="B1454" s="197" t="s">
        <v>3880</v>
      </c>
      <c r="C1454" s="197" t="s">
        <v>3880</v>
      </c>
      <c r="E1454" s="197" t="s">
        <v>5167</v>
      </c>
      <c r="F1454" s="197" t="s">
        <v>6786</v>
      </c>
      <c r="G1454" s="197" t="s">
        <v>6785</v>
      </c>
      <c r="H1454" s="197" t="s">
        <v>6784</v>
      </c>
      <c r="I1454" s="197" t="s">
        <v>6783</v>
      </c>
      <c r="J1454" s="197" t="s">
        <v>6875</v>
      </c>
      <c r="K1454" s="197" t="s">
        <v>1637</v>
      </c>
    </row>
    <row r="1455" spans="1:11">
      <c r="A1455" s="197" t="s">
        <v>3881</v>
      </c>
      <c r="B1455" s="197" t="s">
        <v>3882</v>
      </c>
      <c r="C1455" s="197" t="s">
        <v>3883</v>
      </c>
      <c r="D1455" s="197" t="s">
        <v>6740</v>
      </c>
      <c r="E1455" s="197" t="s">
        <v>5167</v>
      </c>
      <c r="F1455" s="197" t="s">
        <v>6786</v>
      </c>
      <c r="G1455" s="197" t="s">
        <v>6785</v>
      </c>
      <c r="H1455" s="197" t="s">
        <v>6784</v>
      </c>
      <c r="I1455" s="197" t="s">
        <v>6783</v>
      </c>
      <c r="J1455" s="197" t="s">
        <v>6874</v>
      </c>
      <c r="K1455" s="197" t="s">
        <v>1637</v>
      </c>
    </row>
    <row r="1456" spans="1:11">
      <c r="A1456" s="197" t="s">
        <v>3884</v>
      </c>
      <c r="B1456" s="197" t="s">
        <v>3885</v>
      </c>
      <c r="C1456" s="197" t="s">
        <v>3886</v>
      </c>
      <c r="E1456" s="197" t="s">
        <v>5167</v>
      </c>
      <c r="F1456" s="197" t="s">
        <v>6786</v>
      </c>
      <c r="G1456" s="197" t="s">
        <v>6785</v>
      </c>
      <c r="H1456" s="197" t="s">
        <v>6784</v>
      </c>
      <c r="I1456" s="197" t="s">
        <v>6783</v>
      </c>
      <c r="J1456" s="197" t="s">
        <v>6873</v>
      </c>
      <c r="K1456" s="197" t="s">
        <v>1637</v>
      </c>
    </row>
    <row r="1457" spans="1:11">
      <c r="A1457" s="197" t="s">
        <v>3887</v>
      </c>
      <c r="B1457" s="197" t="s">
        <v>3888</v>
      </c>
      <c r="C1457" s="197" t="s">
        <v>3888</v>
      </c>
      <c r="D1457" s="197" t="s">
        <v>3889</v>
      </c>
      <c r="E1457" s="197" t="s">
        <v>5167</v>
      </c>
      <c r="F1457" s="197" t="s">
        <v>6786</v>
      </c>
      <c r="G1457" s="197" t="s">
        <v>6785</v>
      </c>
      <c r="H1457" s="197" t="s">
        <v>6784</v>
      </c>
      <c r="I1457" s="197" t="s">
        <v>6783</v>
      </c>
      <c r="J1457" s="197" t="s">
        <v>6872</v>
      </c>
      <c r="K1457" s="197" t="s">
        <v>1637</v>
      </c>
    </row>
    <row r="1458" spans="1:11">
      <c r="A1458" s="197" t="s">
        <v>3890</v>
      </c>
      <c r="B1458" s="197" t="s">
        <v>3891</v>
      </c>
      <c r="C1458" s="197" t="s">
        <v>3891</v>
      </c>
      <c r="E1458" s="197" t="s">
        <v>5167</v>
      </c>
      <c r="F1458" s="197" t="s">
        <v>6786</v>
      </c>
      <c r="G1458" s="197" t="s">
        <v>6785</v>
      </c>
      <c r="H1458" s="197" t="s">
        <v>6784</v>
      </c>
      <c r="I1458" s="197" t="s">
        <v>6783</v>
      </c>
      <c r="J1458" s="197" t="s">
        <v>6871</v>
      </c>
      <c r="K1458" s="197" t="s">
        <v>1637</v>
      </c>
    </row>
    <row r="1459" spans="1:11">
      <c r="A1459" s="197" t="s">
        <v>3892</v>
      </c>
      <c r="B1459" s="197" t="s">
        <v>3893</v>
      </c>
      <c r="C1459" s="197" t="s">
        <v>3893</v>
      </c>
      <c r="D1459" s="197" t="s">
        <v>6870</v>
      </c>
      <c r="E1459" s="197" t="s">
        <v>5167</v>
      </c>
      <c r="F1459" s="197" t="s">
        <v>6786</v>
      </c>
      <c r="G1459" s="197" t="s">
        <v>6785</v>
      </c>
      <c r="H1459" s="197" t="s">
        <v>6784</v>
      </c>
      <c r="I1459" s="197" t="s">
        <v>6783</v>
      </c>
      <c r="J1459" s="197" t="s">
        <v>6869</v>
      </c>
      <c r="K1459" s="197" t="s">
        <v>1637</v>
      </c>
    </row>
    <row r="1460" spans="1:11">
      <c r="A1460" s="197" t="s">
        <v>3895</v>
      </c>
      <c r="B1460" s="197" t="s">
        <v>3896</v>
      </c>
      <c r="C1460" s="197" t="s">
        <v>3896</v>
      </c>
      <c r="D1460" s="197" t="s">
        <v>6868</v>
      </c>
      <c r="E1460" s="197" t="s">
        <v>5167</v>
      </c>
      <c r="F1460" s="197" t="s">
        <v>6786</v>
      </c>
      <c r="G1460" s="197" t="s">
        <v>6785</v>
      </c>
      <c r="H1460" s="197" t="s">
        <v>6784</v>
      </c>
      <c r="I1460" s="197" t="s">
        <v>6783</v>
      </c>
      <c r="J1460" s="197" t="s">
        <v>6867</v>
      </c>
      <c r="K1460" s="197" t="s">
        <v>1637</v>
      </c>
    </row>
    <row r="1461" spans="1:11">
      <c r="A1461" s="197" t="s">
        <v>3898</v>
      </c>
      <c r="B1461" s="197" t="s">
        <v>3899</v>
      </c>
      <c r="C1461" s="197" t="s">
        <v>3899</v>
      </c>
      <c r="E1461" s="197" t="s">
        <v>5167</v>
      </c>
      <c r="F1461" s="197" t="s">
        <v>6786</v>
      </c>
      <c r="G1461" s="197" t="s">
        <v>6785</v>
      </c>
      <c r="H1461" s="197" t="s">
        <v>6784</v>
      </c>
      <c r="I1461" s="197" t="s">
        <v>6783</v>
      </c>
      <c r="J1461" s="197" t="s">
        <v>6866</v>
      </c>
      <c r="K1461" s="197" t="s">
        <v>1637</v>
      </c>
    </row>
    <row r="1462" spans="1:11">
      <c r="A1462" s="197" t="s">
        <v>3900</v>
      </c>
      <c r="B1462" s="197" t="s">
        <v>3901</v>
      </c>
      <c r="C1462" s="197" t="s">
        <v>3901</v>
      </c>
      <c r="D1462" s="197" t="s">
        <v>3902</v>
      </c>
      <c r="E1462" s="197" t="s">
        <v>5167</v>
      </c>
      <c r="F1462" s="197" t="s">
        <v>6786</v>
      </c>
      <c r="G1462" s="197" t="s">
        <v>6785</v>
      </c>
      <c r="H1462" s="197" t="s">
        <v>6784</v>
      </c>
      <c r="I1462" s="197" t="s">
        <v>6783</v>
      </c>
      <c r="J1462" s="197" t="s">
        <v>6865</v>
      </c>
      <c r="K1462" s="197" t="s">
        <v>1637</v>
      </c>
    </row>
    <row r="1463" spans="1:11">
      <c r="A1463" s="197" t="s">
        <v>2442</v>
      </c>
      <c r="B1463" s="197" t="s">
        <v>3903</v>
      </c>
      <c r="C1463" s="197" t="s">
        <v>3903</v>
      </c>
      <c r="D1463" s="197" t="s">
        <v>6864</v>
      </c>
      <c r="E1463" s="197" t="s">
        <v>5167</v>
      </c>
      <c r="F1463" s="197" t="s">
        <v>6786</v>
      </c>
      <c r="G1463" s="197" t="s">
        <v>6785</v>
      </c>
      <c r="H1463" s="197" t="s">
        <v>6784</v>
      </c>
      <c r="I1463" s="197" t="s">
        <v>6783</v>
      </c>
      <c r="J1463" s="197" t="s">
        <v>6863</v>
      </c>
      <c r="K1463" s="197" t="s">
        <v>1637</v>
      </c>
    </row>
    <row r="1464" spans="1:11">
      <c r="A1464" s="197" t="s">
        <v>296</v>
      </c>
      <c r="B1464" s="197" t="s">
        <v>297</v>
      </c>
      <c r="C1464" s="197" t="s">
        <v>297</v>
      </c>
      <c r="D1464" s="197" t="s">
        <v>3905</v>
      </c>
      <c r="E1464" s="197" t="s">
        <v>5167</v>
      </c>
      <c r="F1464" s="197" t="s">
        <v>6786</v>
      </c>
      <c r="G1464" s="197" t="s">
        <v>6785</v>
      </c>
      <c r="H1464" s="197" t="s">
        <v>6784</v>
      </c>
      <c r="I1464" s="197" t="s">
        <v>6783</v>
      </c>
      <c r="J1464" s="197" t="s">
        <v>3906</v>
      </c>
      <c r="K1464" s="197" t="s">
        <v>1617</v>
      </c>
    </row>
    <row r="1465" spans="1:11">
      <c r="A1465" s="197" t="s">
        <v>3907</v>
      </c>
      <c r="B1465" s="197" t="s">
        <v>3908</v>
      </c>
      <c r="C1465" s="197" t="s">
        <v>3908</v>
      </c>
      <c r="D1465" s="197" t="s">
        <v>3909</v>
      </c>
      <c r="E1465" s="197" t="s">
        <v>5167</v>
      </c>
      <c r="F1465" s="197" t="s">
        <v>6786</v>
      </c>
      <c r="G1465" s="197" t="s">
        <v>6788</v>
      </c>
      <c r="H1465" s="197" t="s">
        <v>6784</v>
      </c>
      <c r="I1465" s="197" t="s">
        <v>6783</v>
      </c>
      <c r="J1465" s="197" t="s">
        <v>3910</v>
      </c>
    </row>
    <row r="1466" spans="1:11">
      <c r="A1466" s="197" t="s">
        <v>1220</v>
      </c>
      <c r="B1466" s="197" t="s">
        <v>1222</v>
      </c>
      <c r="C1466" s="197" t="s">
        <v>1222</v>
      </c>
      <c r="D1466" s="197" t="s">
        <v>3911</v>
      </c>
      <c r="E1466" s="197" t="s">
        <v>5167</v>
      </c>
      <c r="F1466" s="197" t="s">
        <v>6786</v>
      </c>
      <c r="G1466" s="197" t="s">
        <v>6785</v>
      </c>
      <c r="H1466" s="197" t="s">
        <v>6784</v>
      </c>
      <c r="I1466" s="197" t="s">
        <v>6783</v>
      </c>
      <c r="J1466" s="197" t="s">
        <v>3912</v>
      </c>
      <c r="K1466" s="197" t="s">
        <v>1601</v>
      </c>
    </row>
    <row r="1467" spans="1:11">
      <c r="A1467" s="197" t="s">
        <v>437</v>
      </c>
      <c r="B1467" s="197" t="s">
        <v>438</v>
      </c>
      <c r="C1467" s="197" t="s">
        <v>438</v>
      </c>
      <c r="D1467" s="197" t="s">
        <v>2868</v>
      </c>
      <c r="E1467" s="197" t="s">
        <v>5167</v>
      </c>
      <c r="F1467" s="197" t="s">
        <v>6786</v>
      </c>
      <c r="G1467" s="197" t="s">
        <v>6785</v>
      </c>
      <c r="H1467" s="197" t="s">
        <v>6784</v>
      </c>
      <c r="I1467" s="197" t="s">
        <v>6783</v>
      </c>
      <c r="J1467" s="197" t="s">
        <v>3913</v>
      </c>
      <c r="K1467" s="197" t="s">
        <v>1601</v>
      </c>
    </row>
    <row r="1468" spans="1:11">
      <c r="A1468" s="197" t="s">
        <v>562</v>
      </c>
      <c r="B1468" s="197" t="s">
        <v>563</v>
      </c>
      <c r="C1468" s="197" t="s">
        <v>563</v>
      </c>
      <c r="D1468" s="197" t="s">
        <v>3914</v>
      </c>
      <c r="E1468" s="197" t="s">
        <v>5167</v>
      </c>
      <c r="F1468" s="197" t="s">
        <v>6786</v>
      </c>
      <c r="G1468" s="197" t="s">
        <v>6788</v>
      </c>
      <c r="H1468" s="197" t="s">
        <v>6784</v>
      </c>
      <c r="I1468" s="197" t="s">
        <v>6783</v>
      </c>
      <c r="J1468" s="197" t="s">
        <v>3915</v>
      </c>
      <c r="K1468" s="197" t="s">
        <v>1601</v>
      </c>
    </row>
    <row r="1469" spans="1:11">
      <c r="A1469" s="197" t="s">
        <v>568</v>
      </c>
      <c r="B1469" s="197" t="s">
        <v>569</v>
      </c>
      <c r="C1469" s="197" t="s">
        <v>569</v>
      </c>
      <c r="D1469" s="197" t="s">
        <v>3916</v>
      </c>
      <c r="E1469" s="197" t="s">
        <v>5167</v>
      </c>
      <c r="F1469" s="197" t="s">
        <v>6786</v>
      </c>
      <c r="G1469" s="197" t="s">
        <v>6788</v>
      </c>
      <c r="H1469" s="197" t="s">
        <v>6784</v>
      </c>
      <c r="I1469" s="197" t="s">
        <v>6783</v>
      </c>
      <c r="J1469" s="197" t="s">
        <v>3917</v>
      </c>
      <c r="K1469" s="197" t="s">
        <v>1601</v>
      </c>
    </row>
    <row r="1470" spans="1:11">
      <c r="A1470" s="197" t="s">
        <v>546</v>
      </c>
      <c r="B1470" s="197" t="s">
        <v>547</v>
      </c>
      <c r="C1470" s="197" t="s">
        <v>547</v>
      </c>
      <c r="D1470" s="197" t="s">
        <v>3914</v>
      </c>
      <c r="E1470" s="197" t="s">
        <v>5167</v>
      </c>
      <c r="F1470" s="197" t="s">
        <v>6786</v>
      </c>
      <c r="G1470" s="197" t="s">
        <v>6788</v>
      </c>
      <c r="H1470" s="197" t="s">
        <v>6784</v>
      </c>
      <c r="I1470" s="197" t="s">
        <v>6783</v>
      </c>
      <c r="J1470" s="197" t="s">
        <v>3918</v>
      </c>
      <c r="K1470" s="197" t="s">
        <v>1601</v>
      </c>
    </row>
    <row r="1471" spans="1:11">
      <c r="A1471" s="197" t="s">
        <v>548</v>
      </c>
      <c r="B1471" s="197" t="s">
        <v>549</v>
      </c>
      <c r="C1471" s="197" t="s">
        <v>549</v>
      </c>
      <c r="D1471" s="197" t="s">
        <v>3916</v>
      </c>
      <c r="E1471" s="197" t="s">
        <v>5167</v>
      </c>
      <c r="F1471" s="197" t="s">
        <v>6786</v>
      </c>
      <c r="G1471" s="197" t="s">
        <v>6788</v>
      </c>
      <c r="H1471" s="197" t="s">
        <v>6784</v>
      </c>
      <c r="I1471" s="197" t="s">
        <v>6783</v>
      </c>
      <c r="J1471" s="197" t="s">
        <v>3919</v>
      </c>
      <c r="K1471" s="197" t="s">
        <v>1601</v>
      </c>
    </row>
    <row r="1472" spans="1:11">
      <c r="A1472" s="197" t="s">
        <v>538</v>
      </c>
      <c r="B1472" s="197" t="s">
        <v>539</v>
      </c>
      <c r="C1472" s="197" t="s">
        <v>539</v>
      </c>
      <c r="D1472" s="197" t="s">
        <v>3914</v>
      </c>
      <c r="E1472" s="197" t="s">
        <v>5167</v>
      </c>
      <c r="F1472" s="197" t="s">
        <v>6786</v>
      </c>
      <c r="G1472" s="197" t="s">
        <v>6788</v>
      </c>
      <c r="H1472" s="197" t="s">
        <v>6784</v>
      </c>
      <c r="I1472" s="197" t="s">
        <v>6783</v>
      </c>
      <c r="J1472" s="197" t="s">
        <v>3920</v>
      </c>
      <c r="K1472" s="197" t="s">
        <v>1601</v>
      </c>
    </row>
    <row r="1473" spans="1:11">
      <c r="A1473" s="197" t="s">
        <v>550</v>
      </c>
      <c r="B1473" s="197" t="s">
        <v>551</v>
      </c>
      <c r="C1473" s="197" t="s">
        <v>551</v>
      </c>
      <c r="D1473" s="197" t="s">
        <v>3914</v>
      </c>
      <c r="E1473" s="197" t="s">
        <v>5167</v>
      </c>
      <c r="F1473" s="197" t="s">
        <v>6786</v>
      </c>
      <c r="G1473" s="197" t="s">
        <v>6788</v>
      </c>
      <c r="H1473" s="197" t="s">
        <v>6784</v>
      </c>
      <c r="I1473" s="197" t="s">
        <v>6783</v>
      </c>
      <c r="J1473" s="197" t="s">
        <v>3921</v>
      </c>
      <c r="K1473" s="197" t="s">
        <v>1601</v>
      </c>
    </row>
    <row r="1474" spans="1:11">
      <c r="A1474" s="197" t="s">
        <v>556</v>
      </c>
      <c r="B1474" s="197" t="s">
        <v>557</v>
      </c>
      <c r="C1474" s="197" t="s">
        <v>557</v>
      </c>
      <c r="D1474" s="197" t="s">
        <v>3916</v>
      </c>
      <c r="E1474" s="197" t="s">
        <v>5167</v>
      </c>
      <c r="F1474" s="197" t="s">
        <v>6786</v>
      </c>
      <c r="G1474" s="197" t="s">
        <v>6788</v>
      </c>
      <c r="H1474" s="197" t="s">
        <v>6784</v>
      </c>
      <c r="I1474" s="197" t="s">
        <v>6783</v>
      </c>
      <c r="J1474" s="197" t="s">
        <v>3922</v>
      </c>
      <c r="K1474" s="197" t="s">
        <v>1601</v>
      </c>
    </row>
    <row r="1475" spans="1:11">
      <c r="A1475" s="197" t="s">
        <v>542</v>
      </c>
      <c r="B1475" s="197" t="s">
        <v>543</v>
      </c>
      <c r="C1475" s="197" t="s">
        <v>543</v>
      </c>
      <c r="D1475" s="197" t="s">
        <v>3914</v>
      </c>
      <c r="E1475" s="197" t="s">
        <v>5167</v>
      </c>
      <c r="F1475" s="197" t="s">
        <v>6786</v>
      </c>
      <c r="G1475" s="197" t="s">
        <v>6788</v>
      </c>
      <c r="H1475" s="197" t="s">
        <v>6784</v>
      </c>
      <c r="I1475" s="197" t="s">
        <v>6787</v>
      </c>
      <c r="J1475" s="197" t="s">
        <v>3923</v>
      </c>
      <c r="K1475" s="197" t="s">
        <v>1601</v>
      </c>
    </row>
    <row r="1476" spans="1:11">
      <c r="A1476" s="197" t="s">
        <v>544</v>
      </c>
      <c r="B1476" s="197" t="s">
        <v>545</v>
      </c>
      <c r="C1476" s="197" t="s">
        <v>545</v>
      </c>
      <c r="D1476" s="197" t="s">
        <v>3916</v>
      </c>
      <c r="E1476" s="197" t="s">
        <v>5167</v>
      </c>
      <c r="F1476" s="197" t="s">
        <v>6786</v>
      </c>
      <c r="G1476" s="197" t="s">
        <v>6788</v>
      </c>
      <c r="H1476" s="197" t="s">
        <v>6784</v>
      </c>
      <c r="I1476" s="197" t="s">
        <v>6787</v>
      </c>
      <c r="J1476" s="197" t="s">
        <v>3924</v>
      </c>
      <c r="K1476" s="197" t="s">
        <v>1601</v>
      </c>
    </row>
    <row r="1477" spans="1:11">
      <c r="A1477" s="197" t="s">
        <v>533</v>
      </c>
      <c r="B1477" s="197" t="s">
        <v>534</v>
      </c>
      <c r="C1477" s="197" t="s">
        <v>534</v>
      </c>
      <c r="D1477" s="197" t="s">
        <v>3914</v>
      </c>
      <c r="E1477" s="197" t="s">
        <v>5167</v>
      </c>
      <c r="F1477" s="197" t="s">
        <v>6786</v>
      </c>
      <c r="G1477" s="197" t="s">
        <v>6788</v>
      </c>
      <c r="H1477" s="197" t="s">
        <v>6784</v>
      </c>
      <c r="I1477" s="197" t="s">
        <v>6783</v>
      </c>
      <c r="J1477" s="197" t="s">
        <v>3925</v>
      </c>
      <c r="K1477" s="197" t="s">
        <v>1601</v>
      </c>
    </row>
    <row r="1478" spans="1:11">
      <c r="A1478" s="197" t="s">
        <v>535</v>
      </c>
      <c r="B1478" s="197" t="s">
        <v>537</v>
      </c>
      <c r="C1478" s="197" t="s">
        <v>537</v>
      </c>
      <c r="D1478" s="197" t="s">
        <v>3916</v>
      </c>
      <c r="E1478" s="197" t="s">
        <v>5167</v>
      </c>
      <c r="F1478" s="197" t="s">
        <v>6786</v>
      </c>
      <c r="G1478" s="197" t="s">
        <v>6788</v>
      </c>
      <c r="H1478" s="197" t="s">
        <v>6784</v>
      </c>
      <c r="I1478" s="197" t="s">
        <v>6783</v>
      </c>
      <c r="J1478" s="197" t="s">
        <v>3926</v>
      </c>
      <c r="K1478" s="197" t="s">
        <v>1601</v>
      </c>
    </row>
    <row r="1479" spans="1:11">
      <c r="A1479" s="197" t="s">
        <v>578</v>
      </c>
      <c r="B1479" s="197" t="s">
        <v>580</v>
      </c>
      <c r="C1479" s="197" t="s">
        <v>580</v>
      </c>
      <c r="D1479" s="197" t="s">
        <v>3927</v>
      </c>
      <c r="E1479" s="197" t="s">
        <v>5167</v>
      </c>
      <c r="F1479" s="197" t="s">
        <v>6786</v>
      </c>
      <c r="G1479" s="197" t="s">
        <v>6788</v>
      </c>
      <c r="H1479" s="197" t="s">
        <v>6784</v>
      </c>
      <c r="I1479" s="197" t="s">
        <v>6787</v>
      </c>
      <c r="J1479" s="197" t="s">
        <v>3928</v>
      </c>
      <c r="K1479" s="197" t="s">
        <v>1601</v>
      </c>
    </row>
    <row r="1480" spans="1:11">
      <c r="A1480" s="197" t="s">
        <v>581</v>
      </c>
      <c r="B1480" s="197" t="s">
        <v>583</v>
      </c>
      <c r="C1480" s="197" t="s">
        <v>583</v>
      </c>
      <c r="D1480" s="197" t="s">
        <v>3929</v>
      </c>
      <c r="E1480" s="197" t="s">
        <v>5167</v>
      </c>
      <c r="F1480" s="197" t="s">
        <v>6786</v>
      </c>
      <c r="G1480" s="197" t="s">
        <v>6788</v>
      </c>
      <c r="H1480" s="197" t="s">
        <v>6784</v>
      </c>
      <c r="I1480" s="197" t="s">
        <v>6787</v>
      </c>
      <c r="J1480" s="197" t="s">
        <v>3930</v>
      </c>
      <c r="K1480" s="197" t="s">
        <v>1601</v>
      </c>
    </row>
    <row r="1481" spans="1:11">
      <c r="A1481" s="197" t="s">
        <v>574</v>
      </c>
      <c r="B1481" s="197" t="s">
        <v>575</v>
      </c>
      <c r="C1481" s="197" t="s">
        <v>575</v>
      </c>
      <c r="D1481" s="197" t="s">
        <v>3914</v>
      </c>
      <c r="E1481" s="197" t="s">
        <v>5167</v>
      </c>
      <c r="F1481" s="197" t="s">
        <v>6786</v>
      </c>
      <c r="G1481" s="197" t="s">
        <v>6788</v>
      </c>
      <c r="H1481" s="197" t="s">
        <v>6784</v>
      </c>
      <c r="I1481" s="197" t="s">
        <v>6787</v>
      </c>
      <c r="J1481" s="197" t="s">
        <v>3931</v>
      </c>
      <c r="K1481" s="197" t="s">
        <v>1601</v>
      </c>
    </row>
    <row r="1482" spans="1:11">
      <c r="A1482" s="197" t="s">
        <v>576</v>
      </c>
      <c r="B1482" s="197" t="s">
        <v>577</v>
      </c>
      <c r="C1482" s="197" t="s">
        <v>577</v>
      </c>
      <c r="D1482" s="197" t="s">
        <v>3932</v>
      </c>
      <c r="E1482" s="197" t="s">
        <v>5167</v>
      </c>
      <c r="F1482" s="197" t="s">
        <v>6786</v>
      </c>
      <c r="G1482" s="197" t="s">
        <v>6788</v>
      </c>
      <c r="H1482" s="197" t="s">
        <v>6784</v>
      </c>
      <c r="I1482" s="197" t="s">
        <v>6787</v>
      </c>
      <c r="J1482" s="197" t="s">
        <v>3933</v>
      </c>
      <c r="K1482" s="197" t="s">
        <v>1601</v>
      </c>
    </row>
    <row r="1483" spans="1:11">
      <c r="A1483" s="197" t="s">
        <v>3934</v>
      </c>
      <c r="B1483" s="197" t="s">
        <v>3935</v>
      </c>
      <c r="C1483" s="197" t="s">
        <v>3935</v>
      </c>
      <c r="D1483" s="197" t="s">
        <v>3935</v>
      </c>
      <c r="E1483" s="197" t="s">
        <v>13</v>
      </c>
      <c r="F1483" s="197" t="s">
        <v>6786</v>
      </c>
      <c r="G1483" s="197" t="s">
        <v>6788</v>
      </c>
      <c r="H1483" s="197" t="s">
        <v>6809</v>
      </c>
      <c r="I1483" s="197" t="s">
        <v>6861</v>
      </c>
      <c r="J1483" s="197" t="s">
        <v>6862</v>
      </c>
      <c r="K1483" s="197" t="s">
        <v>1612</v>
      </c>
    </row>
    <row r="1484" spans="1:11">
      <c r="A1484" s="197" t="s">
        <v>3937</v>
      </c>
      <c r="B1484" s="197" t="s">
        <v>3938</v>
      </c>
      <c r="C1484" s="197" t="s">
        <v>3938</v>
      </c>
      <c r="D1484" s="197" t="s">
        <v>3938</v>
      </c>
      <c r="E1484" s="197" t="s">
        <v>13</v>
      </c>
      <c r="F1484" s="197" t="s">
        <v>6786</v>
      </c>
      <c r="G1484" s="197" t="s">
        <v>6788</v>
      </c>
      <c r="H1484" s="197" t="s">
        <v>6809</v>
      </c>
      <c r="I1484" s="197" t="s">
        <v>6861</v>
      </c>
      <c r="J1484" s="197" t="s">
        <v>3939</v>
      </c>
      <c r="K1484" s="197" t="s">
        <v>1612</v>
      </c>
    </row>
    <row r="1485" spans="1:11">
      <c r="A1485" s="197" t="s">
        <v>3940</v>
      </c>
      <c r="B1485" s="197" t="s">
        <v>3941</v>
      </c>
      <c r="C1485" s="197" t="s">
        <v>3941</v>
      </c>
      <c r="D1485" s="197" t="s">
        <v>3941</v>
      </c>
      <c r="E1485" s="197" t="s">
        <v>13</v>
      </c>
      <c r="F1485" s="197" t="s">
        <v>6786</v>
      </c>
      <c r="G1485" s="197" t="s">
        <v>6788</v>
      </c>
      <c r="H1485" s="197" t="s">
        <v>6809</v>
      </c>
      <c r="I1485" s="197" t="s">
        <v>6861</v>
      </c>
      <c r="J1485" s="197" t="s">
        <v>2480</v>
      </c>
      <c r="K1485" s="197" t="s">
        <v>1612</v>
      </c>
    </row>
    <row r="1486" spans="1:11">
      <c r="A1486" s="197" t="s">
        <v>3942</v>
      </c>
      <c r="B1486" s="197" t="s">
        <v>3943</v>
      </c>
      <c r="C1486" s="197" t="s">
        <v>3943</v>
      </c>
      <c r="D1486" s="197" t="s">
        <v>3943</v>
      </c>
      <c r="E1486" s="197" t="s">
        <v>13</v>
      </c>
      <c r="F1486" s="197" t="s">
        <v>6786</v>
      </c>
      <c r="G1486" s="197" t="s">
        <v>6788</v>
      </c>
      <c r="H1486" s="197" t="s">
        <v>6809</v>
      </c>
      <c r="I1486" s="197" t="s">
        <v>6860</v>
      </c>
      <c r="J1486" s="197" t="s">
        <v>3944</v>
      </c>
      <c r="K1486" s="197" t="s">
        <v>1612</v>
      </c>
    </row>
    <row r="1487" spans="1:11">
      <c r="A1487" s="197" t="s">
        <v>3945</v>
      </c>
      <c r="B1487" s="197" t="s">
        <v>3946</v>
      </c>
      <c r="C1487" s="197" t="s">
        <v>3946</v>
      </c>
      <c r="D1487" s="197" t="s">
        <v>3946</v>
      </c>
      <c r="E1487" s="197" t="s">
        <v>13</v>
      </c>
      <c r="F1487" s="197" t="s">
        <v>6786</v>
      </c>
      <c r="G1487" s="197" t="s">
        <v>6788</v>
      </c>
      <c r="H1487" s="197" t="s">
        <v>6809</v>
      </c>
      <c r="I1487" s="197" t="s">
        <v>6860</v>
      </c>
      <c r="J1487" s="197" t="s">
        <v>3947</v>
      </c>
      <c r="K1487" s="197" t="s">
        <v>1612</v>
      </c>
    </row>
    <row r="1488" spans="1:11">
      <c r="A1488" s="197" t="s">
        <v>1512</v>
      </c>
      <c r="B1488" s="197" t="s">
        <v>1513</v>
      </c>
      <c r="C1488" s="197" t="s">
        <v>3948</v>
      </c>
      <c r="D1488" s="197" t="s">
        <v>3949</v>
      </c>
      <c r="E1488" s="197" t="s">
        <v>5167</v>
      </c>
      <c r="F1488" s="197" t="s">
        <v>6786</v>
      </c>
      <c r="G1488" s="197" t="s">
        <v>6785</v>
      </c>
      <c r="H1488" s="197" t="s">
        <v>6784</v>
      </c>
      <c r="I1488" s="197" t="s">
        <v>6787</v>
      </c>
      <c r="J1488" s="197" t="s">
        <v>3950</v>
      </c>
      <c r="K1488" s="197" t="s">
        <v>1617</v>
      </c>
    </row>
    <row r="1489" spans="1:11">
      <c r="A1489" s="197" t="s">
        <v>144</v>
      </c>
      <c r="B1489" s="197" t="s">
        <v>145</v>
      </c>
      <c r="C1489" s="197" t="s">
        <v>145</v>
      </c>
      <c r="D1489" s="197" t="s">
        <v>3357</v>
      </c>
      <c r="E1489" s="197" t="s">
        <v>5167</v>
      </c>
      <c r="F1489" s="197" t="s">
        <v>6786</v>
      </c>
      <c r="G1489" s="197" t="s">
        <v>6785</v>
      </c>
      <c r="H1489" s="197" t="s">
        <v>6784</v>
      </c>
      <c r="I1489" s="197" t="s">
        <v>6783</v>
      </c>
      <c r="J1489" s="197" t="s">
        <v>6859</v>
      </c>
      <c r="K1489" s="197" t="s">
        <v>1617</v>
      </c>
    </row>
    <row r="1490" spans="1:11">
      <c r="A1490" s="197" t="s">
        <v>147</v>
      </c>
      <c r="B1490" s="197" t="s">
        <v>148</v>
      </c>
      <c r="C1490" s="197" t="s">
        <v>148</v>
      </c>
      <c r="D1490" s="197" t="s">
        <v>3162</v>
      </c>
      <c r="E1490" s="197" t="s">
        <v>5167</v>
      </c>
      <c r="F1490" s="197" t="s">
        <v>6786</v>
      </c>
      <c r="G1490" s="197" t="s">
        <v>6785</v>
      </c>
      <c r="H1490" s="197" t="s">
        <v>6784</v>
      </c>
      <c r="I1490" s="197" t="s">
        <v>6783</v>
      </c>
      <c r="J1490" s="197" t="s">
        <v>6858</v>
      </c>
      <c r="K1490" s="197" t="s">
        <v>1617</v>
      </c>
    </row>
    <row r="1491" spans="1:11">
      <c r="A1491" s="197" t="s">
        <v>3953</v>
      </c>
      <c r="B1491" s="197" t="s">
        <v>3954</v>
      </c>
      <c r="C1491" s="197" t="s">
        <v>3955</v>
      </c>
      <c r="D1491" s="197" t="s">
        <v>3469</v>
      </c>
      <c r="E1491" s="197" t="s">
        <v>5167</v>
      </c>
      <c r="F1491" s="197" t="s">
        <v>6786</v>
      </c>
      <c r="G1491" s="197" t="s">
        <v>6785</v>
      </c>
      <c r="H1491" s="197" t="s">
        <v>6784</v>
      </c>
      <c r="I1491" s="197" t="s">
        <v>6787</v>
      </c>
      <c r="J1491" s="197" t="s">
        <v>6857</v>
      </c>
      <c r="K1491" s="197" t="s">
        <v>1617</v>
      </c>
    </row>
    <row r="1492" spans="1:11">
      <c r="A1492" s="197" t="s">
        <v>150</v>
      </c>
      <c r="B1492" s="197" t="s">
        <v>151</v>
      </c>
      <c r="C1492" s="197" t="s">
        <v>151</v>
      </c>
      <c r="D1492" s="197" t="s">
        <v>3957</v>
      </c>
      <c r="E1492" s="197" t="s">
        <v>5167</v>
      </c>
      <c r="F1492" s="197" t="s">
        <v>6786</v>
      </c>
      <c r="G1492" s="197" t="s">
        <v>6785</v>
      </c>
      <c r="H1492" s="197" t="s">
        <v>6784</v>
      </c>
      <c r="I1492" s="197" t="s">
        <v>6783</v>
      </c>
      <c r="J1492" s="197" t="s">
        <v>3958</v>
      </c>
      <c r="K1492" s="197" t="s">
        <v>1617</v>
      </c>
    </row>
    <row r="1493" spans="1:11">
      <c r="A1493" s="197" t="s">
        <v>153</v>
      </c>
      <c r="B1493" s="197" t="s">
        <v>154</v>
      </c>
      <c r="C1493" s="197" t="s">
        <v>154</v>
      </c>
      <c r="D1493" s="197" t="s">
        <v>3231</v>
      </c>
      <c r="E1493" s="197" t="s">
        <v>5167</v>
      </c>
      <c r="F1493" s="197" t="s">
        <v>6786</v>
      </c>
      <c r="G1493" s="197" t="s">
        <v>6785</v>
      </c>
      <c r="H1493" s="197" t="s">
        <v>6784</v>
      </c>
      <c r="I1493" s="197" t="s">
        <v>6783</v>
      </c>
      <c r="J1493" s="197" t="s">
        <v>6856</v>
      </c>
      <c r="K1493" s="197" t="s">
        <v>1617</v>
      </c>
    </row>
    <row r="1494" spans="1:11">
      <c r="A1494" s="197" t="s">
        <v>156</v>
      </c>
      <c r="B1494" s="197" t="s">
        <v>157</v>
      </c>
      <c r="C1494" s="197" t="s">
        <v>157</v>
      </c>
      <c r="D1494" s="197" t="s">
        <v>3235</v>
      </c>
      <c r="E1494" s="197" t="s">
        <v>5167</v>
      </c>
      <c r="F1494" s="197" t="s">
        <v>6786</v>
      </c>
      <c r="G1494" s="197" t="s">
        <v>6785</v>
      </c>
      <c r="H1494" s="197" t="s">
        <v>6784</v>
      </c>
      <c r="I1494" s="197" t="s">
        <v>6783</v>
      </c>
      <c r="J1494" s="197" t="s">
        <v>6855</v>
      </c>
      <c r="K1494" s="197" t="s">
        <v>1617</v>
      </c>
    </row>
    <row r="1495" spans="1:11">
      <c r="A1495" s="197" t="s">
        <v>159</v>
      </c>
      <c r="B1495" s="197" t="s">
        <v>160</v>
      </c>
      <c r="C1495" s="197" t="s">
        <v>160</v>
      </c>
      <c r="D1495" s="197" t="s">
        <v>3961</v>
      </c>
      <c r="E1495" s="197" t="s">
        <v>5167</v>
      </c>
      <c r="F1495" s="197" t="s">
        <v>6786</v>
      </c>
      <c r="G1495" s="197" t="s">
        <v>6785</v>
      </c>
      <c r="H1495" s="197" t="s">
        <v>6784</v>
      </c>
      <c r="I1495" s="197" t="s">
        <v>6783</v>
      </c>
      <c r="J1495" s="197" t="s">
        <v>3962</v>
      </c>
      <c r="K1495" s="197" t="s">
        <v>1617</v>
      </c>
    </row>
    <row r="1496" spans="1:11">
      <c r="A1496" s="197" t="s">
        <v>162</v>
      </c>
      <c r="B1496" s="197" t="s">
        <v>163</v>
      </c>
      <c r="C1496" s="197" t="s">
        <v>163</v>
      </c>
      <c r="D1496" s="197" t="s">
        <v>3265</v>
      </c>
      <c r="E1496" s="197" t="s">
        <v>5167</v>
      </c>
      <c r="F1496" s="197" t="s">
        <v>6786</v>
      </c>
      <c r="G1496" s="197" t="s">
        <v>6785</v>
      </c>
      <c r="H1496" s="197" t="s">
        <v>6784</v>
      </c>
      <c r="I1496" s="197" t="s">
        <v>6783</v>
      </c>
      <c r="J1496" s="197" t="s">
        <v>6854</v>
      </c>
      <c r="K1496" s="197" t="s">
        <v>1617</v>
      </c>
    </row>
    <row r="1497" spans="1:11">
      <c r="A1497" s="197" t="s">
        <v>6743</v>
      </c>
      <c r="B1497" s="197" t="s">
        <v>6746</v>
      </c>
      <c r="C1497" s="197" t="s">
        <v>6746</v>
      </c>
      <c r="D1497" s="197" t="s">
        <v>3265</v>
      </c>
      <c r="E1497" s="197" t="s">
        <v>5167</v>
      </c>
      <c r="F1497" s="197" t="s">
        <v>6786</v>
      </c>
      <c r="G1497" s="197" t="s">
        <v>6785</v>
      </c>
      <c r="H1497" s="197" t="s">
        <v>6784</v>
      </c>
      <c r="I1497" s="197" t="s">
        <v>6787</v>
      </c>
      <c r="J1497" s="197" t="s">
        <v>6853</v>
      </c>
    </row>
    <row r="1498" spans="1:11">
      <c r="A1498" s="197" t="s">
        <v>165</v>
      </c>
      <c r="B1498" s="197" t="s">
        <v>166</v>
      </c>
      <c r="C1498" s="197" t="s">
        <v>166</v>
      </c>
      <c r="D1498" s="197" t="s">
        <v>1689</v>
      </c>
      <c r="E1498" s="197" t="s">
        <v>5167</v>
      </c>
      <c r="F1498" s="197" t="s">
        <v>6786</v>
      </c>
      <c r="G1498" s="197" t="s">
        <v>6785</v>
      </c>
      <c r="H1498" s="197" t="s">
        <v>6784</v>
      </c>
      <c r="I1498" s="197" t="s">
        <v>6783</v>
      </c>
      <c r="J1498" s="197" t="s">
        <v>6852</v>
      </c>
      <c r="K1498" s="197" t="s">
        <v>1617</v>
      </c>
    </row>
    <row r="1499" spans="1:11">
      <c r="A1499" s="197" t="s">
        <v>6744</v>
      </c>
      <c r="B1499" s="197" t="s">
        <v>6747</v>
      </c>
      <c r="C1499" s="197" t="s">
        <v>6747</v>
      </c>
      <c r="D1499" s="197" t="s">
        <v>1689</v>
      </c>
      <c r="E1499" s="197" t="s">
        <v>5167</v>
      </c>
      <c r="F1499" s="197" t="s">
        <v>6786</v>
      </c>
      <c r="G1499" s="197" t="s">
        <v>6785</v>
      </c>
      <c r="H1499" s="197" t="s">
        <v>6784</v>
      </c>
      <c r="I1499" s="197" t="s">
        <v>6787</v>
      </c>
      <c r="J1499" s="197" t="s">
        <v>6851</v>
      </c>
    </row>
    <row r="1500" spans="1:11">
      <c r="A1500" s="197" t="s">
        <v>168</v>
      </c>
      <c r="B1500" s="197" t="s">
        <v>169</v>
      </c>
      <c r="C1500" s="197" t="s">
        <v>169</v>
      </c>
      <c r="D1500" s="197" t="s">
        <v>3965</v>
      </c>
      <c r="E1500" s="197" t="s">
        <v>5167</v>
      </c>
      <c r="F1500" s="197" t="s">
        <v>6786</v>
      </c>
      <c r="G1500" s="197" t="s">
        <v>6785</v>
      </c>
      <c r="H1500" s="197" t="s">
        <v>6784</v>
      </c>
      <c r="I1500" s="197" t="s">
        <v>6783</v>
      </c>
      <c r="J1500" s="197" t="s">
        <v>6850</v>
      </c>
      <c r="K1500" s="197" t="s">
        <v>1617</v>
      </c>
    </row>
    <row r="1501" spans="1:11">
      <c r="A1501" s="197" t="s">
        <v>6745</v>
      </c>
      <c r="B1501" s="197" t="s">
        <v>6748</v>
      </c>
      <c r="C1501" s="197" t="s">
        <v>6748</v>
      </c>
      <c r="D1501" s="197" t="s">
        <v>3965</v>
      </c>
      <c r="E1501" s="197" t="s">
        <v>5167</v>
      </c>
      <c r="F1501" s="197" t="s">
        <v>6786</v>
      </c>
      <c r="G1501" s="197" t="s">
        <v>6785</v>
      </c>
      <c r="H1501" s="197" t="s">
        <v>6784</v>
      </c>
      <c r="I1501" s="197" t="s">
        <v>6787</v>
      </c>
      <c r="J1501" s="197" t="s">
        <v>6849</v>
      </c>
    </row>
    <row r="1502" spans="1:11">
      <c r="A1502" s="197" t="s">
        <v>171</v>
      </c>
      <c r="B1502" s="197" t="s">
        <v>172</v>
      </c>
      <c r="C1502" s="197" t="s">
        <v>172</v>
      </c>
      <c r="D1502" s="197" t="s">
        <v>3967</v>
      </c>
      <c r="E1502" s="197" t="s">
        <v>5167</v>
      </c>
      <c r="F1502" s="197" t="s">
        <v>6786</v>
      </c>
      <c r="G1502" s="197" t="s">
        <v>6785</v>
      </c>
      <c r="H1502" s="197" t="s">
        <v>6784</v>
      </c>
      <c r="I1502" s="197" t="s">
        <v>6783</v>
      </c>
      <c r="J1502" s="197" t="s">
        <v>6848</v>
      </c>
      <c r="K1502" s="197" t="s">
        <v>1617</v>
      </c>
    </row>
    <row r="1503" spans="1:11">
      <c r="A1503" s="197" t="s">
        <v>173</v>
      </c>
      <c r="B1503" s="197" t="s">
        <v>174</v>
      </c>
      <c r="C1503" s="197" t="s">
        <v>174</v>
      </c>
      <c r="D1503" s="197" t="s">
        <v>3265</v>
      </c>
      <c r="E1503" s="197" t="s">
        <v>5167</v>
      </c>
      <c r="F1503" s="197" t="s">
        <v>6786</v>
      </c>
      <c r="G1503" s="197" t="s">
        <v>6785</v>
      </c>
      <c r="H1503" s="197" t="s">
        <v>6784</v>
      </c>
      <c r="I1503" s="197" t="s">
        <v>6783</v>
      </c>
      <c r="J1503" s="197" t="s">
        <v>6847</v>
      </c>
      <c r="K1503" s="197" t="s">
        <v>1617</v>
      </c>
    </row>
    <row r="1504" spans="1:11">
      <c r="A1504" s="197" t="s">
        <v>175</v>
      </c>
      <c r="B1504" s="197" t="s">
        <v>176</v>
      </c>
      <c r="C1504" s="197" t="s">
        <v>176</v>
      </c>
      <c r="D1504" s="197" t="s">
        <v>1689</v>
      </c>
      <c r="E1504" s="197" t="s">
        <v>5167</v>
      </c>
      <c r="F1504" s="197" t="s">
        <v>6786</v>
      </c>
      <c r="G1504" s="197" t="s">
        <v>6785</v>
      </c>
      <c r="H1504" s="197" t="s">
        <v>6784</v>
      </c>
      <c r="I1504" s="197" t="s">
        <v>6783</v>
      </c>
      <c r="J1504" s="197" t="s">
        <v>6846</v>
      </c>
      <c r="K1504" s="197" t="s">
        <v>1617</v>
      </c>
    </row>
    <row r="1505" spans="1:11">
      <c r="A1505" s="197" t="s">
        <v>177</v>
      </c>
      <c r="B1505" s="197" t="s">
        <v>178</v>
      </c>
      <c r="C1505" s="197" t="s">
        <v>178</v>
      </c>
      <c r="D1505" s="197" t="s">
        <v>3971</v>
      </c>
      <c r="E1505" s="197" t="s">
        <v>5167</v>
      </c>
      <c r="F1505" s="197" t="s">
        <v>6786</v>
      </c>
      <c r="G1505" s="197" t="s">
        <v>6785</v>
      </c>
      <c r="H1505" s="197" t="s">
        <v>6784</v>
      </c>
      <c r="I1505" s="197" t="s">
        <v>6783</v>
      </c>
      <c r="J1505" s="197" t="s">
        <v>3972</v>
      </c>
      <c r="K1505" s="197" t="s">
        <v>1617</v>
      </c>
    </row>
    <row r="1506" spans="1:11">
      <c r="A1506" s="197" t="s">
        <v>180</v>
      </c>
      <c r="B1506" s="197" t="s">
        <v>181</v>
      </c>
      <c r="C1506" s="197" t="s">
        <v>181</v>
      </c>
      <c r="D1506" s="197" t="s">
        <v>3265</v>
      </c>
      <c r="E1506" s="197" t="s">
        <v>5167</v>
      </c>
      <c r="F1506" s="197" t="s">
        <v>6786</v>
      </c>
      <c r="G1506" s="197" t="s">
        <v>6785</v>
      </c>
      <c r="H1506" s="197" t="s">
        <v>6784</v>
      </c>
      <c r="I1506" s="197" t="s">
        <v>6783</v>
      </c>
      <c r="J1506" s="197" t="s">
        <v>6845</v>
      </c>
      <c r="K1506" s="197" t="s">
        <v>1617</v>
      </c>
    </row>
    <row r="1507" spans="1:11">
      <c r="A1507" s="197" t="s">
        <v>182</v>
      </c>
      <c r="B1507" s="197" t="s">
        <v>183</v>
      </c>
      <c r="C1507" s="197" t="s">
        <v>183</v>
      </c>
      <c r="D1507" s="197" t="s">
        <v>1689</v>
      </c>
      <c r="E1507" s="197" t="s">
        <v>5167</v>
      </c>
      <c r="F1507" s="197" t="s">
        <v>6786</v>
      </c>
      <c r="G1507" s="197" t="s">
        <v>6785</v>
      </c>
      <c r="H1507" s="197" t="s">
        <v>6784</v>
      </c>
      <c r="I1507" s="197" t="s">
        <v>6783</v>
      </c>
      <c r="J1507" s="197" t="s">
        <v>6844</v>
      </c>
      <c r="K1507" s="197" t="s">
        <v>1617</v>
      </c>
    </row>
    <row r="1508" spans="1:11">
      <c r="A1508" s="197" t="s">
        <v>184</v>
      </c>
      <c r="B1508" s="197" t="s">
        <v>185</v>
      </c>
      <c r="C1508" s="197" t="s">
        <v>185</v>
      </c>
      <c r="D1508" s="197" t="s">
        <v>3975</v>
      </c>
      <c r="E1508" s="197" t="s">
        <v>5167</v>
      </c>
      <c r="F1508" s="197" t="s">
        <v>6786</v>
      </c>
      <c r="G1508" s="197" t="s">
        <v>6785</v>
      </c>
      <c r="H1508" s="197" t="s">
        <v>6784</v>
      </c>
      <c r="I1508" s="197" t="s">
        <v>6783</v>
      </c>
      <c r="J1508" s="197" t="s">
        <v>3976</v>
      </c>
      <c r="K1508" s="197" t="s">
        <v>1617</v>
      </c>
    </row>
    <row r="1509" spans="1:11">
      <c r="A1509" s="197" t="s">
        <v>187</v>
      </c>
      <c r="B1509" s="197" t="s">
        <v>188</v>
      </c>
      <c r="C1509" s="197" t="s">
        <v>188</v>
      </c>
      <c r="D1509" s="197" t="s">
        <v>3284</v>
      </c>
      <c r="E1509" s="197" t="s">
        <v>5167</v>
      </c>
      <c r="F1509" s="197" t="s">
        <v>6786</v>
      </c>
      <c r="G1509" s="197" t="s">
        <v>6785</v>
      </c>
      <c r="H1509" s="197" t="s">
        <v>6784</v>
      </c>
      <c r="I1509" s="197" t="s">
        <v>6783</v>
      </c>
      <c r="J1509" s="197" t="s">
        <v>6843</v>
      </c>
      <c r="K1509" s="197" t="s">
        <v>1617</v>
      </c>
    </row>
    <row r="1510" spans="1:11">
      <c r="A1510" s="197" t="s">
        <v>189</v>
      </c>
      <c r="B1510" s="197" t="s">
        <v>190</v>
      </c>
      <c r="C1510" s="197" t="s">
        <v>190</v>
      </c>
      <c r="D1510" s="197" t="s">
        <v>1689</v>
      </c>
      <c r="E1510" s="197" t="s">
        <v>5167</v>
      </c>
      <c r="F1510" s="197" t="s">
        <v>6786</v>
      </c>
      <c r="G1510" s="197" t="s">
        <v>6785</v>
      </c>
      <c r="H1510" s="197" t="s">
        <v>6784</v>
      </c>
      <c r="I1510" s="197" t="s">
        <v>6783</v>
      </c>
      <c r="J1510" s="197" t="s">
        <v>6842</v>
      </c>
      <c r="K1510" s="197" t="s">
        <v>1617</v>
      </c>
    </row>
    <row r="1511" spans="1:11">
      <c r="A1511" s="197" t="s">
        <v>191</v>
      </c>
      <c r="B1511" s="197" t="s">
        <v>192</v>
      </c>
      <c r="C1511" s="197" t="s">
        <v>192</v>
      </c>
      <c r="D1511" s="197" t="s">
        <v>3979</v>
      </c>
      <c r="E1511" s="197" t="s">
        <v>5167</v>
      </c>
      <c r="F1511" s="197" t="s">
        <v>6786</v>
      </c>
      <c r="G1511" s="197" t="s">
        <v>6785</v>
      </c>
      <c r="H1511" s="197" t="s">
        <v>6784</v>
      </c>
      <c r="I1511" s="197" t="s">
        <v>6783</v>
      </c>
      <c r="J1511" s="197" t="s">
        <v>3980</v>
      </c>
      <c r="K1511" s="197" t="s">
        <v>1617</v>
      </c>
    </row>
    <row r="1512" spans="1:11">
      <c r="A1512" s="197" t="s">
        <v>194</v>
      </c>
      <c r="B1512" s="197" t="s">
        <v>195</v>
      </c>
      <c r="C1512" s="197" t="s">
        <v>195</v>
      </c>
      <c r="D1512" s="197" t="s">
        <v>3265</v>
      </c>
      <c r="E1512" s="197" t="s">
        <v>5167</v>
      </c>
      <c r="F1512" s="197" t="s">
        <v>6786</v>
      </c>
      <c r="G1512" s="197" t="s">
        <v>6785</v>
      </c>
      <c r="H1512" s="197" t="s">
        <v>6784</v>
      </c>
      <c r="I1512" s="197" t="s">
        <v>6783</v>
      </c>
      <c r="J1512" s="197" t="s">
        <v>6841</v>
      </c>
      <c r="K1512" s="197" t="s">
        <v>1617</v>
      </c>
    </row>
    <row r="1513" spans="1:11">
      <c r="A1513" s="197" t="s">
        <v>196</v>
      </c>
      <c r="B1513" s="197" t="s">
        <v>197</v>
      </c>
      <c r="C1513" s="197" t="s">
        <v>197</v>
      </c>
      <c r="D1513" s="197" t="s">
        <v>1689</v>
      </c>
      <c r="E1513" s="197" t="s">
        <v>5167</v>
      </c>
      <c r="F1513" s="197" t="s">
        <v>6786</v>
      </c>
      <c r="G1513" s="197" t="s">
        <v>6785</v>
      </c>
      <c r="H1513" s="197" t="s">
        <v>6784</v>
      </c>
      <c r="I1513" s="197" t="s">
        <v>6783</v>
      </c>
      <c r="J1513" s="197" t="s">
        <v>6840</v>
      </c>
      <c r="K1513" s="197" t="s">
        <v>1617</v>
      </c>
    </row>
    <row r="1514" spans="1:11">
      <c r="A1514" s="197" t="s">
        <v>198</v>
      </c>
      <c r="B1514" s="197" t="s">
        <v>199</v>
      </c>
      <c r="C1514" s="197" t="s">
        <v>199</v>
      </c>
      <c r="D1514" s="197" t="s">
        <v>3983</v>
      </c>
      <c r="E1514" s="197" t="s">
        <v>5167</v>
      </c>
      <c r="F1514" s="197" t="s">
        <v>6786</v>
      </c>
      <c r="G1514" s="197" t="s">
        <v>6785</v>
      </c>
      <c r="H1514" s="197" t="s">
        <v>6784</v>
      </c>
      <c r="I1514" s="197" t="s">
        <v>6783</v>
      </c>
      <c r="J1514" s="197" t="s">
        <v>3984</v>
      </c>
      <c r="K1514" s="197" t="s">
        <v>1617</v>
      </c>
    </row>
    <row r="1515" spans="1:11">
      <c r="A1515" s="197" t="s">
        <v>201</v>
      </c>
      <c r="B1515" s="197" t="s">
        <v>202</v>
      </c>
      <c r="C1515" s="197" t="s">
        <v>202</v>
      </c>
      <c r="D1515" s="197" t="s">
        <v>3231</v>
      </c>
      <c r="E1515" s="197" t="s">
        <v>5167</v>
      </c>
      <c r="F1515" s="197" t="s">
        <v>6786</v>
      </c>
      <c r="G1515" s="197" t="s">
        <v>6785</v>
      </c>
      <c r="H1515" s="197" t="s">
        <v>6784</v>
      </c>
      <c r="I1515" s="197" t="s">
        <v>6783</v>
      </c>
      <c r="J1515" s="197" t="s">
        <v>6839</v>
      </c>
      <c r="K1515" s="197" t="s">
        <v>1617</v>
      </c>
    </row>
    <row r="1516" spans="1:11">
      <c r="A1516" s="197" t="s">
        <v>203</v>
      </c>
      <c r="B1516" s="197" t="s">
        <v>204</v>
      </c>
      <c r="C1516" s="197" t="s">
        <v>204</v>
      </c>
      <c r="D1516" s="197" t="s">
        <v>3235</v>
      </c>
      <c r="E1516" s="197" t="s">
        <v>5167</v>
      </c>
      <c r="F1516" s="197" t="s">
        <v>6786</v>
      </c>
      <c r="G1516" s="197" t="s">
        <v>6785</v>
      </c>
      <c r="H1516" s="197" t="s">
        <v>6784</v>
      </c>
      <c r="I1516" s="197" t="s">
        <v>6783</v>
      </c>
      <c r="J1516" s="197" t="s">
        <v>6838</v>
      </c>
      <c r="K1516" s="197" t="s">
        <v>1617</v>
      </c>
    </row>
    <row r="1517" spans="1:11">
      <c r="A1517" s="197" t="s">
        <v>205</v>
      </c>
      <c r="B1517" s="197" t="s">
        <v>206</v>
      </c>
      <c r="C1517" s="197" t="s">
        <v>206</v>
      </c>
      <c r="D1517" s="197" t="s">
        <v>3987</v>
      </c>
      <c r="E1517" s="197" t="s">
        <v>5167</v>
      </c>
      <c r="F1517" s="197" t="s">
        <v>6786</v>
      </c>
      <c r="G1517" s="197" t="s">
        <v>6785</v>
      </c>
      <c r="H1517" s="197" t="s">
        <v>6784</v>
      </c>
      <c r="I1517" s="197" t="s">
        <v>6783</v>
      </c>
      <c r="J1517" s="197" t="s">
        <v>3988</v>
      </c>
      <c r="K1517" s="197" t="s">
        <v>1617</v>
      </c>
    </row>
    <row r="1518" spans="1:11">
      <c r="A1518" s="197" t="s">
        <v>210</v>
      </c>
      <c r="B1518" s="197" t="s">
        <v>211</v>
      </c>
      <c r="C1518" s="197" t="s">
        <v>211</v>
      </c>
      <c r="D1518" s="197" t="s">
        <v>3989</v>
      </c>
      <c r="E1518" s="197" t="s">
        <v>5167</v>
      </c>
      <c r="F1518" s="197" t="s">
        <v>6786</v>
      </c>
      <c r="G1518" s="197" t="s">
        <v>6785</v>
      </c>
      <c r="H1518" s="197" t="s">
        <v>6784</v>
      </c>
      <c r="I1518" s="197" t="s">
        <v>6783</v>
      </c>
      <c r="J1518" s="197" t="s">
        <v>6837</v>
      </c>
      <c r="K1518" s="197" t="s">
        <v>1617</v>
      </c>
    </row>
    <row r="1519" spans="1:11">
      <c r="A1519" s="197" t="s">
        <v>213</v>
      </c>
      <c r="B1519" s="197" t="s">
        <v>214</v>
      </c>
      <c r="C1519" s="197" t="s">
        <v>214</v>
      </c>
      <c r="D1519" s="197" t="s">
        <v>3991</v>
      </c>
      <c r="E1519" s="197" t="s">
        <v>5167</v>
      </c>
      <c r="F1519" s="197" t="s">
        <v>6786</v>
      </c>
      <c r="G1519" s="197" t="s">
        <v>6785</v>
      </c>
      <c r="H1519" s="197" t="s">
        <v>6784</v>
      </c>
      <c r="I1519" s="197" t="s">
        <v>6783</v>
      </c>
      <c r="J1519" s="197" t="s">
        <v>6836</v>
      </c>
      <c r="K1519" s="197" t="s">
        <v>1617</v>
      </c>
    </row>
    <row r="1520" spans="1:11">
      <c r="A1520" s="197" t="s">
        <v>216</v>
      </c>
      <c r="B1520" s="197" t="s">
        <v>217</v>
      </c>
      <c r="C1520" s="197" t="s">
        <v>217</v>
      </c>
      <c r="D1520" s="197" t="s">
        <v>3993</v>
      </c>
      <c r="E1520" s="197" t="s">
        <v>5167</v>
      </c>
      <c r="F1520" s="197" t="s">
        <v>6786</v>
      </c>
      <c r="G1520" s="197" t="s">
        <v>6785</v>
      </c>
      <c r="H1520" s="197" t="s">
        <v>6784</v>
      </c>
      <c r="I1520" s="197" t="s">
        <v>6783</v>
      </c>
      <c r="J1520" s="197" t="s">
        <v>6835</v>
      </c>
      <c r="K1520" s="197" t="s">
        <v>1617</v>
      </c>
    </row>
    <row r="1521" spans="1:11">
      <c r="A1521" s="197" t="s">
        <v>219</v>
      </c>
      <c r="B1521" s="197" t="s">
        <v>220</v>
      </c>
      <c r="C1521" s="197" t="s">
        <v>220</v>
      </c>
      <c r="D1521" s="197" t="s">
        <v>3995</v>
      </c>
      <c r="E1521" s="197" t="s">
        <v>5167</v>
      </c>
      <c r="F1521" s="197" t="s">
        <v>6786</v>
      </c>
      <c r="G1521" s="197" t="s">
        <v>6785</v>
      </c>
      <c r="H1521" s="197" t="s">
        <v>6784</v>
      </c>
      <c r="I1521" s="197" t="s">
        <v>6783</v>
      </c>
      <c r="J1521" s="197" t="s">
        <v>6834</v>
      </c>
      <c r="K1521" s="197" t="s">
        <v>1617</v>
      </c>
    </row>
    <row r="1522" spans="1:11">
      <c r="A1522" s="197" t="s">
        <v>222</v>
      </c>
      <c r="B1522" s="197" t="s">
        <v>223</v>
      </c>
      <c r="C1522" s="197" t="s">
        <v>223</v>
      </c>
      <c r="D1522" s="197" t="s">
        <v>3997</v>
      </c>
      <c r="E1522" s="197" t="s">
        <v>5167</v>
      </c>
      <c r="F1522" s="197" t="s">
        <v>6786</v>
      </c>
      <c r="G1522" s="197" t="s">
        <v>6785</v>
      </c>
      <c r="H1522" s="197" t="s">
        <v>6784</v>
      </c>
      <c r="I1522" s="197" t="s">
        <v>6783</v>
      </c>
      <c r="J1522" s="197" t="s">
        <v>6833</v>
      </c>
      <c r="K1522" s="197" t="s">
        <v>1617</v>
      </c>
    </row>
    <row r="1523" spans="1:11">
      <c r="A1523" s="197" t="s">
        <v>224</v>
      </c>
      <c r="B1523" s="197" t="s">
        <v>225</v>
      </c>
      <c r="C1523" s="197" t="s">
        <v>225</v>
      </c>
      <c r="D1523" s="197" t="s">
        <v>3796</v>
      </c>
      <c r="E1523" s="197" t="s">
        <v>5167</v>
      </c>
      <c r="F1523" s="197" t="s">
        <v>6786</v>
      </c>
      <c r="G1523" s="197" t="s">
        <v>6785</v>
      </c>
      <c r="H1523" s="197" t="s">
        <v>6784</v>
      </c>
      <c r="I1523" s="197" t="s">
        <v>6783</v>
      </c>
      <c r="J1523" s="197" t="s">
        <v>6832</v>
      </c>
      <c r="K1523" s="197" t="s">
        <v>1617</v>
      </c>
    </row>
    <row r="1524" spans="1:11">
      <c r="A1524" s="197" t="s">
        <v>227</v>
      </c>
      <c r="B1524" s="197" t="s">
        <v>228</v>
      </c>
      <c r="C1524" s="197" t="s">
        <v>228</v>
      </c>
      <c r="D1524" s="197" t="s">
        <v>3798</v>
      </c>
      <c r="E1524" s="197" t="s">
        <v>5167</v>
      </c>
      <c r="F1524" s="197" t="s">
        <v>6786</v>
      </c>
      <c r="G1524" s="197" t="s">
        <v>6785</v>
      </c>
      <c r="H1524" s="197" t="s">
        <v>6784</v>
      </c>
      <c r="I1524" s="197" t="s">
        <v>6783</v>
      </c>
      <c r="J1524" s="197" t="s">
        <v>6831</v>
      </c>
      <c r="K1524" s="197" t="s">
        <v>1617</v>
      </c>
    </row>
    <row r="1525" spans="1:11">
      <c r="A1525" s="197" t="s">
        <v>230</v>
      </c>
      <c r="B1525" s="197" t="s">
        <v>231</v>
      </c>
      <c r="C1525" s="197" t="s">
        <v>231</v>
      </c>
      <c r="D1525" s="197" t="s">
        <v>3800</v>
      </c>
      <c r="E1525" s="197" t="s">
        <v>5167</v>
      </c>
      <c r="F1525" s="197" t="s">
        <v>6786</v>
      </c>
      <c r="G1525" s="197" t="s">
        <v>6785</v>
      </c>
      <c r="H1525" s="197" t="s">
        <v>6784</v>
      </c>
      <c r="I1525" s="197" t="s">
        <v>6783</v>
      </c>
      <c r="J1525" s="197" t="s">
        <v>6830</v>
      </c>
      <c r="K1525" s="197" t="s">
        <v>1617</v>
      </c>
    </row>
    <row r="1526" spans="1:11">
      <c r="A1526" s="197" t="s">
        <v>6749</v>
      </c>
      <c r="B1526" s="197" t="s">
        <v>6750</v>
      </c>
      <c r="C1526" s="197" t="s">
        <v>6750</v>
      </c>
      <c r="D1526" s="197" t="s">
        <v>6750</v>
      </c>
      <c r="E1526" s="197" t="s">
        <v>5167</v>
      </c>
      <c r="F1526" s="197" t="s">
        <v>6786</v>
      </c>
      <c r="G1526" s="197" t="s">
        <v>6785</v>
      </c>
      <c r="H1526" s="197" t="s">
        <v>6784</v>
      </c>
      <c r="I1526" s="197" t="s">
        <v>6787</v>
      </c>
      <c r="J1526" s="197" t="s">
        <v>6829</v>
      </c>
    </row>
    <row r="1527" spans="1:11">
      <c r="A1527" s="197" t="s">
        <v>233</v>
      </c>
      <c r="B1527" s="197" t="s">
        <v>234</v>
      </c>
      <c r="C1527" s="197" t="s">
        <v>234</v>
      </c>
      <c r="D1527" s="197" t="s">
        <v>3802</v>
      </c>
      <c r="E1527" s="197" t="s">
        <v>5167</v>
      </c>
      <c r="F1527" s="197" t="s">
        <v>6786</v>
      </c>
      <c r="G1527" s="197" t="s">
        <v>6785</v>
      </c>
      <c r="H1527" s="197" t="s">
        <v>6784</v>
      </c>
      <c r="I1527" s="197" t="s">
        <v>6783</v>
      </c>
      <c r="J1527" s="197" t="s">
        <v>6828</v>
      </c>
      <c r="K1527" s="197" t="s">
        <v>1617</v>
      </c>
    </row>
    <row r="1528" spans="1:11">
      <c r="A1528" s="197" t="s">
        <v>6751</v>
      </c>
      <c r="B1528" s="197" t="s">
        <v>6752</v>
      </c>
      <c r="C1528" s="197" t="s">
        <v>6752</v>
      </c>
      <c r="D1528" s="197" t="s">
        <v>6752</v>
      </c>
      <c r="E1528" s="197" t="s">
        <v>5167</v>
      </c>
      <c r="F1528" s="197" t="s">
        <v>6786</v>
      </c>
      <c r="G1528" s="197" t="s">
        <v>6785</v>
      </c>
      <c r="H1528" s="197" t="s">
        <v>6784</v>
      </c>
      <c r="I1528" s="197" t="s">
        <v>6787</v>
      </c>
      <c r="J1528" s="197" t="s">
        <v>6827</v>
      </c>
    </row>
    <row r="1529" spans="1:11">
      <c r="A1529" s="197" t="s">
        <v>236</v>
      </c>
      <c r="B1529" s="197" t="s">
        <v>237</v>
      </c>
      <c r="C1529" s="197" t="s">
        <v>237</v>
      </c>
      <c r="D1529" s="197" t="s">
        <v>3804</v>
      </c>
      <c r="E1529" s="197" t="s">
        <v>5167</v>
      </c>
      <c r="F1529" s="197" t="s">
        <v>6786</v>
      </c>
      <c r="G1529" s="197" t="s">
        <v>6785</v>
      </c>
      <c r="H1529" s="197" t="s">
        <v>6784</v>
      </c>
      <c r="I1529" s="197" t="s">
        <v>6783</v>
      </c>
      <c r="J1529" s="197" t="s">
        <v>6826</v>
      </c>
      <c r="K1529" s="197" t="s">
        <v>1617</v>
      </c>
    </row>
    <row r="1530" spans="1:11">
      <c r="A1530" s="197" t="s">
        <v>239</v>
      </c>
      <c r="B1530" s="197" t="s">
        <v>240</v>
      </c>
      <c r="C1530" s="197" t="s">
        <v>240</v>
      </c>
      <c r="D1530" s="197" t="s">
        <v>3806</v>
      </c>
      <c r="E1530" s="197" t="s">
        <v>5167</v>
      </c>
      <c r="F1530" s="197" t="s">
        <v>6786</v>
      </c>
      <c r="G1530" s="197" t="s">
        <v>6785</v>
      </c>
      <c r="H1530" s="197" t="s">
        <v>6784</v>
      </c>
      <c r="I1530" s="197" t="s">
        <v>6783</v>
      </c>
      <c r="J1530" s="197" t="s">
        <v>6825</v>
      </c>
      <c r="K1530" s="197" t="s">
        <v>1617</v>
      </c>
    </row>
    <row r="1531" spans="1:11">
      <c r="A1531" s="197" t="s">
        <v>4005</v>
      </c>
      <c r="B1531" s="197" t="s">
        <v>4006</v>
      </c>
      <c r="C1531" s="197" t="s">
        <v>4006</v>
      </c>
      <c r="D1531" s="197" t="s">
        <v>3494</v>
      </c>
      <c r="E1531" s="197" t="s">
        <v>5167</v>
      </c>
      <c r="F1531" s="197" t="s">
        <v>6786</v>
      </c>
      <c r="G1531" s="197" t="s">
        <v>6785</v>
      </c>
      <c r="H1531" s="197" t="s">
        <v>6784</v>
      </c>
      <c r="I1531" s="197" t="s">
        <v>6787</v>
      </c>
      <c r="J1531" s="197" t="s">
        <v>6824</v>
      </c>
      <c r="K1531" s="197" t="s">
        <v>1617</v>
      </c>
    </row>
    <row r="1532" spans="1:11">
      <c r="A1532" s="197" t="s">
        <v>242</v>
      </c>
      <c r="B1532" s="197" t="s">
        <v>243</v>
      </c>
      <c r="C1532" s="197" t="s">
        <v>243</v>
      </c>
      <c r="D1532" s="197" t="s">
        <v>3811</v>
      </c>
      <c r="E1532" s="197" t="s">
        <v>5167</v>
      </c>
      <c r="F1532" s="197" t="s">
        <v>6786</v>
      </c>
      <c r="G1532" s="197" t="s">
        <v>6785</v>
      </c>
      <c r="H1532" s="197" t="s">
        <v>6784</v>
      </c>
      <c r="I1532" s="197" t="s">
        <v>6783</v>
      </c>
      <c r="J1532" s="197" t="s">
        <v>6823</v>
      </c>
      <c r="K1532" s="197" t="s">
        <v>1617</v>
      </c>
    </row>
    <row r="1533" spans="1:11">
      <c r="A1533" s="197" t="s">
        <v>6753</v>
      </c>
      <c r="B1533" s="197" t="s">
        <v>6754</v>
      </c>
      <c r="C1533" s="197" t="s">
        <v>6754</v>
      </c>
      <c r="D1533" s="197" t="s">
        <v>6754</v>
      </c>
      <c r="E1533" s="197" t="s">
        <v>5167</v>
      </c>
      <c r="F1533" s="197" t="s">
        <v>6786</v>
      </c>
      <c r="G1533" s="197" t="s">
        <v>6785</v>
      </c>
      <c r="H1533" s="197" t="s">
        <v>6784</v>
      </c>
      <c r="I1533" s="197" t="s">
        <v>6787</v>
      </c>
      <c r="J1533" s="197" t="s">
        <v>6822</v>
      </c>
    </row>
    <row r="1534" spans="1:11">
      <c r="A1534" s="197" t="s">
        <v>245</v>
      </c>
      <c r="B1534" s="197" t="s">
        <v>246</v>
      </c>
      <c r="C1534" s="197" t="s">
        <v>246</v>
      </c>
      <c r="D1534" s="197" t="s">
        <v>3813</v>
      </c>
      <c r="E1534" s="197" t="s">
        <v>5167</v>
      </c>
      <c r="F1534" s="197" t="s">
        <v>6786</v>
      </c>
      <c r="G1534" s="197" t="s">
        <v>6785</v>
      </c>
      <c r="H1534" s="197" t="s">
        <v>6784</v>
      </c>
      <c r="I1534" s="197" t="s">
        <v>6783</v>
      </c>
      <c r="J1534" s="197" t="s">
        <v>6821</v>
      </c>
      <c r="K1534" s="197" t="s">
        <v>1617</v>
      </c>
    </row>
    <row r="1535" spans="1:11">
      <c r="A1535" s="197" t="s">
        <v>6755</v>
      </c>
      <c r="B1535" s="197" t="s">
        <v>6759</v>
      </c>
      <c r="C1535" s="197" t="s">
        <v>6756</v>
      </c>
      <c r="D1535" s="197" t="s">
        <v>6756</v>
      </c>
      <c r="E1535" s="197" t="s">
        <v>5167</v>
      </c>
      <c r="F1535" s="197" t="s">
        <v>6786</v>
      </c>
      <c r="G1535" s="197" t="s">
        <v>6785</v>
      </c>
      <c r="H1535" s="197" t="s">
        <v>6784</v>
      </c>
      <c r="I1535" s="197" t="s">
        <v>6787</v>
      </c>
      <c r="J1535" s="197" t="s">
        <v>6820</v>
      </c>
    </row>
    <row r="1536" spans="1:11">
      <c r="A1536" s="197" t="s">
        <v>248</v>
      </c>
      <c r="B1536" s="197" t="s">
        <v>249</v>
      </c>
      <c r="C1536" s="197" t="s">
        <v>249</v>
      </c>
      <c r="D1536" s="197" t="s">
        <v>3815</v>
      </c>
      <c r="E1536" s="197" t="s">
        <v>5167</v>
      </c>
      <c r="F1536" s="197" t="s">
        <v>6786</v>
      </c>
      <c r="G1536" s="197" t="s">
        <v>6785</v>
      </c>
      <c r="H1536" s="197" t="s">
        <v>6784</v>
      </c>
      <c r="I1536" s="197" t="s">
        <v>6783</v>
      </c>
      <c r="J1536" s="197" t="s">
        <v>6819</v>
      </c>
      <c r="K1536" s="197" t="s">
        <v>1617</v>
      </c>
    </row>
    <row r="1537" spans="1:11">
      <c r="A1537" s="197" t="s">
        <v>6757</v>
      </c>
      <c r="B1537" s="197" t="s">
        <v>6758</v>
      </c>
      <c r="C1537" s="197" t="s">
        <v>6758</v>
      </c>
      <c r="D1537" s="197" t="s">
        <v>6758</v>
      </c>
      <c r="E1537" s="197" t="s">
        <v>5167</v>
      </c>
      <c r="F1537" s="197" t="s">
        <v>6786</v>
      </c>
      <c r="G1537" s="197" t="s">
        <v>6785</v>
      </c>
      <c r="H1537" s="197" t="s">
        <v>6784</v>
      </c>
      <c r="I1537" s="197" t="s">
        <v>6787</v>
      </c>
      <c r="J1537" s="197" t="s">
        <v>6818</v>
      </c>
    </row>
    <row r="1538" spans="1:11">
      <c r="A1538" s="197" t="s">
        <v>251</v>
      </c>
      <c r="B1538" s="197" t="s">
        <v>252</v>
      </c>
      <c r="C1538" s="197" t="s">
        <v>252</v>
      </c>
      <c r="D1538" s="197" t="s">
        <v>4011</v>
      </c>
      <c r="E1538" s="197" t="s">
        <v>5167</v>
      </c>
      <c r="F1538" s="197" t="s">
        <v>6786</v>
      </c>
      <c r="G1538" s="197" t="s">
        <v>6785</v>
      </c>
      <c r="H1538" s="197" t="s">
        <v>6784</v>
      </c>
      <c r="I1538" s="197" t="s">
        <v>6783</v>
      </c>
      <c r="J1538" s="197" t="s">
        <v>4012</v>
      </c>
      <c r="K1538" s="197" t="s">
        <v>1617</v>
      </c>
    </row>
    <row r="1539" spans="1:11">
      <c r="A1539" s="197" t="s">
        <v>254</v>
      </c>
      <c r="B1539" s="197" t="s">
        <v>255</v>
      </c>
      <c r="C1539" s="197" t="s">
        <v>255</v>
      </c>
      <c r="D1539" s="197" t="s">
        <v>4013</v>
      </c>
      <c r="E1539" s="197" t="s">
        <v>5167</v>
      </c>
      <c r="F1539" s="197" t="s">
        <v>6786</v>
      </c>
      <c r="G1539" s="197" t="s">
        <v>6785</v>
      </c>
      <c r="H1539" s="197" t="s">
        <v>6784</v>
      </c>
      <c r="I1539" s="197" t="s">
        <v>6783</v>
      </c>
      <c r="J1539" s="197" t="s">
        <v>4014</v>
      </c>
      <c r="K1539" s="197" t="s">
        <v>1617</v>
      </c>
    </row>
    <row r="1540" spans="1:11">
      <c r="A1540" s="197" t="s">
        <v>257</v>
      </c>
      <c r="B1540" s="197" t="s">
        <v>258</v>
      </c>
      <c r="C1540" s="197" t="s">
        <v>258</v>
      </c>
      <c r="D1540" s="197" t="s">
        <v>4015</v>
      </c>
      <c r="E1540" s="197" t="s">
        <v>5167</v>
      </c>
      <c r="F1540" s="197" t="s">
        <v>6786</v>
      </c>
      <c r="G1540" s="197" t="s">
        <v>6785</v>
      </c>
      <c r="H1540" s="197" t="s">
        <v>6784</v>
      </c>
      <c r="I1540" s="197" t="s">
        <v>6783</v>
      </c>
      <c r="J1540" s="197" t="s">
        <v>4016</v>
      </c>
      <c r="K1540" s="197" t="s">
        <v>1617</v>
      </c>
    </row>
    <row r="1541" spans="1:11">
      <c r="A1541" s="197" t="s">
        <v>269</v>
      </c>
      <c r="B1541" s="197" t="s">
        <v>270</v>
      </c>
      <c r="C1541" s="197" t="s">
        <v>270</v>
      </c>
      <c r="D1541" s="197" t="s">
        <v>4017</v>
      </c>
      <c r="E1541" s="197" t="s">
        <v>5167</v>
      </c>
      <c r="F1541" s="197" t="s">
        <v>6786</v>
      </c>
      <c r="G1541" s="197" t="s">
        <v>6785</v>
      </c>
      <c r="H1541" s="197" t="s">
        <v>6784</v>
      </c>
      <c r="I1541" s="197" t="s">
        <v>6783</v>
      </c>
      <c r="J1541" s="197" t="s">
        <v>4018</v>
      </c>
      <c r="K1541" s="197" t="s">
        <v>1617</v>
      </c>
    </row>
    <row r="1542" spans="1:11">
      <c r="A1542" s="197" t="s">
        <v>454</v>
      </c>
      <c r="B1542" s="197" t="s">
        <v>455</v>
      </c>
      <c r="C1542" s="197" t="s">
        <v>455</v>
      </c>
      <c r="D1542" s="197" t="s">
        <v>3380</v>
      </c>
      <c r="E1542" s="197" t="s">
        <v>5167</v>
      </c>
      <c r="F1542" s="197" t="s">
        <v>6786</v>
      </c>
      <c r="G1542" s="197" t="s">
        <v>6788</v>
      </c>
      <c r="H1542" s="197" t="s">
        <v>6784</v>
      </c>
      <c r="I1542" s="197" t="s">
        <v>6783</v>
      </c>
      <c r="J1542" s="197" t="s">
        <v>4019</v>
      </c>
      <c r="K1542" s="197" t="s">
        <v>1601</v>
      </c>
    </row>
    <row r="1543" spans="1:11">
      <c r="A1543" s="197" t="s">
        <v>456</v>
      </c>
      <c r="B1543" s="197" t="s">
        <v>457</v>
      </c>
      <c r="C1543" s="197" t="s">
        <v>457</v>
      </c>
      <c r="D1543" s="197" t="s">
        <v>3382</v>
      </c>
      <c r="E1543" s="197" t="s">
        <v>5167</v>
      </c>
      <c r="F1543" s="197" t="s">
        <v>6786</v>
      </c>
      <c r="G1543" s="197" t="s">
        <v>6788</v>
      </c>
      <c r="H1543" s="197" t="s">
        <v>6784</v>
      </c>
      <c r="I1543" s="197" t="s">
        <v>6783</v>
      </c>
      <c r="J1543" s="197" t="s">
        <v>4020</v>
      </c>
      <c r="K1543" s="197" t="s">
        <v>1601</v>
      </c>
    </row>
    <row r="1544" spans="1:11">
      <c r="A1544" s="197" t="s">
        <v>458</v>
      </c>
      <c r="B1544" s="197" t="s">
        <v>459</v>
      </c>
      <c r="C1544" s="197" t="s">
        <v>459</v>
      </c>
      <c r="D1544" s="197" t="s">
        <v>3389</v>
      </c>
      <c r="E1544" s="197" t="s">
        <v>5167</v>
      </c>
      <c r="F1544" s="197" t="s">
        <v>6786</v>
      </c>
      <c r="G1544" s="197" t="s">
        <v>6788</v>
      </c>
      <c r="H1544" s="197" t="s">
        <v>6784</v>
      </c>
      <c r="I1544" s="197" t="s">
        <v>6783</v>
      </c>
      <c r="J1544" s="197" t="s">
        <v>4021</v>
      </c>
      <c r="K1544" s="197" t="s">
        <v>1601</v>
      </c>
    </row>
    <row r="1545" spans="1:11">
      <c r="A1545" s="197" t="s">
        <v>460</v>
      </c>
      <c r="B1545" s="197" t="s">
        <v>461</v>
      </c>
      <c r="C1545" s="197" t="s">
        <v>461</v>
      </c>
      <c r="D1545" s="197" t="s">
        <v>3391</v>
      </c>
      <c r="E1545" s="197" t="s">
        <v>5167</v>
      </c>
      <c r="F1545" s="197" t="s">
        <v>6786</v>
      </c>
      <c r="G1545" s="197" t="s">
        <v>6788</v>
      </c>
      <c r="H1545" s="197" t="s">
        <v>6784</v>
      </c>
      <c r="I1545" s="197" t="s">
        <v>6783</v>
      </c>
      <c r="J1545" s="197" t="s">
        <v>4022</v>
      </c>
      <c r="K1545" s="197" t="s">
        <v>1601</v>
      </c>
    </row>
    <row r="1546" spans="1:11">
      <c r="A1546" s="197" t="s">
        <v>462</v>
      </c>
      <c r="B1546" s="197" t="s">
        <v>463</v>
      </c>
      <c r="C1546" s="197" t="s">
        <v>463</v>
      </c>
      <c r="D1546" s="197" t="s">
        <v>4023</v>
      </c>
      <c r="E1546" s="197" t="s">
        <v>5167</v>
      </c>
      <c r="F1546" s="197" t="s">
        <v>6786</v>
      </c>
      <c r="G1546" s="197" t="s">
        <v>6788</v>
      </c>
      <c r="H1546" s="197" t="s">
        <v>6784</v>
      </c>
      <c r="I1546" s="197" t="s">
        <v>6783</v>
      </c>
      <c r="J1546" s="197" t="s">
        <v>4024</v>
      </c>
      <c r="K1546" s="197" t="s">
        <v>1601</v>
      </c>
    </row>
    <row r="1547" spans="1:11">
      <c r="A1547" s="197" t="s">
        <v>464</v>
      </c>
      <c r="B1547" s="197" t="s">
        <v>465</v>
      </c>
      <c r="C1547" s="197" t="s">
        <v>465</v>
      </c>
      <c r="D1547" s="197" t="s">
        <v>4025</v>
      </c>
      <c r="E1547" s="197" t="s">
        <v>5167</v>
      </c>
      <c r="F1547" s="197" t="s">
        <v>6786</v>
      </c>
      <c r="G1547" s="197" t="s">
        <v>6788</v>
      </c>
      <c r="H1547" s="197" t="s">
        <v>6784</v>
      </c>
      <c r="I1547" s="197" t="s">
        <v>6783</v>
      </c>
      <c r="J1547" s="197" t="s">
        <v>4026</v>
      </c>
      <c r="K1547" s="197" t="s">
        <v>1601</v>
      </c>
    </row>
    <row r="1548" spans="1:11">
      <c r="A1548" s="197" t="s">
        <v>466</v>
      </c>
      <c r="B1548" s="197" t="s">
        <v>467</v>
      </c>
      <c r="C1548" s="197" t="s">
        <v>467</v>
      </c>
      <c r="D1548" s="197" t="s">
        <v>4027</v>
      </c>
      <c r="E1548" s="197" t="s">
        <v>5167</v>
      </c>
      <c r="F1548" s="197" t="s">
        <v>6786</v>
      </c>
      <c r="G1548" s="197" t="s">
        <v>6788</v>
      </c>
      <c r="H1548" s="197" t="s">
        <v>6784</v>
      </c>
      <c r="I1548" s="197" t="s">
        <v>6783</v>
      </c>
      <c r="J1548" s="197" t="s">
        <v>4028</v>
      </c>
      <c r="K1548" s="197" t="s">
        <v>1601</v>
      </c>
    </row>
    <row r="1549" spans="1:11">
      <c r="A1549" s="197" t="s">
        <v>468</v>
      </c>
      <c r="B1549" s="197" t="s">
        <v>469</v>
      </c>
      <c r="C1549" s="197" t="s">
        <v>469</v>
      </c>
      <c r="D1549" s="197" t="s">
        <v>3402</v>
      </c>
      <c r="E1549" s="197" t="s">
        <v>5167</v>
      </c>
      <c r="F1549" s="197" t="s">
        <v>6786</v>
      </c>
      <c r="G1549" s="197" t="s">
        <v>6788</v>
      </c>
      <c r="H1549" s="197" t="s">
        <v>6784</v>
      </c>
      <c r="I1549" s="197" t="s">
        <v>6783</v>
      </c>
      <c r="J1549" s="197" t="s">
        <v>4029</v>
      </c>
      <c r="K1549" s="197" t="s">
        <v>1601</v>
      </c>
    </row>
    <row r="1550" spans="1:11">
      <c r="A1550" s="197" t="s">
        <v>470</v>
      </c>
      <c r="B1550" s="197" t="s">
        <v>471</v>
      </c>
      <c r="C1550" s="197" t="s">
        <v>471</v>
      </c>
      <c r="D1550" s="197" t="s">
        <v>3404</v>
      </c>
      <c r="E1550" s="197" t="s">
        <v>5167</v>
      </c>
      <c r="F1550" s="197" t="s">
        <v>6786</v>
      </c>
      <c r="G1550" s="197" t="s">
        <v>6788</v>
      </c>
      <c r="H1550" s="197" t="s">
        <v>6784</v>
      </c>
      <c r="I1550" s="197" t="s">
        <v>6783</v>
      </c>
      <c r="J1550" s="197" t="s">
        <v>4030</v>
      </c>
      <c r="K1550" s="197" t="s">
        <v>1601</v>
      </c>
    </row>
    <row r="1551" spans="1:11">
      <c r="A1551" s="197" t="s">
        <v>472</v>
      </c>
      <c r="B1551" s="197" t="s">
        <v>473</v>
      </c>
      <c r="C1551" s="197" t="s">
        <v>473</v>
      </c>
      <c r="D1551" s="197" t="s">
        <v>3406</v>
      </c>
      <c r="E1551" s="197" t="s">
        <v>5167</v>
      </c>
      <c r="F1551" s="197" t="s">
        <v>6786</v>
      </c>
      <c r="G1551" s="197" t="s">
        <v>6788</v>
      </c>
      <c r="H1551" s="197" t="s">
        <v>6784</v>
      </c>
      <c r="I1551" s="197" t="s">
        <v>6783</v>
      </c>
      <c r="J1551" s="197" t="s">
        <v>4031</v>
      </c>
      <c r="K1551" s="197" t="s">
        <v>1601</v>
      </c>
    </row>
    <row r="1552" spans="1:11">
      <c r="A1552" s="197" t="s">
        <v>474</v>
      </c>
      <c r="B1552" s="197" t="s">
        <v>475</v>
      </c>
      <c r="C1552" s="197" t="s">
        <v>475</v>
      </c>
      <c r="D1552" s="197" t="s">
        <v>3408</v>
      </c>
      <c r="E1552" s="197" t="s">
        <v>5167</v>
      </c>
      <c r="F1552" s="197" t="s">
        <v>6786</v>
      </c>
      <c r="G1552" s="197" t="s">
        <v>6788</v>
      </c>
      <c r="H1552" s="197" t="s">
        <v>6784</v>
      </c>
      <c r="I1552" s="197" t="s">
        <v>6783</v>
      </c>
      <c r="J1552" s="197" t="s">
        <v>4032</v>
      </c>
      <c r="K1552" s="197" t="s">
        <v>1601</v>
      </c>
    </row>
    <row r="1553" spans="1:11">
      <c r="A1553" s="197" t="s">
        <v>476</v>
      </c>
      <c r="B1553" s="197" t="s">
        <v>4033</v>
      </c>
      <c r="C1553" s="197" t="s">
        <v>4033</v>
      </c>
      <c r="D1553" s="197" t="s">
        <v>3411</v>
      </c>
      <c r="E1553" s="197" t="s">
        <v>5167</v>
      </c>
      <c r="F1553" s="197" t="s">
        <v>6786</v>
      </c>
      <c r="G1553" s="197" t="s">
        <v>6788</v>
      </c>
      <c r="H1553" s="197" t="s">
        <v>6784</v>
      </c>
      <c r="I1553" s="197" t="s">
        <v>6783</v>
      </c>
      <c r="J1553" s="197" t="s">
        <v>4034</v>
      </c>
      <c r="K1553" s="197" t="s">
        <v>1601</v>
      </c>
    </row>
    <row r="1554" spans="1:11">
      <c r="A1554" s="197" t="s">
        <v>478</v>
      </c>
      <c r="B1554" s="197" t="s">
        <v>480</v>
      </c>
      <c r="C1554" s="197" t="s">
        <v>480</v>
      </c>
      <c r="D1554" s="197" t="s">
        <v>4035</v>
      </c>
      <c r="E1554" s="197" t="s">
        <v>5167</v>
      </c>
      <c r="F1554" s="197" t="s">
        <v>6786</v>
      </c>
      <c r="G1554" s="197" t="s">
        <v>6788</v>
      </c>
      <c r="H1554" s="197" t="s">
        <v>6784</v>
      </c>
      <c r="I1554" s="197" t="s">
        <v>6783</v>
      </c>
      <c r="J1554" s="197" t="s">
        <v>6817</v>
      </c>
      <c r="K1554" s="197" t="s">
        <v>1601</v>
      </c>
    </row>
    <row r="1555" spans="1:11">
      <c r="A1555" s="197" t="s">
        <v>490</v>
      </c>
      <c r="B1555" s="197" t="s">
        <v>492</v>
      </c>
      <c r="C1555" s="197" t="s">
        <v>492</v>
      </c>
      <c r="D1555" s="197" t="s">
        <v>4037</v>
      </c>
      <c r="E1555" s="197" t="s">
        <v>5167</v>
      </c>
      <c r="F1555" s="197" t="s">
        <v>6786</v>
      </c>
      <c r="G1555" s="197" t="s">
        <v>6788</v>
      </c>
      <c r="H1555" s="197" t="s">
        <v>6784</v>
      </c>
      <c r="I1555" s="197" t="s">
        <v>6783</v>
      </c>
      <c r="J1555" s="197" t="s">
        <v>6816</v>
      </c>
      <c r="K1555" s="197" t="s">
        <v>1601</v>
      </c>
    </row>
    <row r="1556" spans="1:11">
      <c r="A1556" s="197" t="s">
        <v>507</v>
      </c>
      <c r="B1556" s="197" t="s">
        <v>509</v>
      </c>
      <c r="C1556" s="197" t="s">
        <v>509</v>
      </c>
      <c r="D1556" s="197" t="s">
        <v>1722</v>
      </c>
      <c r="E1556" s="197" t="s">
        <v>5167</v>
      </c>
      <c r="F1556" s="197" t="s">
        <v>6786</v>
      </c>
      <c r="G1556" s="197" t="s">
        <v>6788</v>
      </c>
      <c r="H1556" s="197" t="s">
        <v>6784</v>
      </c>
      <c r="I1556" s="197" t="s">
        <v>6783</v>
      </c>
      <c r="J1556" s="197" t="s">
        <v>6815</v>
      </c>
      <c r="K1556" s="197" t="s">
        <v>6813</v>
      </c>
    </row>
    <row r="1557" spans="1:11">
      <c r="A1557" s="197" t="s">
        <v>510</v>
      </c>
      <c r="B1557" s="197" t="s">
        <v>512</v>
      </c>
      <c r="C1557" s="197" t="s">
        <v>512</v>
      </c>
      <c r="D1557" s="197" t="s">
        <v>4040</v>
      </c>
      <c r="E1557" s="197" t="s">
        <v>5167</v>
      </c>
      <c r="F1557" s="197" t="s">
        <v>6786</v>
      </c>
      <c r="G1557" s="197" t="s">
        <v>6788</v>
      </c>
      <c r="H1557" s="197" t="s">
        <v>6784</v>
      </c>
      <c r="I1557" s="197" t="s">
        <v>6783</v>
      </c>
      <c r="J1557" s="197" t="s">
        <v>4041</v>
      </c>
      <c r="K1557" s="197" t="s">
        <v>1601</v>
      </c>
    </row>
    <row r="1558" spans="1:11">
      <c r="A1558" s="197" t="s">
        <v>529</v>
      </c>
      <c r="B1558" s="197" t="s">
        <v>530</v>
      </c>
      <c r="C1558" s="197" t="s">
        <v>530</v>
      </c>
      <c r="D1558" s="197" t="s">
        <v>1722</v>
      </c>
      <c r="E1558" s="197" t="s">
        <v>5167</v>
      </c>
      <c r="F1558" s="197" t="s">
        <v>6786</v>
      </c>
      <c r="G1558" s="197" t="s">
        <v>6788</v>
      </c>
      <c r="H1558" s="197" t="s">
        <v>6784</v>
      </c>
      <c r="I1558" s="197" t="s">
        <v>6783</v>
      </c>
      <c r="J1558" s="197" t="s">
        <v>6814</v>
      </c>
      <c r="K1558" s="197" t="s">
        <v>6813</v>
      </c>
    </row>
    <row r="1559" spans="1:11">
      <c r="A1559" s="197" t="s">
        <v>531</v>
      </c>
      <c r="B1559" s="197" t="s">
        <v>532</v>
      </c>
      <c r="C1559" s="197" t="s">
        <v>532</v>
      </c>
      <c r="D1559" s="197" t="s">
        <v>4043</v>
      </c>
      <c r="E1559" s="197" t="s">
        <v>5167</v>
      </c>
      <c r="F1559" s="197" t="s">
        <v>6786</v>
      </c>
      <c r="G1559" s="197" t="s">
        <v>6788</v>
      </c>
      <c r="H1559" s="197" t="s">
        <v>6784</v>
      </c>
      <c r="I1559" s="197" t="s">
        <v>6783</v>
      </c>
      <c r="J1559" s="197" t="s">
        <v>4044</v>
      </c>
      <c r="K1559" s="197" t="s">
        <v>1601</v>
      </c>
    </row>
    <row r="1560" spans="1:11">
      <c r="A1560" s="197" t="s">
        <v>540</v>
      </c>
      <c r="B1560" s="197" t="s">
        <v>541</v>
      </c>
      <c r="C1560" s="197" t="s">
        <v>541</v>
      </c>
      <c r="D1560" s="197" t="s">
        <v>3916</v>
      </c>
      <c r="E1560" s="197" t="s">
        <v>5167</v>
      </c>
      <c r="F1560" s="197" t="s">
        <v>6786</v>
      </c>
      <c r="G1560" s="197" t="s">
        <v>6788</v>
      </c>
      <c r="H1560" s="197" t="s">
        <v>6784</v>
      </c>
      <c r="I1560" s="197" t="s">
        <v>6783</v>
      </c>
      <c r="J1560" s="197" t="s">
        <v>4045</v>
      </c>
      <c r="K1560" s="197" t="s">
        <v>1601</v>
      </c>
    </row>
    <row r="1561" spans="1:11">
      <c r="A1561" s="197" t="s">
        <v>552</v>
      </c>
      <c r="B1561" s="197" t="s">
        <v>553</v>
      </c>
      <c r="C1561" s="197" t="s">
        <v>553</v>
      </c>
      <c r="D1561" s="197" t="s">
        <v>6812</v>
      </c>
      <c r="E1561" s="197" t="s">
        <v>5167</v>
      </c>
      <c r="F1561" s="197" t="s">
        <v>6786</v>
      </c>
      <c r="G1561" s="197" t="s">
        <v>6788</v>
      </c>
      <c r="H1561" s="197" t="s">
        <v>6784</v>
      </c>
      <c r="I1561" s="197" t="s">
        <v>6787</v>
      </c>
      <c r="J1561" s="197" t="s">
        <v>4046</v>
      </c>
      <c r="K1561" s="197" t="s">
        <v>1601</v>
      </c>
    </row>
    <row r="1562" spans="1:11">
      <c r="A1562" s="197" t="s">
        <v>554</v>
      </c>
      <c r="B1562" s="197" t="s">
        <v>555</v>
      </c>
      <c r="C1562" s="197" t="s">
        <v>555</v>
      </c>
      <c r="D1562" s="197" t="s">
        <v>6812</v>
      </c>
      <c r="E1562" s="197" t="s">
        <v>5167</v>
      </c>
      <c r="F1562" s="197" t="s">
        <v>6786</v>
      </c>
      <c r="G1562" s="197" t="s">
        <v>6788</v>
      </c>
      <c r="H1562" s="197" t="s">
        <v>6784</v>
      </c>
      <c r="I1562" s="197" t="s">
        <v>6787</v>
      </c>
      <c r="J1562" s="197" t="s">
        <v>4047</v>
      </c>
      <c r="K1562" s="197" t="s">
        <v>1601</v>
      </c>
    </row>
    <row r="1563" spans="1:11">
      <c r="A1563" s="197" t="s">
        <v>558</v>
      </c>
      <c r="B1563" s="197" t="s">
        <v>559</v>
      </c>
      <c r="C1563" s="197" t="s">
        <v>559</v>
      </c>
      <c r="D1563" s="197" t="s">
        <v>6812</v>
      </c>
      <c r="E1563" s="197" t="s">
        <v>5167</v>
      </c>
      <c r="F1563" s="197" t="s">
        <v>6786</v>
      </c>
      <c r="G1563" s="197" t="s">
        <v>6788</v>
      </c>
      <c r="H1563" s="197" t="s">
        <v>6784</v>
      </c>
      <c r="I1563" s="197" t="s">
        <v>6787</v>
      </c>
      <c r="J1563" s="197" t="s">
        <v>4048</v>
      </c>
      <c r="K1563" s="197" t="s">
        <v>1601</v>
      </c>
    </row>
    <row r="1564" spans="1:11">
      <c r="A1564" s="197" t="s">
        <v>560</v>
      </c>
      <c r="B1564" s="197" t="s">
        <v>561</v>
      </c>
      <c r="C1564" s="197" t="s">
        <v>561</v>
      </c>
      <c r="D1564" s="197" t="s">
        <v>6812</v>
      </c>
      <c r="E1564" s="197" t="s">
        <v>5167</v>
      </c>
      <c r="F1564" s="197" t="s">
        <v>6786</v>
      </c>
      <c r="G1564" s="197" t="s">
        <v>6788</v>
      </c>
      <c r="H1564" s="197" t="s">
        <v>6784</v>
      </c>
      <c r="I1564" s="197" t="s">
        <v>6787</v>
      </c>
      <c r="J1564" s="197" t="s">
        <v>4049</v>
      </c>
      <c r="K1564" s="197" t="s">
        <v>1601</v>
      </c>
    </row>
    <row r="1565" spans="1:11">
      <c r="A1565" s="197" t="s">
        <v>564</v>
      </c>
      <c r="B1565" s="197" t="s">
        <v>565</v>
      </c>
      <c r="C1565" s="197" t="s">
        <v>565</v>
      </c>
      <c r="D1565" s="197" t="s">
        <v>6812</v>
      </c>
      <c r="E1565" s="197" t="s">
        <v>5167</v>
      </c>
      <c r="F1565" s="197" t="s">
        <v>6786</v>
      </c>
      <c r="G1565" s="197" t="s">
        <v>6788</v>
      </c>
      <c r="H1565" s="197" t="s">
        <v>6784</v>
      </c>
      <c r="I1565" s="197" t="s">
        <v>6783</v>
      </c>
      <c r="J1565" s="197" t="s">
        <v>4050</v>
      </c>
      <c r="K1565" s="197" t="s">
        <v>1601</v>
      </c>
    </row>
    <row r="1566" spans="1:11">
      <c r="A1566" s="197" t="s">
        <v>566</v>
      </c>
      <c r="B1566" s="197" t="s">
        <v>567</v>
      </c>
      <c r="C1566" s="197" t="s">
        <v>567</v>
      </c>
      <c r="D1566" s="197" t="s">
        <v>6812</v>
      </c>
      <c r="E1566" s="197" t="s">
        <v>5167</v>
      </c>
      <c r="F1566" s="197" t="s">
        <v>6786</v>
      </c>
      <c r="G1566" s="197" t="s">
        <v>6788</v>
      </c>
      <c r="H1566" s="197" t="s">
        <v>6784</v>
      </c>
      <c r="I1566" s="197" t="s">
        <v>6783</v>
      </c>
      <c r="J1566" s="197" t="s">
        <v>4051</v>
      </c>
      <c r="K1566" s="197" t="s">
        <v>1601</v>
      </c>
    </row>
    <row r="1567" spans="1:11">
      <c r="A1567" s="197" t="s">
        <v>570</v>
      </c>
      <c r="B1567" s="197" t="s">
        <v>571</v>
      </c>
      <c r="C1567" s="197" t="s">
        <v>571</v>
      </c>
      <c r="D1567" s="197" t="s">
        <v>6812</v>
      </c>
      <c r="E1567" s="197" t="s">
        <v>5167</v>
      </c>
      <c r="F1567" s="197" t="s">
        <v>6786</v>
      </c>
      <c r="G1567" s="197" t="s">
        <v>6788</v>
      </c>
      <c r="H1567" s="197" t="s">
        <v>6784</v>
      </c>
      <c r="I1567" s="197" t="s">
        <v>6783</v>
      </c>
      <c r="J1567" s="197" t="s">
        <v>4052</v>
      </c>
      <c r="K1567" s="197" t="s">
        <v>1601</v>
      </c>
    </row>
    <row r="1568" spans="1:11">
      <c r="A1568" s="197" t="s">
        <v>572</v>
      </c>
      <c r="B1568" s="197" t="s">
        <v>573</v>
      </c>
      <c r="C1568" s="197" t="s">
        <v>573</v>
      </c>
      <c r="D1568" s="197" t="s">
        <v>6812</v>
      </c>
      <c r="E1568" s="197" t="s">
        <v>5167</v>
      </c>
      <c r="F1568" s="197" t="s">
        <v>6786</v>
      </c>
      <c r="G1568" s="197" t="s">
        <v>6788</v>
      </c>
      <c r="H1568" s="197" t="s">
        <v>6784</v>
      </c>
      <c r="I1568" s="197" t="s">
        <v>6783</v>
      </c>
      <c r="J1568" s="197" t="s">
        <v>4053</v>
      </c>
      <c r="K1568" s="197" t="s">
        <v>1601</v>
      </c>
    </row>
    <row r="1569" spans="1:11">
      <c r="A1569" s="197" t="s">
        <v>588</v>
      </c>
      <c r="B1569" s="197" t="s">
        <v>590</v>
      </c>
      <c r="C1569" s="197" t="s">
        <v>590</v>
      </c>
      <c r="D1569" s="197" t="s">
        <v>4054</v>
      </c>
      <c r="E1569" s="197" t="s">
        <v>5167</v>
      </c>
      <c r="F1569" s="197" t="s">
        <v>6786</v>
      </c>
      <c r="G1569" s="197" t="s">
        <v>6788</v>
      </c>
      <c r="H1569" s="197" t="s">
        <v>6784</v>
      </c>
      <c r="I1569" s="197" t="s">
        <v>6783</v>
      </c>
      <c r="J1569" s="197" t="s">
        <v>4055</v>
      </c>
      <c r="K1569" s="197" t="s">
        <v>1601</v>
      </c>
    </row>
    <row r="1570" spans="1:11">
      <c r="A1570" s="197" t="s">
        <v>591</v>
      </c>
      <c r="B1570" s="197" t="s">
        <v>593</v>
      </c>
      <c r="C1570" s="197" t="s">
        <v>593</v>
      </c>
      <c r="D1570" s="197" t="s">
        <v>4056</v>
      </c>
      <c r="E1570" s="197" t="s">
        <v>5167</v>
      </c>
      <c r="F1570" s="197" t="s">
        <v>6786</v>
      </c>
      <c r="G1570" s="197" t="s">
        <v>6788</v>
      </c>
      <c r="H1570" s="197" t="s">
        <v>6784</v>
      </c>
      <c r="I1570" s="197" t="s">
        <v>6787</v>
      </c>
      <c r="J1570" s="197" t="s">
        <v>4057</v>
      </c>
      <c r="K1570" s="197" t="s">
        <v>1601</v>
      </c>
    </row>
    <row r="1571" spans="1:11">
      <c r="A1571" s="197" t="s">
        <v>4058</v>
      </c>
      <c r="B1571" s="197" t="s">
        <v>4059</v>
      </c>
      <c r="C1571" s="197" t="s">
        <v>4059</v>
      </c>
      <c r="D1571" s="197" t="s">
        <v>4060</v>
      </c>
      <c r="E1571" s="197" t="s">
        <v>6810</v>
      </c>
      <c r="F1571" s="197" t="s">
        <v>6786</v>
      </c>
      <c r="G1571" s="197" t="s">
        <v>6785</v>
      </c>
      <c r="H1571" s="197" t="s">
        <v>6809</v>
      </c>
      <c r="I1571" s="197" t="s">
        <v>6783</v>
      </c>
      <c r="J1571" s="197" t="s">
        <v>1623</v>
      </c>
      <c r="K1571" s="197" t="s">
        <v>1617</v>
      </c>
    </row>
    <row r="1572" spans="1:11">
      <c r="A1572" s="197" t="s">
        <v>285</v>
      </c>
      <c r="B1572" s="197" t="s">
        <v>286</v>
      </c>
      <c r="C1572" s="197" t="s">
        <v>286</v>
      </c>
      <c r="D1572" s="197" t="s">
        <v>3337</v>
      </c>
      <c r="E1572" s="197" t="s">
        <v>5167</v>
      </c>
      <c r="F1572" s="197" t="s">
        <v>6786</v>
      </c>
      <c r="G1572" s="197" t="s">
        <v>6785</v>
      </c>
      <c r="H1572" s="197" t="s">
        <v>6784</v>
      </c>
      <c r="I1572" s="197" t="s">
        <v>6783</v>
      </c>
      <c r="J1572" s="197" t="s">
        <v>4061</v>
      </c>
      <c r="K1572" s="197" t="s">
        <v>1617</v>
      </c>
    </row>
    <row r="1573" spans="1:11">
      <c r="A1573" s="197" t="s">
        <v>412</v>
      </c>
      <c r="B1573" s="197" t="s">
        <v>414</v>
      </c>
      <c r="C1573" s="197" t="s">
        <v>414</v>
      </c>
      <c r="D1573" s="197" t="s">
        <v>6811</v>
      </c>
      <c r="E1573" s="197" t="s">
        <v>5167</v>
      </c>
      <c r="F1573" s="197" t="s">
        <v>6786</v>
      </c>
      <c r="G1573" s="197" t="s">
        <v>6785</v>
      </c>
      <c r="H1573" s="197" t="s">
        <v>6784</v>
      </c>
      <c r="I1573" s="197" t="s">
        <v>6783</v>
      </c>
      <c r="J1573" s="197" t="s">
        <v>4063</v>
      </c>
      <c r="K1573" s="197" t="s">
        <v>1601</v>
      </c>
    </row>
    <row r="1574" spans="1:11">
      <c r="A1574" s="197" t="s">
        <v>377</v>
      </c>
      <c r="B1574" s="197" t="s">
        <v>379</v>
      </c>
      <c r="C1574" s="197" t="s">
        <v>379</v>
      </c>
      <c r="D1574" s="197" t="s">
        <v>378</v>
      </c>
      <c r="E1574" s="197" t="s">
        <v>5167</v>
      </c>
      <c r="F1574" s="197" t="s">
        <v>6786</v>
      </c>
      <c r="G1574" s="197" t="s">
        <v>6785</v>
      </c>
      <c r="H1574" s="197" t="s">
        <v>6784</v>
      </c>
      <c r="I1574" s="197" t="s">
        <v>6783</v>
      </c>
      <c r="J1574" s="197" t="s">
        <v>4064</v>
      </c>
      <c r="K1574" s="197" t="s">
        <v>1601</v>
      </c>
    </row>
    <row r="1575" spans="1:11">
      <c r="A1575" s="197" t="s">
        <v>429</v>
      </c>
      <c r="B1575" s="197" t="s">
        <v>430</v>
      </c>
      <c r="C1575" s="197" t="s">
        <v>430</v>
      </c>
      <c r="D1575" s="197" t="s">
        <v>1764</v>
      </c>
      <c r="E1575" s="197" t="s">
        <v>6810</v>
      </c>
      <c r="F1575" s="197" t="s">
        <v>6786</v>
      </c>
      <c r="G1575" s="197" t="s">
        <v>6785</v>
      </c>
      <c r="H1575" s="197" t="s">
        <v>6809</v>
      </c>
      <c r="I1575" s="197" t="s">
        <v>6783</v>
      </c>
      <c r="J1575" s="197" t="s">
        <v>3841</v>
      </c>
      <c r="K1575" s="197" t="s">
        <v>1601</v>
      </c>
    </row>
    <row r="1576" spans="1:11">
      <c r="A1576" s="197" t="s">
        <v>1083</v>
      </c>
      <c r="B1576" s="197" t="s">
        <v>1084</v>
      </c>
      <c r="C1576" s="197" t="s">
        <v>1084</v>
      </c>
      <c r="D1576" s="197" t="s">
        <v>2973</v>
      </c>
      <c r="E1576" s="197" t="s">
        <v>13</v>
      </c>
      <c r="F1576" s="197" t="s">
        <v>6786</v>
      </c>
      <c r="G1576" s="197" t="s">
        <v>6785</v>
      </c>
      <c r="H1576" s="197" t="s">
        <v>6809</v>
      </c>
      <c r="I1576" s="197" t="s">
        <v>6787</v>
      </c>
      <c r="J1576" s="197" t="s">
        <v>6808</v>
      </c>
      <c r="K1576" s="197" t="s">
        <v>1612</v>
      </c>
    </row>
    <row r="1577" spans="1:11">
      <c r="A1577" s="197" t="s">
        <v>1494</v>
      </c>
      <c r="B1577" s="197" t="s">
        <v>1495</v>
      </c>
      <c r="C1577" s="197" t="s">
        <v>1495</v>
      </c>
      <c r="D1577" s="197" t="s">
        <v>4066</v>
      </c>
      <c r="E1577" s="197" t="s">
        <v>5167</v>
      </c>
      <c r="F1577" s="197" t="s">
        <v>6786</v>
      </c>
      <c r="G1577" s="197" t="s">
        <v>6785</v>
      </c>
      <c r="H1577" s="197" t="s">
        <v>6784</v>
      </c>
      <c r="I1577" s="197" t="s">
        <v>6783</v>
      </c>
      <c r="J1577" s="197" t="s">
        <v>4067</v>
      </c>
      <c r="K1577" s="197" t="s">
        <v>1617</v>
      </c>
    </row>
    <row r="1578" spans="1:11">
      <c r="A1578" s="197" t="s">
        <v>1497</v>
      </c>
      <c r="B1578" s="197" t="s">
        <v>1498</v>
      </c>
      <c r="C1578" s="197" t="s">
        <v>1498</v>
      </c>
      <c r="D1578" s="197" t="s">
        <v>4068</v>
      </c>
      <c r="E1578" s="197" t="s">
        <v>5167</v>
      </c>
      <c r="F1578" s="197" t="s">
        <v>6786</v>
      </c>
      <c r="G1578" s="197" t="s">
        <v>6785</v>
      </c>
      <c r="H1578" s="197" t="s">
        <v>6784</v>
      </c>
      <c r="I1578" s="197" t="s">
        <v>6783</v>
      </c>
      <c r="J1578" s="197" t="s">
        <v>4069</v>
      </c>
      <c r="K1578" s="197" t="s">
        <v>1617</v>
      </c>
    </row>
    <row r="1579" spans="1:11">
      <c r="A1579" s="197" t="s">
        <v>1500</v>
      </c>
      <c r="B1579" s="197" t="s">
        <v>4070</v>
      </c>
      <c r="C1579" s="197" t="s">
        <v>4070</v>
      </c>
      <c r="D1579" s="197" t="s">
        <v>3949</v>
      </c>
      <c r="E1579" s="197" t="s">
        <v>5167</v>
      </c>
      <c r="F1579" s="197" t="s">
        <v>6786</v>
      </c>
      <c r="G1579" s="197" t="s">
        <v>6785</v>
      </c>
      <c r="H1579" s="197" t="s">
        <v>6784</v>
      </c>
      <c r="I1579" s="197" t="s">
        <v>6783</v>
      </c>
      <c r="J1579" s="197" t="s">
        <v>4071</v>
      </c>
      <c r="K1579" s="197" t="s">
        <v>1617</v>
      </c>
    </row>
    <row r="1580" spans="1:11">
      <c r="A1580" s="197" t="s">
        <v>4072</v>
      </c>
      <c r="B1580" s="197" t="s">
        <v>4073</v>
      </c>
      <c r="C1580" s="197" t="s">
        <v>4073</v>
      </c>
      <c r="D1580" s="197" t="s">
        <v>4074</v>
      </c>
      <c r="E1580" s="197" t="s">
        <v>5167</v>
      </c>
      <c r="F1580" s="197" t="s">
        <v>6786</v>
      </c>
      <c r="G1580" s="197" t="s">
        <v>6785</v>
      </c>
      <c r="H1580" s="197" t="s">
        <v>6784</v>
      </c>
      <c r="I1580" s="197" t="s">
        <v>6783</v>
      </c>
      <c r="J1580" s="197" t="s">
        <v>4075</v>
      </c>
      <c r="K1580" s="197" t="s">
        <v>1617</v>
      </c>
    </row>
    <row r="1581" spans="1:11">
      <c r="A1581" s="197" t="s">
        <v>4076</v>
      </c>
      <c r="B1581" s="197" t="s">
        <v>4077</v>
      </c>
      <c r="C1581" s="197" t="s">
        <v>4077</v>
      </c>
      <c r="D1581" s="197" t="s">
        <v>3175</v>
      </c>
      <c r="E1581" s="197" t="s">
        <v>5167</v>
      </c>
      <c r="F1581" s="197" t="s">
        <v>6786</v>
      </c>
      <c r="G1581" s="197" t="s">
        <v>6785</v>
      </c>
      <c r="H1581" s="197" t="s">
        <v>6784</v>
      </c>
      <c r="I1581" s="197" t="s">
        <v>6787</v>
      </c>
      <c r="J1581" s="197" t="s">
        <v>4078</v>
      </c>
      <c r="K1581" s="197" t="s">
        <v>1617</v>
      </c>
    </row>
    <row r="1582" spans="1:11">
      <c r="A1582" s="197" t="s">
        <v>4477</v>
      </c>
      <c r="B1582" s="197" t="s">
        <v>4478</v>
      </c>
      <c r="C1582" s="197" t="s">
        <v>4478</v>
      </c>
      <c r="D1582" s="197" t="s">
        <v>4478</v>
      </c>
      <c r="E1582" s="197" t="s">
        <v>5167</v>
      </c>
      <c r="F1582" s="197" t="s">
        <v>6786</v>
      </c>
      <c r="G1582" s="197" t="s">
        <v>6785</v>
      </c>
      <c r="H1582" s="197" t="s">
        <v>6784</v>
      </c>
      <c r="I1582" s="197" t="s">
        <v>6783</v>
      </c>
      <c r="J1582" s="197" t="s">
        <v>6807</v>
      </c>
    </row>
    <row r="1583" spans="1:11">
      <c r="A1583" s="197" t="s">
        <v>4079</v>
      </c>
      <c r="B1583" s="197" t="s">
        <v>4080</v>
      </c>
      <c r="C1583" s="197" t="s">
        <v>4080</v>
      </c>
      <c r="D1583" s="197" t="s">
        <v>3540</v>
      </c>
      <c r="E1583" s="197" t="s">
        <v>5167</v>
      </c>
      <c r="F1583" s="197" t="s">
        <v>6786</v>
      </c>
      <c r="G1583" s="197" t="s">
        <v>6785</v>
      </c>
      <c r="H1583" s="197" t="s">
        <v>6784</v>
      </c>
      <c r="I1583" s="197" t="s">
        <v>6787</v>
      </c>
      <c r="J1583" s="197" t="s">
        <v>4081</v>
      </c>
      <c r="K1583" s="197" t="s">
        <v>1617</v>
      </c>
    </row>
    <row r="1584" spans="1:11">
      <c r="A1584" s="197" t="s">
        <v>4082</v>
      </c>
      <c r="B1584" s="197" t="s">
        <v>4083</v>
      </c>
      <c r="C1584" s="197" t="s">
        <v>4083</v>
      </c>
      <c r="D1584" s="197" t="s">
        <v>3245</v>
      </c>
      <c r="E1584" s="197" t="s">
        <v>5167</v>
      </c>
      <c r="F1584" s="197" t="s">
        <v>6786</v>
      </c>
      <c r="G1584" s="197" t="s">
        <v>6785</v>
      </c>
      <c r="H1584" s="197" t="s">
        <v>6784</v>
      </c>
      <c r="I1584" s="197" t="s">
        <v>6787</v>
      </c>
      <c r="J1584" s="197" t="s">
        <v>4084</v>
      </c>
      <c r="K1584" s="197" t="s">
        <v>1617</v>
      </c>
    </row>
    <row r="1585" spans="1:11">
      <c r="A1585" s="197" t="s">
        <v>4085</v>
      </c>
      <c r="B1585" s="197" t="s">
        <v>4086</v>
      </c>
      <c r="C1585" s="197" t="s">
        <v>4086</v>
      </c>
      <c r="D1585" s="197" t="s">
        <v>3235</v>
      </c>
      <c r="E1585" s="197" t="s">
        <v>5167</v>
      </c>
      <c r="F1585" s="197" t="s">
        <v>6786</v>
      </c>
      <c r="G1585" s="197" t="s">
        <v>6785</v>
      </c>
      <c r="H1585" s="197" t="s">
        <v>6784</v>
      </c>
      <c r="I1585" s="197" t="s">
        <v>6787</v>
      </c>
      <c r="J1585" s="197" t="s">
        <v>4087</v>
      </c>
      <c r="K1585" s="197" t="s">
        <v>1617</v>
      </c>
    </row>
    <row r="1586" spans="1:11">
      <c r="A1586" s="197" t="s">
        <v>4088</v>
      </c>
      <c r="B1586" s="197" t="s">
        <v>4089</v>
      </c>
      <c r="C1586" s="197" t="s">
        <v>4089</v>
      </c>
      <c r="D1586" s="197" t="s">
        <v>3544</v>
      </c>
      <c r="E1586" s="197" t="s">
        <v>5167</v>
      </c>
      <c r="F1586" s="197" t="s">
        <v>6786</v>
      </c>
      <c r="G1586" s="197" t="s">
        <v>6785</v>
      </c>
      <c r="H1586" s="197" t="s">
        <v>6784</v>
      </c>
      <c r="I1586" s="197" t="s">
        <v>6787</v>
      </c>
      <c r="J1586" s="197" t="s">
        <v>4090</v>
      </c>
      <c r="K1586" s="197" t="s">
        <v>1617</v>
      </c>
    </row>
    <row r="1587" spans="1:11">
      <c r="A1587" s="197" t="s">
        <v>4091</v>
      </c>
      <c r="B1587" s="197" t="s">
        <v>4092</v>
      </c>
      <c r="C1587" s="197" t="s">
        <v>4092</v>
      </c>
      <c r="D1587" s="197" t="s">
        <v>1693</v>
      </c>
      <c r="E1587" s="197" t="s">
        <v>5167</v>
      </c>
      <c r="F1587" s="197" t="s">
        <v>6786</v>
      </c>
      <c r="G1587" s="197" t="s">
        <v>6785</v>
      </c>
      <c r="H1587" s="197" t="s">
        <v>6784</v>
      </c>
      <c r="I1587" s="197" t="s">
        <v>6787</v>
      </c>
      <c r="J1587" s="197" t="s">
        <v>4093</v>
      </c>
      <c r="K1587" s="197" t="s">
        <v>1617</v>
      </c>
    </row>
    <row r="1588" spans="1:11">
      <c r="A1588" s="197" t="s">
        <v>4094</v>
      </c>
      <c r="B1588" s="197" t="s">
        <v>4095</v>
      </c>
      <c r="C1588" s="197" t="s">
        <v>4095</v>
      </c>
      <c r="D1588" s="197" t="s">
        <v>1689</v>
      </c>
      <c r="E1588" s="197" t="s">
        <v>5167</v>
      </c>
      <c r="F1588" s="197" t="s">
        <v>6786</v>
      </c>
      <c r="G1588" s="197" t="s">
        <v>6785</v>
      </c>
      <c r="H1588" s="197" t="s">
        <v>6784</v>
      </c>
      <c r="I1588" s="197" t="s">
        <v>6787</v>
      </c>
      <c r="J1588" s="197" t="s">
        <v>4096</v>
      </c>
      <c r="K1588" s="197" t="s">
        <v>1617</v>
      </c>
    </row>
    <row r="1589" spans="1:11">
      <c r="A1589" s="197" t="s">
        <v>4097</v>
      </c>
      <c r="B1589" s="197" t="s">
        <v>4098</v>
      </c>
      <c r="C1589" s="197" t="s">
        <v>4098</v>
      </c>
      <c r="D1589" s="197" t="s">
        <v>1697</v>
      </c>
      <c r="E1589" s="197" t="s">
        <v>5167</v>
      </c>
      <c r="F1589" s="197" t="s">
        <v>6786</v>
      </c>
      <c r="G1589" s="197" t="s">
        <v>6785</v>
      </c>
      <c r="H1589" s="197" t="s">
        <v>6784</v>
      </c>
      <c r="I1589" s="197" t="s">
        <v>6787</v>
      </c>
      <c r="J1589" s="197" t="s">
        <v>4099</v>
      </c>
      <c r="K1589" s="197" t="s">
        <v>1617</v>
      </c>
    </row>
    <row r="1590" spans="1:11">
      <c r="A1590" s="197" t="s">
        <v>4100</v>
      </c>
      <c r="B1590" s="197" t="s">
        <v>4101</v>
      </c>
      <c r="C1590" s="197" t="s">
        <v>4101</v>
      </c>
      <c r="D1590" s="197" t="s">
        <v>3550</v>
      </c>
      <c r="E1590" s="197" t="s">
        <v>5167</v>
      </c>
      <c r="F1590" s="197" t="s">
        <v>6786</v>
      </c>
      <c r="G1590" s="197" t="s">
        <v>6785</v>
      </c>
      <c r="H1590" s="197" t="s">
        <v>6784</v>
      </c>
      <c r="I1590" s="197" t="s">
        <v>6787</v>
      </c>
      <c r="J1590" s="197" t="s">
        <v>4102</v>
      </c>
      <c r="K1590" s="197" t="s">
        <v>1617</v>
      </c>
    </row>
    <row r="1591" spans="1:11">
      <c r="A1591" s="197" t="s">
        <v>4103</v>
      </c>
      <c r="B1591" s="197" t="s">
        <v>4104</v>
      </c>
      <c r="C1591" s="197" t="s">
        <v>4104</v>
      </c>
      <c r="D1591" s="197" t="s">
        <v>3552</v>
      </c>
      <c r="E1591" s="197" t="s">
        <v>5167</v>
      </c>
      <c r="F1591" s="197" t="s">
        <v>6786</v>
      </c>
      <c r="G1591" s="197" t="s">
        <v>6785</v>
      </c>
      <c r="H1591" s="197" t="s">
        <v>6784</v>
      </c>
      <c r="I1591" s="197" t="s">
        <v>6787</v>
      </c>
      <c r="J1591" s="197" t="s">
        <v>4105</v>
      </c>
      <c r="K1591" s="197" t="s">
        <v>1617</v>
      </c>
    </row>
    <row r="1592" spans="1:11">
      <c r="A1592" s="197" t="s">
        <v>4479</v>
      </c>
      <c r="B1592" s="197" t="s">
        <v>4480</v>
      </c>
      <c r="C1592" s="197" t="s">
        <v>4480</v>
      </c>
      <c r="D1592" s="197" t="s">
        <v>4480</v>
      </c>
      <c r="E1592" s="197" t="s">
        <v>5167</v>
      </c>
      <c r="F1592" s="197" t="s">
        <v>6786</v>
      </c>
      <c r="G1592" s="197" t="s">
        <v>6785</v>
      </c>
      <c r="H1592" s="197" t="s">
        <v>6784</v>
      </c>
      <c r="I1592" s="197" t="s">
        <v>6783</v>
      </c>
      <c r="J1592" s="197" t="s">
        <v>6806</v>
      </c>
    </row>
    <row r="1593" spans="1:11">
      <c r="A1593" s="197" t="s">
        <v>4106</v>
      </c>
      <c r="B1593" s="197" t="s">
        <v>4107</v>
      </c>
      <c r="C1593" s="197" t="s">
        <v>4107</v>
      </c>
      <c r="D1593" s="197" t="s">
        <v>3546</v>
      </c>
      <c r="E1593" s="197" t="s">
        <v>5167</v>
      </c>
      <c r="F1593" s="197" t="s">
        <v>6786</v>
      </c>
      <c r="G1593" s="197" t="s">
        <v>6785</v>
      </c>
      <c r="H1593" s="197" t="s">
        <v>6784</v>
      </c>
      <c r="I1593" s="197" t="s">
        <v>6787</v>
      </c>
      <c r="J1593" s="197" t="s">
        <v>4108</v>
      </c>
      <c r="K1593" s="197" t="s">
        <v>1617</v>
      </c>
    </row>
    <row r="1594" spans="1:11">
      <c r="A1594" s="197" t="s">
        <v>4109</v>
      </c>
      <c r="B1594" s="197" t="s">
        <v>4110</v>
      </c>
      <c r="C1594" s="197" t="s">
        <v>4110</v>
      </c>
      <c r="D1594" s="197" t="s">
        <v>3548</v>
      </c>
      <c r="E1594" s="197" t="s">
        <v>5167</v>
      </c>
      <c r="F1594" s="197" t="s">
        <v>6786</v>
      </c>
      <c r="G1594" s="197" t="s">
        <v>6785</v>
      </c>
      <c r="H1594" s="197" t="s">
        <v>6784</v>
      </c>
      <c r="I1594" s="197" t="s">
        <v>6787</v>
      </c>
      <c r="J1594" s="197" t="s">
        <v>4111</v>
      </c>
      <c r="K1594" s="197" t="s">
        <v>1617</v>
      </c>
    </row>
    <row r="1595" spans="1:11">
      <c r="A1595" s="197" t="s">
        <v>4112</v>
      </c>
      <c r="B1595" s="197" t="s">
        <v>4113</v>
      </c>
      <c r="C1595" s="197" t="s">
        <v>4113</v>
      </c>
      <c r="D1595" s="197" t="s">
        <v>1673</v>
      </c>
      <c r="E1595" s="197" t="s">
        <v>5167</v>
      </c>
      <c r="F1595" s="197" t="s">
        <v>6786</v>
      </c>
      <c r="G1595" s="197" t="s">
        <v>6785</v>
      </c>
      <c r="H1595" s="197" t="s">
        <v>6784</v>
      </c>
      <c r="I1595" s="197" t="s">
        <v>6787</v>
      </c>
      <c r="J1595" s="197" t="s">
        <v>4114</v>
      </c>
      <c r="K1595" s="197" t="s">
        <v>1617</v>
      </c>
    </row>
    <row r="1596" spans="1:11">
      <c r="A1596" s="197" t="s">
        <v>4115</v>
      </c>
      <c r="B1596" s="197" t="s">
        <v>4116</v>
      </c>
      <c r="C1596" s="197" t="s">
        <v>4116</v>
      </c>
      <c r="D1596" s="197" t="s">
        <v>1669</v>
      </c>
      <c r="E1596" s="197" t="s">
        <v>5167</v>
      </c>
      <c r="F1596" s="197" t="s">
        <v>6786</v>
      </c>
      <c r="G1596" s="197" t="s">
        <v>6785</v>
      </c>
      <c r="H1596" s="197" t="s">
        <v>6784</v>
      </c>
      <c r="I1596" s="197" t="s">
        <v>6787</v>
      </c>
      <c r="J1596" s="197" t="s">
        <v>4117</v>
      </c>
      <c r="K1596" s="197" t="s">
        <v>1617</v>
      </c>
    </row>
    <row r="1597" spans="1:11">
      <c r="A1597" s="197" t="s">
        <v>4118</v>
      </c>
      <c r="B1597" s="197" t="s">
        <v>4119</v>
      </c>
      <c r="C1597" s="197" t="s">
        <v>4119</v>
      </c>
      <c r="D1597" s="197" t="s">
        <v>1681</v>
      </c>
      <c r="E1597" s="197" t="s">
        <v>5167</v>
      </c>
      <c r="F1597" s="197" t="s">
        <v>6786</v>
      </c>
      <c r="G1597" s="197" t="s">
        <v>6785</v>
      </c>
      <c r="H1597" s="197" t="s">
        <v>6784</v>
      </c>
      <c r="I1597" s="197" t="s">
        <v>6787</v>
      </c>
      <c r="J1597" s="197" t="s">
        <v>4120</v>
      </c>
      <c r="K1597" s="197" t="s">
        <v>1617</v>
      </c>
    </row>
    <row r="1598" spans="1:11">
      <c r="A1598" s="197" t="s">
        <v>4121</v>
      </c>
      <c r="B1598" s="197" t="s">
        <v>4122</v>
      </c>
      <c r="C1598" s="197" t="s">
        <v>4122</v>
      </c>
      <c r="D1598" s="197" t="s">
        <v>1685</v>
      </c>
      <c r="E1598" s="197" t="s">
        <v>5167</v>
      </c>
      <c r="F1598" s="197" t="s">
        <v>6786</v>
      </c>
      <c r="G1598" s="197" t="s">
        <v>6785</v>
      </c>
      <c r="H1598" s="197" t="s">
        <v>6784</v>
      </c>
      <c r="I1598" s="197" t="s">
        <v>6787</v>
      </c>
      <c r="J1598" s="197" t="s">
        <v>4123</v>
      </c>
      <c r="K1598" s="197" t="s">
        <v>1617</v>
      </c>
    </row>
    <row r="1599" spans="1:11">
      <c r="A1599" s="197" t="s">
        <v>4124</v>
      </c>
      <c r="B1599" s="197" t="s">
        <v>4125</v>
      </c>
      <c r="C1599" s="197" t="s">
        <v>4125</v>
      </c>
      <c r="D1599" s="197" t="s">
        <v>3556</v>
      </c>
      <c r="E1599" s="197" t="s">
        <v>5167</v>
      </c>
      <c r="F1599" s="197" t="s">
        <v>6786</v>
      </c>
      <c r="G1599" s="197" t="s">
        <v>6785</v>
      </c>
      <c r="H1599" s="197" t="s">
        <v>6784</v>
      </c>
      <c r="I1599" s="197" t="s">
        <v>6787</v>
      </c>
      <c r="J1599" s="197" t="s">
        <v>4126</v>
      </c>
      <c r="K1599" s="197" t="s">
        <v>1617</v>
      </c>
    </row>
    <row r="1600" spans="1:11">
      <c r="A1600" s="197" t="s">
        <v>4127</v>
      </c>
      <c r="B1600" s="197" t="s">
        <v>4128</v>
      </c>
      <c r="C1600" s="197" t="s">
        <v>4128</v>
      </c>
      <c r="D1600" s="197" t="s">
        <v>3558</v>
      </c>
      <c r="E1600" s="197" t="s">
        <v>5167</v>
      </c>
      <c r="F1600" s="197" t="s">
        <v>6786</v>
      </c>
      <c r="G1600" s="197" t="s">
        <v>6785</v>
      </c>
      <c r="H1600" s="197" t="s">
        <v>6784</v>
      </c>
      <c r="I1600" s="197" t="s">
        <v>6787</v>
      </c>
      <c r="J1600" s="197" t="s">
        <v>4129</v>
      </c>
      <c r="K1600" s="197" t="s">
        <v>1617</v>
      </c>
    </row>
    <row r="1601" spans="1:11">
      <c r="A1601" s="197" t="s">
        <v>4130</v>
      </c>
      <c r="B1601" s="197" t="s">
        <v>4131</v>
      </c>
      <c r="C1601" s="197" t="s">
        <v>4131</v>
      </c>
      <c r="D1601" s="197" t="s">
        <v>3578</v>
      </c>
      <c r="E1601" s="197" t="s">
        <v>5167</v>
      </c>
      <c r="F1601" s="197" t="s">
        <v>6786</v>
      </c>
      <c r="G1601" s="197" t="s">
        <v>6785</v>
      </c>
      <c r="H1601" s="197" t="s">
        <v>6784</v>
      </c>
      <c r="I1601" s="197" t="s">
        <v>6787</v>
      </c>
      <c r="J1601" s="197" t="s">
        <v>4132</v>
      </c>
      <c r="K1601" s="197" t="s">
        <v>1617</v>
      </c>
    </row>
    <row r="1602" spans="1:11">
      <c r="A1602" s="197" t="s">
        <v>4133</v>
      </c>
      <c r="B1602" s="197" t="s">
        <v>4134</v>
      </c>
      <c r="C1602" s="197" t="s">
        <v>4134</v>
      </c>
      <c r="D1602" s="197" t="s">
        <v>3169</v>
      </c>
      <c r="E1602" s="197" t="s">
        <v>5167</v>
      </c>
      <c r="F1602" s="197" t="s">
        <v>6786</v>
      </c>
      <c r="G1602" s="197" t="s">
        <v>6785</v>
      </c>
      <c r="H1602" s="197" t="s">
        <v>6784</v>
      </c>
      <c r="I1602" s="197" t="s">
        <v>6787</v>
      </c>
      <c r="J1602" s="197" t="s">
        <v>4135</v>
      </c>
      <c r="K1602" s="197" t="s">
        <v>1617</v>
      </c>
    </row>
    <row r="1603" spans="1:11">
      <c r="A1603" s="197" t="s">
        <v>4136</v>
      </c>
      <c r="B1603" s="197" t="s">
        <v>4137</v>
      </c>
      <c r="C1603" s="197" t="s">
        <v>4137</v>
      </c>
      <c r="D1603" s="197" t="s">
        <v>3175</v>
      </c>
      <c r="E1603" s="197" t="s">
        <v>5167</v>
      </c>
      <c r="F1603" s="197" t="s">
        <v>6786</v>
      </c>
      <c r="G1603" s="197" t="s">
        <v>6785</v>
      </c>
      <c r="H1603" s="197" t="s">
        <v>6784</v>
      </c>
      <c r="I1603" s="197" t="s">
        <v>6787</v>
      </c>
      <c r="J1603" s="197" t="s">
        <v>4138</v>
      </c>
      <c r="K1603" s="197" t="s">
        <v>1617</v>
      </c>
    </row>
    <row r="1604" spans="1:11">
      <c r="A1604" s="197" t="s">
        <v>4465</v>
      </c>
      <c r="B1604" s="197" t="s">
        <v>4466</v>
      </c>
      <c r="C1604" s="197" t="s">
        <v>4466</v>
      </c>
      <c r="D1604" s="197" t="s">
        <v>4466</v>
      </c>
      <c r="E1604" s="197" t="s">
        <v>5167</v>
      </c>
      <c r="F1604" s="197" t="s">
        <v>6786</v>
      </c>
      <c r="G1604" s="197" t="s">
        <v>6785</v>
      </c>
      <c r="H1604" s="197" t="s">
        <v>6784</v>
      </c>
      <c r="I1604" s="197" t="s">
        <v>6783</v>
      </c>
      <c r="J1604" s="197" t="s">
        <v>6805</v>
      </c>
    </row>
    <row r="1605" spans="1:11">
      <c r="A1605" s="197" t="s">
        <v>4139</v>
      </c>
      <c r="B1605" s="197" t="s">
        <v>4140</v>
      </c>
      <c r="C1605" s="197" t="s">
        <v>4140</v>
      </c>
      <c r="D1605" s="197" t="s">
        <v>3540</v>
      </c>
      <c r="E1605" s="197" t="s">
        <v>5167</v>
      </c>
      <c r="F1605" s="197" t="s">
        <v>6786</v>
      </c>
      <c r="G1605" s="197" t="s">
        <v>6785</v>
      </c>
      <c r="H1605" s="197" t="s">
        <v>6784</v>
      </c>
      <c r="I1605" s="197" t="s">
        <v>6787</v>
      </c>
      <c r="J1605" s="197" t="s">
        <v>4141</v>
      </c>
      <c r="K1605" s="197" t="s">
        <v>1617</v>
      </c>
    </row>
    <row r="1606" spans="1:11">
      <c r="A1606" s="197" t="s">
        <v>4142</v>
      </c>
      <c r="B1606" s="197" t="s">
        <v>4143</v>
      </c>
      <c r="C1606" s="197" t="s">
        <v>4143</v>
      </c>
      <c r="D1606" s="197" t="s">
        <v>3245</v>
      </c>
      <c r="E1606" s="197" t="s">
        <v>5167</v>
      </c>
      <c r="F1606" s="197" t="s">
        <v>6786</v>
      </c>
      <c r="G1606" s="197" t="s">
        <v>6785</v>
      </c>
      <c r="H1606" s="197" t="s">
        <v>6784</v>
      </c>
      <c r="I1606" s="197" t="s">
        <v>6787</v>
      </c>
      <c r="J1606" s="197" t="s">
        <v>4144</v>
      </c>
      <c r="K1606" s="197" t="s">
        <v>1617</v>
      </c>
    </row>
    <row r="1607" spans="1:11">
      <c r="A1607" s="197" t="s">
        <v>4145</v>
      </c>
      <c r="B1607" s="197" t="s">
        <v>4146</v>
      </c>
      <c r="C1607" s="197" t="s">
        <v>4146</v>
      </c>
      <c r="D1607" s="197" t="s">
        <v>3235</v>
      </c>
      <c r="E1607" s="197" t="s">
        <v>5167</v>
      </c>
      <c r="F1607" s="197" t="s">
        <v>6786</v>
      </c>
      <c r="G1607" s="197" t="s">
        <v>6785</v>
      </c>
      <c r="H1607" s="197" t="s">
        <v>6784</v>
      </c>
      <c r="I1607" s="197" t="s">
        <v>6787</v>
      </c>
      <c r="J1607" s="197" t="s">
        <v>4147</v>
      </c>
      <c r="K1607" s="197" t="s">
        <v>1617</v>
      </c>
    </row>
    <row r="1608" spans="1:11">
      <c r="A1608" s="197" t="s">
        <v>4148</v>
      </c>
      <c r="B1608" s="197" t="s">
        <v>4149</v>
      </c>
      <c r="C1608" s="197" t="s">
        <v>4149</v>
      </c>
      <c r="D1608" s="197" t="s">
        <v>3544</v>
      </c>
      <c r="E1608" s="197" t="s">
        <v>5167</v>
      </c>
      <c r="F1608" s="197" t="s">
        <v>6786</v>
      </c>
      <c r="G1608" s="197" t="s">
        <v>6785</v>
      </c>
      <c r="H1608" s="197" t="s">
        <v>6784</v>
      </c>
      <c r="I1608" s="197" t="s">
        <v>6787</v>
      </c>
      <c r="J1608" s="197" t="s">
        <v>4150</v>
      </c>
      <c r="K1608" s="197" t="s">
        <v>1617</v>
      </c>
    </row>
    <row r="1609" spans="1:11">
      <c r="A1609" s="197" t="s">
        <v>4151</v>
      </c>
      <c r="B1609" s="197" t="s">
        <v>4152</v>
      </c>
      <c r="C1609" s="197" t="s">
        <v>4152</v>
      </c>
      <c r="D1609" s="197" t="s">
        <v>1693</v>
      </c>
      <c r="E1609" s="197" t="s">
        <v>5167</v>
      </c>
      <c r="F1609" s="197" t="s">
        <v>6786</v>
      </c>
      <c r="G1609" s="197" t="s">
        <v>6785</v>
      </c>
      <c r="H1609" s="197" t="s">
        <v>6784</v>
      </c>
      <c r="I1609" s="197" t="s">
        <v>6787</v>
      </c>
      <c r="J1609" s="197" t="s">
        <v>4153</v>
      </c>
      <c r="K1609" s="197" t="s">
        <v>1617</v>
      </c>
    </row>
    <row r="1610" spans="1:11">
      <c r="A1610" s="197" t="s">
        <v>4154</v>
      </c>
      <c r="B1610" s="197" t="s">
        <v>4155</v>
      </c>
      <c r="C1610" s="197" t="s">
        <v>4155</v>
      </c>
      <c r="D1610" s="197" t="s">
        <v>1689</v>
      </c>
      <c r="E1610" s="197" t="s">
        <v>5167</v>
      </c>
      <c r="F1610" s="197" t="s">
        <v>6786</v>
      </c>
      <c r="G1610" s="197" t="s">
        <v>6785</v>
      </c>
      <c r="H1610" s="197" t="s">
        <v>6784</v>
      </c>
      <c r="I1610" s="197" t="s">
        <v>6787</v>
      </c>
      <c r="J1610" s="197" t="s">
        <v>4156</v>
      </c>
      <c r="K1610" s="197" t="s">
        <v>1617</v>
      </c>
    </row>
    <row r="1611" spans="1:11">
      <c r="A1611" s="197" t="s">
        <v>4157</v>
      </c>
      <c r="B1611" s="197" t="s">
        <v>4158</v>
      </c>
      <c r="C1611" s="197" t="s">
        <v>4158</v>
      </c>
      <c r="D1611" s="197" t="s">
        <v>1697</v>
      </c>
      <c r="E1611" s="197" t="s">
        <v>5167</v>
      </c>
      <c r="F1611" s="197" t="s">
        <v>6786</v>
      </c>
      <c r="G1611" s="197" t="s">
        <v>6785</v>
      </c>
      <c r="H1611" s="197" t="s">
        <v>6784</v>
      </c>
      <c r="I1611" s="197" t="s">
        <v>6787</v>
      </c>
      <c r="J1611" s="197" t="s">
        <v>4159</v>
      </c>
      <c r="K1611" s="197" t="s">
        <v>1617</v>
      </c>
    </row>
    <row r="1612" spans="1:11">
      <c r="A1612" s="197" t="s">
        <v>4160</v>
      </c>
      <c r="B1612" s="197" t="s">
        <v>4161</v>
      </c>
      <c r="C1612" s="197" t="s">
        <v>4161</v>
      </c>
      <c r="D1612" s="197" t="s">
        <v>3550</v>
      </c>
      <c r="E1612" s="197" t="s">
        <v>5167</v>
      </c>
      <c r="F1612" s="197" t="s">
        <v>6786</v>
      </c>
      <c r="G1612" s="197" t="s">
        <v>6785</v>
      </c>
      <c r="H1612" s="197" t="s">
        <v>6784</v>
      </c>
      <c r="I1612" s="197" t="s">
        <v>6787</v>
      </c>
      <c r="J1612" s="197" t="s">
        <v>4162</v>
      </c>
      <c r="K1612" s="197" t="s">
        <v>1617</v>
      </c>
    </row>
    <row r="1613" spans="1:11">
      <c r="A1613" s="197" t="s">
        <v>4163</v>
      </c>
      <c r="B1613" s="197" t="s">
        <v>4164</v>
      </c>
      <c r="C1613" s="197" t="s">
        <v>4164</v>
      </c>
      <c r="D1613" s="197" t="s">
        <v>3552</v>
      </c>
      <c r="E1613" s="197" t="s">
        <v>5167</v>
      </c>
      <c r="F1613" s="197" t="s">
        <v>6786</v>
      </c>
      <c r="G1613" s="197" t="s">
        <v>6785</v>
      </c>
      <c r="H1613" s="197" t="s">
        <v>6784</v>
      </c>
      <c r="I1613" s="197" t="s">
        <v>6787</v>
      </c>
      <c r="J1613" s="197" t="s">
        <v>4165</v>
      </c>
      <c r="K1613" s="197" t="s">
        <v>1617</v>
      </c>
    </row>
    <row r="1614" spans="1:11">
      <c r="A1614" s="197" t="s">
        <v>4467</v>
      </c>
      <c r="B1614" s="197" t="s">
        <v>4468</v>
      </c>
      <c r="C1614" s="197" t="s">
        <v>4468</v>
      </c>
      <c r="D1614" s="197" t="s">
        <v>4468</v>
      </c>
      <c r="E1614" s="197" t="s">
        <v>5167</v>
      </c>
      <c r="F1614" s="197" t="s">
        <v>6786</v>
      </c>
      <c r="G1614" s="197" t="s">
        <v>6785</v>
      </c>
      <c r="H1614" s="197" t="s">
        <v>6784</v>
      </c>
      <c r="I1614" s="197" t="s">
        <v>6783</v>
      </c>
      <c r="J1614" s="197" t="s">
        <v>6804</v>
      </c>
    </row>
    <row r="1615" spans="1:11">
      <c r="A1615" s="197" t="s">
        <v>4166</v>
      </c>
      <c r="B1615" s="197" t="s">
        <v>4167</v>
      </c>
      <c r="C1615" s="197" t="s">
        <v>4167</v>
      </c>
      <c r="D1615" s="197" t="s">
        <v>3546</v>
      </c>
      <c r="E1615" s="197" t="s">
        <v>5167</v>
      </c>
      <c r="F1615" s="197" t="s">
        <v>6786</v>
      </c>
      <c r="G1615" s="197" t="s">
        <v>6785</v>
      </c>
      <c r="H1615" s="197" t="s">
        <v>6784</v>
      </c>
      <c r="I1615" s="197" t="s">
        <v>6787</v>
      </c>
      <c r="J1615" s="197" t="s">
        <v>4168</v>
      </c>
      <c r="K1615" s="197" t="s">
        <v>1617</v>
      </c>
    </row>
    <row r="1616" spans="1:11">
      <c r="A1616" s="197" t="s">
        <v>4169</v>
      </c>
      <c r="B1616" s="197" t="s">
        <v>4170</v>
      </c>
      <c r="C1616" s="197" t="s">
        <v>4170</v>
      </c>
      <c r="D1616" s="197" t="s">
        <v>3548</v>
      </c>
      <c r="E1616" s="197" t="s">
        <v>5167</v>
      </c>
      <c r="F1616" s="197" t="s">
        <v>6786</v>
      </c>
      <c r="G1616" s="197" t="s">
        <v>6785</v>
      </c>
      <c r="H1616" s="197" t="s">
        <v>6784</v>
      </c>
      <c r="I1616" s="197" t="s">
        <v>6787</v>
      </c>
      <c r="J1616" s="197" t="s">
        <v>4171</v>
      </c>
      <c r="K1616" s="197" t="s">
        <v>1617</v>
      </c>
    </row>
    <row r="1617" spans="1:11">
      <c r="A1617" s="197" t="s">
        <v>4172</v>
      </c>
      <c r="B1617" s="197" t="s">
        <v>4173</v>
      </c>
      <c r="C1617" s="197" t="s">
        <v>4173</v>
      </c>
      <c r="D1617" s="197" t="s">
        <v>1673</v>
      </c>
      <c r="E1617" s="197" t="s">
        <v>5167</v>
      </c>
      <c r="F1617" s="197" t="s">
        <v>6786</v>
      </c>
      <c r="G1617" s="197" t="s">
        <v>6785</v>
      </c>
      <c r="H1617" s="197" t="s">
        <v>6784</v>
      </c>
      <c r="I1617" s="197" t="s">
        <v>6787</v>
      </c>
      <c r="J1617" s="197" t="s">
        <v>4174</v>
      </c>
      <c r="K1617" s="197" t="s">
        <v>1617</v>
      </c>
    </row>
    <row r="1618" spans="1:11">
      <c r="A1618" s="197" t="s">
        <v>4175</v>
      </c>
      <c r="B1618" s="197" t="s">
        <v>4176</v>
      </c>
      <c r="C1618" s="197" t="s">
        <v>4176</v>
      </c>
      <c r="D1618" s="197" t="s">
        <v>1669</v>
      </c>
      <c r="E1618" s="197" t="s">
        <v>5167</v>
      </c>
      <c r="F1618" s="197" t="s">
        <v>6786</v>
      </c>
      <c r="G1618" s="197" t="s">
        <v>6785</v>
      </c>
      <c r="H1618" s="197" t="s">
        <v>6784</v>
      </c>
      <c r="I1618" s="197" t="s">
        <v>6787</v>
      </c>
      <c r="J1618" s="197" t="s">
        <v>4177</v>
      </c>
      <c r="K1618" s="197" t="s">
        <v>1617</v>
      </c>
    </row>
    <row r="1619" spans="1:11">
      <c r="A1619" s="197" t="s">
        <v>4178</v>
      </c>
      <c r="B1619" s="197" t="s">
        <v>4179</v>
      </c>
      <c r="C1619" s="197" t="s">
        <v>4179</v>
      </c>
      <c r="D1619" s="197" t="s">
        <v>1681</v>
      </c>
      <c r="E1619" s="197" t="s">
        <v>5167</v>
      </c>
      <c r="F1619" s="197" t="s">
        <v>6786</v>
      </c>
      <c r="G1619" s="197" t="s">
        <v>6785</v>
      </c>
      <c r="H1619" s="197" t="s">
        <v>6784</v>
      </c>
      <c r="I1619" s="197" t="s">
        <v>6787</v>
      </c>
      <c r="J1619" s="197" t="s">
        <v>4180</v>
      </c>
      <c r="K1619" s="197" t="s">
        <v>1617</v>
      </c>
    </row>
    <row r="1620" spans="1:11">
      <c r="A1620" s="197" t="s">
        <v>4181</v>
      </c>
      <c r="B1620" s="197" t="s">
        <v>4182</v>
      </c>
      <c r="C1620" s="197" t="s">
        <v>4182</v>
      </c>
      <c r="D1620" s="197" t="s">
        <v>1685</v>
      </c>
      <c r="E1620" s="197" t="s">
        <v>5167</v>
      </c>
      <c r="F1620" s="197" t="s">
        <v>6786</v>
      </c>
      <c r="G1620" s="197" t="s">
        <v>6785</v>
      </c>
      <c r="H1620" s="197" t="s">
        <v>6784</v>
      </c>
      <c r="I1620" s="197" t="s">
        <v>6787</v>
      </c>
      <c r="J1620" s="197" t="s">
        <v>4183</v>
      </c>
      <c r="K1620" s="197" t="s">
        <v>1617</v>
      </c>
    </row>
    <row r="1621" spans="1:11">
      <c r="A1621" s="197" t="s">
        <v>4184</v>
      </c>
      <c r="B1621" s="197" t="s">
        <v>4185</v>
      </c>
      <c r="C1621" s="197" t="s">
        <v>4185</v>
      </c>
      <c r="D1621" s="197" t="s">
        <v>3556</v>
      </c>
      <c r="E1621" s="197" t="s">
        <v>5167</v>
      </c>
      <c r="F1621" s="197" t="s">
        <v>6786</v>
      </c>
      <c r="G1621" s="197" t="s">
        <v>6785</v>
      </c>
      <c r="H1621" s="197" t="s">
        <v>6784</v>
      </c>
      <c r="I1621" s="197" t="s">
        <v>6787</v>
      </c>
      <c r="J1621" s="197" t="s">
        <v>4186</v>
      </c>
      <c r="K1621" s="197" t="s">
        <v>1617</v>
      </c>
    </row>
    <row r="1622" spans="1:11">
      <c r="A1622" s="197" t="s">
        <v>4187</v>
      </c>
      <c r="B1622" s="197" t="s">
        <v>4188</v>
      </c>
      <c r="C1622" s="197" t="s">
        <v>4188</v>
      </c>
      <c r="D1622" s="197" t="s">
        <v>3558</v>
      </c>
      <c r="E1622" s="197" t="s">
        <v>5167</v>
      </c>
      <c r="F1622" s="197" t="s">
        <v>6786</v>
      </c>
      <c r="G1622" s="197" t="s">
        <v>6785</v>
      </c>
      <c r="H1622" s="197" t="s">
        <v>6784</v>
      </c>
      <c r="I1622" s="197" t="s">
        <v>6787</v>
      </c>
      <c r="J1622" s="197" t="s">
        <v>4189</v>
      </c>
      <c r="K1622" s="197" t="s">
        <v>1617</v>
      </c>
    </row>
    <row r="1623" spans="1:11">
      <c r="A1623" s="197" t="s">
        <v>4190</v>
      </c>
      <c r="B1623" s="197" t="s">
        <v>4191</v>
      </c>
      <c r="C1623" s="197" t="s">
        <v>4191</v>
      </c>
      <c r="D1623" s="197" t="s">
        <v>3597</v>
      </c>
      <c r="E1623" s="197" t="s">
        <v>5167</v>
      </c>
      <c r="F1623" s="197" t="s">
        <v>6786</v>
      </c>
      <c r="G1623" s="197" t="s">
        <v>6785</v>
      </c>
      <c r="H1623" s="197" t="s">
        <v>6784</v>
      </c>
      <c r="I1623" s="197" t="s">
        <v>6787</v>
      </c>
      <c r="J1623" s="197" t="s">
        <v>4192</v>
      </c>
      <c r="K1623" s="197" t="s">
        <v>1617</v>
      </c>
    </row>
    <row r="1624" spans="1:11">
      <c r="A1624" s="197" t="s">
        <v>4193</v>
      </c>
      <c r="B1624" s="197" t="s">
        <v>4194</v>
      </c>
      <c r="C1624" s="197" t="s">
        <v>4194</v>
      </c>
      <c r="D1624" s="197" t="s">
        <v>3429</v>
      </c>
      <c r="E1624" s="197" t="s">
        <v>5167</v>
      </c>
      <c r="F1624" s="197" t="s">
        <v>6786</v>
      </c>
      <c r="G1624" s="197" t="s">
        <v>6788</v>
      </c>
      <c r="H1624" s="197" t="s">
        <v>6784</v>
      </c>
      <c r="I1624" s="197" t="s">
        <v>6787</v>
      </c>
      <c r="J1624" s="197" t="s">
        <v>4195</v>
      </c>
      <c r="K1624" s="197" t="s">
        <v>1617</v>
      </c>
    </row>
    <row r="1625" spans="1:11">
      <c r="A1625" s="197" t="s">
        <v>4196</v>
      </c>
      <c r="B1625" s="197" t="s">
        <v>4197</v>
      </c>
      <c r="C1625" s="197" t="s">
        <v>4197</v>
      </c>
      <c r="D1625" s="197" t="s">
        <v>3431</v>
      </c>
      <c r="E1625" s="197" t="s">
        <v>5167</v>
      </c>
      <c r="F1625" s="197" t="s">
        <v>6786</v>
      </c>
      <c r="G1625" s="197" t="s">
        <v>6788</v>
      </c>
      <c r="H1625" s="197" t="s">
        <v>6784</v>
      </c>
      <c r="I1625" s="197" t="s">
        <v>6787</v>
      </c>
      <c r="J1625" s="197" t="s">
        <v>4198</v>
      </c>
      <c r="K1625" s="197" t="s">
        <v>1617</v>
      </c>
    </row>
    <row r="1626" spans="1:11">
      <c r="A1626" s="197" t="s">
        <v>4199</v>
      </c>
      <c r="B1626" s="197" t="s">
        <v>4200</v>
      </c>
      <c r="C1626" s="197" t="s">
        <v>4200</v>
      </c>
      <c r="D1626" s="197" t="s">
        <v>1722</v>
      </c>
      <c r="E1626" s="197" t="s">
        <v>5167</v>
      </c>
      <c r="F1626" s="197" t="s">
        <v>6786</v>
      </c>
      <c r="G1626" s="197" t="s">
        <v>6788</v>
      </c>
      <c r="H1626" s="197" t="s">
        <v>6784</v>
      </c>
      <c r="I1626" s="197" t="s">
        <v>6787</v>
      </c>
      <c r="J1626" s="197" t="s">
        <v>4201</v>
      </c>
      <c r="K1626" s="197" t="s">
        <v>1617</v>
      </c>
    </row>
    <row r="1627" spans="1:11">
      <c r="A1627" s="197" t="s">
        <v>4202</v>
      </c>
      <c r="B1627" s="197" t="s">
        <v>4203</v>
      </c>
      <c r="C1627" s="197" t="s">
        <v>4203</v>
      </c>
      <c r="D1627" s="197" t="s">
        <v>1701</v>
      </c>
      <c r="E1627" s="197" t="s">
        <v>5167</v>
      </c>
      <c r="F1627" s="197" t="s">
        <v>6786</v>
      </c>
      <c r="G1627" s="197" t="s">
        <v>6788</v>
      </c>
      <c r="H1627" s="197" t="s">
        <v>6784</v>
      </c>
      <c r="I1627" s="197" t="s">
        <v>6787</v>
      </c>
      <c r="J1627" s="197" t="s">
        <v>4204</v>
      </c>
      <c r="K1627" s="197" t="s">
        <v>1617</v>
      </c>
    </row>
    <row r="1628" spans="1:11">
      <c r="A1628" s="197" t="s">
        <v>4205</v>
      </c>
      <c r="B1628" s="197" t="s">
        <v>4206</v>
      </c>
      <c r="C1628" s="197" t="s">
        <v>4206</v>
      </c>
      <c r="D1628" s="197" t="s">
        <v>1661</v>
      </c>
      <c r="E1628" s="197" t="s">
        <v>5167</v>
      </c>
      <c r="F1628" s="197" t="s">
        <v>6786</v>
      </c>
      <c r="G1628" s="197" t="s">
        <v>6788</v>
      </c>
      <c r="H1628" s="197" t="s">
        <v>6784</v>
      </c>
      <c r="I1628" s="197" t="s">
        <v>6787</v>
      </c>
      <c r="J1628" s="197" t="s">
        <v>4207</v>
      </c>
      <c r="K1628" s="197" t="s">
        <v>1617</v>
      </c>
    </row>
    <row r="1629" spans="1:11">
      <c r="A1629" s="197" t="s">
        <v>4208</v>
      </c>
      <c r="B1629" s="197" t="s">
        <v>4209</v>
      </c>
      <c r="C1629" s="197" t="s">
        <v>4209</v>
      </c>
      <c r="D1629" s="197" t="s">
        <v>1657</v>
      </c>
      <c r="E1629" s="197" t="s">
        <v>5167</v>
      </c>
      <c r="F1629" s="197" t="s">
        <v>6786</v>
      </c>
      <c r="G1629" s="197" t="s">
        <v>6788</v>
      </c>
      <c r="H1629" s="197" t="s">
        <v>6784</v>
      </c>
      <c r="I1629" s="197" t="s">
        <v>6787</v>
      </c>
      <c r="J1629" s="197" t="s">
        <v>4210</v>
      </c>
      <c r="K1629" s="197" t="s">
        <v>1617</v>
      </c>
    </row>
    <row r="1630" spans="1:11">
      <c r="A1630" s="197" t="s">
        <v>4211</v>
      </c>
      <c r="B1630" s="197" t="s">
        <v>4212</v>
      </c>
      <c r="C1630" s="197" t="s">
        <v>4212</v>
      </c>
      <c r="D1630" s="197" t="s">
        <v>1705</v>
      </c>
      <c r="E1630" s="197" t="s">
        <v>5167</v>
      </c>
      <c r="F1630" s="197" t="s">
        <v>6786</v>
      </c>
      <c r="G1630" s="197" t="s">
        <v>6788</v>
      </c>
      <c r="H1630" s="197" t="s">
        <v>6784</v>
      </c>
      <c r="I1630" s="197" t="s">
        <v>6787</v>
      </c>
      <c r="J1630" s="197" t="s">
        <v>4213</v>
      </c>
      <c r="K1630" s="197" t="s">
        <v>1617</v>
      </c>
    </row>
    <row r="1631" spans="1:11">
      <c r="A1631" s="197" t="s">
        <v>4214</v>
      </c>
      <c r="B1631" s="197" t="s">
        <v>4215</v>
      </c>
      <c r="C1631" s="197" t="s">
        <v>4215</v>
      </c>
      <c r="D1631" s="197" t="s">
        <v>1665</v>
      </c>
      <c r="E1631" s="197" t="s">
        <v>5167</v>
      </c>
      <c r="F1631" s="197" t="s">
        <v>6786</v>
      </c>
      <c r="G1631" s="197" t="s">
        <v>6788</v>
      </c>
      <c r="H1631" s="197" t="s">
        <v>6784</v>
      </c>
      <c r="I1631" s="197" t="s">
        <v>6787</v>
      </c>
      <c r="J1631" s="197" t="s">
        <v>4216</v>
      </c>
      <c r="K1631" s="197" t="s">
        <v>1617</v>
      </c>
    </row>
    <row r="1632" spans="1:11">
      <c r="A1632" s="197" t="s">
        <v>4217</v>
      </c>
      <c r="B1632" s="197" t="s">
        <v>4218</v>
      </c>
      <c r="C1632" s="197" t="s">
        <v>4218</v>
      </c>
      <c r="D1632" s="197" t="s">
        <v>1677</v>
      </c>
      <c r="E1632" s="197" t="s">
        <v>5167</v>
      </c>
      <c r="F1632" s="197" t="s">
        <v>6786</v>
      </c>
      <c r="G1632" s="197" t="s">
        <v>6788</v>
      </c>
      <c r="H1632" s="197" t="s">
        <v>6784</v>
      </c>
      <c r="I1632" s="197" t="s">
        <v>6787</v>
      </c>
      <c r="J1632" s="197" t="s">
        <v>4219</v>
      </c>
      <c r="K1632" s="197" t="s">
        <v>1617</v>
      </c>
    </row>
    <row r="1633" spans="1:11">
      <c r="A1633" s="197" t="s">
        <v>4220</v>
      </c>
      <c r="B1633" s="197" t="s">
        <v>4221</v>
      </c>
      <c r="C1633" s="197" t="s">
        <v>4221</v>
      </c>
      <c r="D1633" s="197" t="s">
        <v>2245</v>
      </c>
      <c r="E1633" s="197" t="s">
        <v>5167</v>
      </c>
      <c r="F1633" s="197" t="s">
        <v>6786</v>
      </c>
      <c r="G1633" s="197" t="s">
        <v>6788</v>
      </c>
      <c r="H1633" s="197" t="s">
        <v>6784</v>
      </c>
      <c r="I1633" s="197" t="s">
        <v>6787</v>
      </c>
      <c r="J1633" s="197" t="s">
        <v>4222</v>
      </c>
      <c r="K1633" s="197" t="s">
        <v>1617</v>
      </c>
    </row>
    <row r="1634" spans="1:11">
      <c r="A1634" s="197" t="s">
        <v>4223</v>
      </c>
      <c r="B1634" s="197" t="s">
        <v>4224</v>
      </c>
      <c r="C1634" s="197" t="s">
        <v>4224</v>
      </c>
      <c r="D1634" s="197" t="s">
        <v>3447</v>
      </c>
      <c r="E1634" s="197" t="s">
        <v>5167</v>
      </c>
      <c r="F1634" s="197" t="s">
        <v>6786</v>
      </c>
      <c r="G1634" s="197" t="s">
        <v>6788</v>
      </c>
      <c r="H1634" s="197" t="s">
        <v>6784</v>
      </c>
      <c r="I1634" s="197" t="s">
        <v>6787</v>
      </c>
      <c r="J1634" s="197" t="s">
        <v>4225</v>
      </c>
      <c r="K1634" s="197" t="s">
        <v>1617</v>
      </c>
    </row>
    <row r="1635" spans="1:11">
      <c r="A1635" s="197" t="s">
        <v>4226</v>
      </c>
      <c r="B1635" s="197" t="s">
        <v>4227</v>
      </c>
      <c r="C1635" s="197" t="s">
        <v>4227</v>
      </c>
      <c r="D1635" s="197" t="s">
        <v>2245</v>
      </c>
      <c r="E1635" s="197" t="s">
        <v>5167</v>
      </c>
      <c r="F1635" s="197" t="s">
        <v>6786</v>
      </c>
      <c r="G1635" s="197" t="s">
        <v>6788</v>
      </c>
      <c r="H1635" s="197" t="s">
        <v>6784</v>
      </c>
      <c r="I1635" s="197" t="s">
        <v>6787</v>
      </c>
      <c r="J1635" s="197" t="s">
        <v>4228</v>
      </c>
      <c r="K1635" s="197" t="s">
        <v>1617</v>
      </c>
    </row>
    <row r="1636" spans="1:11">
      <c r="A1636" s="197" t="s">
        <v>1531</v>
      </c>
      <c r="B1636" s="197" t="s">
        <v>1532</v>
      </c>
      <c r="C1636" s="197" t="s">
        <v>4229</v>
      </c>
      <c r="D1636" s="197" t="s">
        <v>3501</v>
      </c>
      <c r="E1636" s="197" t="s">
        <v>5167</v>
      </c>
      <c r="F1636" s="197" t="s">
        <v>6786</v>
      </c>
      <c r="G1636" s="197" t="s">
        <v>6788</v>
      </c>
      <c r="H1636" s="197" t="s">
        <v>6784</v>
      </c>
      <c r="I1636" s="197" t="s">
        <v>6787</v>
      </c>
      <c r="J1636" s="197" t="s">
        <v>4230</v>
      </c>
      <c r="K1636" s="197" t="s">
        <v>1637</v>
      </c>
    </row>
    <row r="1637" spans="1:11">
      <c r="A1637" s="197" t="s">
        <v>4231</v>
      </c>
      <c r="B1637" s="197" t="s">
        <v>4232</v>
      </c>
      <c r="C1637" s="197" t="s">
        <v>4232</v>
      </c>
      <c r="D1637" s="197" t="s">
        <v>1722</v>
      </c>
      <c r="E1637" s="197" t="s">
        <v>5167</v>
      </c>
      <c r="F1637" s="197" t="s">
        <v>6786</v>
      </c>
      <c r="G1637" s="197" t="s">
        <v>6788</v>
      </c>
      <c r="H1637" s="197" t="s">
        <v>6784</v>
      </c>
      <c r="I1637" s="197" t="s">
        <v>6787</v>
      </c>
      <c r="J1637" s="197" t="s">
        <v>4233</v>
      </c>
      <c r="K1637" s="197" t="s">
        <v>1617</v>
      </c>
    </row>
    <row r="1638" spans="1:11">
      <c r="A1638" s="197" t="s">
        <v>4234</v>
      </c>
      <c r="B1638" s="197" t="s">
        <v>4235</v>
      </c>
      <c r="C1638" s="197" t="s">
        <v>4235</v>
      </c>
      <c r="D1638" s="197" t="s">
        <v>1701</v>
      </c>
      <c r="E1638" s="197" t="s">
        <v>5167</v>
      </c>
      <c r="F1638" s="197" t="s">
        <v>6786</v>
      </c>
      <c r="G1638" s="197" t="s">
        <v>6788</v>
      </c>
      <c r="H1638" s="197" t="s">
        <v>6784</v>
      </c>
      <c r="I1638" s="197" t="s">
        <v>6787</v>
      </c>
      <c r="J1638" s="197" t="s">
        <v>4236</v>
      </c>
      <c r="K1638" s="197" t="s">
        <v>1617</v>
      </c>
    </row>
    <row r="1639" spans="1:11">
      <c r="A1639" s="197" t="s">
        <v>4237</v>
      </c>
      <c r="B1639" s="197" t="s">
        <v>4238</v>
      </c>
      <c r="C1639" s="197" t="s">
        <v>4238</v>
      </c>
      <c r="D1639" s="197" t="s">
        <v>1661</v>
      </c>
      <c r="E1639" s="197" t="s">
        <v>5167</v>
      </c>
      <c r="F1639" s="197" t="s">
        <v>6786</v>
      </c>
      <c r="G1639" s="197" t="s">
        <v>6788</v>
      </c>
      <c r="H1639" s="197" t="s">
        <v>6784</v>
      </c>
      <c r="I1639" s="197" t="s">
        <v>6787</v>
      </c>
      <c r="J1639" s="197" t="s">
        <v>4239</v>
      </c>
      <c r="K1639" s="197" t="s">
        <v>1617</v>
      </c>
    </row>
    <row r="1640" spans="1:11">
      <c r="A1640" s="197" t="s">
        <v>4240</v>
      </c>
      <c r="B1640" s="197" t="s">
        <v>4241</v>
      </c>
      <c r="C1640" s="197" t="s">
        <v>4241</v>
      </c>
      <c r="D1640" s="197" t="s">
        <v>1657</v>
      </c>
      <c r="E1640" s="197" t="s">
        <v>5167</v>
      </c>
      <c r="F1640" s="197" t="s">
        <v>6786</v>
      </c>
      <c r="G1640" s="197" t="s">
        <v>6788</v>
      </c>
      <c r="H1640" s="197" t="s">
        <v>6784</v>
      </c>
      <c r="I1640" s="197" t="s">
        <v>6787</v>
      </c>
      <c r="J1640" s="197" t="s">
        <v>4242</v>
      </c>
      <c r="K1640" s="197" t="s">
        <v>1617</v>
      </c>
    </row>
    <row r="1641" spans="1:11">
      <c r="A1641" s="197" t="s">
        <v>4243</v>
      </c>
      <c r="B1641" s="197" t="s">
        <v>4244</v>
      </c>
      <c r="C1641" s="197" t="s">
        <v>4244</v>
      </c>
      <c r="D1641" s="197" t="s">
        <v>1705</v>
      </c>
      <c r="E1641" s="197" t="s">
        <v>5167</v>
      </c>
      <c r="F1641" s="197" t="s">
        <v>6786</v>
      </c>
      <c r="G1641" s="197" t="s">
        <v>6788</v>
      </c>
      <c r="H1641" s="197" t="s">
        <v>6784</v>
      </c>
      <c r="I1641" s="197" t="s">
        <v>6787</v>
      </c>
      <c r="J1641" s="197" t="s">
        <v>4245</v>
      </c>
      <c r="K1641" s="197" t="s">
        <v>1617</v>
      </c>
    </row>
    <row r="1642" spans="1:11">
      <c r="A1642" s="197" t="s">
        <v>4246</v>
      </c>
      <c r="B1642" s="197" t="s">
        <v>4247</v>
      </c>
      <c r="C1642" s="197" t="s">
        <v>4247</v>
      </c>
      <c r="D1642" s="197" t="s">
        <v>1665</v>
      </c>
      <c r="E1642" s="197" t="s">
        <v>5167</v>
      </c>
      <c r="F1642" s="197" t="s">
        <v>6786</v>
      </c>
      <c r="G1642" s="197" t="s">
        <v>6788</v>
      </c>
      <c r="H1642" s="197" t="s">
        <v>6784</v>
      </c>
      <c r="I1642" s="197" t="s">
        <v>6787</v>
      </c>
      <c r="J1642" s="197" t="s">
        <v>4248</v>
      </c>
      <c r="K1642" s="197" t="s">
        <v>1617</v>
      </c>
    </row>
    <row r="1643" spans="1:11">
      <c r="A1643" s="197" t="s">
        <v>4249</v>
      </c>
      <c r="B1643" s="197" t="s">
        <v>4250</v>
      </c>
      <c r="C1643" s="197" t="s">
        <v>4250</v>
      </c>
      <c r="D1643" s="197" t="s">
        <v>1677</v>
      </c>
      <c r="E1643" s="197" t="s">
        <v>5167</v>
      </c>
      <c r="F1643" s="197" t="s">
        <v>6786</v>
      </c>
      <c r="G1643" s="197" t="s">
        <v>6788</v>
      </c>
      <c r="H1643" s="197" t="s">
        <v>6784</v>
      </c>
      <c r="I1643" s="197" t="s">
        <v>6787</v>
      </c>
      <c r="J1643" s="197" t="s">
        <v>4251</v>
      </c>
      <c r="K1643" s="197" t="s">
        <v>1617</v>
      </c>
    </row>
    <row r="1644" spans="1:11">
      <c r="A1644" s="197" t="s">
        <v>4252</v>
      </c>
      <c r="B1644" s="197" t="s">
        <v>4253</v>
      </c>
      <c r="C1644" s="197" t="s">
        <v>4253</v>
      </c>
      <c r="D1644" s="197" t="s">
        <v>3169</v>
      </c>
      <c r="E1644" s="197" t="s">
        <v>5167</v>
      </c>
      <c r="F1644" s="197" t="s">
        <v>6786</v>
      </c>
      <c r="G1644" s="197" t="s">
        <v>6785</v>
      </c>
      <c r="H1644" s="197" t="s">
        <v>6784</v>
      </c>
      <c r="I1644" s="197" t="s">
        <v>6787</v>
      </c>
      <c r="J1644" s="197" t="s">
        <v>4254</v>
      </c>
      <c r="K1644" s="197" t="s">
        <v>1617</v>
      </c>
    </row>
    <row r="1645" spans="1:11">
      <c r="A1645" s="197" t="s">
        <v>4255</v>
      </c>
      <c r="B1645" s="197" t="s">
        <v>4256</v>
      </c>
      <c r="C1645" s="197" t="s">
        <v>4256</v>
      </c>
      <c r="D1645" s="197" t="s">
        <v>3175</v>
      </c>
      <c r="E1645" s="197" t="s">
        <v>5167</v>
      </c>
      <c r="F1645" s="197" t="s">
        <v>6786</v>
      </c>
      <c r="G1645" s="197" t="s">
        <v>6785</v>
      </c>
      <c r="H1645" s="197" t="s">
        <v>6784</v>
      </c>
      <c r="I1645" s="197" t="s">
        <v>6787</v>
      </c>
      <c r="J1645" s="197" t="s">
        <v>6803</v>
      </c>
      <c r="K1645" s="197" t="s">
        <v>1617</v>
      </c>
    </row>
    <row r="1646" spans="1:11">
      <c r="A1646" s="197" t="s">
        <v>4471</v>
      </c>
      <c r="B1646" s="197" t="s">
        <v>4472</v>
      </c>
      <c r="C1646" s="197" t="s">
        <v>4472</v>
      </c>
      <c r="D1646" s="197" t="s">
        <v>4472</v>
      </c>
      <c r="E1646" s="197" t="s">
        <v>5167</v>
      </c>
      <c r="F1646" s="197" t="s">
        <v>6786</v>
      </c>
      <c r="G1646" s="197" t="s">
        <v>6785</v>
      </c>
      <c r="H1646" s="197" t="s">
        <v>6784</v>
      </c>
      <c r="I1646" s="197" t="s">
        <v>6783</v>
      </c>
      <c r="J1646" s="197" t="s">
        <v>6802</v>
      </c>
    </row>
    <row r="1647" spans="1:11">
      <c r="A1647" s="197" t="s">
        <v>4258</v>
      </c>
      <c r="B1647" s="197" t="s">
        <v>4259</v>
      </c>
      <c r="C1647" s="197" t="s">
        <v>4259</v>
      </c>
      <c r="D1647" s="197" t="s">
        <v>3540</v>
      </c>
      <c r="E1647" s="197" t="s">
        <v>5167</v>
      </c>
      <c r="F1647" s="197" t="s">
        <v>6786</v>
      </c>
      <c r="G1647" s="197" t="s">
        <v>6785</v>
      </c>
      <c r="H1647" s="197" t="s">
        <v>6784</v>
      </c>
      <c r="I1647" s="197" t="s">
        <v>6787</v>
      </c>
      <c r="J1647" s="197" t="s">
        <v>4260</v>
      </c>
      <c r="K1647" s="197" t="s">
        <v>1617</v>
      </c>
    </row>
    <row r="1648" spans="1:11">
      <c r="A1648" s="197" t="s">
        <v>4261</v>
      </c>
      <c r="B1648" s="197" t="s">
        <v>4262</v>
      </c>
      <c r="C1648" s="197" t="s">
        <v>4262</v>
      </c>
      <c r="D1648" s="197" t="s">
        <v>3245</v>
      </c>
      <c r="E1648" s="197" t="s">
        <v>5167</v>
      </c>
      <c r="F1648" s="197" t="s">
        <v>6786</v>
      </c>
      <c r="G1648" s="197" t="s">
        <v>6785</v>
      </c>
      <c r="H1648" s="197" t="s">
        <v>6784</v>
      </c>
      <c r="I1648" s="197" t="s">
        <v>6787</v>
      </c>
      <c r="J1648" s="197" t="s">
        <v>4263</v>
      </c>
      <c r="K1648" s="197" t="s">
        <v>1617</v>
      </c>
    </row>
    <row r="1649" spans="1:11">
      <c r="A1649" s="197" t="s">
        <v>4264</v>
      </c>
      <c r="B1649" s="197" t="s">
        <v>4265</v>
      </c>
      <c r="C1649" s="197" t="s">
        <v>4265</v>
      </c>
      <c r="D1649" s="197" t="s">
        <v>3235</v>
      </c>
      <c r="E1649" s="197" t="s">
        <v>5167</v>
      </c>
      <c r="F1649" s="197" t="s">
        <v>6786</v>
      </c>
      <c r="G1649" s="197" t="s">
        <v>6785</v>
      </c>
      <c r="H1649" s="197" t="s">
        <v>6784</v>
      </c>
      <c r="I1649" s="197" t="s">
        <v>6787</v>
      </c>
      <c r="J1649" s="197" t="s">
        <v>4266</v>
      </c>
      <c r="K1649" s="197" t="s">
        <v>1617</v>
      </c>
    </row>
    <row r="1650" spans="1:11">
      <c r="A1650" s="197" t="s">
        <v>4267</v>
      </c>
      <c r="B1650" s="197" t="s">
        <v>4268</v>
      </c>
      <c r="C1650" s="197" t="s">
        <v>4268</v>
      </c>
      <c r="D1650" s="197" t="s">
        <v>3544</v>
      </c>
      <c r="E1650" s="197" t="s">
        <v>5167</v>
      </c>
      <c r="F1650" s="197" t="s">
        <v>6786</v>
      </c>
      <c r="G1650" s="197" t="s">
        <v>6785</v>
      </c>
      <c r="H1650" s="197" t="s">
        <v>6784</v>
      </c>
      <c r="I1650" s="197" t="s">
        <v>6787</v>
      </c>
      <c r="J1650" s="197" t="s">
        <v>4269</v>
      </c>
      <c r="K1650" s="197" t="s">
        <v>1617</v>
      </c>
    </row>
    <row r="1651" spans="1:11">
      <c r="A1651" s="197" t="s">
        <v>4270</v>
      </c>
      <c r="B1651" s="197" t="s">
        <v>4271</v>
      </c>
      <c r="C1651" s="197" t="s">
        <v>4271</v>
      </c>
      <c r="D1651" s="197" t="s">
        <v>1693</v>
      </c>
      <c r="E1651" s="197" t="s">
        <v>5167</v>
      </c>
      <c r="F1651" s="197" t="s">
        <v>6786</v>
      </c>
      <c r="G1651" s="197" t="s">
        <v>6785</v>
      </c>
      <c r="H1651" s="197" t="s">
        <v>6784</v>
      </c>
      <c r="I1651" s="197" t="s">
        <v>6787</v>
      </c>
      <c r="J1651" s="197" t="s">
        <v>6801</v>
      </c>
      <c r="K1651" s="197" t="s">
        <v>1617</v>
      </c>
    </row>
    <row r="1652" spans="1:11">
      <c r="A1652" s="197" t="s">
        <v>4273</v>
      </c>
      <c r="B1652" s="197" t="s">
        <v>4274</v>
      </c>
      <c r="C1652" s="197" t="s">
        <v>4274</v>
      </c>
      <c r="D1652" s="197" t="s">
        <v>1689</v>
      </c>
      <c r="E1652" s="197" t="s">
        <v>5167</v>
      </c>
      <c r="F1652" s="197" t="s">
        <v>6786</v>
      </c>
      <c r="G1652" s="197" t="s">
        <v>6785</v>
      </c>
      <c r="H1652" s="197" t="s">
        <v>6784</v>
      </c>
      <c r="I1652" s="197" t="s">
        <v>6787</v>
      </c>
      <c r="J1652" s="197" t="s">
        <v>4275</v>
      </c>
      <c r="K1652" s="197" t="s">
        <v>1617</v>
      </c>
    </row>
    <row r="1653" spans="1:11">
      <c r="A1653" s="197" t="s">
        <v>4276</v>
      </c>
      <c r="B1653" s="197" t="s">
        <v>4277</v>
      </c>
      <c r="C1653" s="197" t="s">
        <v>4277</v>
      </c>
      <c r="D1653" s="197" t="s">
        <v>1697</v>
      </c>
      <c r="E1653" s="197" t="s">
        <v>5167</v>
      </c>
      <c r="F1653" s="197" t="s">
        <v>6786</v>
      </c>
      <c r="G1653" s="197" t="s">
        <v>6785</v>
      </c>
      <c r="H1653" s="197" t="s">
        <v>6784</v>
      </c>
      <c r="I1653" s="197" t="s">
        <v>6787</v>
      </c>
      <c r="J1653" s="197" t="s">
        <v>4278</v>
      </c>
      <c r="K1653" s="197" t="s">
        <v>1617</v>
      </c>
    </row>
    <row r="1654" spans="1:11">
      <c r="A1654" s="197" t="s">
        <v>4279</v>
      </c>
      <c r="B1654" s="197" t="s">
        <v>4280</v>
      </c>
      <c r="C1654" s="197" t="s">
        <v>4280</v>
      </c>
      <c r="D1654" s="197" t="s">
        <v>3550</v>
      </c>
      <c r="E1654" s="197" t="s">
        <v>5167</v>
      </c>
      <c r="F1654" s="197" t="s">
        <v>6786</v>
      </c>
      <c r="G1654" s="197" t="s">
        <v>6785</v>
      </c>
      <c r="H1654" s="197" t="s">
        <v>6784</v>
      </c>
      <c r="I1654" s="197" t="s">
        <v>6787</v>
      </c>
      <c r="J1654" s="197" t="s">
        <v>4281</v>
      </c>
      <c r="K1654" s="197" t="s">
        <v>1617</v>
      </c>
    </row>
    <row r="1655" spans="1:11">
      <c r="A1655" s="197" t="s">
        <v>4282</v>
      </c>
      <c r="B1655" s="197" t="s">
        <v>4283</v>
      </c>
      <c r="C1655" s="197" t="s">
        <v>4283</v>
      </c>
      <c r="D1655" s="197" t="s">
        <v>3548</v>
      </c>
      <c r="E1655" s="197" t="s">
        <v>5167</v>
      </c>
      <c r="F1655" s="197" t="s">
        <v>6786</v>
      </c>
      <c r="G1655" s="197" t="s">
        <v>6785</v>
      </c>
      <c r="H1655" s="197" t="s">
        <v>6784</v>
      </c>
      <c r="I1655" s="197" t="s">
        <v>6787</v>
      </c>
      <c r="J1655" s="197" t="s">
        <v>4284</v>
      </c>
      <c r="K1655" s="197" t="s">
        <v>1617</v>
      </c>
    </row>
    <row r="1656" spans="1:11">
      <c r="A1656" s="197" t="s">
        <v>4285</v>
      </c>
      <c r="B1656" s="197" t="s">
        <v>4286</v>
      </c>
      <c r="C1656" s="197" t="s">
        <v>4286</v>
      </c>
      <c r="D1656" s="197" t="s">
        <v>1673</v>
      </c>
      <c r="E1656" s="197" t="s">
        <v>5167</v>
      </c>
      <c r="F1656" s="197" t="s">
        <v>6786</v>
      </c>
      <c r="G1656" s="197" t="s">
        <v>6785</v>
      </c>
      <c r="H1656" s="197" t="s">
        <v>6784</v>
      </c>
      <c r="I1656" s="197" t="s">
        <v>6787</v>
      </c>
      <c r="J1656" s="197" t="s">
        <v>4287</v>
      </c>
      <c r="K1656" s="197" t="s">
        <v>1617</v>
      </c>
    </row>
    <row r="1657" spans="1:11">
      <c r="A1657" s="197" t="s">
        <v>4288</v>
      </c>
      <c r="B1657" s="197" t="s">
        <v>4289</v>
      </c>
      <c r="C1657" s="197" t="s">
        <v>4289</v>
      </c>
      <c r="D1657" s="197" t="s">
        <v>1669</v>
      </c>
      <c r="E1657" s="197" t="s">
        <v>5167</v>
      </c>
      <c r="F1657" s="197" t="s">
        <v>6786</v>
      </c>
      <c r="G1657" s="197" t="s">
        <v>6785</v>
      </c>
      <c r="H1657" s="197" t="s">
        <v>6784</v>
      </c>
      <c r="I1657" s="197" t="s">
        <v>6787</v>
      </c>
      <c r="J1657" s="197" t="s">
        <v>4290</v>
      </c>
      <c r="K1657" s="197" t="s">
        <v>1617</v>
      </c>
    </row>
    <row r="1658" spans="1:11">
      <c r="A1658" s="197" t="s">
        <v>4291</v>
      </c>
      <c r="B1658" s="197" t="s">
        <v>4292</v>
      </c>
      <c r="C1658" s="197" t="s">
        <v>4292</v>
      </c>
      <c r="D1658" s="197" t="s">
        <v>1681</v>
      </c>
      <c r="E1658" s="197" t="s">
        <v>5167</v>
      </c>
      <c r="F1658" s="197" t="s">
        <v>6786</v>
      </c>
      <c r="G1658" s="197" t="s">
        <v>6785</v>
      </c>
      <c r="H1658" s="197" t="s">
        <v>6784</v>
      </c>
      <c r="I1658" s="197" t="s">
        <v>6787</v>
      </c>
      <c r="J1658" s="197" t="s">
        <v>6800</v>
      </c>
      <c r="K1658" s="197" t="s">
        <v>1617</v>
      </c>
    </row>
    <row r="1659" spans="1:11">
      <c r="A1659" s="197" t="s">
        <v>4294</v>
      </c>
      <c r="B1659" s="197" t="s">
        <v>4295</v>
      </c>
      <c r="C1659" s="197" t="s">
        <v>4295</v>
      </c>
      <c r="D1659" s="197" t="s">
        <v>1685</v>
      </c>
      <c r="E1659" s="197" t="s">
        <v>5167</v>
      </c>
      <c r="F1659" s="197" t="s">
        <v>6786</v>
      </c>
      <c r="G1659" s="197" t="s">
        <v>6785</v>
      </c>
      <c r="H1659" s="197" t="s">
        <v>6784</v>
      </c>
      <c r="I1659" s="197" t="s">
        <v>6787</v>
      </c>
      <c r="J1659" s="197" t="s">
        <v>4296</v>
      </c>
      <c r="K1659" s="197" t="s">
        <v>1617</v>
      </c>
    </row>
    <row r="1660" spans="1:11">
      <c r="A1660" s="197" t="s">
        <v>4297</v>
      </c>
      <c r="B1660" s="197" t="s">
        <v>4298</v>
      </c>
      <c r="C1660" s="197" t="s">
        <v>4298</v>
      </c>
      <c r="D1660" s="197" t="s">
        <v>3556</v>
      </c>
      <c r="E1660" s="197" t="s">
        <v>5167</v>
      </c>
      <c r="F1660" s="197" t="s">
        <v>6786</v>
      </c>
      <c r="G1660" s="197" t="s">
        <v>6785</v>
      </c>
      <c r="H1660" s="197" t="s">
        <v>6784</v>
      </c>
      <c r="I1660" s="197" t="s">
        <v>6787</v>
      </c>
      <c r="J1660" s="197" t="s">
        <v>4299</v>
      </c>
      <c r="K1660" s="197" t="s">
        <v>1617</v>
      </c>
    </row>
    <row r="1661" spans="1:11">
      <c r="A1661" s="197" t="s">
        <v>4300</v>
      </c>
      <c r="B1661" s="197" t="s">
        <v>4301</v>
      </c>
      <c r="C1661" s="197" t="s">
        <v>4301</v>
      </c>
      <c r="D1661" s="197" t="s">
        <v>3558</v>
      </c>
      <c r="E1661" s="197" t="s">
        <v>5167</v>
      </c>
      <c r="F1661" s="197" t="s">
        <v>6786</v>
      </c>
      <c r="G1661" s="197" t="s">
        <v>6785</v>
      </c>
      <c r="H1661" s="197" t="s">
        <v>6784</v>
      </c>
      <c r="I1661" s="197" t="s">
        <v>6787</v>
      </c>
      <c r="J1661" s="197" t="s">
        <v>4302</v>
      </c>
      <c r="K1661" s="197" t="s">
        <v>1617</v>
      </c>
    </row>
    <row r="1662" spans="1:11">
      <c r="A1662" s="197" t="s">
        <v>4303</v>
      </c>
      <c r="B1662" s="197" t="s">
        <v>4304</v>
      </c>
      <c r="C1662" s="197" t="s">
        <v>4304</v>
      </c>
      <c r="D1662" s="197" t="s">
        <v>3578</v>
      </c>
      <c r="E1662" s="197" t="s">
        <v>5167</v>
      </c>
      <c r="F1662" s="197" t="s">
        <v>6786</v>
      </c>
      <c r="G1662" s="197" t="s">
        <v>6785</v>
      </c>
      <c r="H1662" s="197" t="s">
        <v>6784</v>
      </c>
      <c r="I1662" s="197" t="s">
        <v>6787</v>
      </c>
      <c r="J1662" s="197" t="s">
        <v>4305</v>
      </c>
      <c r="K1662" s="197" t="s">
        <v>1617</v>
      </c>
    </row>
    <row r="1663" spans="1:11">
      <c r="A1663" s="197" t="s">
        <v>4306</v>
      </c>
      <c r="B1663" s="197" t="s">
        <v>4307</v>
      </c>
      <c r="C1663" s="197" t="s">
        <v>4307</v>
      </c>
      <c r="D1663" s="197" t="s">
        <v>3169</v>
      </c>
      <c r="E1663" s="197" t="s">
        <v>5167</v>
      </c>
      <c r="F1663" s="197" t="s">
        <v>6786</v>
      </c>
      <c r="G1663" s="197" t="s">
        <v>6785</v>
      </c>
      <c r="H1663" s="197" t="s">
        <v>6784</v>
      </c>
      <c r="I1663" s="197" t="s">
        <v>6787</v>
      </c>
      <c r="J1663" s="197" t="s">
        <v>4308</v>
      </c>
      <c r="K1663" s="197" t="s">
        <v>1617</v>
      </c>
    </row>
    <row r="1664" spans="1:11">
      <c r="A1664" s="197" t="s">
        <v>4309</v>
      </c>
      <c r="B1664" s="197" t="s">
        <v>4310</v>
      </c>
      <c r="C1664" s="197" t="s">
        <v>4310</v>
      </c>
      <c r="D1664" s="197" t="s">
        <v>3175</v>
      </c>
      <c r="E1664" s="197" t="s">
        <v>5167</v>
      </c>
      <c r="F1664" s="197" t="s">
        <v>6786</v>
      </c>
      <c r="G1664" s="197" t="s">
        <v>6785</v>
      </c>
      <c r="H1664" s="197" t="s">
        <v>6784</v>
      </c>
      <c r="I1664" s="197" t="s">
        <v>6787</v>
      </c>
      <c r="J1664" s="197" t="s">
        <v>6799</v>
      </c>
      <c r="K1664" s="197" t="s">
        <v>1617</v>
      </c>
    </row>
    <row r="1665" spans="1:11">
      <c r="A1665" s="197" t="s">
        <v>4459</v>
      </c>
      <c r="B1665" s="197" t="s">
        <v>4460</v>
      </c>
      <c r="C1665" s="197" t="s">
        <v>4460</v>
      </c>
      <c r="D1665" s="197" t="s">
        <v>4460</v>
      </c>
      <c r="E1665" s="197" t="s">
        <v>5167</v>
      </c>
      <c r="F1665" s="197" t="s">
        <v>6786</v>
      </c>
      <c r="G1665" s="197" t="s">
        <v>6785</v>
      </c>
      <c r="H1665" s="197" t="s">
        <v>6784</v>
      </c>
      <c r="I1665" s="197" t="s">
        <v>6783</v>
      </c>
      <c r="J1665" s="197" t="s">
        <v>6798</v>
      </c>
    </row>
    <row r="1666" spans="1:11">
      <c r="A1666" s="197" t="s">
        <v>4312</v>
      </c>
      <c r="B1666" s="197" t="s">
        <v>4313</v>
      </c>
      <c r="C1666" s="197" t="s">
        <v>4313</v>
      </c>
      <c r="D1666" s="197" t="s">
        <v>3540</v>
      </c>
      <c r="E1666" s="197" t="s">
        <v>5167</v>
      </c>
      <c r="F1666" s="197" t="s">
        <v>6786</v>
      </c>
      <c r="G1666" s="197" t="s">
        <v>6785</v>
      </c>
      <c r="H1666" s="197" t="s">
        <v>6784</v>
      </c>
      <c r="I1666" s="197" t="s">
        <v>6787</v>
      </c>
      <c r="J1666" s="197" t="s">
        <v>4314</v>
      </c>
      <c r="K1666" s="197" t="s">
        <v>1617</v>
      </c>
    </row>
    <row r="1667" spans="1:11">
      <c r="A1667" s="197" t="s">
        <v>4315</v>
      </c>
      <c r="B1667" s="197" t="s">
        <v>4316</v>
      </c>
      <c r="C1667" s="197" t="s">
        <v>4316</v>
      </c>
      <c r="D1667" s="197" t="s">
        <v>3245</v>
      </c>
      <c r="E1667" s="197" t="s">
        <v>5167</v>
      </c>
      <c r="F1667" s="197" t="s">
        <v>6786</v>
      </c>
      <c r="G1667" s="197" t="s">
        <v>6785</v>
      </c>
      <c r="H1667" s="197" t="s">
        <v>6784</v>
      </c>
      <c r="I1667" s="197" t="s">
        <v>6787</v>
      </c>
      <c r="J1667" s="197" t="s">
        <v>4317</v>
      </c>
      <c r="K1667" s="197" t="s">
        <v>1617</v>
      </c>
    </row>
    <row r="1668" spans="1:11">
      <c r="A1668" s="197" t="s">
        <v>4318</v>
      </c>
      <c r="B1668" s="197" t="s">
        <v>4319</v>
      </c>
      <c r="C1668" s="197" t="s">
        <v>4319</v>
      </c>
      <c r="D1668" s="197" t="s">
        <v>3235</v>
      </c>
      <c r="E1668" s="197" t="s">
        <v>5167</v>
      </c>
      <c r="F1668" s="197" t="s">
        <v>6786</v>
      </c>
      <c r="G1668" s="197" t="s">
        <v>6785</v>
      </c>
      <c r="H1668" s="197" t="s">
        <v>6784</v>
      </c>
      <c r="I1668" s="197" t="s">
        <v>6787</v>
      </c>
      <c r="J1668" s="197" t="s">
        <v>4320</v>
      </c>
      <c r="K1668" s="197" t="s">
        <v>1617</v>
      </c>
    </row>
    <row r="1669" spans="1:11">
      <c r="A1669" s="197" t="s">
        <v>4321</v>
      </c>
      <c r="B1669" s="197" t="s">
        <v>4322</v>
      </c>
      <c r="C1669" s="197" t="s">
        <v>4322</v>
      </c>
      <c r="D1669" s="197" t="s">
        <v>3544</v>
      </c>
      <c r="E1669" s="197" t="s">
        <v>5167</v>
      </c>
      <c r="F1669" s="197" t="s">
        <v>6786</v>
      </c>
      <c r="G1669" s="197" t="s">
        <v>6785</v>
      </c>
      <c r="H1669" s="197" t="s">
        <v>6784</v>
      </c>
      <c r="I1669" s="197" t="s">
        <v>6787</v>
      </c>
      <c r="J1669" s="197" t="s">
        <v>4323</v>
      </c>
      <c r="K1669" s="197" t="s">
        <v>1617</v>
      </c>
    </row>
    <row r="1670" spans="1:11">
      <c r="A1670" s="197" t="s">
        <v>4324</v>
      </c>
      <c r="B1670" s="197" t="s">
        <v>4325</v>
      </c>
      <c r="C1670" s="197" t="s">
        <v>4325</v>
      </c>
      <c r="D1670" s="197" t="s">
        <v>1693</v>
      </c>
      <c r="E1670" s="197" t="s">
        <v>5167</v>
      </c>
      <c r="F1670" s="197" t="s">
        <v>6786</v>
      </c>
      <c r="G1670" s="197" t="s">
        <v>6785</v>
      </c>
      <c r="H1670" s="197" t="s">
        <v>6784</v>
      </c>
      <c r="I1670" s="197" t="s">
        <v>6787</v>
      </c>
      <c r="J1670" s="197" t="s">
        <v>4326</v>
      </c>
      <c r="K1670" s="197" t="s">
        <v>1617</v>
      </c>
    </row>
    <row r="1671" spans="1:11">
      <c r="A1671" s="197" t="s">
        <v>4327</v>
      </c>
      <c r="B1671" s="197" t="s">
        <v>4328</v>
      </c>
      <c r="C1671" s="197" t="s">
        <v>4328</v>
      </c>
      <c r="D1671" s="197" t="s">
        <v>1689</v>
      </c>
      <c r="E1671" s="197" t="s">
        <v>5167</v>
      </c>
      <c r="F1671" s="197" t="s">
        <v>6786</v>
      </c>
      <c r="G1671" s="197" t="s">
        <v>6785</v>
      </c>
      <c r="H1671" s="197" t="s">
        <v>6784</v>
      </c>
      <c r="I1671" s="197" t="s">
        <v>6787</v>
      </c>
      <c r="J1671" s="197" t="s">
        <v>4329</v>
      </c>
      <c r="K1671" s="197" t="s">
        <v>1617</v>
      </c>
    </row>
    <row r="1672" spans="1:11">
      <c r="A1672" s="197" t="s">
        <v>4330</v>
      </c>
      <c r="B1672" s="197" t="s">
        <v>4331</v>
      </c>
      <c r="C1672" s="197" t="s">
        <v>4331</v>
      </c>
      <c r="D1672" s="197" t="s">
        <v>1697</v>
      </c>
      <c r="E1672" s="197" t="s">
        <v>5167</v>
      </c>
      <c r="F1672" s="197" t="s">
        <v>6786</v>
      </c>
      <c r="G1672" s="197" t="s">
        <v>6785</v>
      </c>
      <c r="H1672" s="197" t="s">
        <v>6784</v>
      </c>
      <c r="I1672" s="197" t="s">
        <v>6787</v>
      </c>
      <c r="J1672" s="197" t="s">
        <v>4332</v>
      </c>
      <c r="K1672" s="197" t="s">
        <v>1617</v>
      </c>
    </row>
    <row r="1673" spans="1:11">
      <c r="A1673" s="197" t="s">
        <v>4333</v>
      </c>
      <c r="B1673" s="197" t="s">
        <v>4334</v>
      </c>
      <c r="C1673" s="197" t="s">
        <v>4334</v>
      </c>
      <c r="D1673" s="197" t="s">
        <v>3550</v>
      </c>
      <c r="E1673" s="197" t="s">
        <v>5167</v>
      </c>
      <c r="F1673" s="197" t="s">
        <v>6786</v>
      </c>
      <c r="G1673" s="197" t="s">
        <v>6785</v>
      </c>
      <c r="H1673" s="197" t="s">
        <v>6784</v>
      </c>
      <c r="I1673" s="197" t="s">
        <v>6787</v>
      </c>
      <c r="J1673" s="197" t="s">
        <v>4335</v>
      </c>
      <c r="K1673" s="197" t="s">
        <v>1617</v>
      </c>
    </row>
    <row r="1674" spans="1:11">
      <c r="A1674" s="197" t="s">
        <v>4336</v>
      </c>
      <c r="B1674" s="197" t="s">
        <v>4337</v>
      </c>
      <c r="C1674" s="197" t="s">
        <v>4337</v>
      </c>
      <c r="D1674" s="197" t="s">
        <v>3552</v>
      </c>
      <c r="E1674" s="197" t="s">
        <v>5167</v>
      </c>
      <c r="F1674" s="197" t="s">
        <v>6786</v>
      </c>
      <c r="G1674" s="197" t="s">
        <v>6785</v>
      </c>
      <c r="H1674" s="197" t="s">
        <v>6784</v>
      </c>
      <c r="I1674" s="197" t="s">
        <v>6787</v>
      </c>
      <c r="J1674" s="197" t="s">
        <v>6797</v>
      </c>
      <c r="K1674" s="197" t="s">
        <v>1617</v>
      </c>
    </row>
    <row r="1675" spans="1:11">
      <c r="A1675" s="197" t="s">
        <v>4461</v>
      </c>
      <c r="B1675" s="197" t="s">
        <v>4462</v>
      </c>
      <c r="C1675" s="197" t="s">
        <v>4462</v>
      </c>
      <c r="D1675" s="197" t="s">
        <v>4462</v>
      </c>
      <c r="E1675" s="197" t="s">
        <v>5167</v>
      </c>
      <c r="F1675" s="197" t="s">
        <v>6786</v>
      </c>
      <c r="G1675" s="197" t="s">
        <v>6785</v>
      </c>
      <c r="H1675" s="197" t="s">
        <v>6784</v>
      </c>
      <c r="I1675" s="197" t="s">
        <v>6783</v>
      </c>
      <c r="J1675" s="197" t="s">
        <v>6796</v>
      </c>
    </row>
    <row r="1676" spans="1:11">
      <c r="A1676" s="197" t="s">
        <v>4339</v>
      </c>
      <c r="B1676" s="197" t="s">
        <v>4340</v>
      </c>
      <c r="C1676" s="197" t="s">
        <v>4340</v>
      </c>
      <c r="D1676" s="197" t="s">
        <v>3546</v>
      </c>
      <c r="E1676" s="197" t="s">
        <v>5167</v>
      </c>
      <c r="F1676" s="197" t="s">
        <v>6786</v>
      </c>
      <c r="G1676" s="197" t="s">
        <v>6785</v>
      </c>
      <c r="H1676" s="197" t="s">
        <v>6784</v>
      </c>
      <c r="I1676" s="197" t="s">
        <v>6787</v>
      </c>
      <c r="J1676" s="197" t="s">
        <v>6795</v>
      </c>
      <c r="K1676" s="197" t="s">
        <v>1617</v>
      </c>
    </row>
    <row r="1677" spans="1:11">
      <c r="A1677" s="197" t="s">
        <v>4342</v>
      </c>
      <c r="B1677" s="197" t="s">
        <v>4343</v>
      </c>
      <c r="C1677" s="197" t="s">
        <v>4343</v>
      </c>
      <c r="D1677" s="197" t="s">
        <v>3548</v>
      </c>
      <c r="E1677" s="197" t="s">
        <v>5167</v>
      </c>
      <c r="F1677" s="197" t="s">
        <v>6786</v>
      </c>
      <c r="G1677" s="197" t="s">
        <v>6785</v>
      </c>
      <c r="H1677" s="197" t="s">
        <v>6784</v>
      </c>
      <c r="I1677" s="197" t="s">
        <v>6787</v>
      </c>
      <c r="J1677" s="197" t="s">
        <v>4344</v>
      </c>
      <c r="K1677" s="197" t="s">
        <v>1617</v>
      </c>
    </row>
    <row r="1678" spans="1:11">
      <c r="A1678" s="197" t="s">
        <v>4345</v>
      </c>
      <c r="B1678" s="197" t="s">
        <v>4346</v>
      </c>
      <c r="C1678" s="197" t="s">
        <v>4346</v>
      </c>
      <c r="D1678" s="197" t="s">
        <v>1673</v>
      </c>
      <c r="E1678" s="197" t="s">
        <v>5167</v>
      </c>
      <c r="F1678" s="197" t="s">
        <v>6786</v>
      </c>
      <c r="G1678" s="197" t="s">
        <v>6785</v>
      </c>
      <c r="H1678" s="197" t="s">
        <v>6784</v>
      </c>
      <c r="I1678" s="197" t="s">
        <v>6787</v>
      </c>
      <c r="J1678" s="197" t="s">
        <v>4347</v>
      </c>
      <c r="K1678" s="197" t="s">
        <v>1617</v>
      </c>
    </row>
    <row r="1679" spans="1:11">
      <c r="A1679" s="197" t="s">
        <v>4348</v>
      </c>
      <c r="B1679" s="197" t="s">
        <v>4349</v>
      </c>
      <c r="C1679" s="197" t="s">
        <v>4349</v>
      </c>
      <c r="D1679" s="197" t="s">
        <v>1669</v>
      </c>
      <c r="E1679" s="197" t="s">
        <v>5167</v>
      </c>
      <c r="F1679" s="197" t="s">
        <v>6786</v>
      </c>
      <c r="G1679" s="197" t="s">
        <v>6785</v>
      </c>
      <c r="H1679" s="197" t="s">
        <v>6784</v>
      </c>
      <c r="I1679" s="197" t="s">
        <v>6787</v>
      </c>
      <c r="J1679" s="197" t="s">
        <v>4350</v>
      </c>
      <c r="K1679" s="197" t="s">
        <v>1617</v>
      </c>
    </row>
    <row r="1680" spans="1:11">
      <c r="A1680" s="197" t="s">
        <v>4351</v>
      </c>
      <c r="B1680" s="197" t="s">
        <v>4352</v>
      </c>
      <c r="C1680" s="197" t="s">
        <v>4352</v>
      </c>
      <c r="D1680" s="197" t="s">
        <v>1681</v>
      </c>
      <c r="E1680" s="197" t="s">
        <v>5167</v>
      </c>
      <c r="F1680" s="197" t="s">
        <v>6786</v>
      </c>
      <c r="G1680" s="197" t="s">
        <v>6785</v>
      </c>
      <c r="H1680" s="197" t="s">
        <v>6784</v>
      </c>
      <c r="I1680" s="197" t="s">
        <v>6787</v>
      </c>
      <c r="J1680" s="197" t="s">
        <v>6794</v>
      </c>
      <c r="K1680" s="197" t="s">
        <v>1617</v>
      </c>
    </row>
    <row r="1681" spans="1:11">
      <c r="A1681" s="197" t="s">
        <v>4354</v>
      </c>
      <c r="B1681" s="197" t="s">
        <v>4355</v>
      </c>
      <c r="C1681" s="197" t="s">
        <v>4355</v>
      </c>
      <c r="D1681" s="197" t="s">
        <v>1685</v>
      </c>
      <c r="E1681" s="197" t="s">
        <v>5167</v>
      </c>
      <c r="F1681" s="197" t="s">
        <v>6786</v>
      </c>
      <c r="G1681" s="197" t="s">
        <v>6785</v>
      </c>
      <c r="H1681" s="197" t="s">
        <v>6784</v>
      </c>
      <c r="I1681" s="197" t="s">
        <v>6787</v>
      </c>
      <c r="J1681" s="197" t="s">
        <v>4356</v>
      </c>
      <c r="K1681" s="197" t="s">
        <v>1617</v>
      </c>
    </row>
    <row r="1682" spans="1:11">
      <c r="A1682" s="197" t="s">
        <v>4357</v>
      </c>
      <c r="B1682" s="197" t="s">
        <v>4358</v>
      </c>
      <c r="C1682" s="197" t="s">
        <v>4358</v>
      </c>
      <c r="D1682" s="197" t="s">
        <v>3556</v>
      </c>
      <c r="E1682" s="197" t="s">
        <v>5167</v>
      </c>
      <c r="F1682" s="197" t="s">
        <v>6786</v>
      </c>
      <c r="G1682" s="197" t="s">
        <v>6785</v>
      </c>
      <c r="H1682" s="197" t="s">
        <v>6784</v>
      </c>
      <c r="I1682" s="197" t="s">
        <v>6787</v>
      </c>
      <c r="J1682" s="197" t="s">
        <v>4359</v>
      </c>
      <c r="K1682" s="197" t="s">
        <v>1617</v>
      </c>
    </row>
    <row r="1683" spans="1:11">
      <c r="A1683" s="197" t="s">
        <v>4360</v>
      </c>
      <c r="B1683" s="197" t="s">
        <v>4361</v>
      </c>
      <c r="C1683" s="197" t="s">
        <v>4361</v>
      </c>
      <c r="D1683" s="197" t="s">
        <v>3558</v>
      </c>
      <c r="E1683" s="197" t="s">
        <v>5167</v>
      </c>
      <c r="F1683" s="197" t="s">
        <v>6786</v>
      </c>
      <c r="G1683" s="197" t="s">
        <v>6785</v>
      </c>
      <c r="H1683" s="197" t="s">
        <v>6784</v>
      </c>
      <c r="I1683" s="197" t="s">
        <v>6787</v>
      </c>
      <c r="J1683" s="197" t="s">
        <v>4362</v>
      </c>
      <c r="K1683" s="197" t="s">
        <v>1617</v>
      </c>
    </row>
    <row r="1684" spans="1:11">
      <c r="A1684" s="197" t="s">
        <v>4363</v>
      </c>
      <c r="B1684" s="197" t="s">
        <v>4364</v>
      </c>
      <c r="C1684" s="197" t="s">
        <v>4364</v>
      </c>
      <c r="D1684" s="197" t="s">
        <v>3597</v>
      </c>
      <c r="E1684" s="197" t="s">
        <v>5167</v>
      </c>
      <c r="F1684" s="197" t="s">
        <v>6786</v>
      </c>
      <c r="G1684" s="197" t="s">
        <v>6785</v>
      </c>
      <c r="H1684" s="197" t="s">
        <v>6784</v>
      </c>
      <c r="I1684" s="197" t="s">
        <v>6787</v>
      </c>
      <c r="J1684" s="197" t="s">
        <v>4365</v>
      </c>
      <c r="K1684" s="197" t="s">
        <v>1617</v>
      </c>
    </row>
    <row r="1685" spans="1:11">
      <c r="A1685" s="197" t="s">
        <v>4366</v>
      </c>
      <c r="B1685" s="197" t="s">
        <v>4367</v>
      </c>
      <c r="C1685" s="197" t="s">
        <v>4367</v>
      </c>
      <c r="D1685" s="197" t="s">
        <v>3429</v>
      </c>
      <c r="E1685" s="197" t="s">
        <v>5167</v>
      </c>
      <c r="F1685" s="197" t="s">
        <v>6786</v>
      </c>
      <c r="G1685" s="197" t="s">
        <v>6788</v>
      </c>
      <c r="H1685" s="197" t="s">
        <v>6784</v>
      </c>
      <c r="I1685" s="197" t="s">
        <v>6787</v>
      </c>
      <c r="J1685" s="197" t="s">
        <v>4368</v>
      </c>
      <c r="K1685" s="197" t="s">
        <v>1617</v>
      </c>
    </row>
    <row r="1686" spans="1:11">
      <c r="A1686" s="197" t="s">
        <v>4369</v>
      </c>
      <c r="B1686" s="197" t="s">
        <v>4370</v>
      </c>
      <c r="C1686" s="197" t="s">
        <v>4370</v>
      </c>
      <c r="D1686" s="197" t="s">
        <v>3431</v>
      </c>
      <c r="E1686" s="197" t="s">
        <v>5167</v>
      </c>
      <c r="F1686" s="197" t="s">
        <v>6786</v>
      </c>
      <c r="G1686" s="197" t="s">
        <v>6788</v>
      </c>
      <c r="H1686" s="197" t="s">
        <v>6784</v>
      </c>
      <c r="I1686" s="197" t="s">
        <v>6787</v>
      </c>
      <c r="J1686" s="197" t="s">
        <v>4371</v>
      </c>
      <c r="K1686" s="197" t="s">
        <v>1617</v>
      </c>
    </row>
    <row r="1687" spans="1:11">
      <c r="A1687" s="197" t="s">
        <v>4372</v>
      </c>
      <c r="B1687" s="197" t="s">
        <v>4373</v>
      </c>
      <c r="C1687" s="197" t="s">
        <v>4373</v>
      </c>
      <c r="D1687" s="197" t="s">
        <v>1722</v>
      </c>
      <c r="E1687" s="197" t="s">
        <v>5167</v>
      </c>
      <c r="F1687" s="197" t="s">
        <v>6786</v>
      </c>
      <c r="G1687" s="197" t="s">
        <v>6788</v>
      </c>
      <c r="H1687" s="197" t="s">
        <v>6784</v>
      </c>
      <c r="I1687" s="197" t="s">
        <v>6787</v>
      </c>
      <c r="J1687" s="197" t="s">
        <v>6793</v>
      </c>
      <c r="K1687" s="197" t="s">
        <v>1617</v>
      </c>
    </row>
    <row r="1688" spans="1:11">
      <c r="A1688" s="197" t="s">
        <v>4375</v>
      </c>
      <c r="B1688" s="197" t="s">
        <v>4376</v>
      </c>
      <c r="C1688" s="197" t="s">
        <v>4376</v>
      </c>
      <c r="D1688" s="197" t="s">
        <v>1701</v>
      </c>
      <c r="E1688" s="197" t="s">
        <v>5167</v>
      </c>
      <c r="F1688" s="197" t="s">
        <v>6786</v>
      </c>
      <c r="G1688" s="197" t="s">
        <v>6788</v>
      </c>
      <c r="H1688" s="197" t="s">
        <v>6784</v>
      </c>
      <c r="I1688" s="197" t="s">
        <v>6787</v>
      </c>
      <c r="J1688" s="197" t="s">
        <v>4377</v>
      </c>
      <c r="K1688" s="197" t="s">
        <v>1617</v>
      </c>
    </row>
    <row r="1689" spans="1:11">
      <c r="A1689" s="197" t="s">
        <v>4378</v>
      </c>
      <c r="B1689" s="197" t="s">
        <v>4379</v>
      </c>
      <c r="C1689" s="197" t="s">
        <v>4379</v>
      </c>
      <c r="D1689" s="197" t="s">
        <v>1661</v>
      </c>
      <c r="E1689" s="197" t="s">
        <v>5167</v>
      </c>
      <c r="F1689" s="197" t="s">
        <v>6786</v>
      </c>
      <c r="G1689" s="197" t="s">
        <v>6788</v>
      </c>
      <c r="H1689" s="197" t="s">
        <v>6784</v>
      </c>
      <c r="I1689" s="197" t="s">
        <v>6787</v>
      </c>
      <c r="J1689" s="197" t="s">
        <v>4380</v>
      </c>
      <c r="K1689" s="197" t="s">
        <v>1617</v>
      </c>
    </row>
    <row r="1690" spans="1:11">
      <c r="A1690" s="197" t="s">
        <v>4381</v>
      </c>
      <c r="B1690" s="197" t="s">
        <v>4382</v>
      </c>
      <c r="C1690" s="197" t="s">
        <v>4382</v>
      </c>
      <c r="D1690" s="197" t="s">
        <v>1657</v>
      </c>
      <c r="E1690" s="197" t="s">
        <v>5167</v>
      </c>
      <c r="F1690" s="197" t="s">
        <v>6786</v>
      </c>
      <c r="G1690" s="197" t="s">
        <v>6788</v>
      </c>
      <c r="H1690" s="197" t="s">
        <v>6784</v>
      </c>
      <c r="I1690" s="197" t="s">
        <v>6787</v>
      </c>
      <c r="J1690" s="197" t="s">
        <v>4383</v>
      </c>
      <c r="K1690" s="197" t="s">
        <v>1617</v>
      </c>
    </row>
    <row r="1691" spans="1:11">
      <c r="A1691" s="197" t="s">
        <v>4384</v>
      </c>
      <c r="B1691" s="197" t="s">
        <v>4385</v>
      </c>
      <c r="C1691" s="197" t="s">
        <v>4385</v>
      </c>
      <c r="D1691" s="197" t="s">
        <v>2245</v>
      </c>
      <c r="E1691" s="197" t="s">
        <v>5167</v>
      </c>
      <c r="F1691" s="197" t="s">
        <v>6786</v>
      </c>
      <c r="G1691" s="197" t="s">
        <v>6788</v>
      </c>
      <c r="H1691" s="197" t="s">
        <v>6784</v>
      </c>
      <c r="I1691" s="197" t="s">
        <v>6787</v>
      </c>
      <c r="J1691" s="197" t="s">
        <v>4386</v>
      </c>
      <c r="K1691" s="197" t="s">
        <v>1617</v>
      </c>
    </row>
    <row r="1692" spans="1:11">
      <c r="A1692" s="197" t="s">
        <v>4387</v>
      </c>
      <c r="B1692" s="197" t="s">
        <v>4388</v>
      </c>
      <c r="C1692" s="197" t="s">
        <v>4388</v>
      </c>
      <c r="D1692" s="197" t="s">
        <v>1705</v>
      </c>
      <c r="E1692" s="197" t="s">
        <v>5167</v>
      </c>
      <c r="F1692" s="197" t="s">
        <v>6786</v>
      </c>
      <c r="G1692" s="197" t="s">
        <v>6788</v>
      </c>
      <c r="H1692" s="197" t="s">
        <v>6784</v>
      </c>
      <c r="I1692" s="197" t="s">
        <v>6787</v>
      </c>
      <c r="J1692" s="197" t="s">
        <v>4389</v>
      </c>
      <c r="K1692" s="197" t="s">
        <v>1617</v>
      </c>
    </row>
    <row r="1693" spans="1:11">
      <c r="A1693" s="197" t="s">
        <v>4390</v>
      </c>
      <c r="B1693" s="197" t="s">
        <v>4391</v>
      </c>
      <c r="C1693" s="197" t="s">
        <v>4391</v>
      </c>
      <c r="D1693" s="197" t="s">
        <v>1665</v>
      </c>
      <c r="E1693" s="197" t="s">
        <v>5167</v>
      </c>
      <c r="F1693" s="197" t="s">
        <v>6786</v>
      </c>
      <c r="G1693" s="197" t="s">
        <v>6788</v>
      </c>
      <c r="H1693" s="197" t="s">
        <v>6784</v>
      </c>
      <c r="I1693" s="197" t="s">
        <v>6787</v>
      </c>
      <c r="J1693" s="197" t="s">
        <v>4392</v>
      </c>
      <c r="K1693" s="197" t="s">
        <v>1617</v>
      </c>
    </row>
    <row r="1694" spans="1:11">
      <c r="A1694" s="197" t="s">
        <v>4393</v>
      </c>
      <c r="B1694" s="197" t="s">
        <v>4394</v>
      </c>
      <c r="C1694" s="197" t="s">
        <v>4394</v>
      </c>
      <c r="D1694" s="197" t="s">
        <v>1677</v>
      </c>
      <c r="E1694" s="197" t="s">
        <v>5167</v>
      </c>
      <c r="F1694" s="197" t="s">
        <v>6786</v>
      </c>
      <c r="G1694" s="197" t="s">
        <v>6788</v>
      </c>
      <c r="H1694" s="197" t="s">
        <v>6784</v>
      </c>
      <c r="I1694" s="197" t="s">
        <v>6787</v>
      </c>
      <c r="J1694" s="197" t="s">
        <v>4395</v>
      </c>
      <c r="K1694" s="197" t="s">
        <v>1617</v>
      </c>
    </row>
    <row r="1695" spans="1:11">
      <c r="A1695" s="197" t="s">
        <v>4396</v>
      </c>
      <c r="B1695" s="197" t="s">
        <v>4397</v>
      </c>
      <c r="C1695" s="197" t="s">
        <v>4397</v>
      </c>
      <c r="D1695" s="197" t="s">
        <v>2245</v>
      </c>
      <c r="E1695" s="197" t="s">
        <v>5167</v>
      </c>
      <c r="F1695" s="197" t="s">
        <v>6786</v>
      </c>
      <c r="G1695" s="197" t="s">
        <v>6788</v>
      </c>
      <c r="H1695" s="197" t="s">
        <v>6784</v>
      </c>
      <c r="I1695" s="197" t="s">
        <v>6787</v>
      </c>
      <c r="J1695" s="197" t="s">
        <v>4398</v>
      </c>
      <c r="K1695" s="197" t="s">
        <v>1617</v>
      </c>
    </row>
    <row r="1696" spans="1:11">
      <c r="A1696" s="197" t="s">
        <v>4399</v>
      </c>
      <c r="B1696" s="197" t="s">
        <v>4400</v>
      </c>
      <c r="C1696" s="197" t="s">
        <v>4400</v>
      </c>
      <c r="D1696" s="197" t="s">
        <v>3447</v>
      </c>
      <c r="E1696" s="197" t="s">
        <v>5167</v>
      </c>
      <c r="F1696" s="197" t="s">
        <v>6786</v>
      </c>
      <c r="G1696" s="197" t="s">
        <v>6788</v>
      </c>
      <c r="H1696" s="197" t="s">
        <v>6784</v>
      </c>
      <c r="I1696" s="197" t="s">
        <v>6787</v>
      </c>
      <c r="J1696" s="197" t="s">
        <v>4401</v>
      </c>
      <c r="K1696" s="197" t="s">
        <v>1617</v>
      </c>
    </row>
    <row r="1697" spans="1:11">
      <c r="A1697" s="197" t="s">
        <v>4402</v>
      </c>
      <c r="B1697" s="197" t="s">
        <v>4403</v>
      </c>
      <c r="C1697" s="197" t="s">
        <v>4403</v>
      </c>
      <c r="D1697" s="197" t="s">
        <v>2245</v>
      </c>
      <c r="E1697" s="197" t="s">
        <v>5167</v>
      </c>
      <c r="F1697" s="197" t="s">
        <v>6786</v>
      </c>
      <c r="G1697" s="197" t="s">
        <v>6788</v>
      </c>
      <c r="H1697" s="197" t="s">
        <v>6784</v>
      </c>
      <c r="I1697" s="197" t="s">
        <v>6787</v>
      </c>
      <c r="J1697" s="197" t="s">
        <v>4404</v>
      </c>
      <c r="K1697" s="197" t="s">
        <v>1617</v>
      </c>
    </row>
    <row r="1698" spans="1:11">
      <c r="A1698" s="197" t="s">
        <v>4405</v>
      </c>
      <c r="B1698" s="197" t="s">
        <v>4406</v>
      </c>
      <c r="C1698" s="197" t="s">
        <v>4406</v>
      </c>
      <c r="D1698" s="197" t="s">
        <v>3447</v>
      </c>
      <c r="E1698" s="197" t="s">
        <v>5167</v>
      </c>
      <c r="F1698" s="197" t="s">
        <v>6786</v>
      </c>
      <c r="G1698" s="197" t="s">
        <v>6788</v>
      </c>
      <c r="H1698" s="197" t="s">
        <v>6784</v>
      </c>
      <c r="I1698" s="197" t="s">
        <v>6787</v>
      </c>
      <c r="J1698" s="197" t="s">
        <v>4407</v>
      </c>
      <c r="K1698" s="197" t="s">
        <v>1617</v>
      </c>
    </row>
    <row r="1699" spans="1:11">
      <c r="A1699" s="197" t="s">
        <v>4408</v>
      </c>
      <c r="B1699" s="197" t="s">
        <v>4409</v>
      </c>
      <c r="C1699" s="197" t="s">
        <v>4409</v>
      </c>
      <c r="D1699" s="197" t="s">
        <v>1722</v>
      </c>
      <c r="E1699" s="197" t="s">
        <v>5167</v>
      </c>
      <c r="F1699" s="197" t="s">
        <v>6786</v>
      </c>
      <c r="G1699" s="197" t="s">
        <v>6788</v>
      </c>
      <c r="H1699" s="197" t="s">
        <v>6784</v>
      </c>
      <c r="I1699" s="197" t="s">
        <v>6787</v>
      </c>
      <c r="J1699" s="197" t="s">
        <v>6792</v>
      </c>
      <c r="K1699" s="197" t="s">
        <v>1617</v>
      </c>
    </row>
    <row r="1700" spans="1:11">
      <c r="A1700" s="197" t="s">
        <v>4411</v>
      </c>
      <c r="B1700" s="197" t="s">
        <v>4412</v>
      </c>
      <c r="C1700" s="197" t="s">
        <v>4412</v>
      </c>
      <c r="D1700" s="197" t="s">
        <v>1701</v>
      </c>
      <c r="E1700" s="197" t="s">
        <v>5167</v>
      </c>
      <c r="F1700" s="197" t="s">
        <v>6786</v>
      </c>
      <c r="G1700" s="197" t="s">
        <v>6788</v>
      </c>
      <c r="H1700" s="197" t="s">
        <v>6784</v>
      </c>
      <c r="I1700" s="197" t="s">
        <v>6787</v>
      </c>
      <c r="J1700" s="197" t="s">
        <v>4413</v>
      </c>
      <c r="K1700" s="197" t="s">
        <v>1617</v>
      </c>
    </row>
    <row r="1701" spans="1:11">
      <c r="A1701" s="197" t="s">
        <v>4414</v>
      </c>
      <c r="B1701" s="197" t="s">
        <v>4415</v>
      </c>
      <c r="C1701" s="197" t="s">
        <v>4415</v>
      </c>
      <c r="D1701" s="197" t="s">
        <v>1661</v>
      </c>
      <c r="E1701" s="197" t="s">
        <v>5167</v>
      </c>
      <c r="F1701" s="197" t="s">
        <v>6786</v>
      </c>
      <c r="G1701" s="197" t="s">
        <v>6788</v>
      </c>
      <c r="H1701" s="197" t="s">
        <v>6784</v>
      </c>
      <c r="I1701" s="197" t="s">
        <v>6787</v>
      </c>
      <c r="J1701" s="197" t="s">
        <v>4416</v>
      </c>
      <c r="K1701" s="197" t="s">
        <v>1617</v>
      </c>
    </row>
    <row r="1702" spans="1:11">
      <c r="A1702" s="197" t="s">
        <v>4417</v>
      </c>
      <c r="B1702" s="197" t="s">
        <v>4418</v>
      </c>
      <c r="C1702" s="197" t="s">
        <v>4418</v>
      </c>
      <c r="D1702" s="197" t="s">
        <v>1657</v>
      </c>
      <c r="E1702" s="197" t="s">
        <v>5167</v>
      </c>
      <c r="F1702" s="197" t="s">
        <v>6786</v>
      </c>
      <c r="G1702" s="197" t="s">
        <v>6788</v>
      </c>
      <c r="H1702" s="197" t="s">
        <v>6784</v>
      </c>
      <c r="I1702" s="197" t="s">
        <v>6787</v>
      </c>
      <c r="J1702" s="197" t="s">
        <v>4419</v>
      </c>
      <c r="K1702" s="197" t="s">
        <v>1617</v>
      </c>
    </row>
    <row r="1703" spans="1:11">
      <c r="A1703" s="197" t="s">
        <v>4420</v>
      </c>
      <c r="B1703" s="197" t="s">
        <v>4421</v>
      </c>
      <c r="C1703" s="197" t="s">
        <v>4421</v>
      </c>
      <c r="D1703" s="197" t="s">
        <v>2245</v>
      </c>
      <c r="E1703" s="197" t="s">
        <v>5167</v>
      </c>
      <c r="F1703" s="197" t="s">
        <v>6786</v>
      </c>
      <c r="G1703" s="197" t="s">
        <v>6788</v>
      </c>
      <c r="H1703" s="197" t="s">
        <v>6784</v>
      </c>
      <c r="I1703" s="197" t="s">
        <v>6787</v>
      </c>
      <c r="J1703" s="197" t="s">
        <v>4422</v>
      </c>
      <c r="K1703" s="197" t="s">
        <v>1617</v>
      </c>
    </row>
    <row r="1704" spans="1:11">
      <c r="A1704" s="197" t="s">
        <v>4423</v>
      </c>
      <c r="B1704" s="197" t="s">
        <v>4424</v>
      </c>
      <c r="C1704" s="197" t="s">
        <v>4424</v>
      </c>
      <c r="D1704" s="197" t="s">
        <v>1705</v>
      </c>
      <c r="E1704" s="197" t="s">
        <v>5167</v>
      </c>
      <c r="F1704" s="197" t="s">
        <v>6786</v>
      </c>
      <c r="G1704" s="197" t="s">
        <v>6788</v>
      </c>
      <c r="H1704" s="197" t="s">
        <v>6784</v>
      </c>
      <c r="I1704" s="197" t="s">
        <v>6787</v>
      </c>
      <c r="J1704" s="197" t="s">
        <v>4425</v>
      </c>
      <c r="K1704" s="197" t="s">
        <v>1617</v>
      </c>
    </row>
    <row r="1705" spans="1:11">
      <c r="A1705" s="197" t="s">
        <v>4426</v>
      </c>
      <c r="B1705" s="197" t="s">
        <v>4427</v>
      </c>
      <c r="C1705" s="197" t="s">
        <v>4427</v>
      </c>
      <c r="D1705" s="197" t="s">
        <v>1665</v>
      </c>
      <c r="E1705" s="197" t="s">
        <v>5167</v>
      </c>
      <c r="F1705" s="197" t="s">
        <v>6786</v>
      </c>
      <c r="G1705" s="197" t="s">
        <v>6788</v>
      </c>
      <c r="H1705" s="197" t="s">
        <v>6784</v>
      </c>
      <c r="I1705" s="197" t="s">
        <v>6787</v>
      </c>
      <c r="J1705" s="197" t="s">
        <v>4428</v>
      </c>
      <c r="K1705" s="197" t="s">
        <v>1617</v>
      </c>
    </row>
    <row r="1706" spans="1:11">
      <c r="A1706" s="197" t="s">
        <v>4429</v>
      </c>
      <c r="B1706" s="197" t="s">
        <v>4430</v>
      </c>
      <c r="C1706" s="197" t="s">
        <v>4430</v>
      </c>
      <c r="D1706" s="197" t="s">
        <v>1677</v>
      </c>
      <c r="E1706" s="197" t="s">
        <v>5167</v>
      </c>
      <c r="F1706" s="197" t="s">
        <v>6786</v>
      </c>
      <c r="G1706" s="197" t="s">
        <v>6788</v>
      </c>
      <c r="H1706" s="197" t="s">
        <v>6784</v>
      </c>
      <c r="I1706" s="197" t="s">
        <v>6787</v>
      </c>
      <c r="J1706" s="197" t="s">
        <v>4431</v>
      </c>
      <c r="K1706" s="197" t="s">
        <v>1617</v>
      </c>
    </row>
    <row r="1707" spans="1:11">
      <c r="A1707" s="197" t="s">
        <v>4432</v>
      </c>
      <c r="B1707" s="197" t="s">
        <v>4433</v>
      </c>
      <c r="C1707" s="197" t="s">
        <v>4433</v>
      </c>
      <c r="D1707" s="197" t="s">
        <v>3546</v>
      </c>
      <c r="E1707" s="197" t="s">
        <v>5167</v>
      </c>
      <c r="F1707" s="197" t="s">
        <v>6786</v>
      </c>
      <c r="G1707" s="197" t="s">
        <v>6785</v>
      </c>
      <c r="H1707" s="197" t="s">
        <v>6784</v>
      </c>
      <c r="I1707" s="197" t="s">
        <v>6787</v>
      </c>
      <c r="J1707" s="197" t="s">
        <v>6791</v>
      </c>
      <c r="K1707" s="197" t="s">
        <v>1617</v>
      </c>
    </row>
    <row r="1708" spans="1:11">
      <c r="A1708" s="197" t="s">
        <v>4435</v>
      </c>
      <c r="B1708" s="197" t="s">
        <v>4436</v>
      </c>
      <c r="C1708" s="197" t="s">
        <v>4436</v>
      </c>
      <c r="D1708" s="197" t="s">
        <v>3552</v>
      </c>
      <c r="E1708" s="197" t="s">
        <v>5167</v>
      </c>
      <c r="F1708" s="197" t="s">
        <v>6786</v>
      </c>
      <c r="G1708" s="197" t="s">
        <v>6785</v>
      </c>
      <c r="H1708" s="197" t="s">
        <v>6784</v>
      </c>
      <c r="I1708" s="197" t="s">
        <v>6787</v>
      </c>
      <c r="J1708" s="197" t="s">
        <v>6790</v>
      </c>
      <c r="K1708" s="197" t="s">
        <v>1617</v>
      </c>
    </row>
    <row r="1709" spans="1:11">
      <c r="A1709" s="197" t="s">
        <v>4473</v>
      </c>
      <c r="B1709" s="197" t="s">
        <v>4474</v>
      </c>
      <c r="C1709" s="197" t="s">
        <v>4474</v>
      </c>
      <c r="D1709" s="197" t="s">
        <v>4474</v>
      </c>
      <c r="E1709" s="197" t="s">
        <v>5167</v>
      </c>
      <c r="F1709" s="197" t="s">
        <v>6786</v>
      </c>
      <c r="G1709" s="197" t="s">
        <v>6785</v>
      </c>
      <c r="H1709" s="197" t="s">
        <v>6784</v>
      </c>
      <c r="I1709" s="197" t="s">
        <v>6783</v>
      </c>
      <c r="J1709" s="197" t="s">
        <v>6789</v>
      </c>
    </row>
    <row r="1710" spans="1:11">
      <c r="A1710" s="197" t="s">
        <v>4438</v>
      </c>
      <c r="B1710" s="197" t="s">
        <v>4439</v>
      </c>
      <c r="C1710" s="197" t="s">
        <v>4439</v>
      </c>
      <c r="D1710" s="197" t="s">
        <v>3006</v>
      </c>
      <c r="E1710" s="197" t="s">
        <v>5167</v>
      </c>
      <c r="F1710" s="197" t="s">
        <v>6786</v>
      </c>
      <c r="G1710" s="197" t="s">
        <v>6785</v>
      </c>
      <c r="H1710" s="197" t="s">
        <v>6784</v>
      </c>
      <c r="I1710" s="197" t="s">
        <v>6787</v>
      </c>
      <c r="J1710" s="197" t="s">
        <v>4440</v>
      </c>
      <c r="K1710" s="197" t="s">
        <v>1617</v>
      </c>
    </row>
    <row r="1711" spans="1:11">
      <c r="A1711" s="197" t="s">
        <v>4441</v>
      </c>
      <c r="B1711" s="197" t="s">
        <v>4442</v>
      </c>
      <c r="C1711" s="197" t="s">
        <v>4442</v>
      </c>
      <c r="D1711" s="197" t="s">
        <v>3006</v>
      </c>
      <c r="E1711" s="197" t="s">
        <v>5167</v>
      </c>
      <c r="F1711" s="197" t="s">
        <v>6786</v>
      </c>
      <c r="G1711" s="197" t="s">
        <v>6785</v>
      </c>
      <c r="H1711" s="197" t="s">
        <v>6784</v>
      </c>
      <c r="I1711" s="197" t="s">
        <v>6787</v>
      </c>
      <c r="J1711" s="197" t="s">
        <v>4443</v>
      </c>
      <c r="K1711" s="197" t="s">
        <v>1617</v>
      </c>
    </row>
    <row r="1712" spans="1:11">
      <c r="A1712" s="197" t="s">
        <v>4444</v>
      </c>
      <c r="B1712" s="197" t="s">
        <v>4445</v>
      </c>
      <c r="C1712" s="197" t="s">
        <v>4445</v>
      </c>
      <c r="D1712" s="197" t="s">
        <v>2172</v>
      </c>
      <c r="E1712" s="197" t="s">
        <v>5167</v>
      </c>
      <c r="F1712" s="197" t="s">
        <v>6786</v>
      </c>
      <c r="G1712" s="197" t="s">
        <v>6785</v>
      </c>
      <c r="H1712" s="197" t="s">
        <v>6784</v>
      </c>
      <c r="I1712" s="197" t="s">
        <v>6787</v>
      </c>
      <c r="J1712" s="197" t="s">
        <v>4446</v>
      </c>
      <c r="K1712" s="197" t="s">
        <v>1617</v>
      </c>
    </row>
    <row r="1713" spans="1:11">
      <c r="A1713" s="197" t="s">
        <v>4447</v>
      </c>
      <c r="B1713" s="197" t="s">
        <v>4448</v>
      </c>
      <c r="C1713" s="197" t="s">
        <v>4448</v>
      </c>
      <c r="D1713" s="197" t="s">
        <v>2172</v>
      </c>
      <c r="E1713" s="197" t="s">
        <v>5167</v>
      </c>
      <c r="F1713" s="197" t="s">
        <v>6786</v>
      </c>
      <c r="G1713" s="197" t="s">
        <v>6785</v>
      </c>
      <c r="H1713" s="197" t="s">
        <v>6784</v>
      </c>
      <c r="I1713" s="197" t="s">
        <v>6787</v>
      </c>
      <c r="J1713" s="197" t="s">
        <v>4449</v>
      </c>
      <c r="K1713" s="197" t="s">
        <v>1617</v>
      </c>
    </row>
    <row r="1714" spans="1:11">
      <c r="A1714" s="197" t="s">
        <v>4450</v>
      </c>
      <c r="B1714" s="197" t="s">
        <v>4451</v>
      </c>
      <c r="C1714" s="197" t="s">
        <v>4451</v>
      </c>
      <c r="D1714" s="197" t="s">
        <v>3169</v>
      </c>
      <c r="E1714" s="197" t="s">
        <v>5167</v>
      </c>
      <c r="F1714" s="197" t="s">
        <v>6786</v>
      </c>
      <c r="G1714" s="197" t="s">
        <v>6785</v>
      </c>
      <c r="H1714" s="197" t="s">
        <v>6784</v>
      </c>
      <c r="I1714" s="197" t="s">
        <v>6787</v>
      </c>
      <c r="J1714" s="197" t="s">
        <v>4452</v>
      </c>
      <c r="K1714" s="197" t="s">
        <v>1617</v>
      </c>
    </row>
    <row r="1715" spans="1:11">
      <c r="A1715" s="197" t="s">
        <v>4453</v>
      </c>
      <c r="B1715" s="197" t="s">
        <v>4454</v>
      </c>
      <c r="C1715" s="197" t="s">
        <v>4454</v>
      </c>
      <c r="D1715" s="197" t="s">
        <v>3447</v>
      </c>
      <c r="E1715" s="197" t="s">
        <v>5167</v>
      </c>
      <c r="F1715" s="197" t="s">
        <v>6786</v>
      </c>
      <c r="G1715" s="197" t="s">
        <v>6788</v>
      </c>
      <c r="H1715" s="197" t="s">
        <v>6784</v>
      </c>
      <c r="I1715" s="197" t="s">
        <v>6787</v>
      </c>
      <c r="J1715" s="197" t="s">
        <v>4455</v>
      </c>
      <c r="K1715" s="197" t="s">
        <v>1617</v>
      </c>
    </row>
    <row r="1716" spans="1:11">
      <c r="A1716" s="197" t="s">
        <v>4456</v>
      </c>
      <c r="B1716" s="197" t="s">
        <v>4457</v>
      </c>
      <c r="C1716" s="197" t="s">
        <v>4457</v>
      </c>
      <c r="D1716" s="197" t="s">
        <v>4458</v>
      </c>
      <c r="E1716" s="197" t="s">
        <v>5167</v>
      </c>
      <c r="F1716" s="197" t="s">
        <v>6786</v>
      </c>
      <c r="G1716" s="197" t="s">
        <v>6785</v>
      </c>
      <c r="H1716" s="197" t="s">
        <v>6784</v>
      </c>
      <c r="I1716" s="197" t="s">
        <v>6783</v>
      </c>
      <c r="J1716" s="197" t="s">
        <v>6782</v>
      </c>
      <c r="K1716" s="197" t="s">
        <v>1617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94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5"/>
  <cols>
    <col min="1" max="1" width="15.42578125" customWidth="1"/>
    <col min="2" max="2" width="36.140625" customWidth="1"/>
    <col min="3" max="3" width="12.140625" bestFit="1" customWidth="1"/>
    <col min="4" max="4" width="36.85546875" customWidth="1"/>
    <col min="5" max="5" width="97" customWidth="1"/>
    <col min="6" max="6" width="18.140625" customWidth="1"/>
    <col min="7" max="7" width="22.140625" customWidth="1"/>
    <col min="8" max="8" width="15.28515625" customWidth="1"/>
    <col min="9" max="9" width="21.42578125" bestFit="1" customWidth="1"/>
    <col min="10" max="10" width="11.7109375" bestFit="1" customWidth="1"/>
    <col min="11" max="11" width="59" customWidth="1"/>
    <col min="12" max="12" width="20.42578125" customWidth="1"/>
    <col min="13" max="13" width="49.140625" customWidth="1"/>
  </cols>
  <sheetData>
    <row r="1" spans="1:15">
      <c r="A1" t="s">
        <v>1586</v>
      </c>
      <c r="B1" t="s">
        <v>1587</v>
      </c>
      <c r="C1" t="s">
        <v>7297</v>
      </c>
      <c r="D1" t="s">
        <v>7296</v>
      </c>
      <c r="F1" t="s">
        <v>6812</v>
      </c>
      <c r="G1" t="s">
        <v>6812</v>
      </c>
      <c r="I1" t="s">
        <v>6787</v>
      </c>
    </row>
    <row r="2" spans="1:15" s="103" customFormat="1">
      <c r="A2" s="103" t="s">
        <v>1588</v>
      </c>
      <c r="B2" s="103" t="s">
        <v>1</v>
      </c>
      <c r="C2" s="103" t="s">
        <v>1588</v>
      </c>
      <c r="D2" s="103" t="s">
        <v>1589</v>
      </c>
      <c r="E2" s="103" t="s">
        <v>1590</v>
      </c>
      <c r="F2" s="103" t="s">
        <v>6</v>
      </c>
      <c r="G2" s="103" t="s">
        <v>8</v>
      </c>
      <c r="H2" s="103" t="s">
        <v>1591</v>
      </c>
      <c r="I2" s="103" t="s">
        <v>1592</v>
      </c>
      <c r="J2" s="103" t="s">
        <v>1593</v>
      </c>
      <c r="K2" s="103" t="s">
        <v>1594</v>
      </c>
      <c r="L2" s="103" t="s">
        <v>1595</v>
      </c>
      <c r="M2" s="103" t="s">
        <v>9</v>
      </c>
    </row>
    <row r="3" spans="1:15" s="104" customFormat="1">
      <c r="A3" s="116" t="s">
        <v>1618</v>
      </c>
      <c r="B3" t="s">
        <v>1619</v>
      </c>
      <c r="C3" s="89" t="str">
        <f t="shared" ref="C3:C66" si="0">A3</f>
        <v>143A</v>
      </c>
      <c r="D3" t="s">
        <v>1619</v>
      </c>
      <c r="E3" t="s">
        <v>6712</v>
      </c>
      <c r="F3" t="s">
        <v>17</v>
      </c>
      <c r="G3" t="s">
        <v>18</v>
      </c>
      <c r="H3">
        <v>12</v>
      </c>
      <c r="I3">
        <v>2</v>
      </c>
      <c r="J3" t="b">
        <v>1</v>
      </c>
      <c r="K3" t="s">
        <v>1620</v>
      </c>
      <c r="L3"/>
      <c r="M3" t="s">
        <v>1602</v>
      </c>
      <c r="N3" s="104" t="str">
        <f>VLOOKUP(A3,[1]Sheet1!$A:$A,1,FALSE)</f>
        <v>143A</v>
      </c>
      <c r="O3" s="104" t="b">
        <f t="shared" ref="O3:O10" si="1">N3=A3</f>
        <v>1</v>
      </c>
    </row>
    <row r="4" spans="1:15" s="104" customFormat="1">
      <c r="A4" s="116" t="s">
        <v>1287</v>
      </c>
      <c r="B4" t="s">
        <v>1288</v>
      </c>
      <c r="C4" s="89" t="str">
        <f t="shared" si="0"/>
        <v>312A</v>
      </c>
      <c r="D4" t="s">
        <v>1288</v>
      </c>
      <c r="E4" t="s">
        <v>6711</v>
      </c>
      <c r="F4" t="s">
        <v>17</v>
      </c>
      <c r="G4" t="s">
        <v>18</v>
      </c>
      <c r="H4">
        <v>12</v>
      </c>
      <c r="I4">
        <v>2</v>
      </c>
      <c r="J4" t="b">
        <v>1</v>
      </c>
      <c r="K4" t="s">
        <v>1616</v>
      </c>
      <c r="L4" t="s">
        <v>1617</v>
      </c>
      <c r="M4" t="s">
        <v>1602</v>
      </c>
      <c r="N4" s="104" t="str">
        <f>VLOOKUP(A4,[1]Sheet1!$A:$A,1,FALSE)</f>
        <v>312A</v>
      </c>
      <c r="O4" s="104" t="b">
        <f t="shared" si="1"/>
        <v>1</v>
      </c>
    </row>
    <row r="5" spans="1:15" s="104" customFormat="1">
      <c r="A5" s="194" t="s">
        <v>2497</v>
      </c>
      <c r="B5" s="104" t="s">
        <v>2498</v>
      </c>
      <c r="C5" s="123" t="str">
        <f t="shared" si="0"/>
        <v>510Xe</v>
      </c>
      <c r="D5" s="104" t="s">
        <v>2499</v>
      </c>
      <c r="E5" s="104" t="str">
        <f>D5</f>
        <v>Counselor Enhancement - Elementary School</v>
      </c>
      <c r="F5" s="104" t="s">
        <v>7</v>
      </c>
      <c r="G5" s="104" t="s">
        <v>13</v>
      </c>
      <c r="H5" s="104">
        <v>12</v>
      </c>
      <c r="I5" s="104">
        <v>3</v>
      </c>
      <c r="J5" s="104" t="b">
        <v>0</v>
      </c>
      <c r="K5" s="104" t="s">
        <v>2496</v>
      </c>
      <c r="L5" s="104" t="s">
        <v>1612</v>
      </c>
      <c r="M5" s="104" t="s">
        <v>13</v>
      </c>
      <c r="N5" s="104" t="e">
        <f>VLOOKUP(A5,[1]Sheet1!$A:$A,1,FALSE)</f>
        <v>#N/A</v>
      </c>
      <c r="O5" s="104" t="e">
        <f t="shared" si="1"/>
        <v>#N/A</v>
      </c>
    </row>
    <row r="6" spans="1:15" s="104" customFormat="1">
      <c r="A6" s="194" t="s">
        <v>2562</v>
      </c>
      <c r="B6" s="104" t="s">
        <v>2563</v>
      </c>
      <c r="C6" s="123" t="str">
        <f t="shared" si="0"/>
        <v>526Xe</v>
      </c>
      <c r="D6" s="104" t="s">
        <v>2564</v>
      </c>
      <c r="E6" s="104" t="s">
        <v>2564</v>
      </c>
      <c r="F6" s="104" t="s">
        <v>7</v>
      </c>
      <c r="G6" s="104" t="s">
        <v>13</v>
      </c>
      <c r="H6" s="104">
        <v>12</v>
      </c>
      <c r="I6" s="104">
        <v>3</v>
      </c>
      <c r="J6" s="104" t="b">
        <v>0</v>
      </c>
      <c r="K6" s="104" t="s">
        <v>2561</v>
      </c>
      <c r="L6" s="104" t="s">
        <v>1612</v>
      </c>
      <c r="M6" s="104" t="s">
        <v>13</v>
      </c>
      <c r="N6" s="104" t="e">
        <f>VLOOKUP(A6,[1]Sheet1!$A:$A,1,FALSE)</f>
        <v>#N/A</v>
      </c>
      <c r="O6" s="104" t="e">
        <f t="shared" si="1"/>
        <v>#N/A</v>
      </c>
    </row>
    <row r="7" spans="1:15" s="104" customFormat="1">
      <c r="A7" s="116" t="s">
        <v>2581</v>
      </c>
      <c r="B7" t="s">
        <v>2582</v>
      </c>
      <c r="C7" s="89" t="str">
        <f t="shared" si="0"/>
        <v>530X</v>
      </c>
      <c r="D7" t="s">
        <v>2582</v>
      </c>
      <c r="E7" t="s">
        <v>2583</v>
      </c>
      <c r="F7" t="s">
        <v>7</v>
      </c>
      <c r="G7" t="s">
        <v>13</v>
      </c>
      <c r="H7">
        <v>12</v>
      </c>
      <c r="I7">
        <v>3</v>
      </c>
      <c r="J7" t="b">
        <v>0</v>
      </c>
      <c r="K7" t="s">
        <v>2584</v>
      </c>
      <c r="L7" t="s">
        <v>1612</v>
      </c>
      <c r="M7" t="s">
        <v>13</v>
      </c>
      <c r="N7" s="104" t="e">
        <f>VLOOKUP(A7,[1]Sheet1!$A:$A,1,FALSE)</f>
        <v>#N/A</v>
      </c>
      <c r="O7" s="104" t="e">
        <f t="shared" si="1"/>
        <v>#N/A</v>
      </c>
    </row>
    <row r="8" spans="1:15" s="104" customFormat="1">
      <c r="A8" s="194" t="s">
        <v>1607</v>
      </c>
      <c r="B8" s="104" t="s">
        <v>1608</v>
      </c>
      <c r="C8" s="123" t="str">
        <f t="shared" si="0"/>
        <v>544Xe</v>
      </c>
      <c r="D8" s="104" t="s">
        <v>1609</v>
      </c>
      <c r="E8" s="104" t="s">
        <v>1610</v>
      </c>
      <c r="F8" s="104" t="s">
        <v>7</v>
      </c>
      <c r="G8" s="104" t="s">
        <v>13</v>
      </c>
      <c r="H8" s="104">
        <v>12</v>
      </c>
      <c r="I8" s="104">
        <v>3</v>
      </c>
      <c r="J8" s="104" t="b">
        <v>0</v>
      </c>
      <c r="K8" s="104" t="s">
        <v>1611</v>
      </c>
      <c r="L8" s="104" t="s">
        <v>1612</v>
      </c>
      <c r="M8" s="104" t="s">
        <v>13</v>
      </c>
      <c r="N8" s="104" t="e">
        <f>VLOOKUP(A8,[1]Sheet1!$A:$A,1,FALSE)</f>
        <v>#N/A</v>
      </c>
      <c r="O8" s="104" t="e">
        <f t="shared" si="1"/>
        <v>#N/A</v>
      </c>
    </row>
    <row r="9" spans="1:15" s="104" customFormat="1">
      <c r="A9" s="194" t="s">
        <v>2795</v>
      </c>
      <c r="B9" s="104" t="s">
        <v>2796</v>
      </c>
      <c r="C9" s="123" t="str">
        <f t="shared" si="0"/>
        <v>A12e</v>
      </c>
      <c r="D9" s="104" t="s">
        <v>2797</v>
      </c>
      <c r="E9" s="104" t="str">
        <f>D9</f>
        <v>Counselor Enhancement Middle Enroll</v>
      </c>
      <c r="F9" s="104" t="s">
        <v>7</v>
      </c>
      <c r="G9" s="104" t="s">
        <v>36</v>
      </c>
      <c r="H9" s="104">
        <v>12</v>
      </c>
      <c r="I9" s="104">
        <v>2</v>
      </c>
      <c r="J9" s="104" t="b">
        <v>1</v>
      </c>
      <c r="K9" s="104" t="s">
        <v>2794</v>
      </c>
      <c r="L9" s="104" t="s">
        <v>1601</v>
      </c>
      <c r="M9" s="104" t="s">
        <v>1602</v>
      </c>
      <c r="N9" s="104" t="e">
        <f>VLOOKUP(A9,[1]Sheet1!$A:$A,1,FALSE)</f>
        <v>#N/A</v>
      </c>
      <c r="O9" s="104" t="e">
        <f t="shared" si="1"/>
        <v>#N/A</v>
      </c>
    </row>
    <row r="10" spans="1:15">
      <c r="A10" s="116" t="s">
        <v>2837</v>
      </c>
      <c r="B10" t="s">
        <v>2838</v>
      </c>
      <c r="C10" s="89" t="str">
        <f t="shared" si="0"/>
        <v>A31EF</v>
      </c>
      <c r="D10" t="s">
        <v>2839</v>
      </c>
      <c r="E10" t="s">
        <v>2839</v>
      </c>
      <c r="F10" s="6" t="s">
        <v>17</v>
      </c>
      <c r="G10" t="s">
        <v>18</v>
      </c>
      <c r="H10">
        <v>12</v>
      </c>
      <c r="I10">
        <v>2</v>
      </c>
      <c r="J10" t="b">
        <v>1</v>
      </c>
      <c r="K10" t="s">
        <v>2829</v>
      </c>
      <c r="M10" t="s">
        <v>1602</v>
      </c>
      <c r="N10" t="str">
        <f>VLOOKUP(A10,[1]Sheet1!$A:$A,1,FALSE)</f>
        <v>A31EF</v>
      </c>
      <c r="O10" t="b">
        <f t="shared" si="1"/>
        <v>1</v>
      </c>
    </row>
    <row r="11" spans="1:15">
      <c r="A11" s="194" t="s">
        <v>1603</v>
      </c>
      <c r="B11" s="104" t="s">
        <v>1604</v>
      </c>
      <c r="C11" s="123" t="str">
        <f t="shared" si="0"/>
        <v>A41e</v>
      </c>
      <c r="D11" s="104" t="s">
        <v>1605</v>
      </c>
      <c r="E11" s="104" t="str">
        <f>D11</f>
        <v>Counselor Enhhancement High Enroll</v>
      </c>
      <c r="F11" s="104" t="s">
        <v>7</v>
      </c>
      <c r="G11" s="104" t="s">
        <v>36</v>
      </c>
      <c r="H11" s="104">
        <v>12</v>
      </c>
      <c r="I11" s="104">
        <v>2</v>
      </c>
      <c r="J11" s="104" t="b">
        <v>1</v>
      </c>
      <c r="K11" s="104" t="s">
        <v>1606</v>
      </c>
      <c r="L11" s="104" t="s">
        <v>1601</v>
      </c>
      <c r="M11" s="104" t="s">
        <v>1602</v>
      </c>
      <c r="N11" t="e">
        <f>VLOOKUP(A11,[1]Sheet1!$A:$A,1,FALSE)</f>
        <v>#N/A</v>
      </c>
      <c r="O11" t="e">
        <f t="shared" ref="O11:O76" si="2">N11=A11</f>
        <v>#N/A</v>
      </c>
    </row>
    <row r="12" spans="1:15">
      <c r="A12" s="194" t="s">
        <v>6626</v>
      </c>
      <c r="B12" s="104" t="s">
        <v>6627</v>
      </c>
      <c r="C12" s="123" t="str">
        <f t="shared" si="0"/>
        <v>TKZ268e</v>
      </c>
      <c r="D12" s="104" t="s">
        <v>6628</v>
      </c>
      <c r="E12" s="104" t="str">
        <f>D12</f>
        <v>Counselor Enhancement TK Enroll</v>
      </c>
      <c r="F12" s="104" t="s">
        <v>7</v>
      </c>
      <c r="G12" s="104" t="s">
        <v>36</v>
      </c>
      <c r="H12" s="104">
        <v>12</v>
      </c>
      <c r="I12" s="104">
        <v>2</v>
      </c>
      <c r="J12" s="104" t="b">
        <v>0</v>
      </c>
      <c r="K12" s="104"/>
      <c r="L12" s="104" t="s">
        <v>1601</v>
      </c>
      <c r="M12" s="104" t="s">
        <v>1602</v>
      </c>
      <c r="N12" t="e">
        <f>VLOOKUP(A12,[1]Sheet1!$A:$A,1,FALSE)</f>
        <v>#N/A</v>
      </c>
      <c r="O12" t="e">
        <f t="shared" si="2"/>
        <v>#N/A</v>
      </c>
    </row>
    <row r="13" spans="1:15">
      <c r="A13" s="194" t="s">
        <v>3837</v>
      </c>
      <c r="B13" s="104" t="s">
        <v>3838</v>
      </c>
      <c r="C13" s="123" t="str">
        <f t="shared" si="0"/>
        <v>Z268e</v>
      </c>
      <c r="D13" s="104" t="s">
        <v>3839</v>
      </c>
      <c r="E13" s="104" t="str">
        <f>D13</f>
        <v>Counselor Enhancement Elem Enroll</v>
      </c>
      <c r="F13" s="104" t="s">
        <v>7</v>
      </c>
      <c r="G13" s="104" t="s">
        <v>36</v>
      </c>
      <c r="H13" s="104">
        <v>12</v>
      </c>
      <c r="I13" s="104">
        <v>2</v>
      </c>
      <c r="J13" s="104" t="b">
        <v>0</v>
      </c>
      <c r="K13" s="104" t="s">
        <v>3836</v>
      </c>
      <c r="L13" s="104" t="s">
        <v>1601</v>
      </c>
      <c r="M13" s="104" t="s">
        <v>1602</v>
      </c>
      <c r="N13" t="e">
        <f>VLOOKUP(A13,[1]Sheet1!$A:$A,1,FALSE)</f>
        <v>#N/A</v>
      </c>
      <c r="O13" t="e">
        <f t="shared" si="2"/>
        <v>#N/A</v>
      </c>
    </row>
    <row r="14" spans="1:15">
      <c r="A14" s="155" t="s">
        <v>6728</v>
      </c>
      <c r="B14" t="s">
        <v>6713</v>
      </c>
      <c r="C14" s="89" t="str">
        <f t="shared" si="0"/>
        <v>514Xi</v>
      </c>
      <c r="D14" t="s">
        <v>6713</v>
      </c>
      <c r="E14" t="s">
        <v>6719</v>
      </c>
      <c r="F14" t="s">
        <v>7</v>
      </c>
      <c r="G14" t="s">
        <v>13</v>
      </c>
      <c r="H14">
        <v>12</v>
      </c>
      <c r="I14">
        <v>3</v>
      </c>
      <c r="J14" t="b">
        <v>0</v>
      </c>
      <c r="K14" t="s">
        <v>2515</v>
      </c>
      <c r="L14" t="s">
        <v>1612</v>
      </c>
      <c r="M14" t="s">
        <v>13</v>
      </c>
      <c r="N14" t="e">
        <f>VLOOKUP(A14,[1]Sheet1!$A:$A,1,FALSE)</f>
        <v>#N/A</v>
      </c>
      <c r="O14" t="e">
        <f t="shared" si="2"/>
        <v>#N/A</v>
      </c>
    </row>
    <row r="15" spans="1:15">
      <c r="A15" s="155" t="s">
        <v>6729</v>
      </c>
      <c r="B15" t="s">
        <v>6714</v>
      </c>
      <c r="C15" s="89" t="str">
        <f t="shared" si="0"/>
        <v>515Xi</v>
      </c>
      <c r="D15" t="s">
        <v>6714</v>
      </c>
      <c r="E15" t="s">
        <v>6720</v>
      </c>
      <c r="F15" t="s">
        <v>7</v>
      </c>
      <c r="G15" t="s">
        <v>13</v>
      </c>
      <c r="H15">
        <v>12</v>
      </c>
      <c r="I15">
        <v>3</v>
      </c>
      <c r="J15" t="b">
        <v>0</v>
      </c>
      <c r="K15" t="s">
        <v>2519</v>
      </c>
      <c r="L15" t="s">
        <v>1612</v>
      </c>
      <c r="M15" t="s">
        <v>13</v>
      </c>
      <c r="N15" t="e">
        <f>VLOOKUP(A15,[1]Sheet1!$A:$A,1,FALSE)</f>
        <v>#N/A</v>
      </c>
      <c r="O15" t="e">
        <f t="shared" si="2"/>
        <v>#N/A</v>
      </c>
    </row>
    <row r="16" spans="1:15">
      <c r="A16" s="155" t="s">
        <v>6730</v>
      </c>
      <c r="B16" t="s">
        <v>6715</v>
      </c>
      <c r="C16" s="89" t="str">
        <f t="shared" si="0"/>
        <v>530Xi</v>
      </c>
      <c r="D16" t="s">
        <v>6715</v>
      </c>
      <c r="E16" t="s">
        <v>6721</v>
      </c>
      <c r="F16" t="s">
        <v>7</v>
      </c>
      <c r="G16" t="s">
        <v>13</v>
      </c>
      <c r="H16">
        <v>12</v>
      </c>
      <c r="I16">
        <v>3</v>
      </c>
      <c r="J16" t="b">
        <v>0</v>
      </c>
      <c r="K16" t="s">
        <v>2584</v>
      </c>
      <c r="L16" t="s">
        <v>1612</v>
      </c>
      <c r="M16" t="s">
        <v>13</v>
      </c>
      <c r="N16" t="e">
        <f>VLOOKUP(A16,[1]Sheet1!$A:$A,1,FALSE)</f>
        <v>#N/A</v>
      </c>
      <c r="O16" t="e">
        <f t="shared" si="2"/>
        <v>#N/A</v>
      </c>
    </row>
    <row r="17" spans="1:15">
      <c r="A17" s="155" t="s">
        <v>6731</v>
      </c>
      <c r="B17" t="s">
        <v>6716</v>
      </c>
      <c r="C17" s="89" t="str">
        <f t="shared" si="0"/>
        <v>531Xi</v>
      </c>
      <c r="D17" t="s">
        <v>6716</v>
      </c>
      <c r="E17" t="s">
        <v>6722</v>
      </c>
      <c r="F17" t="s">
        <v>7</v>
      </c>
      <c r="G17" t="s">
        <v>13</v>
      </c>
      <c r="H17">
        <v>12</v>
      </c>
      <c r="I17">
        <v>3</v>
      </c>
      <c r="J17" t="b">
        <v>0</v>
      </c>
      <c r="K17" t="s">
        <v>2588</v>
      </c>
      <c r="L17" t="s">
        <v>1612</v>
      </c>
      <c r="M17" t="s">
        <v>13</v>
      </c>
      <c r="N17" t="e">
        <f>VLOOKUP(A17,[1]Sheet1!$A:$A,1,FALSE)</f>
        <v>#N/A</v>
      </c>
      <c r="O17" t="e">
        <f t="shared" si="2"/>
        <v>#N/A</v>
      </c>
    </row>
    <row r="18" spans="1:15">
      <c r="A18" s="155" t="s">
        <v>6732</v>
      </c>
      <c r="B18" t="s">
        <v>6717</v>
      </c>
      <c r="C18" s="89" t="str">
        <f t="shared" si="0"/>
        <v>548Xi</v>
      </c>
      <c r="D18" t="s">
        <v>6717</v>
      </c>
      <c r="E18" t="s">
        <v>6723</v>
      </c>
      <c r="F18" t="s">
        <v>7</v>
      </c>
      <c r="G18" t="s">
        <v>13</v>
      </c>
      <c r="H18">
        <v>12</v>
      </c>
      <c r="I18">
        <v>3</v>
      </c>
      <c r="J18" t="b">
        <v>0</v>
      </c>
      <c r="K18" t="s">
        <v>2652</v>
      </c>
      <c r="L18" t="s">
        <v>1612</v>
      </c>
      <c r="M18" t="s">
        <v>13</v>
      </c>
      <c r="N18" t="e">
        <f>VLOOKUP(A18,[1]Sheet1!$A:$A,1,FALSE)</f>
        <v>#N/A</v>
      </c>
      <c r="O18" t="e">
        <f t="shared" si="2"/>
        <v>#N/A</v>
      </c>
    </row>
    <row r="19" spans="1:15">
      <c r="A19" s="155" t="s">
        <v>6733</v>
      </c>
      <c r="B19" t="s">
        <v>6718</v>
      </c>
      <c r="C19" s="89" t="str">
        <f t="shared" si="0"/>
        <v>549Xi</v>
      </c>
      <c r="D19" t="s">
        <v>6718</v>
      </c>
      <c r="E19" t="s">
        <v>6724</v>
      </c>
      <c r="F19" t="s">
        <v>7</v>
      </c>
      <c r="G19" t="s">
        <v>13</v>
      </c>
      <c r="H19">
        <v>12</v>
      </c>
      <c r="I19">
        <v>3</v>
      </c>
      <c r="J19" t="b">
        <v>0</v>
      </c>
      <c r="K19" t="s">
        <v>2656</v>
      </c>
      <c r="L19" t="s">
        <v>1612</v>
      </c>
      <c r="M19" t="s">
        <v>13</v>
      </c>
      <c r="N19" t="e">
        <f>VLOOKUP(A19,[1]Sheet1!$A:$A,1,FALSE)</f>
        <v>#N/A</v>
      </c>
      <c r="O19" t="e">
        <f t="shared" si="2"/>
        <v>#N/A</v>
      </c>
    </row>
    <row r="20" spans="1:15">
      <c r="A20" s="155" t="s">
        <v>6760</v>
      </c>
      <c r="B20" t="s">
        <v>6761</v>
      </c>
      <c r="C20" s="89" t="str">
        <f t="shared" si="0"/>
        <v>M49i</v>
      </c>
      <c r="D20" t="s">
        <v>6761</v>
      </c>
      <c r="E20" s="119" t="s">
        <v>6761</v>
      </c>
      <c r="F20" t="s">
        <v>17</v>
      </c>
      <c r="G20" t="s">
        <v>18</v>
      </c>
      <c r="H20">
        <v>12</v>
      </c>
      <c r="I20">
        <v>2</v>
      </c>
      <c r="J20" t="b">
        <v>1</v>
      </c>
      <c r="L20" t="s">
        <v>1617</v>
      </c>
      <c r="M20" t="s">
        <v>1602</v>
      </c>
      <c r="N20" t="e">
        <f>VLOOKUP(A20,[1]Sheet1!$A:$A,1,FALSE)</f>
        <v>#N/A</v>
      </c>
      <c r="O20" t="e">
        <f t="shared" si="2"/>
        <v>#N/A</v>
      </c>
    </row>
    <row r="21" spans="1:15">
      <c r="A21" s="155" t="s">
        <v>6741</v>
      </c>
      <c r="B21" t="s">
        <v>6742</v>
      </c>
      <c r="C21" s="89" t="str">
        <f t="shared" si="0"/>
        <v>Z007i</v>
      </c>
      <c r="D21" t="s">
        <v>6742</v>
      </c>
      <c r="E21" t="s">
        <v>3363</v>
      </c>
      <c r="F21" t="s">
        <v>7</v>
      </c>
      <c r="G21" t="s">
        <v>18</v>
      </c>
      <c r="H21">
        <v>12</v>
      </c>
      <c r="I21">
        <v>3</v>
      </c>
      <c r="J21" t="b">
        <v>1</v>
      </c>
      <c r="K21" t="s">
        <v>3367</v>
      </c>
      <c r="L21" t="s">
        <v>1617</v>
      </c>
      <c r="M21" t="s">
        <v>1602</v>
      </c>
      <c r="N21" t="e">
        <f>VLOOKUP(A21,[1]Sheet1!$A:$A,1,FALSE)</f>
        <v>#N/A</v>
      </c>
      <c r="O21" t="e">
        <f t="shared" si="2"/>
        <v>#N/A</v>
      </c>
    </row>
    <row r="22" spans="1:15">
      <c r="A22" s="155" t="s">
        <v>6762</v>
      </c>
      <c r="B22" t="s">
        <v>6774</v>
      </c>
      <c r="C22" s="89" t="str">
        <f t="shared" si="0"/>
        <v>Z026i</v>
      </c>
      <c r="D22" t="s">
        <v>6763</v>
      </c>
      <c r="E22" t="s">
        <v>6763</v>
      </c>
      <c r="F22" t="s">
        <v>7</v>
      </c>
      <c r="G22" t="s">
        <v>18</v>
      </c>
      <c r="H22">
        <v>12</v>
      </c>
      <c r="I22">
        <v>3</v>
      </c>
      <c r="J22" t="b">
        <v>1</v>
      </c>
      <c r="K22" t="s">
        <v>3403</v>
      </c>
      <c r="L22" t="s">
        <v>1601</v>
      </c>
      <c r="M22" t="s">
        <v>1602</v>
      </c>
      <c r="N22" t="e">
        <f>VLOOKUP(A22,[1]Sheet1!$A:$A,1,FALSE)</f>
        <v>#N/A</v>
      </c>
      <c r="O22" t="e">
        <f t="shared" si="2"/>
        <v>#N/A</v>
      </c>
    </row>
    <row r="23" spans="1:15">
      <c r="A23" s="155" t="s">
        <v>6743</v>
      </c>
      <c r="B23" t="s">
        <v>6746</v>
      </c>
      <c r="C23" s="89" t="str">
        <f t="shared" si="0"/>
        <v>Z350i</v>
      </c>
      <c r="D23" t="s">
        <v>6746</v>
      </c>
      <c r="E23" t="s">
        <v>3265</v>
      </c>
      <c r="F23" t="s">
        <v>17</v>
      </c>
      <c r="G23" t="s">
        <v>18</v>
      </c>
      <c r="H23">
        <v>12</v>
      </c>
      <c r="I23">
        <v>2</v>
      </c>
      <c r="J23" t="b">
        <v>1</v>
      </c>
      <c r="K23" t="s">
        <v>3963</v>
      </c>
      <c r="L23" t="s">
        <v>1617</v>
      </c>
      <c r="M23" t="s">
        <v>1602</v>
      </c>
      <c r="N23" t="e">
        <f>VLOOKUP(A23,[1]Sheet1!$A:$A,1,FALSE)</f>
        <v>#N/A</v>
      </c>
      <c r="O23" t="e">
        <f t="shared" si="2"/>
        <v>#N/A</v>
      </c>
    </row>
    <row r="24" spans="1:15">
      <c r="A24" s="155" t="s">
        <v>6744</v>
      </c>
      <c r="B24" t="s">
        <v>6747</v>
      </c>
      <c r="C24" s="89" t="str">
        <f t="shared" si="0"/>
        <v>Z351i</v>
      </c>
      <c r="D24" t="s">
        <v>6747</v>
      </c>
      <c r="E24" t="s">
        <v>1689</v>
      </c>
      <c r="F24" t="s">
        <v>17</v>
      </c>
      <c r="G24" t="s">
        <v>18</v>
      </c>
      <c r="H24">
        <v>12</v>
      </c>
      <c r="I24">
        <v>2</v>
      </c>
      <c r="J24" t="b">
        <v>1</v>
      </c>
      <c r="K24" t="s">
        <v>3964</v>
      </c>
      <c r="L24" t="s">
        <v>1617</v>
      </c>
      <c r="M24" t="s">
        <v>1602</v>
      </c>
      <c r="N24" t="e">
        <f>VLOOKUP(A24,[1]Sheet1!$A:$A,1,FALSE)</f>
        <v>#N/A</v>
      </c>
      <c r="O24" t="e">
        <f t="shared" si="2"/>
        <v>#N/A</v>
      </c>
    </row>
    <row r="25" spans="1:15">
      <c r="A25" s="155" t="s">
        <v>6745</v>
      </c>
      <c r="B25" t="s">
        <v>6748</v>
      </c>
      <c r="C25" s="89" t="str">
        <f t="shared" si="0"/>
        <v>Z352i</v>
      </c>
      <c r="D25" t="s">
        <v>6748</v>
      </c>
      <c r="E25" t="s">
        <v>3965</v>
      </c>
      <c r="F25" t="s">
        <v>17</v>
      </c>
      <c r="G25" t="s">
        <v>18</v>
      </c>
      <c r="H25">
        <v>12</v>
      </c>
      <c r="I25">
        <v>2</v>
      </c>
      <c r="J25" t="b">
        <v>1</v>
      </c>
      <c r="K25" t="s">
        <v>3966</v>
      </c>
      <c r="L25" t="s">
        <v>1617</v>
      </c>
      <c r="M25" t="s">
        <v>1602</v>
      </c>
      <c r="N25" t="e">
        <f>VLOOKUP(A25,[1]Sheet1!$A:$A,1,FALSE)</f>
        <v>#N/A</v>
      </c>
      <c r="O25" t="e">
        <f t="shared" si="2"/>
        <v>#N/A</v>
      </c>
    </row>
    <row r="26" spans="1:15">
      <c r="A26" s="155" t="s">
        <v>6749</v>
      </c>
      <c r="B26" t="s">
        <v>6750</v>
      </c>
      <c r="C26" s="89" t="str">
        <f t="shared" si="0"/>
        <v>Z378i</v>
      </c>
      <c r="D26" t="s">
        <v>6750</v>
      </c>
      <c r="E26" t="s">
        <v>6750</v>
      </c>
      <c r="F26" t="s">
        <v>17</v>
      </c>
      <c r="G26" t="s">
        <v>18</v>
      </c>
      <c r="H26">
        <v>12</v>
      </c>
      <c r="I26">
        <v>2</v>
      </c>
      <c r="J26" t="b">
        <v>1</v>
      </c>
      <c r="L26" t="s">
        <v>1617</v>
      </c>
      <c r="M26" t="s">
        <v>1602</v>
      </c>
      <c r="N26" t="e">
        <f>VLOOKUP(A26,[1]Sheet1!$A:$A,1,FALSE)</f>
        <v>#N/A</v>
      </c>
      <c r="O26" t="e">
        <f t="shared" si="2"/>
        <v>#N/A</v>
      </c>
    </row>
    <row r="27" spans="1:15">
      <c r="A27" s="155" t="s">
        <v>6751</v>
      </c>
      <c r="B27" t="s">
        <v>6752</v>
      </c>
      <c r="C27" s="89" t="str">
        <f t="shared" si="0"/>
        <v>Z379i</v>
      </c>
      <c r="D27" t="s">
        <v>6752</v>
      </c>
      <c r="E27" s="6" t="s">
        <v>6752</v>
      </c>
      <c r="F27" t="s">
        <v>17</v>
      </c>
      <c r="G27" t="s">
        <v>18</v>
      </c>
      <c r="H27">
        <v>12</v>
      </c>
      <c r="I27">
        <v>2</v>
      </c>
      <c r="J27" t="b">
        <v>1</v>
      </c>
      <c r="L27" t="s">
        <v>1617</v>
      </c>
      <c r="M27" t="s">
        <v>1602</v>
      </c>
      <c r="N27" t="e">
        <f>VLOOKUP(A27,[1]Sheet1!$A:$A,1,FALSE)</f>
        <v>#N/A</v>
      </c>
      <c r="O27" t="e">
        <f t="shared" si="2"/>
        <v>#N/A</v>
      </c>
    </row>
    <row r="28" spans="1:15">
      <c r="A28" s="155" t="s">
        <v>6753</v>
      </c>
      <c r="B28" t="s">
        <v>6754</v>
      </c>
      <c r="C28" s="89" t="str">
        <f t="shared" si="0"/>
        <v>Z382i</v>
      </c>
      <c r="D28" t="s">
        <v>6754</v>
      </c>
      <c r="E28" t="s">
        <v>6754</v>
      </c>
      <c r="F28" t="s">
        <v>17</v>
      </c>
      <c r="G28" t="s">
        <v>18</v>
      </c>
      <c r="H28">
        <v>12</v>
      </c>
      <c r="I28">
        <v>2</v>
      </c>
      <c r="J28" t="b">
        <v>1</v>
      </c>
      <c r="L28" t="s">
        <v>1617</v>
      </c>
      <c r="M28" t="s">
        <v>1602</v>
      </c>
      <c r="N28" t="e">
        <f>VLOOKUP(A28,[1]Sheet1!$A:$A,1,FALSE)</f>
        <v>#N/A</v>
      </c>
      <c r="O28" t="e">
        <f t="shared" si="2"/>
        <v>#N/A</v>
      </c>
    </row>
    <row r="29" spans="1:15">
      <c r="A29" s="155" t="s">
        <v>6755</v>
      </c>
      <c r="B29" t="s">
        <v>6759</v>
      </c>
      <c r="C29" s="89" t="str">
        <f t="shared" si="0"/>
        <v>Z383i</v>
      </c>
      <c r="D29" t="s">
        <v>6756</v>
      </c>
      <c r="E29" t="s">
        <v>6756</v>
      </c>
      <c r="F29" t="s">
        <v>17</v>
      </c>
      <c r="G29" t="s">
        <v>18</v>
      </c>
      <c r="H29">
        <v>12</v>
      </c>
      <c r="I29">
        <v>2</v>
      </c>
      <c r="J29" t="b">
        <v>1</v>
      </c>
      <c r="L29" t="s">
        <v>1617</v>
      </c>
      <c r="M29" t="s">
        <v>1602</v>
      </c>
      <c r="N29" t="e">
        <f>VLOOKUP(A29,[1]Sheet1!$A:$A,1,FALSE)</f>
        <v>#N/A</v>
      </c>
      <c r="O29" t="e">
        <f t="shared" si="2"/>
        <v>#N/A</v>
      </c>
    </row>
    <row r="30" spans="1:15">
      <c r="A30" s="155" t="s">
        <v>6757</v>
      </c>
      <c r="B30" t="s">
        <v>6758</v>
      </c>
      <c r="C30" s="89" t="str">
        <f t="shared" si="0"/>
        <v>Z384i</v>
      </c>
      <c r="D30" t="s">
        <v>6758</v>
      </c>
      <c r="E30" t="s">
        <v>6758</v>
      </c>
      <c r="F30" t="s">
        <v>17</v>
      </c>
      <c r="G30" t="s">
        <v>18</v>
      </c>
      <c r="H30">
        <v>12</v>
      </c>
      <c r="I30">
        <v>2</v>
      </c>
      <c r="J30" t="b">
        <v>1</v>
      </c>
      <c r="L30" t="s">
        <v>1617</v>
      </c>
      <c r="M30" t="s">
        <v>1602</v>
      </c>
      <c r="N30" t="e">
        <f>VLOOKUP(A30,[1]Sheet1!$A:$A,1,FALSE)</f>
        <v>#N/A</v>
      </c>
      <c r="O30" t="e">
        <f t="shared" si="2"/>
        <v>#N/A</v>
      </c>
    </row>
    <row r="31" spans="1:15">
      <c r="A31" s="155" t="s">
        <v>6764</v>
      </c>
      <c r="B31" t="s">
        <v>6775</v>
      </c>
      <c r="C31" s="89" t="str">
        <f t="shared" si="0"/>
        <v>Z027i</v>
      </c>
      <c r="D31" t="s">
        <v>6765</v>
      </c>
      <c r="E31" t="s">
        <v>6765</v>
      </c>
      <c r="F31" t="s">
        <v>7</v>
      </c>
      <c r="G31" t="s">
        <v>18</v>
      </c>
      <c r="H31">
        <v>12</v>
      </c>
      <c r="I31">
        <v>3</v>
      </c>
      <c r="J31" t="b">
        <v>1</v>
      </c>
      <c r="K31" t="s">
        <v>3405</v>
      </c>
      <c r="L31" t="s">
        <v>1601</v>
      </c>
      <c r="M31" t="s">
        <v>1602</v>
      </c>
      <c r="N31" t="e">
        <f>VLOOKUP(A31,[1]Sheet1!$A:$A,1,FALSE)</f>
        <v>#N/A</v>
      </c>
      <c r="O31" t="e">
        <f t="shared" si="2"/>
        <v>#N/A</v>
      </c>
    </row>
    <row r="32" spans="1:15">
      <c r="A32" s="155" t="s">
        <v>6764</v>
      </c>
      <c r="B32" t="s">
        <v>6775</v>
      </c>
      <c r="C32" s="89" t="str">
        <f t="shared" si="0"/>
        <v>Z027i</v>
      </c>
      <c r="D32" t="s">
        <v>6765</v>
      </c>
      <c r="E32" t="s">
        <v>6765</v>
      </c>
      <c r="F32" t="s">
        <v>7</v>
      </c>
      <c r="G32" t="s">
        <v>18</v>
      </c>
      <c r="H32">
        <v>12</v>
      </c>
      <c r="I32">
        <v>3</v>
      </c>
      <c r="J32" t="b">
        <v>1</v>
      </c>
      <c r="K32" t="s">
        <v>3405</v>
      </c>
      <c r="L32" t="s">
        <v>1601</v>
      </c>
      <c r="M32" t="s">
        <v>1602</v>
      </c>
      <c r="N32" t="e">
        <f>VLOOKUP(A32,[1]Sheet1!$A:$A,1,FALSE)</f>
        <v>#N/A</v>
      </c>
      <c r="O32" t="e">
        <f t="shared" si="2"/>
        <v>#N/A</v>
      </c>
    </row>
    <row r="33" spans="1:15">
      <c r="A33" s="155" t="s">
        <v>6766</v>
      </c>
      <c r="B33" t="s">
        <v>6776</v>
      </c>
      <c r="C33" s="89" t="str">
        <f t="shared" si="0"/>
        <v>Z038i</v>
      </c>
      <c r="D33" t="s">
        <v>6770</v>
      </c>
      <c r="E33" t="s">
        <v>6770</v>
      </c>
      <c r="F33" t="s">
        <v>7</v>
      </c>
      <c r="G33" t="s">
        <v>18</v>
      </c>
      <c r="H33">
        <v>12</v>
      </c>
      <c r="I33">
        <v>3</v>
      </c>
      <c r="J33" t="b">
        <v>1</v>
      </c>
      <c r="K33" t="s">
        <v>3423</v>
      </c>
      <c r="L33" t="s">
        <v>1601</v>
      </c>
      <c r="M33" t="s">
        <v>1602</v>
      </c>
      <c r="N33" t="e">
        <f>VLOOKUP(A33,[1]Sheet1!$A:$A,1,FALSE)</f>
        <v>#N/A</v>
      </c>
      <c r="O33" t="e">
        <f t="shared" si="2"/>
        <v>#N/A</v>
      </c>
    </row>
    <row r="34" spans="1:15">
      <c r="A34" s="155" t="s">
        <v>6766</v>
      </c>
      <c r="B34" t="s">
        <v>6776</v>
      </c>
      <c r="C34" s="89" t="str">
        <f t="shared" si="0"/>
        <v>Z038i</v>
      </c>
      <c r="D34" t="s">
        <v>6770</v>
      </c>
      <c r="E34" t="s">
        <v>6770</v>
      </c>
      <c r="F34" t="s">
        <v>7</v>
      </c>
      <c r="G34" t="s">
        <v>18</v>
      </c>
      <c r="H34">
        <v>12</v>
      </c>
      <c r="I34">
        <v>3</v>
      </c>
      <c r="J34" t="b">
        <v>1</v>
      </c>
      <c r="K34" t="s">
        <v>3423</v>
      </c>
      <c r="L34" t="s">
        <v>1601</v>
      </c>
      <c r="M34" t="s">
        <v>1602</v>
      </c>
    </row>
    <row r="35" spans="1:15">
      <c r="A35" s="155" t="s">
        <v>6767</v>
      </c>
      <c r="B35" t="s">
        <v>6777</v>
      </c>
      <c r="C35" s="89" t="str">
        <f t="shared" si="0"/>
        <v>Z039i</v>
      </c>
      <c r="D35" t="s">
        <v>6771</v>
      </c>
      <c r="E35" t="s">
        <v>6771</v>
      </c>
      <c r="F35" t="s">
        <v>7</v>
      </c>
      <c r="G35" t="s">
        <v>18</v>
      </c>
      <c r="H35">
        <v>12</v>
      </c>
      <c r="I35">
        <v>3</v>
      </c>
      <c r="J35" t="b">
        <v>1</v>
      </c>
      <c r="K35" t="s">
        <v>3424</v>
      </c>
      <c r="L35" t="s">
        <v>1601</v>
      </c>
      <c r="M35" t="s">
        <v>1602</v>
      </c>
    </row>
    <row r="36" spans="1:15">
      <c r="A36" s="155" t="s">
        <v>6767</v>
      </c>
      <c r="B36" t="s">
        <v>6777</v>
      </c>
      <c r="C36" s="89" t="str">
        <f t="shared" si="0"/>
        <v>Z039i</v>
      </c>
      <c r="D36" t="s">
        <v>6771</v>
      </c>
      <c r="E36" t="s">
        <v>6771</v>
      </c>
      <c r="F36" t="s">
        <v>7</v>
      </c>
      <c r="G36" t="s">
        <v>18</v>
      </c>
      <c r="H36">
        <v>12</v>
      </c>
      <c r="I36">
        <v>3</v>
      </c>
      <c r="J36" t="b">
        <v>1</v>
      </c>
      <c r="K36" t="s">
        <v>3424</v>
      </c>
      <c r="L36" t="s">
        <v>1601</v>
      </c>
      <c r="M36" t="s">
        <v>1602</v>
      </c>
    </row>
    <row r="37" spans="1:15">
      <c r="A37" s="155" t="s">
        <v>6768</v>
      </c>
      <c r="B37" t="s">
        <v>6778</v>
      </c>
      <c r="C37" s="89" t="str">
        <f t="shared" si="0"/>
        <v>Z053i</v>
      </c>
      <c r="D37" t="s">
        <v>6772</v>
      </c>
      <c r="E37" t="s">
        <v>6772</v>
      </c>
      <c r="F37" t="s">
        <v>7</v>
      </c>
      <c r="G37" t="s">
        <v>18</v>
      </c>
      <c r="H37">
        <v>12</v>
      </c>
      <c r="I37">
        <v>3</v>
      </c>
      <c r="J37" t="b">
        <v>1</v>
      </c>
      <c r="K37" t="s">
        <v>3439</v>
      </c>
      <c r="L37" t="s">
        <v>1601</v>
      </c>
      <c r="M37" t="s">
        <v>1602</v>
      </c>
    </row>
    <row r="38" spans="1:15">
      <c r="A38" s="155" t="s">
        <v>6768</v>
      </c>
      <c r="B38" t="s">
        <v>6778</v>
      </c>
      <c r="C38" s="89" t="str">
        <f t="shared" si="0"/>
        <v>Z053i</v>
      </c>
      <c r="D38" t="s">
        <v>6772</v>
      </c>
      <c r="E38" t="s">
        <v>6772</v>
      </c>
      <c r="F38" t="s">
        <v>7</v>
      </c>
      <c r="G38" t="s">
        <v>18</v>
      </c>
      <c r="H38">
        <v>12</v>
      </c>
      <c r="I38">
        <v>3</v>
      </c>
      <c r="J38" t="b">
        <v>1</v>
      </c>
      <c r="K38" t="s">
        <v>3439</v>
      </c>
      <c r="L38" t="s">
        <v>1601</v>
      </c>
      <c r="M38" t="s">
        <v>1602</v>
      </c>
      <c r="N38" t="e">
        <f>VLOOKUP(A38,[1]Sheet1!$A:$A,1,FALSE)</f>
        <v>#N/A</v>
      </c>
      <c r="O38" t="e">
        <f t="shared" si="2"/>
        <v>#N/A</v>
      </c>
    </row>
    <row r="39" spans="1:15">
      <c r="A39" s="155" t="s">
        <v>6769</v>
      </c>
      <c r="B39" t="s">
        <v>6779</v>
      </c>
      <c r="C39" s="89" t="str">
        <f t="shared" si="0"/>
        <v>Z054i</v>
      </c>
      <c r="D39" t="s">
        <v>6773</v>
      </c>
      <c r="E39" t="s">
        <v>6773</v>
      </c>
      <c r="F39" t="s">
        <v>7</v>
      </c>
      <c r="G39" t="s">
        <v>18</v>
      </c>
      <c r="H39">
        <v>12</v>
      </c>
      <c r="I39">
        <v>3</v>
      </c>
      <c r="J39" t="b">
        <v>1</v>
      </c>
      <c r="K39" t="s">
        <v>3440</v>
      </c>
      <c r="L39" t="s">
        <v>1601</v>
      </c>
      <c r="M39" t="s">
        <v>1602</v>
      </c>
      <c r="N39" t="e">
        <f>VLOOKUP(A39,[1]Sheet1!$A:$A,1,FALSE)</f>
        <v>#N/A</v>
      </c>
      <c r="O39" t="e">
        <f t="shared" si="2"/>
        <v>#N/A</v>
      </c>
    </row>
    <row r="40" spans="1:15">
      <c r="A40" s="155" t="s">
        <v>6769</v>
      </c>
      <c r="B40" t="s">
        <v>6779</v>
      </c>
      <c r="C40" s="89" t="str">
        <f t="shared" si="0"/>
        <v>Z054i</v>
      </c>
      <c r="D40" t="s">
        <v>6773</v>
      </c>
      <c r="E40" t="s">
        <v>6773</v>
      </c>
      <c r="F40" t="s">
        <v>7</v>
      </c>
      <c r="G40" t="s">
        <v>18</v>
      </c>
      <c r="H40">
        <v>12</v>
      </c>
      <c r="I40">
        <v>3</v>
      </c>
      <c r="J40" t="b">
        <v>1</v>
      </c>
      <c r="K40" t="s">
        <v>3440</v>
      </c>
      <c r="L40" t="s">
        <v>1601</v>
      </c>
      <c r="M40" t="s">
        <v>1602</v>
      </c>
      <c r="N40" t="e">
        <f>VLOOKUP(A40,[1]Sheet1!$A:$A,1,FALSE)</f>
        <v>#N/A</v>
      </c>
      <c r="O40" t="e">
        <f t="shared" si="2"/>
        <v>#N/A</v>
      </c>
    </row>
    <row r="41" spans="1:15">
      <c r="A41" t="s">
        <v>1621</v>
      </c>
      <c r="B41" t="s">
        <v>313</v>
      </c>
      <c r="C41" s="89" t="str">
        <f t="shared" si="0"/>
        <v>001A</v>
      </c>
      <c r="D41" t="s">
        <v>313</v>
      </c>
      <c r="E41" t="s">
        <v>1622</v>
      </c>
      <c r="F41" t="s">
        <v>17</v>
      </c>
      <c r="G41" t="s">
        <v>36</v>
      </c>
      <c r="H41">
        <v>12</v>
      </c>
      <c r="I41">
        <v>2</v>
      </c>
      <c r="J41" t="b">
        <v>0</v>
      </c>
      <c r="K41" t="s">
        <v>1623</v>
      </c>
      <c r="M41" t="s">
        <v>1602</v>
      </c>
      <c r="N41" t="e">
        <f>VLOOKUP(A41,[1]Sheet1!$A:$A,1,FALSE)</f>
        <v>#N/A</v>
      </c>
      <c r="O41" t="e">
        <f t="shared" si="2"/>
        <v>#N/A</v>
      </c>
    </row>
    <row r="42" spans="1:15">
      <c r="A42" t="s">
        <v>1624</v>
      </c>
      <c r="B42" t="s">
        <v>318</v>
      </c>
      <c r="C42" s="89" t="str">
        <f t="shared" si="0"/>
        <v>002A</v>
      </c>
      <c r="D42" t="s">
        <v>318</v>
      </c>
      <c r="E42" t="s">
        <v>1625</v>
      </c>
      <c r="F42" t="s">
        <v>17</v>
      </c>
      <c r="G42" t="s">
        <v>18</v>
      </c>
      <c r="H42">
        <v>12</v>
      </c>
      <c r="I42">
        <v>2</v>
      </c>
      <c r="J42" t="b">
        <v>1</v>
      </c>
      <c r="K42" t="s">
        <v>1626</v>
      </c>
      <c r="M42" t="s">
        <v>1602</v>
      </c>
      <c r="N42" t="str">
        <f>VLOOKUP(A42,[1]Sheet1!$A:$A,1,FALSE)</f>
        <v>002A</v>
      </c>
      <c r="O42" t="b">
        <f t="shared" si="2"/>
        <v>1</v>
      </c>
    </row>
    <row r="43" spans="1:15">
      <c r="A43" t="s">
        <v>1627</v>
      </c>
      <c r="B43" t="s">
        <v>325</v>
      </c>
      <c r="C43" s="89" t="str">
        <f t="shared" si="0"/>
        <v>003A</v>
      </c>
      <c r="D43" t="s">
        <v>325</v>
      </c>
      <c r="E43" t="s">
        <v>1628</v>
      </c>
      <c r="F43" t="s">
        <v>17</v>
      </c>
      <c r="G43" t="s">
        <v>18</v>
      </c>
      <c r="H43">
        <v>12</v>
      </c>
      <c r="I43">
        <v>2</v>
      </c>
      <c r="J43" t="b">
        <v>1</v>
      </c>
      <c r="K43" t="s">
        <v>1629</v>
      </c>
      <c r="M43" t="s">
        <v>1602</v>
      </c>
      <c r="N43" t="str">
        <f>VLOOKUP(A43,[1]Sheet1!$A:$A,1,FALSE)</f>
        <v>003A</v>
      </c>
      <c r="O43" t="b">
        <f t="shared" si="2"/>
        <v>1</v>
      </c>
    </row>
    <row r="44" spans="1:15">
      <c r="A44" t="s">
        <v>1630</v>
      </c>
      <c r="B44" t="s">
        <v>320</v>
      </c>
      <c r="C44" s="89" t="str">
        <f t="shared" si="0"/>
        <v>004A</v>
      </c>
      <c r="D44" t="s">
        <v>320</v>
      </c>
      <c r="E44" t="s">
        <v>1631</v>
      </c>
      <c r="F44" t="s">
        <v>17</v>
      </c>
      <c r="G44" t="s">
        <v>18</v>
      </c>
      <c r="H44">
        <v>12</v>
      </c>
      <c r="I44">
        <v>2</v>
      </c>
      <c r="J44" t="b">
        <v>1</v>
      </c>
      <c r="K44" t="s">
        <v>1632</v>
      </c>
      <c r="M44" t="s">
        <v>1602</v>
      </c>
      <c r="N44" t="str">
        <f>VLOOKUP(A44,[1]Sheet1!$A:$A,1,FALSE)</f>
        <v>004A</v>
      </c>
      <c r="O44" t="b">
        <f t="shared" si="2"/>
        <v>1</v>
      </c>
    </row>
    <row r="45" spans="1:15" ht="30">
      <c r="A45" t="s">
        <v>1633</v>
      </c>
      <c r="B45" t="s">
        <v>1634</v>
      </c>
      <c r="C45" s="89" t="str">
        <f t="shared" si="0"/>
        <v>005A</v>
      </c>
      <c r="D45" t="s">
        <v>1634</v>
      </c>
      <c r="E45" s="138" t="s">
        <v>1635</v>
      </c>
      <c r="F45" t="s">
        <v>17</v>
      </c>
      <c r="G45" t="s">
        <v>18</v>
      </c>
      <c r="H45">
        <v>12</v>
      </c>
      <c r="I45">
        <v>2</v>
      </c>
      <c r="J45" t="b">
        <v>0</v>
      </c>
      <c r="K45" t="s">
        <v>1636</v>
      </c>
      <c r="L45" t="s">
        <v>1637</v>
      </c>
      <c r="M45" t="s">
        <v>1602</v>
      </c>
      <c r="N45" t="str">
        <f>VLOOKUP(A45,[1]Sheet1!$A:$A,1,FALSE)</f>
        <v>005A</v>
      </c>
      <c r="O45" t="b">
        <f t="shared" si="2"/>
        <v>1</v>
      </c>
    </row>
    <row r="46" spans="1:15">
      <c r="A46" t="s">
        <v>1638</v>
      </c>
      <c r="B46" t="s">
        <v>323</v>
      </c>
      <c r="C46" s="89" t="str">
        <f t="shared" si="0"/>
        <v>006A</v>
      </c>
      <c r="D46" t="s">
        <v>323</v>
      </c>
      <c r="E46" t="s">
        <v>1639</v>
      </c>
      <c r="F46" t="s">
        <v>17</v>
      </c>
      <c r="G46" t="s">
        <v>36</v>
      </c>
      <c r="H46">
        <v>12</v>
      </c>
      <c r="I46">
        <v>2</v>
      </c>
      <c r="J46" t="b">
        <v>0</v>
      </c>
      <c r="M46" t="s">
        <v>1602</v>
      </c>
      <c r="N46" t="e">
        <f>VLOOKUP(A46,[1]Sheet1!$A:$A,1,FALSE)</f>
        <v>#N/A</v>
      </c>
      <c r="O46" t="e">
        <f t="shared" si="2"/>
        <v>#N/A</v>
      </c>
    </row>
    <row r="47" spans="1:15">
      <c r="A47" t="s">
        <v>1640</v>
      </c>
      <c r="B47" t="s">
        <v>31</v>
      </c>
      <c r="C47" s="89" t="str">
        <f t="shared" si="0"/>
        <v>007A</v>
      </c>
      <c r="D47" t="s">
        <v>31</v>
      </c>
      <c r="E47" s="105" t="s">
        <v>1641</v>
      </c>
      <c r="F47" t="s">
        <v>17</v>
      </c>
      <c r="G47" t="s">
        <v>18</v>
      </c>
      <c r="H47">
        <v>12</v>
      </c>
      <c r="I47">
        <v>2</v>
      </c>
      <c r="J47" t="b">
        <v>1</v>
      </c>
      <c r="K47" t="s">
        <v>1642</v>
      </c>
      <c r="L47" t="s">
        <v>1637</v>
      </c>
      <c r="M47" t="s">
        <v>1602</v>
      </c>
      <c r="N47" t="str">
        <f>VLOOKUP(A47,[1]Sheet1!$A:$A,1,FALSE)</f>
        <v>007A</v>
      </c>
      <c r="O47" t="b">
        <f t="shared" si="2"/>
        <v>1</v>
      </c>
    </row>
    <row r="48" spans="1:15">
      <c r="A48" t="s">
        <v>1643</v>
      </c>
      <c r="B48" t="s">
        <v>28</v>
      </c>
      <c r="C48" s="89" t="str">
        <f t="shared" si="0"/>
        <v>008A</v>
      </c>
      <c r="D48" t="s">
        <v>28</v>
      </c>
      <c r="E48" s="105" t="s">
        <v>1644</v>
      </c>
      <c r="F48" t="s">
        <v>17</v>
      </c>
      <c r="G48" t="s">
        <v>18</v>
      </c>
      <c r="H48">
        <v>12</v>
      </c>
      <c r="I48">
        <v>2</v>
      </c>
      <c r="J48" t="b">
        <v>1</v>
      </c>
      <c r="K48" t="s">
        <v>1645</v>
      </c>
      <c r="L48" t="s">
        <v>1637</v>
      </c>
      <c r="M48" t="s">
        <v>1602</v>
      </c>
      <c r="N48" t="str">
        <f>VLOOKUP(A48,[1]Sheet1!$A:$A,1,FALSE)</f>
        <v>008A</v>
      </c>
      <c r="O48" t="b">
        <f t="shared" si="2"/>
        <v>1</v>
      </c>
    </row>
    <row r="49" spans="1:15">
      <c r="A49" t="s">
        <v>1646</v>
      </c>
      <c r="B49" t="s">
        <v>27</v>
      </c>
      <c r="C49" s="89" t="str">
        <f t="shared" si="0"/>
        <v>009A</v>
      </c>
      <c r="D49" t="s">
        <v>27</v>
      </c>
      <c r="E49" s="105" t="s">
        <v>1647</v>
      </c>
      <c r="F49" t="s">
        <v>17</v>
      </c>
      <c r="G49" t="s">
        <v>18</v>
      </c>
      <c r="H49">
        <v>12</v>
      </c>
      <c r="I49">
        <v>2</v>
      </c>
      <c r="J49" t="b">
        <v>1</v>
      </c>
      <c r="K49" t="s">
        <v>1648</v>
      </c>
      <c r="L49" t="s">
        <v>1637</v>
      </c>
      <c r="M49" t="s">
        <v>1602</v>
      </c>
      <c r="N49" t="str">
        <f>VLOOKUP(A49,[1]Sheet1!$A:$A,1,FALSE)</f>
        <v>009A</v>
      </c>
      <c r="O49" t="b">
        <f t="shared" si="2"/>
        <v>1</v>
      </c>
    </row>
    <row r="50" spans="1:15">
      <c r="A50" t="s">
        <v>1649</v>
      </c>
      <c r="B50" t="s">
        <v>29</v>
      </c>
      <c r="C50" s="89" t="str">
        <f t="shared" si="0"/>
        <v>010A</v>
      </c>
      <c r="D50" t="s">
        <v>29</v>
      </c>
      <c r="E50" s="105" t="s">
        <v>1650</v>
      </c>
      <c r="F50" t="s">
        <v>17</v>
      </c>
      <c r="G50" t="s">
        <v>18</v>
      </c>
      <c r="H50">
        <v>12</v>
      </c>
      <c r="I50">
        <v>2</v>
      </c>
      <c r="J50" t="b">
        <v>1</v>
      </c>
      <c r="K50" t="s">
        <v>1651</v>
      </c>
      <c r="L50" t="s">
        <v>1637</v>
      </c>
      <c r="M50" t="s">
        <v>1602</v>
      </c>
      <c r="N50" t="str">
        <f>VLOOKUP(A50,[1]Sheet1!$A:$A,1,FALSE)</f>
        <v>010A</v>
      </c>
      <c r="O50" t="b">
        <f t="shared" si="2"/>
        <v>1</v>
      </c>
    </row>
    <row r="51" spans="1:15">
      <c r="A51" t="s">
        <v>1652</v>
      </c>
      <c r="B51" t="s">
        <v>30</v>
      </c>
      <c r="C51" s="89" t="str">
        <f t="shared" si="0"/>
        <v>011A</v>
      </c>
      <c r="D51" t="s">
        <v>30</v>
      </c>
      <c r="E51" s="105" t="s">
        <v>1653</v>
      </c>
      <c r="F51" t="s">
        <v>17</v>
      </c>
      <c r="G51" t="s">
        <v>18</v>
      </c>
      <c r="H51">
        <v>12</v>
      </c>
      <c r="I51">
        <v>2</v>
      </c>
      <c r="J51" t="b">
        <v>1</v>
      </c>
      <c r="K51" t="s">
        <v>1654</v>
      </c>
      <c r="L51" t="s">
        <v>1637</v>
      </c>
      <c r="M51" t="s">
        <v>1602</v>
      </c>
      <c r="N51" t="str">
        <f>VLOOKUP(A51,[1]Sheet1!$A:$A,1,FALSE)</f>
        <v>011A</v>
      </c>
      <c r="O51" t="b">
        <f t="shared" si="2"/>
        <v>1</v>
      </c>
    </row>
    <row r="52" spans="1:15">
      <c r="A52" t="s">
        <v>1655</v>
      </c>
      <c r="B52" t="s">
        <v>1656</v>
      </c>
      <c r="C52" s="89" t="str">
        <f t="shared" si="0"/>
        <v>012A</v>
      </c>
      <c r="D52" t="s">
        <v>1656</v>
      </c>
      <c r="E52" t="s">
        <v>1657</v>
      </c>
      <c r="F52" t="s">
        <v>7</v>
      </c>
      <c r="G52" t="s">
        <v>18</v>
      </c>
      <c r="H52">
        <v>12</v>
      </c>
      <c r="I52">
        <v>3</v>
      </c>
      <c r="J52" t="b">
        <v>1</v>
      </c>
      <c r="K52" t="s">
        <v>1658</v>
      </c>
      <c r="L52" t="s">
        <v>1601</v>
      </c>
      <c r="M52" t="s">
        <v>1602</v>
      </c>
      <c r="N52" t="str">
        <f>VLOOKUP(A52,[1]Sheet1!$A:$A,1,FALSE)</f>
        <v>012A</v>
      </c>
      <c r="O52" t="b">
        <f t="shared" si="2"/>
        <v>1</v>
      </c>
    </row>
    <row r="53" spans="1:15">
      <c r="A53" t="s">
        <v>1659</v>
      </c>
      <c r="B53" t="s">
        <v>1660</v>
      </c>
      <c r="C53" s="89" t="str">
        <f t="shared" si="0"/>
        <v>013A</v>
      </c>
      <c r="D53" t="s">
        <v>1660</v>
      </c>
      <c r="E53" t="s">
        <v>1661</v>
      </c>
      <c r="F53" t="s">
        <v>7</v>
      </c>
      <c r="G53" t="s">
        <v>18</v>
      </c>
      <c r="H53">
        <v>12</v>
      </c>
      <c r="I53">
        <v>3</v>
      </c>
      <c r="J53" t="b">
        <v>1</v>
      </c>
      <c r="K53" t="s">
        <v>1662</v>
      </c>
      <c r="L53" t="s">
        <v>1601</v>
      </c>
      <c r="M53" t="s">
        <v>1602</v>
      </c>
      <c r="N53" t="str">
        <f>VLOOKUP(A53,[1]Sheet1!$A:$A,1,FALSE)</f>
        <v>013A</v>
      </c>
      <c r="O53" t="b">
        <f t="shared" si="2"/>
        <v>1</v>
      </c>
    </row>
    <row r="54" spans="1:15">
      <c r="A54" t="s">
        <v>1663</v>
      </c>
      <c r="B54" t="s">
        <v>1664</v>
      </c>
      <c r="C54" s="89" t="str">
        <f t="shared" si="0"/>
        <v>014A</v>
      </c>
      <c r="D54" t="s">
        <v>1664</v>
      </c>
      <c r="E54" t="s">
        <v>1665</v>
      </c>
      <c r="F54" t="s">
        <v>7</v>
      </c>
      <c r="G54" t="s">
        <v>18</v>
      </c>
      <c r="H54">
        <v>12</v>
      </c>
      <c r="I54">
        <v>3</v>
      </c>
      <c r="J54" t="b">
        <v>1</v>
      </c>
      <c r="K54" t="s">
        <v>1666</v>
      </c>
      <c r="L54" t="s">
        <v>1601</v>
      </c>
      <c r="M54" t="s">
        <v>1602</v>
      </c>
      <c r="N54" t="str">
        <f>VLOOKUP(A54,[1]Sheet1!$A:$A,1,FALSE)</f>
        <v>014A</v>
      </c>
      <c r="O54" t="b">
        <f t="shared" si="2"/>
        <v>1</v>
      </c>
    </row>
    <row r="55" spans="1:15">
      <c r="A55" t="s">
        <v>1667</v>
      </c>
      <c r="B55" t="s">
        <v>1668</v>
      </c>
      <c r="C55" s="89" t="str">
        <f t="shared" si="0"/>
        <v>015A</v>
      </c>
      <c r="D55" t="s">
        <v>1668</v>
      </c>
      <c r="E55" t="s">
        <v>1669</v>
      </c>
      <c r="F55" t="s">
        <v>17</v>
      </c>
      <c r="G55" t="s">
        <v>18</v>
      </c>
      <c r="H55">
        <v>12</v>
      </c>
      <c r="I55">
        <v>2</v>
      </c>
      <c r="J55" t="b">
        <v>1</v>
      </c>
      <c r="K55" t="s">
        <v>1670</v>
      </c>
      <c r="L55" t="s">
        <v>1617</v>
      </c>
      <c r="M55" t="s">
        <v>1602</v>
      </c>
      <c r="N55" t="str">
        <f>VLOOKUP(A55,[1]Sheet1!$A:$A,1,FALSE)</f>
        <v>015A</v>
      </c>
      <c r="O55" t="b">
        <f t="shared" si="2"/>
        <v>1</v>
      </c>
    </row>
    <row r="56" spans="1:15">
      <c r="A56" t="s">
        <v>1671</v>
      </c>
      <c r="B56" t="s">
        <v>1672</v>
      </c>
      <c r="C56" s="89" t="str">
        <f t="shared" si="0"/>
        <v>016A</v>
      </c>
      <c r="D56" t="s">
        <v>1672</v>
      </c>
      <c r="E56" t="s">
        <v>1673</v>
      </c>
      <c r="F56" t="s">
        <v>17</v>
      </c>
      <c r="G56" t="s">
        <v>18</v>
      </c>
      <c r="H56">
        <v>12</v>
      </c>
      <c r="I56">
        <v>2</v>
      </c>
      <c r="J56" t="b">
        <v>1</v>
      </c>
      <c r="K56" t="s">
        <v>1674</v>
      </c>
      <c r="L56" t="s">
        <v>1617</v>
      </c>
      <c r="M56" t="s">
        <v>1602</v>
      </c>
      <c r="N56" t="str">
        <f>VLOOKUP(A56,[1]Sheet1!$A:$A,1,FALSE)</f>
        <v>016A</v>
      </c>
      <c r="O56" t="b">
        <f t="shared" si="2"/>
        <v>1</v>
      </c>
    </row>
    <row r="57" spans="1:15">
      <c r="A57" t="s">
        <v>1675</v>
      </c>
      <c r="B57" t="s">
        <v>1676</v>
      </c>
      <c r="C57" s="89" t="str">
        <f t="shared" si="0"/>
        <v>017A</v>
      </c>
      <c r="D57" t="s">
        <v>1676</v>
      </c>
      <c r="E57" t="s">
        <v>1677</v>
      </c>
      <c r="F57" t="s">
        <v>7</v>
      </c>
      <c r="G57" t="s">
        <v>18</v>
      </c>
      <c r="H57">
        <v>12</v>
      </c>
      <c r="I57">
        <v>3</v>
      </c>
      <c r="J57" t="b">
        <v>1</v>
      </c>
      <c r="K57" t="s">
        <v>1678</v>
      </c>
      <c r="L57" t="s">
        <v>1601</v>
      </c>
      <c r="M57" t="s">
        <v>1602</v>
      </c>
      <c r="N57" t="str">
        <f>VLOOKUP(A57,[1]Sheet1!$A:$A,1,FALSE)</f>
        <v>017A</v>
      </c>
      <c r="O57" t="b">
        <f t="shared" si="2"/>
        <v>1</v>
      </c>
    </row>
    <row r="58" spans="1:15">
      <c r="A58" t="s">
        <v>1679</v>
      </c>
      <c r="B58" t="s">
        <v>1680</v>
      </c>
      <c r="C58" s="89" t="str">
        <f t="shared" si="0"/>
        <v>018A</v>
      </c>
      <c r="D58" t="s">
        <v>1680</v>
      </c>
      <c r="E58" t="s">
        <v>1681</v>
      </c>
      <c r="F58" t="s">
        <v>17</v>
      </c>
      <c r="G58" t="s">
        <v>18</v>
      </c>
      <c r="H58">
        <v>12</v>
      </c>
      <c r="I58">
        <v>2</v>
      </c>
      <c r="J58" t="b">
        <v>1</v>
      </c>
      <c r="K58" t="s">
        <v>1682</v>
      </c>
      <c r="L58" t="s">
        <v>1617</v>
      </c>
      <c r="M58" t="s">
        <v>1602</v>
      </c>
      <c r="N58" t="str">
        <f>VLOOKUP(A58,[1]Sheet1!$A:$A,1,FALSE)</f>
        <v>018A</v>
      </c>
      <c r="O58" t="b">
        <f t="shared" si="2"/>
        <v>1</v>
      </c>
    </row>
    <row r="59" spans="1:15">
      <c r="A59" t="s">
        <v>1683</v>
      </c>
      <c r="B59" t="s">
        <v>1684</v>
      </c>
      <c r="C59" s="89" t="str">
        <f t="shared" si="0"/>
        <v>019A</v>
      </c>
      <c r="D59" t="s">
        <v>1684</v>
      </c>
      <c r="E59" t="s">
        <v>1685</v>
      </c>
      <c r="F59" t="s">
        <v>17</v>
      </c>
      <c r="G59" t="s">
        <v>18</v>
      </c>
      <c r="H59">
        <v>12</v>
      </c>
      <c r="I59">
        <v>2</v>
      </c>
      <c r="J59" t="b">
        <v>1</v>
      </c>
      <c r="K59" t="s">
        <v>1686</v>
      </c>
      <c r="L59" t="s">
        <v>1617</v>
      </c>
      <c r="M59" t="s">
        <v>1602</v>
      </c>
      <c r="N59" t="str">
        <f>VLOOKUP(A59,[1]Sheet1!$A:$A,1,FALSE)</f>
        <v>019A</v>
      </c>
      <c r="O59" t="b">
        <f t="shared" si="2"/>
        <v>1</v>
      </c>
    </row>
    <row r="60" spans="1:15">
      <c r="A60" t="s">
        <v>1687</v>
      </c>
      <c r="B60" t="s">
        <v>1688</v>
      </c>
      <c r="C60" s="89" t="str">
        <f t="shared" si="0"/>
        <v>020A</v>
      </c>
      <c r="D60" t="s">
        <v>1688</v>
      </c>
      <c r="E60" t="s">
        <v>1689</v>
      </c>
      <c r="F60" t="s">
        <v>17</v>
      </c>
      <c r="G60" t="s">
        <v>18</v>
      </c>
      <c r="H60">
        <v>12</v>
      </c>
      <c r="I60">
        <v>2</v>
      </c>
      <c r="J60" t="b">
        <v>1</v>
      </c>
      <c r="K60" t="s">
        <v>1690</v>
      </c>
      <c r="L60" t="s">
        <v>1617</v>
      </c>
      <c r="M60" t="s">
        <v>1602</v>
      </c>
      <c r="N60" t="str">
        <f>VLOOKUP(A60,[1]Sheet1!$A:$A,1,FALSE)</f>
        <v>020A</v>
      </c>
      <c r="O60" t="b">
        <f t="shared" si="2"/>
        <v>1</v>
      </c>
    </row>
    <row r="61" spans="1:15">
      <c r="A61" t="s">
        <v>1691</v>
      </c>
      <c r="B61" t="s">
        <v>1692</v>
      </c>
      <c r="C61" s="89" t="str">
        <f t="shared" si="0"/>
        <v>021A</v>
      </c>
      <c r="D61" t="s">
        <v>1692</v>
      </c>
      <c r="E61" t="s">
        <v>1693</v>
      </c>
      <c r="F61" t="s">
        <v>17</v>
      </c>
      <c r="G61" t="s">
        <v>18</v>
      </c>
      <c r="H61">
        <v>12</v>
      </c>
      <c r="I61">
        <v>2</v>
      </c>
      <c r="J61" t="b">
        <v>1</v>
      </c>
      <c r="K61" t="s">
        <v>1694</v>
      </c>
      <c r="L61" t="s">
        <v>1617</v>
      </c>
      <c r="M61" t="s">
        <v>1602</v>
      </c>
      <c r="N61" t="str">
        <f>VLOOKUP(A61,[1]Sheet1!$A:$A,1,FALSE)</f>
        <v>021A</v>
      </c>
      <c r="O61" t="b">
        <f t="shared" si="2"/>
        <v>1</v>
      </c>
    </row>
    <row r="62" spans="1:15">
      <c r="A62" t="s">
        <v>1695</v>
      </c>
      <c r="B62" t="s">
        <v>1696</v>
      </c>
      <c r="C62" s="89" t="str">
        <f t="shared" si="0"/>
        <v>022A</v>
      </c>
      <c r="D62" t="s">
        <v>1696</v>
      </c>
      <c r="E62" t="s">
        <v>1697</v>
      </c>
      <c r="F62" t="s">
        <v>17</v>
      </c>
      <c r="G62" t="s">
        <v>18</v>
      </c>
      <c r="H62">
        <v>12</v>
      </c>
      <c r="I62">
        <v>2</v>
      </c>
      <c r="J62" t="b">
        <v>1</v>
      </c>
      <c r="K62" t="s">
        <v>1698</v>
      </c>
      <c r="L62" t="s">
        <v>1617</v>
      </c>
      <c r="M62" t="s">
        <v>1602</v>
      </c>
      <c r="N62" t="str">
        <f>VLOOKUP(A62,[1]Sheet1!$A:$A,1,FALSE)</f>
        <v>022A</v>
      </c>
      <c r="O62" t="b">
        <f t="shared" si="2"/>
        <v>1</v>
      </c>
    </row>
    <row r="63" spans="1:15">
      <c r="A63" t="s">
        <v>1699</v>
      </c>
      <c r="B63" t="s">
        <v>1700</v>
      </c>
      <c r="C63" s="89" t="str">
        <f t="shared" si="0"/>
        <v>023A</v>
      </c>
      <c r="D63" t="s">
        <v>1700</v>
      </c>
      <c r="E63" t="s">
        <v>1701</v>
      </c>
      <c r="F63" t="s">
        <v>7</v>
      </c>
      <c r="G63" t="s">
        <v>18</v>
      </c>
      <c r="H63">
        <v>12</v>
      </c>
      <c r="I63">
        <v>3</v>
      </c>
      <c r="J63" t="b">
        <v>1</v>
      </c>
      <c r="K63" t="s">
        <v>1702</v>
      </c>
      <c r="L63" t="s">
        <v>1601</v>
      </c>
      <c r="M63" t="s">
        <v>1602</v>
      </c>
      <c r="N63" t="str">
        <f>VLOOKUP(A63,[1]Sheet1!$A:$A,1,FALSE)</f>
        <v>023A</v>
      </c>
      <c r="O63" t="b">
        <f t="shared" si="2"/>
        <v>1</v>
      </c>
    </row>
    <row r="64" spans="1:15">
      <c r="A64" t="s">
        <v>1703</v>
      </c>
      <c r="B64" t="s">
        <v>1704</v>
      </c>
      <c r="C64" s="89" t="str">
        <f t="shared" si="0"/>
        <v>024A</v>
      </c>
      <c r="D64" t="s">
        <v>1704</v>
      </c>
      <c r="E64" t="s">
        <v>1705</v>
      </c>
      <c r="F64" t="s">
        <v>7</v>
      </c>
      <c r="G64" t="s">
        <v>18</v>
      </c>
      <c r="H64">
        <v>12</v>
      </c>
      <c r="I64">
        <v>3</v>
      </c>
      <c r="J64" t="b">
        <v>1</v>
      </c>
      <c r="K64" t="s">
        <v>1706</v>
      </c>
      <c r="L64" t="s">
        <v>1601</v>
      </c>
      <c r="M64" t="s">
        <v>1602</v>
      </c>
      <c r="N64" t="str">
        <f>VLOOKUP(A64,[1]Sheet1!$A:$A,1,FALSE)</f>
        <v>024A</v>
      </c>
      <c r="O64" t="b">
        <f t="shared" si="2"/>
        <v>1</v>
      </c>
    </row>
    <row r="65" spans="1:15">
      <c r="A65" t="s">
        <v>1707</v>
      </c>
      <c r="B65" t="s">
        <v>1708</v>
      </c>
      <c r="C65" s="89" t="str">
        <f t="shared" si="0"/>
        <v>025A</v>
      </c>
      <c r="D65" t="s">
        <v>1708</v>
      </c>
      <c r="E65" t="s">
        <v>1657</v>
      </c>
      <c r="F65" t="s">
        <v>7</v>
      </c>
      <c r="G65" t="s">
        <v>18</v>
      </c>
      <c r="H65">
        <v>12</v>
      </c>
      <c r="I65">
        <v>3</v>
      </c>
      <c r="J65" t="b">
        <v>1</v>
      </c>
      <c r="K65" t="s">
        <v>1709</v>
      </c>
      <c r="L65" t="s">
        <v>1601</v>
      </c>
      <c r="M65" t="s">
        <v>1602</v>
      </c>
      <c r="N65" t="str">
        <f>VLOOKUP(A65,[1]Sheet1!$A:$A,1,FALSE)</f>
        <v>025A</v>
      </c>
      <c r="O65" t="b">
        <f t="shared" si="2"/>
        <v>1</v>
      </c>
    </row>
    <row r="66" spans="1:15">
      <c r="A66" t="s">
        <v>1710</v>
      </c>
      <c r="B66" t="s">
        <v>1711</v>
      </c>
      <c r="C66" s="89" t="str">
        <f t="shared" si="0"/>
        <v>026A</v>
      </c>
      <c r="D66" t="s">
        <v>1711</v>
      </c>
      <c r="E66" t="s">
        <v>1661</v>
      </c>
      <c r="F66" t="s">
        <v>7</v>
      </c>
      <c r="G66" t="s">
        <v>18</v>
      </c>
      <c r="H66">
        <v>12</v>
      </c>
      <c r="I66">
        <v>3</v>
      </c>
      <c r="J66" t="b">
        <v>1</v>
      </c>
      <c r="K66" t="s">
        <v>1712</v>
      </c>
      <c r="L66" t="s">
        <v>1601</v>
      </c>
      <c r="M66" t="s">
        <v>1602</v>
      </c>
      <c r="N66" t="str">
        <f>VLOOKUP(A66,[1]Sheet1!$A:$A,1,FALSE)</f>
        <v>026A</v>
      </c>
      <c r="O66" t="b">
        <f t="shared" si="2"/>
        <v>1</v>
      </c>
    </row>
    <row r="67" spans="1:15">
      <c r="A67" t="s">
        <v>1713</v>
      </c>
      <c r="B67" t="s">
        <v>1714</v>
      </c>
      <c r="C67" s="89" t="str">
        <f t="shared" ref="C67:C130" si="3">A67</f>
        <v>027A</v>
      </c>
      <c r="D67" t="s">
        <v>1714</v>
      </c>
      <c r="E67" t="s">
        <v>1665</v>
      </c>
      <c r="F67" t="s">
        <v>7</v>
      </c>
      <c r="G67" t="s">
        <v>18</v>
      </c>
      <c r="H67">
        <v>12</v>
      </c>
      <c r="I67">
        <v>3</v>
      </c>
      <c r="J67" t="b">
        <v>1</v>
      </c>
      <c r="K67" t="s">
        <v>1715</v>
      </c>
      <c r="L67" t="s">
        <v>1601</v>
      </c>
      <c r="M67" t="s">
        <v>1602</v>
      </c>
      <c r="N67" t="str">
        <f>VLOOKUP(A67,[1]Sheet1!$A:$A,1,FALSE)</f>
        <v>027A</v>
      </c>
      <c r="O67" t="b">
        <f t="shared" si="2"/>
        <v>1</v>
      </c>
    </row>
    <row r="68" spans="1:15">
      <c r="A68" t="s">
        <v>1716</v>
      </c>
      <c r="B68" t="s">
        <v>1717</v>
      </c>
      <c r="C68" s="89" t="str">
        <f t="shared" si="3"/>
        <v>028A</v>
      </c>
      <c r="D68" t="s">
        <v>1717</v>
      </c>
      <c r="E68" t="s">
        <v>1718</v>
      </c>
      <c r="F68" t="s">
        <v>7</v>
      </c>
      <c r="G68" t="s">
        <v>18</v>
      </c>
      <c r="H68">
        <v>12</v>
      </c>
      <c r="I68">
        <v>3</v>
      </c>
      <c r="J68" t="b">
        <v>1</v>
      </c>
      <c r="K68" t="s">
        <v>1719</v>
      </c>
      <c r="L68" t="s">
        <v>1601</v>
      </c>
      <c r="M68" t="s">
        <v>1602</v>
      </c>
      <c r="N68" t="str">
        <f>VLOOKUP(A68,[1]Sheet1!$A:$A,1,FALSE)</f>
        <v>028A</v>
      </c>
      <c r="O68" t="b">
        <f t="shared" si="2"/>
        <v>1</v>
      </c>
    </row>
    <row r="69" spans="1:15">
      <c r="A69" t="s">
        <v>1720</v>
      </c>
      <c r="B69" t="s">
        <v>1721</v>
      </c>
      <c r="C69" s="89" t="str">
        <f t="shared" si="3"/>
        <v>029A</v>
      </c>
      <c r="D69" t="s">
        <v>1721</v>
      </c>
      <c r="E69" t="s">
        <v>1722</v>
      </c>
      <c r="F69" t="s">
        <v>7</v>
      </c>
      <c r="G69" t="s">
        <v>18</v>
      </c>
      <c r="H69">
        <v>12</v>
      </c>
      <c r="I69">
        <v>3</v>
      </c>
      <c r="J69" t="b">
        <v>1</v>
      </c>
      <c r="K69" t="s">
        <v>1723</v>
      </c>
      <c r="L69" t="s">
        <v>1601</v>
      </c>
      <c r="M69" t="s">
        <v>1602</v>
      </c>
      <c r="N69" t="str">
        <f>VLOOKUP(A69,[1]Sheet1!$A:$A,1,FALSE)</f>
        <v>029A</v>
      </c>
      <c r="O69" t="b">
        <f t="shared" si="2"/>
        <v>1</v>
      </c>
    </row>
    <row r="70" spans="1:15">
      <c r="A70" t="s">
        <v>1724</v>
      </c>
      <c r="B70" t="s">
        <v>1725</v>
      </c>
      <c r="C70" s="89" t="str">
        <f t="shared" si="3"/>
        <v>030A</v>
      </c>
      <c r="D70" t="s">
        <v>1725</v>
      </c>
      <c r="E70" t="s">
        <v>1669</v>
      </c>
      <c r="F70" t="s">
        <v>17</v>
      </c>
      <c r="G70" t="s">
        <v>18</v>
      </c>
      <c r="H70">
        <v>12</v>
      </c>
      <c r="I70">
        <v>2</v>
      </c>
      <c r="J70" t="b">
        <v>1</v>
      </c>
      <c r="K70" t="s">
        <v>1726</v>
      </c>
      <c r="L70" t="s">
        <v>1617</v>
      </c>
      <c r="M70" t="s">
        <v>1602</v>
      </c>
      <c r="N70" t="str">
        <f>VLOOKUP(A70,[1]Sheet1!$A:$A,1,FALSE)</f>
        <v>030A</v>
      </c>
      <c r="O70" t="b">
        <f t="shared" si="2"/>
        <v>1</v>
      </c>
    </row>
    <row r="71" spans="1:15">
      <c r="A71" t="s">
        <v>1727</v>
      </c>
      <c r="B71" t="s">
        <v>1728</v>
      </c>
      <c r="C71" s="89" t="str">
        <f t="shared" si="3"/>
        <v>031A</v>
      </c>
      <c r="D71" t="s">
        <v>1728</v>
      </c>
      <c r="E71" t="s">
        <v>1673</v>
      </c>
      <c r="F71" t="s">
        <v>17</v>
      </c>
      <c r="G71" t="s">
        <v>18</v>
      </c>
      <c r="H71">
        <v>12</v>
      </c>
      <c r="I71">
        <v>2</v>
      </c>
      <c r="J71" t="b">
        <v>1</v>
      </c>
      <c r="K71" t="s">
        <v>1729</v>
      </c>
      <c r="L71" t="s">
        <v>1617</v>
      </c>
      <c r="M71" t="s">
        <v>1602</v>
      </c>
      <c r="N71" t="str">
        <f>VLOOKUP(A71,[1]Sheet1!$A:$A,1,FALSE)</f>
        <v>031A</v>
      </c>
      <c r="O71" t="b">
        <f t="shared" si="2"/>
        <v>1</v>
      </c>
    </row>
    <row r="72" spans="1:15">
      <c r="A72" t="s">
        <v>1730</v>
      </c>
      <c r="B72" t="s">
        <v>1731</v>
      </c>
      <c r="C72" s="89" t="str">
        <f t="shared" si="3"/>
        <v>032A</v>
      </c>
      <c r="D72" t="s">
        <v>1731</v>
      </c>
      <c r="E72" t="s">
        <v>1677</v>
      </c>
      <c r="F72" t="s">
        <v>7</v>
      </c>
      <c r="G72" t="s">
        <v>18</v>
      </c>
      <c r="H72">
        <v>12</v>
      </c>
      <c r="I72">
        <v>3</v>
      </c>
      <c r="J72" t="b">
        <v>1</v>
      </c>
      <c r="K72" t="s">
        <v>1732</v>
      </c>
      <c r="L72" t="s">
        <v>1601</v>
      </c>
      <c r="M72" t="s">
        <v>1602</v>
      </c>
      <c r="N72" t="str">
        <f>VLOOKUP(A72,[1]Sheet1!$A:$A,1,FALSE)</f>
        <v>032A</v>
      </c>
      <c r="O72" t="b">
        <f t="shared" si="2"/>
        <v>1</v>
      </c>
    </row>
    <row r="73" spans="1:15">
      <c r="A73" t="s">
        <v>1733</v>
      </c>
      <c r="B73" t="s">
        <v>1734</v>
      </c>
      <c r="C73" s="89" t="str">
        <f t="shared" si="3"/>
        <v>033A</v>
      </c>
      <c r="D73" t="s">
        <v>1734</v>
      </c>
      <c r="E73" t="s">
        <v>1681</v>
      </c>
      <c r="F73" t="s">
        <v>17</v>
      </c>
      <c r="G73" t="s">
        <v>18</v>
      </c>
      <c r="H73">
        <v>12</v>
      </c>
      <c r="I73">
        <v>2</v>
      </c>
      <c r="J73" t="b">
        <v>1</v>
      </c>
      <c r="K73" t="s">
        <v>1735</v>
      </c>
      <c r="L73" t="s">
        <v>1617</v>
      </c>
      <c r="M73" t="s">
        <v>1602</v>
      </c>
      <c r="N73" t="str">
        <f>VLOOKUP(A73,[1]Sheet1!$A:$A,1,FALSE)</f>
        <v>033A</v>
      </c>
      <c r="O73" t="b">
        <f t="shared" si="2"/>
        <v>1</v>
      </c>
    </row>
    <row r="74" spans="1:15">
      <c r="A74" t="s">
        <v>1736</v>
      </c>
      <c r="B74" t="s">
        <v>1737</v>
      </c>
      <c r="C74" s="89" t="str">
        <f t="shared" si="3"/>
        <v>034A</v>
      </c>
      <c r="D74" t="s">
        <v>1737</v>
      </c>
      <c r="E74" t="s">
        <v>1685</v>
      </c>
      <c r="F74" t="s">
        <v>17</v>
      </c>
      <c r="G74" t="s">
        <v>18</v>
      </c>
      <c r="H74">
        <v>12</v>
      </c>
      <c r="I74">
        <v>2</v>
      </c>
      <c r="J74" t="b">
        <v>1</v>
      </c>
      <c r="K74" t="s">
        <v>1738</v>
      </c>
      <c r="L74" t="s">
        <v>1617</v>
      </c>
      <c r="M74" t="s">
        <v>1602</v>
      </c>
      <c r="N74" t="str">
        <f>VLOOKUP(A74,[1]Sheet1!$A:$A,1,FALSE)</f>
        <v>034A</v>
      </c>
      <c r="O74" t="b">
        <f t="shared" si="2"/>
        <v>1</v>
      </c>
    </row>
    <row r="75" spans="1:15">
      <c r="A75" t="s">
        <v>1739</v>
      </c>
      <c r="B75" t="s">
        <v>1740</v>
      </c>
      <c r="C75" s="89" t="str">
        <f t="shared" si="3"/>
        <v>035A</v>
      </c>
      <c r="D75" t="s">
        <v>1740</v>
      </c>
      <c r="E75" t="s">
        <v>1689</v>
      </c>
      <c r="F75" t="s">
        <v>17</v>
      </c>
      <c r="G75" t="s">
        <v>18</v>
      </c>
      <c r="H75">
        <v>12</v>
      </c>
      <c r="I75">
        <v>2</v>
      </c>
      <c r="J75" t="b">
        <v>1</v>
      </c>
      <c r="K75" t="s">
        <v>1741</v>
      </c>
      <c r="L75" t="s">
        <v>1617</v>
      </c>
      <c r="M75" t="s">
        <v>1602</v>
      </c>
      <c r="N75" t="str">
        <f>VLOOKUP(A75,[1]Sheet1!$A:$A,1,FALSE)</f>
        <v>035A</v>
      </c>
      <c r="O75" t="b">
        <f t="shared" si="2"/>
        <v>1</v>
      </c>
    </row>
    <row r="76" spans="1:15">
      <c r="A76" t="s">
        <v>1742</v>
      </c>
      <c r="B76" t="s">
        <v>1743</v>
      </c>
      <c r="C76" s="89" t="str">
        <f t="shared" si="3"/>
        <v>036A</v>
      </c>
      <c r="D76" t="s">
        <v>1743</v>
      </c>
      <c r="E76" t="s">
        <v>1693</v>
      </c>
      <c r="F76" t="s">
        <v>17</v>
      </c>
      <c r="G76" t="s">
        <v>18</v>
      </c>
      <c r="H76">
        <v>12</v>
      </c>
      <c r="I76">
        <v>2</v>
      </c>
      <c r="J76" t="b">
        <v>1</v>
      </c>
      <c r="K76" t="s">
        <v>1744</v>
      </c>
      <c r="L76" t="s">
        <v>1617</v>
      </c>
      <c r="M76" t="s">
        <v>1602</v>
      </c>
      <c r="N76" t="str">
        <f>VLOOKUP(A76,[1]Sheet1!$A:$A,1,FALSE)</f>
        <v>036A</v>
      </c>
      <c r="O76" t="b">
        <f t="shared" si="2"/>
        <v>1</v>
      </c>
    </row>
    <row r="77" spans="1:15">
      <c r="A77" t="s">
        <v>1745</v>
      </c>
      <c r="B77" t="s">
        <v>1746</v>
      </c>
      <c r="C77" s="89" t="str">
        <f t="shared" si="3"/>
        <v>037A</v>
      </c>
      <c r="D77" t="s">
        <v>1746</v>
      </c>
      <c r="E77" t="s">
        <v>1697</v>
      </c>
      <c r="F77" t="s">
        <v>17</v>
      </c>
      <c r="G77" t="s">
        <v>18</v>
      </c>
      <c r="H77">
        <v>12</v>
      </c>
      <c r="I77">
        <v>2</v>
      </c>
      <c r="J77" t="b">
        <v>1</v>
      </c>
      <c r="K77" t="s">
        <v>1747</v>
      </c>
      <c r="L77" t="s">
        <v>1617</v>
      </c>
      <c r="M77" t="s">
        <v>1602</v>
      </c>
      <c r="N77" t="str">
        <f>VLOOKUP(A77,[1]Sheet1!$A:$A,1,FALSE)</f>
        <v>037A</v>
      </c>
      <c r="O77" t="b">
        <f t="shared" ref="O77:O140" si="4">N77=A77</f>
        <v>1</v>
      </c>
    </row>
    <row r="78" spans="1:15">
      <c r="A78" t="s">
        <v>1748</v>
      </c>
      <c r="B78" t="s">
        <v>1749</v>
      </c>
      <c r="C78" s="89" t="str">
        <f t="shared" si="3"/>
        <v>038A</v>
      </c>
      <c r="D78" t="s">
        <v>1749</v>
      </c>
      <c r="E78" t="s">
        <v>1701</v>
      </c>
      <c r="F78" t="s">
        <v>7</v>
      </c>
      <c r="G78" t="s">
        <v>18</v>
      </c>
      <c r="H78">
        <v>12</v>
      </c>
      <c r="I78">
        <v>3</v>
      </c>
      <c r="J78" t="b">
        <v>1</v>
      </c>
      <c r="K78" t="s">
        <v>1750</v>
      </c>
      <c r="L78" t="s">
        <v>1601</v>
      </c>
      <c r="M78" t="s">
        <v>1602</v>
      </c>
      <c r="N78" t="str">
        <f>VLOOKUP(A78,[1]Sheet1!$A:$A,1,FALSE)</f>
        <v>038A</v>
      </c>
      <c r="O78" t="b">
        <f t="shared" si="4"/>
        <v>1</v>
      </c>
    </row>
    <row r="79" spans="1:15">
      <c r="A79" t="s">
        <v>1751</v>
      </c>
      <c r="B79" t="s">
        <v>1752</v>
      </c>
      <c r="C79" s="89" t="str">
        <f t="shared" si="3"/>
        <v>039A</v>
      </c>
      <c r="D79" t="s">
        <v>1752</v>
      </c>
      <c r="E79" t="s">
        <v>1705</v>
      </c>
      <c r="F79" t="s">
        <v>7</v>
      </c>
      <c r="G79" t="s">
        <v>18</v>
      </c>
      <c r="H79">
        <v>12</v>
      </c>
      <c r="I79">
        <v>3</v>
      </c>
      <c r="J79" t="b">
        <v>1</v>
      </c>
      <c r="K79" t="s">
        <v>1753</v>
      </c>
      <c r="L79" t="s">
        <v>1601</v>
      </c>
      <c r="M79" t="s">
        <v>1602</v>
      </c>
      <c r="N79" t="str">
        <f>VLOOKUP(A79,[1]Sheet1!$A:$A,1,FALSE)</f>
        <v>039A</v>
      </c>
      <c r="O79" t="b">
        <f t="shared" si="4"/>
        <v>1</v>
      </c>
    </row>
    <row r="80" spans="1:15">
      <c r="A80" t="s">
        <v>1754</v>
      </c>
      <c r="B80" t="s">
        <v>294</v>
      </c>
      <c r="C80" s="89" t="str">
        <f t="shared" si="3"/>
        <v>040A</v>
      </c>
      <c r="D80" t="s">
        <v>294</v>
      </c>
      <c r="E80" s="16" t="s">
        <v>1755</v>
      </c>
      <c r="F80" t="s">
        <v>17</v>
      </c>
      <c r="G80" t="s">
        <v>36</v>
      </c>
      <c r="H80">
        <v>12</v>
      </c>
      <c r="I80">
        <v>2</v>
      </c>
      <c r="J80" t="b">
        <v>0</v>
      </c>
      <c r="L80" t="s">
        <v>1617</v>
      </c>
      <c r="M80" t="s">
        <v>1602</v>
      </c>
      <c r="N80" t="e">
        <f>VLOOKUP(A80,[1]Sheet1!$A:$A,1,FALSE)</f>
        <v>#N/A</v>
      </c>
      <c r="O80" t="e">
        <f t="shared" si="4"/>
        <v>#N/A</v>
      </c>
    </row>
    <row r="81" spans="1:15">
      <c r="A81" t="s">
        <v>1756</v>
      </c>
      <c r="B81" t="s">
        <v>310</v>
      </c>
      <c r="C81" s="89" t="str">
        <f t="shared" si="3"/>
        <v>041A</v>
      </c>
      <c r="D81" t="s">
        <v>310</v>
      </c>
      <c r="E81" t="s">
        <v>1757</v>
      </c>
      <c r="F81" t="s">
        <v>17</v>
      </c>
      <c r="G81" t="s">
        <v>36</v>
      </c>
      <c r="H81">
        <v>12</v>
      </c>
      <c r="I81">
        <v>2</v>
      </c>
      <c r="J81" t="b">
        <v>0</v>
      </c>
      <c r="K81" t="s">
        <v>1623</v>
      </c>
      <c r="L81" t="s">
        <v>1617</v>
      </c>
      <c r="M81" t="s">
        <v>1602</v>
      </c>
      <c r="N81" t="e">
        <f>VLOOKUP(A81,[1]Sheet1!$A:$A,1,FALSE)</f>
        <v>#N/A</v>
      </c>
      <c r="O81" t="e">
        <f t="shared" si="4"/>
        <v>#N/A</v>
      </c>
    </row>
    <row r="82" spans="1:15">
      <c r="A82" t="s">
        <v>1758</v>
      </c>
      <c r="B82" t="s">
        <v>1759</v>
      </c>
      <c r="C82" s="89" t="str">
        <f t="shared" si="3"/>
        <v>042A</v>
      </c>
      <c r="D82" t="s">
        <v>1759</v>
      </c>
      <c r="E82" t="s">
        <v>1760</v>
      </c>
      <c r="F82" t="s">
        <v>7</v>
      </c>
      <c r="G82" t="s">
        <v>36</v>
      </c>
      <c r="H82">
        <v>12</v>
      </c>
      <c r="I82">
        <v>2</v>
      </c>
      <c r="J82" t="b">
        <v>0</v>
      </c>
      <c r="K82" t="s">
        <v>1761</v>
      </c>
      <c r="L82" t="s">
        <v>1601</v>
      </c>
      <c r="M82" t="s">
        <v>1602</v>
      </c>
      <c r="N82" t="e">
        <f>VLOOKUP(A82,[1]Sheet1!$A:$A,1,FALSE)</f>
        <v>#N/A</v>
      </c>
      <c r="O82" t="e">
        <f t="shared" si="4"/>
        <v>#N/A</v>
      </c>
    </row>
    <row r="83" spans="1:15">
      <c r="A83" t="s">
        <v>1762</v>
      </c>
      <c r="B83" t="s">
        <v>1763</v>
      </c>
      <c r="C83" s="89" t="str">
        <f t="shared" si="3"/>
        <v>043A</v>
      </c>
      <c r="D83" t="s">
        <v>1763</v>
      </c>
      <c r="E83" t="s">
        <v>1764</v>
      </c>
      <c r="F83" t="s">
        <v>7</v>
      </c>
      <c r="G83" t="s">
        <v>36</v>
      </c>
      <c r="H83">
        <v>12</v>
      </c>
      <c r="I83">
        <v>2</v>
      </c>
      <c r="J83" t="b">
        <v>0</v>
      </c>
      <c r="K83" t="s">
        <v>1761</v>
      </c>
      <c r="L83" t="s">
        <v>1601</v>
      </c>
      <c r="M83" t="s">
        <v>1602</v>
      </c>
      <c r="N83" t="e">
        <f>VLOOKUP(A83,[1]Sheet1!$A:$A,1,FALSE)</f>
        <v>#N/A</v>
      </c>
      <c r="O83" t="e">
        <f t="shared" si="4"/>
        <v>#N/A</v>
      </c>
    </row>
    <row r="84" spans="1:15">
      <c r="A84" t="s">
        <v>1765</v>
      </c>
      <c r="B84" t="s">
        <v>1766</v>
      </c>
      <c r="C84" s="89" t="str">
        <f t="shared" si="3"/>
        <v>044A</v>
      </c>
      <c r="D84" t="s">
        <v>1766</v>
      </c>
      <c r="E84" t="s">
        <v>1760</v>
      </c>
      <c r="F84" t="s">
        <v>7</v>
      </c>
      <c r="G84" t="s">
        <v>36</v>
      </c>
      <c r="H84">
        <v>12</v>
      </c>
      <c r="I84">
        <v>2</v>
      </c>
      <c r="J84" t="b">
        <v>0</v>
      </c>
      <c r="K84" t="s">
        <v>1767</v>
      </c>
      <c r="L84" t="s">
        <v>1601</v>
      </c>
      <c r="M84" t="s">
        <v>1602</v>
      </c>
      <c r="N84" t="e">
        <f>VLOOKUP(A84,[1]Sheet1!$A:$A,1,FALSE)</f>
        <v>#N/A</v>
      </c>
      <c r="O84" t="e">
        <f t="shared" si="4"/>
        <v>#N/A</v>
      </c>
    </row>
    <row r="85" spans="1:15">
      <c r="A85" t="s">
        <v>1768</v>
      </c>
      <c r="B85" t="s">
        <v>1769</v>
      </c>
      <c r="C85" s="89" t="str">
        <f t="shared" si="3"/>
        <v>045A</v>
      </c>
      <c r="D85" t="s">
        <v>1769</v>
      </c>
      <c r="E85" t="s">
        <v>1770</v>
      </c>
      <c r="F85" t="s">
        <v>7</v>
      </c>
      <c r="G85" t="s">
        <v>36</v>
      </c>
      <c r="H85">
        <v>12</v>
      </c>
      <c r="I85">
        <v>2</v>
      </c>
      <c r="J85" t="b">
        <v>0</v>
      </c>
      <c r="K85" t="s">
        <v>1767</v>
      </c>
      <c r="L85" t="s">
        <v>1601</v>
      </c>
      <c r="M85" t="s">
        <v>1602</v>
      </c>
      <c r="N85" t="e">
        <f>VLOOKUP(A85,[1]Sheet1!$A:$A,1,FALSE)</f>
        <v>#N/A</v>
      </c>
      <c r="O85" t="e">
        <f t="shared" si="4"/>
        <v>#N/A</v>
      </c>
    </row>
    <row r="86" spans="1:15">
      <c r="A86" t="s">
        <v>1771</v>
      </c>
      <c r="B86" t="s">
        <v>1772</v>
      </c>
      <c r="C86" s="89" t="str">
        <f t="shared" si="3"/>
        <v>046A</v>
      </c>
      <c r="D86" t="s">
        <v>1772</v>
      </c>
      <c r="E86" t="s">
        <v>1760</v>
      </c>
      <c r="F86" t="s">
        <v>7</v>
      </c>
      <c r="G86" t="s">
        <v>36</v>
      </c>
      <c r="H86">
        <v>12</v>
      </c>
      <c r="I86">
        <v>2</v>
      </c>
      <c r="J86" t="b">
        <v>0</v>
      </c>
      <c r="K86" t="s">
        <v>1773</v>
      </c>
      <c r="L86" t="s">
        <v>1601</v>
      </c>
      <c r="M86" t="s">
        <v>1602</v>
      </c>
      <c r="N86" t="e">
        <f>VLOOKUP(A86,[1]Sheet1!$A:$A,1,FALSE)</f>
        <v>#N/A</v>
      </c>
      <c r="O86" t="e">
        <f t="shared" si="4"/>
        <v>#N/A</v>
      </c>
    </row>
    <row r="87" spans="1:15">
      <c r="A87" t="s">
        <v>1774</v>
      </c>
      <c r="B87" t="s">
        <v>1775</v>
      </c>
      <c r="C87" s="89" t="str">
        <f t="shared" si="3"/>
        <v>047A</v>
      </c>
      <c r="D87" t="s">
        <v>1775</v>
      </c>
      <c r="E87" t="s">
        <v>1776</v>
      </c>
      <c r="F87" t="s">
        <v>7</v>
      </c>
      <c r="G87" t="s">
        <v>36</v>
      </c>
      <c r="H87">
        <v>12</v>
      </c>
      <c r="I87">
        <v>2</v>
      </c>
      <c r="J87" t="b">
        <v>0</v>
      </c>
      <c r="K87" t="s">
        <v>1773</v>
      </c>
      <c r="L87" t="s">
        <v>1601</v>
      </c>
      <c r="M87" t="s">
        <v>1602</v>
      </c>
      <c r="N87" t="e">
        <f>VLOOKUP(A87,[1]Sheet1!$A:$A,1,FALSE)</f>
        <v>#N/A</v>
      </c>
      <c r="O87" t="e">
        <f t="shared" si="4"/>
        <v>#N/A</v>
      </c>
    </row>
    <row r="88" spans="1:15">
      <c r="A88" t="s">
        <v>1777</v>
      </c>
      <c r="B88" t="s">
        <v>1778</v>
      </c>
      <c r="C88" s="89" t="str">
        <f t="shared" si="3"/>
        <v>048A</v>
      </c>
      <c r="D88" t="s">
        <v>1778</v>
      </c>
      <c r="E88" t="s">
        <v>1760</v>
      </c>
      <c r="F88" t="s">
        <v>7</v>
      </c>
      <c r="G88" t="s">
        <v>36</v>
      </c>
      <c r="H88">
        <v>12</v>
      </c>
      <c r="I88">
        <v>2</v>
      </c>
      <c r="J88" t="b">
        <v>0</v>
      </c>
      <c r="K88" t="s">
        <v>1779</v>
      </c>
      <c r="L88" t="s">
        <v>1601</v>
      </c>
      <c r="M88" t="s">
        <v>1602</v>
      </c>
      <c r="N88" t="e">
        <f>VLOOKUP(A88,[1]Sheet1!$A:$A,1,FALSE)</f>
        <v>#N/A</v>
      </c>
      <c r="O88" t="e">
        <f t="shared" si="4"/>
        <v>#N/A</v>
      </c>
    </row>
    <row r="89" spans="1:15">
      <c r="A89" t="s">
        <v>1780</v>
      </c>
      <c r="B89" t="s">
        <v>1781</v>
      </c>
      <c r="C89" s="89" t="str">
        <f t="shared" si="3"/>
        <v>049A</v>
      </c>
      <c r="D89" t="s">
        <v>1781</v>
      </c>
      <c r="E89" t="s">
        <v>1782</v>
      </c>
      <c r="F89" t="s">
        <v>7</v>
      </c>
      <c r="G89" t="s">
        <v>36</v>
      </c>
      <c r="H89">
        <v>12</v>
      </c>
      <c r="I89">
        <v>2</v>
      </c>
      <c r="J89" t="b">
        <v>0</v>
      </c>
      <c r="K89" t="s">
        <v>1779</v>
      </c>
      <c r="L89" t="s">
        <v>1601</v>
      </c>
      <c r="M89" t="s">
        <v>1602</v>
      </c>
      <c r="N89" t="e">
        <f>VLOOKUP(A89,[1]Sheet1!$A:$A,1,FALSE)</f>
        <v>#N/A</v>
      </c>
      <c r="O89" t="e">
        <f t="shared" si="4"/>
        <v>#N/A</v>
      </c>
    </row>
    <row r="90" spans="1:15">
      <c r="A90" t="s">
        <v>1783</v>
      </c>
      <c r="B90" t="s">
        <v>1784</v>
      </c>
      <c r="C90" s="89" t="str">
        <f t="shared" si="3"/>
        <v>050A</v>
      </c>
      <c r="D90" t="s">
        <v>1784</v>
      </c>
      <c r="E90" t="s">
        <v>1760</v>
      </c>
      <c r="F90" t="s">
        <v>7</v>
      </c>
      <c r="G90" t="s">
        <v>36</v>
      </c>
      <c r="H90">
        <v>12</v>
      </c>
      <c r="I90">
        <v>2</v>
      </c>
      <c r="J90" t="b">
        <v>0</v>
      </c>
      <c r="K90" t="s">
        <v>1785</v>
      </c>
      <c r="L90" t="s">
        <v>1601</v>
      </c>
      <c r="M90" t="s">
        <v>1602</v>
      </c>
      <c r="N90" t="e">
        <f>VLOOKUP(A90,[1]Sheet1!$A:$A,1,FALSE)</f>
        <v>#N/A</v>
      </c>
      <c r="O90" t="e">
        <f t="shared" si="4"/>
        <v>#N/A</v>
      </c>
    </row>
    <row r="91" spans="1:15">
      <c r="A91" t="s">
        <v>1786</v>
      </c>
      <c r="B91" t="s">
        <v>1787</v>
      </c>
      <c r="C91" s="89" t="str">
        <f t="shared" si="3"/>
        <v>051A</v>
      </c>
      <c r="D91" t="s">
        <v>1787</v>
      </c>
      <c r="E91" t="s">
        <v>1788</v>
      </c>
      <c r="F91" t="s">
        <v>7</v>
      </c>
      <c r="G91" t="s">
        <v>36</v>
      </c>
      <c r="H91">
        <v>12</v>
      </c>
      <c r="I91">
        <v>2</v>
      </c>
      <c r="J91" t="b">
        <v>0</v>
      </c>
      <c r="K91" t="s">
        <v>1785</v>
      </c>
      <c r="L91" t="s">
        <v>1601</v>
      </c>
      <c r="M91" t="s">
        <v>1602</v>
      </c>
      <c r="N91" t="e">
        <f>VLOOKUP(A91,[1]Sheet1!$A:$A,1,FALSE)</f>
        <v>#N/A</v>
      </c>
      <c r="O91" t="e">
        <f t="shared" si="4"/>
        <v>#N/A</v>
      </c>
    </row>
    <row r="92" spans="1:15">
      <c r="A92" t="s">
        <v>1789</v>
      </c>
      <c r="B92" t="s">
        <v>37</v>
      </c>
      <c r="C92" s="89" t="str">
        <f t="shared" si="3"/>
        <v>052A</v>
      </c>
      <c r="D92" t="s">
        <v>37</v>
      </c>
      <c r="E92" t="s">
        <v>1790</v>
      </c>
      <c r="F92" t="s">
        <v>17</v>
      </c>
      <c r="G92" t="s">
        <v>36</v>
      </c>
      <c r="H92">
        <v>12</v>
      </c>
      <c r="I92" s="93" t="s">
        <v>5901</v>
      </c>
      <c r="J92" t="b">
        <v>0</v>
      </c>
      <c r="K92" t="s">
        <v>1636</v>
      </c>
      <c r="L92" t="s">
        <v>1637</v>
      </c>
      <c r="M92" t="s">
        <v>1602</v>
      </c>
      <c r="N92" t="e">
        <f>VLOOKUP(A92,[1]Sheet1!$A:$A,1,FALSE)</f>
        <v>#N/A</v>
      </c>
      <c r="O92" t="e">
        <f t="shared" si="4"/>
        <v>#N/A</v>
      </c>
    </row>
    <row r="93" spans="1:15">
      <c r="A93" t="s">
        <v>1543</v>
      </c>
      <c r="B93" t="s">
        <v>1544</v>
      </c>
      <c r="C93" s="89" t="str">
        <f t="shared" si="3"/>
        <v>052B</v>
      </c>
      <c r="D93" t="s">
        <v>1544</v>
      </c>
      <c r="E93" t="s">
        <v>1791</v>
      </c>
      <c r="F93" t="s">
        <v>17</v>
      </c>
      <c r="G93" t="s">
        <v>36</v>
      </c>
      <c r="H93">
        <v>12</v>
      </c>
      <c r="I93">
        <v>2</v>
      </c>
      <c r="J93" t="b">
        <v>0</v>
      </c>
      <c r="K93" t="s">
        <v>1792</v>
      </c>
      <c r="L93" t="s">
        <v>1637</v>
      </c>
      <c r="M93" t="s">
        <v>1602</v>
      </c>
      <c r="N93" t="e">
        <f>VLOOKUP(A93,[1]Sheet1!$A:$A,1,FALSE)</f>
        <v>#N/A</v>
      </c>
      <c r="O93" t="e">
        <f t="shared" si="4"/>
        <v>#N/A</v>
      </c>
    </row>
    <row r="94" spans="1:15">
      <c r="A94" t="s">
        <v>1793</v>
      </c>
      <c r="B94" s="6" t="s">
        <v>1794</v>
      </c>
      <c r="C94" s="4" t="str">
        <f t="shared" si="3"/>
        <v>053A</v>
      </c>
      <c r="D94" s="6" t="s">
        <v>1795</v>
      </c>
      <c r="E94" s="6" t="s">
        <v>1796</v>
      </c>
      <c r="F94" t="s">
        <v>17</v>
      </c>
      <c r="G94" t="s">
        <v>36</v>
      </c>
      <c r="H94">
        <v>12</v>
      </c>
      <c r="I94">
        <v>2</v>
      </c>
      <c r="J94" t="b">
        <v>0</v>
      </c>
      <c r="K94" t="s">
        <v>1797</v>
      </c>
      <c r="L94" t="s">
        <v>1637</v>
      </c>
      <c r="M94" t="s">
        <v>1602</v>
      </c>
      <c r="N94" t="e">
        <f>VLOOKUP(A94,[1]Sheet1!$A:$A,1,FALSE)</f>
        <v>#N/A</v>
      </c>
      <c r="O94" t="e">
        <f t="shared" si="4"/>
        <v>#N/A</v>
      </c>
    </row>
    <row r="95" spans="1:15">
      <c r="A95" t="s">
        <v>1798</v>
      </c>
      <c r="B95" s="6" t="s">
        <v>1799</v>
      </c>
      <c r="C95" s="89" t="str">
        <f t="shared" si="3"/>
        <v>053Ahp</v>
      </c>
      <c r="D95" s="6" t="s">
        <v>1799</v>
      </c>
      <c r="E95" s="6" t="s">
        <v>1800</v>
      </c>
      <c r="F95" t="s">
        <v>17</v>
      </c>
      <c r="G95" t="s">
        <v>36</v>
      </c>
      <c r="H95">
        <v>12</v>
      </c>
      <c r="I95">
        <v>2</v>
      </c>
      <c r="J95" t="b">
        <v>0</v>
      </c>
      <c r="K95" t="s">
        <v>1797</v>
      </c>
      <c r="L95" t="s">
        <v>1637</v>
      </c>
      <c r="M95" t="s">
        <v>1602</v>
      </c>
      <c r="N95" t="e">
        <f>VLOOKUP(A95,[1]Sheet1!$A:$A,1,FALSE)</f>
        <v>#N/A</v>
      </c>
      <c r="O95" t="e">
        <f t="shared" si="4"/>
        <v>#N/A</v>
      </c>
    </row>
    <row r="96" spans="1:15">
      <c r="A96" t="s">
        <v>1801</v>
      </c>
      <c r="B96" t="s">
        <v>79</v>
      </c>
      <c r="C96" s="89" t="str">
        <f t="shared" si="3"/>
        <v>054A</v>
      </c>
      <c r="D96" t="s">
        <v>79</v>
      </c>
      <c r="E96" t="s">
        <v>1800</v>
      </c>
      <c r="F96" t="s">
        <v>17</v>
      </c>
      <c r="G96" t="s">
        <v>36</v>
      </c>
      <c r="H96">
        <v>12</v>
      </c>
      <c r="I96">
        <v>2</v>
      </c>
      <c r="J96" t="b">
        <v>0</v>
      </c>
      <c r="K96" t="s">
        <v>1802</v>
      </c>
      <c r="L96" t="s">
        <v>1637</v>
      </c>
      <c r="M96" t="s">
        <v>1602</v>
      </c>
      <c r="N96" t="e">
        <f>VLOOKUP(A96,[1]Sheet1!$A:$A,1,FALSE)</f>
        <v>#N/A</v>
      </c>
      <c r="O96" t="e">
        <f t="shared" si="4"/>
        <v>#N/A</v>
      </c>
    </row>
    <row r="97" spans="1:15">
      <c r="A97" t="s">
        <v>1308</v>
      </c>
      <c r="B97" t="s">
        <v>1309</v>
      </c>
      <c r="C97" s="89" t="str">
        <f t="shared" si="3"/>
        <v>055A</v>
      </c>
      <c r="D97" t="s">
        <v>1309</v>
      </c>
      <c r="E97" t="s">
        <v>1800</v>
      </c>
      <c r="F97" t="s">
        <v>17</v>
      </c>
      <c r="G97" t="s">
        <v>36</v>
      </c>
      <c r="H97">
        <v>12</v>
      </c>
      <c r="I97">
        <v>2</v>
      </c>
      <c r="J97" t="b">
        <v>0</v>
      </c>
      <c r="K97" t="s">
        <v>1803</v>
      </c>
      <c r="L97" t="s">
        <v>1637</v>
      </c>
      <c r="M97" t="s">
        <v>1602</v>
      </c>
      <c r="N97" t="e">
        <f>VLOOKUP(A97,[1]Sheet1!$A:$A,1,FALSE)</f>
        <v>#N/A</v>
      </c>
      <c r="O97" t="e">
        <f t="shared" si="4"/>
        <v>#N/A</v>
      </c>
    </row>
    <row r="98" spans="1:15">
      <c r="A98" t="s">
        <v>1804</v>
      </c>
      <c r="B98" t="s">
        <v>100</v>
      </c>
      <c r="C98" s="89" t="str">
        <f t="shared" si="3"/>
        <v>056A</v>
      </c>
      <c r="D98" t="s">
        <v>100</v>
      </c>
      <c r="E98" t="s">
        <v>1805</v>
      </c>
      <c r="F98" t="s">
        <v>17</v>
      </c>
      <c r="G98" t="s">
        <v>18</v>
      </c>
      <c r="H98">
        <v>12</v>
      </c>
      <c r="I98">
        <v>2</v>
      </c>
      <c r="J98" t="b">
        <v>1</v>
      </c>
      <c r="K98" t="s">
        <v>1806</v>
      </c>
      <c r="L98" t="s">
        <v>1637</v>
      </c>
      <c r="M98" t="s">
        <v>1602</v>
      </c>
      <c r="N98" t="str">
        <f>VLOOKUP(A98,[1]Sheet1!$A:$A,1,FALSE)</f>
        <v>056A</v>
      </c>
      <c r="O98" t="b">
        <f t="shared" si="4"/>
        <v>1</v>
      </c>
    </row>
    <row r="99" spans="1:15">
      <c r="A99" t="s">
        <v>1346</v>
      </c>
      <c r="B99" t="s">
        <v>97</v>
      </c>
      <c r="C99" s="89" t="str">
        <f t="shared" si="3"/>
        <v>057A</v>
      </c>
      <c r="D99" t="s">
        <v>97</v>
      </c>
      <c r="E99" t="s">
        <v>1807</v>
      </c>
      <c r="F99" t="s">
        <v>17</v>
      </c>
      <c r="G99" t="s">
        <v>18</v>
      </c>
      <c r="H99">
        <v>12</v>
      </c>
      <c r="I99">
        <v>2</v>
      </c>
      <c r="J99" t="b">
        <v>1</v>
      </c>
      <c r="K99" t="s">
        <v>1808</v>
      </c>
      <c r="L99" t="s">
        <v>1637</v>
      </c>
      <c r="M99" t="s">
        <v>1602</v>
      </c>
      <c r="N99" t="str">
        <f>VLOOKUP(A99,[1]Sheet1!$A:$A,1,FALSE)</f>
        <v>057A</v>
      </c>
      <c r="O99" t="b">
        <f t="shared" si="4"/>
        <v>1</v>
      </c>
    </row>
    <row r="100" spans="1:15">
      <c r="A100" t="s">
        <v>1809</v>
      </c>
      <c r="B100" t="s">
        <v>90</v>
      </c>
      <c r="C100" s="89" t="str">
        <f t="shared" si="3"/>
        <v>058A</v>
      </c>
      <c r="D100" t="s">
        <v>90</v>
      </c>
      <c r="E100" t="s">
        <v>1810</v>
      </c>
      <c r="F100" t="s">
        <v>17</v>
      </c>
      <c r="G100" t="s">
        <v>18</v>
      </c>
      <c r="H100">
        <v>12</v>
      </c>
      <c r="I100">
        <v>2</v>
      </c>
      <c r="J100" t="b">
        <v>1</v>
      </c>
      <c r="K100" t="s">
        <v>1811</v>
      </c>
      <c r="L100" t="s">
        <v>1637</v>
      </c>
      <c r="M100" t="s">
        <v>1602</v>
      </c>
      <c r="N100" t="str">
        <f>VLOOKUP(A100,[1]Sheet1!$A:$A,1,FALSE)</f>
        <v>058A</v>
      </c>
      <c r="O100" t="b">
        <f t="shared" si="4"/>
        <v>1</v>
      </c>
    </row>
    <row r="101" spans="1:15">
      <c r="A101" t="s">
        <v>1243</v>
      </c>
      <c r="B101" t="s">
        <v>1812</v>
      </c>
      <c r="C101" s="89" t="str">
        <f t="shared" si="3"/>
        <v>059A</v>
      </c>
      <c r="D101" t="s">
        <v>1812</v>
      </c>
      <c r="E101" t="s">
        <v>1813</v>
      </c>
      <c r="F101" t="s">
        <v>17</v>
      </c>
      <c r="G101" t="e">
        <v>#N/A</v>
      </c>
      <c r="H101">
        <v>12</v>
      </c>
      <c r="I101">
        <v>2</v>
      </c>
      <c r="J101" t="b">
        <v>0</v>
      </c>
      <c r="L101" t="s">
        <v>1637</v>
      </c>
      <c r="M101" t="s">
        <v>1602</v>
      </c>
      <c r="N101" t="e">
        <f>VLOOKUP(A101,[1]Sheet1!$A:$A,1,FALSE)</f>
        <v>#N/A</v>
      </c>
      <c r="O101" t="e">
        <f t="shared" si="4"/>
        <v>#N/A</v>
      </c>
    </row>
    <row r="102" spans="1:15">
      <c r="A102" t="s">
        <v>1814</v>
      </c>
      <c r="B102" t="s">
        <v>1815</v>
      </c>
      <c r="C102" s="89" t="str">
        <f t="shared" si="3"/>
        <v>059B</v>
      </c>
      <c r="D102" t="s">
        <v>1815</v>
      </c>
      <c r="E102" t="s">
        <v>1813</v>
      </c>
      <c r="F102" t="s">
        <v>17</v>
      </c>
      <c r="G102" t="e">
        <v>#N/A</v>
      </c>
      <c r="H102">
        <v>12</v>
      </c>
      <c r="I102">
        <v>2</v>
      </c>
      <c r="J102" t="b">
        <v>0</v>
      </c>
      <c r="L102" t="s">
        <v>1637</v>
      </c>
      <c r="M102" t="s">
        <v>1602</v>
      </c>
      <c r="N102" t="e">
        <f>VLOOKUP(A102,[1]Sheet1!$A:$A,1,FALSE)</f>
        <v>#N/A</v>
      </c>
      <c r="O102" t="e">
        <f t="shared" si="4"/>
        <v>#N/A</v>
      </c>
    </row>
    <row r="103" spans="1:15">
      <c r="A103" t="s">
        <v>1816</v>
      </c>
      <c r="B103" t="s">
        <v>89</v>
      </c>
      <c r="C103" s="89" t="str">
        <f t="shared" si="3"/>
        <v>060A</v>
      </c>
      <c r="D103" t="s">
        <v>89</v>
      </c>
      <c r="E103" t="s">
        <v>1817</v>
      </c>
      <c r="F103" t="s">
        <v>17</v>
      </c>
      <c r="G103" t="s">
        <v>36</v>
      </c>
      <c r="H103">
        <v>12</v>
      </c>
      <c r="I103">
        <v>2</v>
      </c>
      <c r="J103" t="b">
        <v>0</v>
      </c>
      <c r="K103" t="s">
        <v>1818</v>
      </c>
      <c r="L103" t="s">
        <v>1637</v>
      </c>
      <c r="M103" t="s">
        <v>1602</v>
      </c>
      <c r="N103" t="e">
        <f>VLOOKUP(A103,[1]Sheet1!$A:$A,1,FALSE)</f>
        <v>#N/A</v>
      </c>
      <c r="O103" t="e">
        <f t="shared" si="4"/>
        <v>#N/A</v>
      </c>
    </row>
    <row r="104" spans="1:15">
      <c r="A104" t="s">
        <v>1819</v>
      </c>
      <c r="B104" t="s">
        <v>94</v>
      </c>
      <c r="C104" s="89" t="str">
        <f t="shared" si="3"/>
        <v>061A</v>
      </c>
      <c r="D104" t="s">
        <v>94</v>
      </c>
      <c r="E104" t="s">
        <v>1820</v>
      </c>
      <c r="F104" t="s">
        <v>17</v>
      </c>
      <c r="G104" t="s">
        <v>18</v>
      </c>
      <c r="H104">
        <v>12</v>
      </c>
      <c r="I104">
        <v>2</v>
      </c>
      <c r="J104" t="b">
        <v>1</v>
      </c>
      <c r="K104" t="s">
        <v>1821</v>
      </c>
      <c r="L104" t="s">
        <v>1637</v>
      </c>
      <c r="M104" t="s">
        <v>1602</v>
      </c>
      <c r="N104" t="str">
        <f>VLOOKUP(A104,[1]Sheet1!$A:$A,1,FALSE)</f>
        <v>061A</v>
      </c>
      <c r="O104" t="b">
        <f t="shared" si="4"/>
        <v>1</v>
      </c>
    </row>
    <row r="105" spans="1:15">
      <c r="A105" t="s">
        <v>1242</v>
      </c>
      <c r="B105" t="s">
        <v>1822</v>
      </c>
      <c r="C105" s="89" t="str">
        <f t="shared" si="3"/>
        <v>062A</v>
      </c>
      <c r="D105" t="s">
        <v>1822</v>
      </c>
      <c r="E105" s="117" t="s">
        <v>1823</v>
      </c>
      <c r="F105" t="s">
        <v>17</v>
      </c>
      <c r="G105" t="e">
        <v>#N/A</v>
      </c>
      <c r="H105">
        <v>12</v>
      </c>
      <c r="I105">
        <v>2</v>
      </c>
      <c r="J105" t="b">
        <v>1</v>
      </c>
      <c r="M105" t="s">
        <v>1602</v>
      </c>
      <c r="N105" t="e">
        <f>VLOOKUP(A105,[1]Sheet1!$A:$A,1,FALSE)</f>
        <v>#N/A</v>
      </c>
      <c r="O105" t="e">
        <f t="shared" si="4"/>
        <v>#N/A</v>
      </c>
    </row>
    <row r="106" spans="1:15">
      <c r="A106" t="s">
        <v>1824</v>
      </c>
      <c r="B106" t="s">
        <v>1825</v>
      </c>
      <c r="C106" s="89" t="str">
        <f t="shared" si="3"/>
        <v>062B</v>
      </c>
      <c r="D106" t="s">
        <v>1825</v>
      </c>
      <c r="E106" s="117" t="s">
        <v>1823</v>
      </c>
      <c r="F106" t="s">
        <v>17</v>
      </c>
      <c r="G106" t="e">
        <v>#N/A</v>
      </c>
      <c r="H106">
        <v>12</v>
      </c>
      <c r="I106">
        <v>2</v>
      </c>
      <c r="J106" t="b">
        <v>1</v>
      </c>
      <c r="M106" t="s">
        <v>1602</v>
      </c>
      <c r="N106" t="e">
        <f>VLOOKUP(A106,[1]Sheet1!$A:$A,1,FALSE)</f>
        <v>#N/A</v>
      </c>
      <c r="O106" t="e">
        <f t="shared" si="4"/>
        <v>#N/A</v>
      </c>
    </row>
    <row r="107" spans="1:15">
      <c r="A107" t="s">
        <v>1826</v>
      </c>
      <c r="B107" t="s">
        <v>1827</v>
      </c>
      <c r="C107" s="89" t="str">
        <f t="shared" si="3"/>
        <v>063A</v>
      </c>
      <c r="D107" t="s">
        <v>1827</v>
      </c>
      <c r="E107" s="117" t="s">
        <v>1828</v>
      </c>
      <c r="F107" t="s">
        <v>17</v>
      </c>
      <c r="G107" t="e">
        <v>#N/A</v>
      </c>
      <c r="H107">
        <v>12</v>
      </c>
      <c r="I107">
        <v>2</v>
      </c>
      <c r="J107" t="b">
        <v>1</v>
      </c>
      <c r="M107" t="s">
        <v>1602</v>
      </c>
      <c r="N107" t="e">
        <f>VLOOKUP(A107,[1]Sheet1!$A:$A,1,FALSE)</f>
        <v>#N/A</v>
      </c>
      <c r="O107" t="e">
        <f t="shared" si="4"/>
        <v>#N/A</v>
      </c>
    </row>
    <row r="108" spans="1:15">
      <c r="A108" t="s">
        <v>1829</v>
      </c>
      <c r="B108" t="s">
        <v>1830</v>
      </c>
      <c r="C108" s="89" t="str">
        <f t="shared" si="3"/>
        <v>063B</v>
      </c>
      <c r="D108" t="s">
        <v>1830</v>
      </c>
      <c r="E108" s="117" t="s">
        <v>1828</v>
      </c>
      <c r="F108" t="s">
        <v>17</v>
      </c>
      <c r="G108" t="e">
        <v>#N/A</v>
      </c>
      <c r="H108">
        <v>12</v>
      </c>
      <c r="I108">
        <v>2</v>
      </c>
      <c r="J108" t="b">
        <v>1</v>
      </c>
      <c r="M108" t="s">
        <v>1602</v>
      </c>
      <c r="N108" t="e">
        <f>VLOOKUP(A108,[1]Sheet1!$A:$A,1,FALSE)</f>
        <v>#N/A</v>
      </c>
      <c r="O108" t="e">
        <f t="shared" si="4"/>
        <v>#N/A</v>
      </c>
    </row>
    <row r="109" spans="1:15">
      <c r="A109" t="s">
        <v>1831</v>
      </c>
      <c r="B109" t="s">
        <v>98</v>
      </c>
      <c r="C109" s="89" t="str">
        <f t="shared" si="3"/>
        <v>065A</v>
      </c>
      <c r="D109" t="s">
        <v>98</v>
      </c>
      <c r="E109" t="s">
        <v>1832</v>
      </c>
      <c r="F109" t="s">
        <v>17</v>
      </c>
      <c r="G109" t="s">
        <v>18</v>
      </c>
      <c r="H109">
        <v>12</v>
      </c>
      <c r="I109">
        <v>2</v>
      </c>
      <c r="J109" t="b">
        <v>1</v>
      </c>
      <c r="K109" t="s">
        <v>1833</v>
      </c>
      <c r="L109" t="s">
        <v>1637</v>
      </c>
      <c r="M109" t="s">
        <v>1602</v>
      </c>
      <c r="N109" t="str">
        <f>VLOOKUP(A109,[1]Sheet1!$A:$A,1,FALSE)</f>
        <v>065A</v>
      </c>
      <c r="O109" t="b">
        <f t="shared" si="4"/>
        <v>1</v>
      </c>
    </row>
    <row r="110" spans="1:15">
      <c r="A110" t="s">
        <v>1834</v>
      </c>
      <c r="B110" t="s">
        <v>1835</v>
      </c>
      <c r="C110" s="89" t="str">
        <f t="shared" si="3"/>
        <v>066A</v>
      </c>
      <c r="D110" t="s">
        <v>1835</v>
      </c>
      <c r="E110" t="s">
        <v>1832</v>
      </c>
      <c r="F110" t="s">
        <v>17</v>
      </c>
      <c r="G110" t="s">
        <v>18</v>
      </c>
      <c r="H110">
        <v>12</v>
      </c>
      <c r="I110">
        <v>2</v>
      </c>
      <c r="J110" t="b">
        <v>1</v>
      </c>
      <c r="K110" t="s">
        <v>1836</v>
      </c>
      <c r="L110" t="s">
        <v>1637</v>
      </c>
      <c r="M110" t="s">
        <v>1602</v>
      </c>
      <c r="N110" t="str">
        <f>VLOOKUP(A110,[1]Sheet1!$A:$A,1,FALSE)</f>
        <v>066A</v>
      </c>
      <c r="O110" t="b">
        <f t="shared" si="4"/>
        <v>1</v>
      </c>
    </row>
    <row r="111" spans="1:15" s="6" customFormat="1">
      <c r="A111" t="s">
        <v>1329</v>
      </c>
      <c r="B111" t="s">
        <v>93</v>
      </c>
      <c r="C111" s="89" t="str">
        <f t="shared" si="3"/>
        <v>067A</v>
      </c>
      <c r="D111" t="s">
        <v>93</v>
      </c>
      <c r="E111" t="s">
        <v>1837</v>
      </c>
      <c r="F111" t="s">
        <v>17</v>
      </c>
      <c r="G111" t="s">
        <v>18</v>
      </c>
      <c r="H111">
        <v>12</v>
      </c>
      <c r="I111">
        <v>2</v>
      </c>
      <c r="J111" t="b">
        <v>1</v>
      </c>
      <c r="K111" t="s">
        <v>1838</v>
      </c>
      <c r="L111" t="s">
        <v>1637</v>
      </c>
      <c r="M111" t="s">
        <v>1602</v>
      </c>
      <c r="N111" t="str">
        <f>VLOOKUP(A111,[1]Sheet1!$A:$A,1,FALSE)</f>
        <v>067A</v>
      </c>
      <c r="O111" t="b">
        <f t="shared" si="4"/>
        <v>1</v>
      </c>
    </row>
    <row r="112" spans="1:15" s="6" customFormat="1">
      <c r="A112" t="s">
        <v>1348</v>
      </c>
      <c r="B112" t="s">
        <v>99</v>
      </c>
      <c r="C112" s="89" t="str">
        <f t="shared" si="3"/>
        <v>068A</v>
      </c>
      <c r="D112" t="s">
        <v>99</v>
      </c>
      <c r="E112" t="s">
        <v>1839</v>
      </c>
      <c r="F112" t="s">
        <v>17</v>
      </c>
      <c r="G112" t="s">
        <v>18</v>
      </c>
      <c r="H112">
        <v>12</v>
      </c>
      <c r="I112">
        <v>2</v>
      </c>
      <c r="J112" t="b">
        <v>1</v>
      </c>
      <c r="K112" t="s">
        <v>1840</v>
      </c>
      <c r="L112" t="s">
        <v>1637</v>
      </c>
      <c r="M112" t="s">
        <v>1602</v>
      </c>
      <c r="N112" t="str">
        <f>VLOOKUP(A112,[1]Sheet1!$A:$A,1,FALSE)</f>
        <v>068A</v>
      </c>
      <c r="O112" t="b">
        <f t="shared" si="4"/>
        <v>1</v>
      </c>
    </row>
    <row r="113" spans="1:15" s="6" customFormat="1">
      <c r="A113" t="s">
        <v>1841</v>
      </c>
      <c r="B113" s="6" t="s">
        <v>75</v>
      </c>
      <c r="C113" s="89" t="str">
        <f t="shared" si="3"/>
        <v>069A</v>
      </c>
      <c r="D113" s="6" t="s">
        <v>75</v>
      </c>
      <c r="E113" s="6" t="s">
        <v>1842</v>
      </c>
      <c r="F113" t="s">
        <v>17</v>
      </c>
      <c r="G113" t="s">
        <v>18</v>
      </c>
      <c r="H113">
        <v>12</v>
      </c>
      <c r="I113">
        <v>2</v>
      </c>
      <c r="J113" t="b">
        <v>1</v>
      </c>
      <c r="K113" t="s">
        <v>1843</v>
      </c>
      <c r="L113" t="s">
        <v>1637</v>
      </c>
      <c r="M113" t="s">
        <v>1602</v>
      </c>
      <c r="N113" t="str">
        <f>VLOOKUP(A113,[1]Sheet1!$A:$A,1,FALSE)</f>
        <v>069A</v>
      </c>
      <c r="O113" t="b">
        <f t="shared" si="4"/>
        <v>1</v>
      </c>
    </row>
    <row r="114" spans="1:15" s="6" customFormat="1">
      <c r="A114" t="s">
        <v>1844</v>
      </c>
      <c r="B114" s="6" t="s">
        <v>1845</v>
      </c>
      <c r="C114" s="89" t="str">
        <f t="shared" si="3"/>
        <v>069Ar</v>
      </c>
      <c r="D114" s="6" t="s">
        <v>1845</v>
      </c>
      <c r="E114" s="6" t="s">
        <v>1846</v>
      </c>
      <c r="F114" t="s">
        <v>17</v>
      </c>
      <c r="G114" t="s">
        <v>18</v>
      </c>
      <c r="H114">
        <v>12</v>
      </c>
      <c r="I114">
        <v>2</v>
      </c>
      <c r="J114" t="b">
        <v>1</v>
      </c>
      <c r="K114" t="s">
        <v>1843</v>
      </c>
      <c r="L114" t="s">
        <v>1637</v>
      </c>
      <c r="M114"/>
      <c r="N114" t="str">
        <f>VLOOKUP(A114,[1]Sheet1!$A:$A,1,FALSE)</f>
        <v>069Ar</v>
      </c>
      <c r="O114" t="b">
        <f t="shared" si="4"/>
        <v>1</v>
      </c>
    </row>
    <row r="115" spans="1:15" s="6" customFormat="1">
      <c r="A115" t="s">
        <v>1847</v>
      </c>
      <c r="B115" s="6" t="s">
        <v>1848</v>
      </c>
      <c r="C115" s="89" t="str">
        <f t="shared" si="3"/>
        <v>069Arhp</v>
      </c>
      <c r="D115" s="6" t="s">
        <v>1848</v>
      </c>
      <c r="E115" s="6" t="s">
        <v>1849</v>
      </c>
      <c r="F115" t="s">
        <v>17</v>
      </c>
      <c r="G115" t="s">
        <v>18</v>
      </c>
      <c r="H115">
        <v>12</v>
      </c>
      <c r="I115">
        <v>2</v>
      </c>
      <c r="J115" t="b">
        <v>1</v>
      </c>
      <c r="K115" t="s">
        <v>1843</v>
      </c>
      <c r="L115" t="s">
        <v>1637</v>
      </c>
      <c r="M115"/>
      <c r="N115" t="str">
        <f>VLOOKUP(A115,[1]Sheet1!$A:$A,1,FALSE)</f>
        <v>069Arhp</v>
      </c>
      <c r="O115" t="b">
        <f t="shared" si="4"/>
        <v>1</v>
      </c>
    </row>
    <row r="116" spans="1:15" s="6" customFormat="1">
      <c r="A116" t="s">
        <v>1349</v>
      </c>
      <c r="B116" t="s">
        <v>72</v>
      </c>
      <c r="C116" s="89" t="str">
        <f t="shared" si="3"/>
        <v>070A</v>
      </c>
      <c r="D116" t="s">
        <v>72</v>
      </c>
      <c r="E116" t="s">
        <v>1807</v>
      </c>
      <c r="F116" t="s">
        <v>17</v>
      </c>
      <c r="G116" t="s">
        <v>18</v>
      </c>
      <c r="H116">
        <v>12</v>
      </c>
      <c r="I116">
        <v>2</v>
      </c>
      <c r="J116" t="b">
        <v>1</v>
      </c>
      <c r="K116" t="s">
        <v>1850</v>
      </c>
      <c r="L116" t="s">
        <v>1637</v>
      </c>
      <c r="M116" t="s">
        <v>1602</v>
      </c>
      <c r="N116" t="str">
        <f>VLOOKUP(A116,[1]Sheet1!$A:$A,1,FALSE)</f>
        <v>070A</v>
      </c>
      <c r="O116" t="b">
        <f t="shared" si="4"/>
        <v>1</v>
      </c>
    </row>
    <row r="117" spans="1:15" s="6" customFormat="1">
      <c r="A117" t="s">
        <v>1851</v>
      </c>
      <c r="B117" t="s">
        <v>1852</v>
      </c>
      <c r="C117" s="89" t="str">
        <f t="shared" si="3"/>
        <v>070Ar</v>
      </c>
      <c r="D117" t="s">
        <v>1852</v>
      </c>
      <c r="E117" t="s">
        <v>1853</v>
      </c>
      <c r="F117" t="s">
        <v>17</v>
      </c>
      <c r="G117" t="s">
        <v>36</v>
      </c>
      <c r="H117">
        <v>12</v>
      </c>
      <c r="I117">
        <v>2</v>
      </c>
      <c r="J117" t="b">
        <v>1</v>
      </c>
      <c r="K117" t="s">
        <v>1850</v>
      </c>
      <c r="L117" t="s">
        <v>1637</v>
      </c>
      <c r="M117"/>
      <c r="N117" t="e">
        <f>VLOOKUP(A117,[1]Sheet1!$A:$A,1,FALSE)</f>
        <v>#N/A</v>
      </c>
      <c r="O117" t="e">
        <f t="shared" si="4"/>
        <v>#N/A</v>
      </c>
    </row>
    <row r="118" spans="1:15" s="6" customFormat="1">
      <c r="A118" t="s">
        <v>1854</v>
      </c>
      <c r="B118" t="s">
        <v>1855</v>
      </c>
      <c r="C118" s="89" t="str">
        <f t="shared" si="3"/>
        <v>070Arhp</v>
      </c>
      <c r="D118" t="s">
        <v>1855</v>
      </c>
      <c r="E118" t="s">
        <v>1856</v>
      </c>
      <c r="F118" t="s">
        <v>17</v>
      </c>
      <c r="G118" t="s">
        <v>36</v>
      </c>
      <c r="H118">
        <v>12</v>
      </c>
      <c r="I118">
        <v>2</v>
      </c>
      <c r="J118" t="b">
        <v>1</v>
      </c>
      <c r="K118" t="s">
        <v>1850</v>
      </c>
      <c r="L118" t="s">
        <v>1637</v>
      </c>
      <c r="M118"/>
      <c r="N118" t="e">
        <f>VLOOKUP(A118,[1]Sheet1!$A:$A,1,FALSE)</f>
        <v>#N/A</v>
      </c>
      <c r="O118" t="e">
        <f t="shared" si="4"/>
        <v>#N/A</v>
      </c>
    </row>
    <row r="119" spans="1:15" s="6" customFormat="1">
      <c r="A119" t="s">
        <v>1857</v>
      </c>
      <c r="B119" s="6" t="s">
        <v>63</v>
      </c>
      <c r="C119" s="89" t="str">
        <f t="shared" si="3"/>
        <v>071A</v>
      </c>
      <c r="D119" s="6" t="s">
        <v>63</v>
      </c>
      <c r="E119" s="6" t="s">
        <v>1858</v>
      </c>
      <c r="F119" t="s">
        <v>17</v>
      </c>
      <c r="G119" t="s">
        <v>18</v>
      </c>
      <c r="H119">
        <v>12</v>
      </c>
      <c r="I119">
        <v>2</v>
      </c>
      <c r="J119" t="b">
        <v>1</v>
      </c>
      <c r="K119" t="s">
        <v>1859</v>
      </c>
      <c r="L119" t="s">
        <v>1637</v>
      </c>
      <c r="M119" t="s">
        <v>1602</v>
      </c>
      <c r="N119" t="str">
        <f>VLOOKUP(A119,[1]Sheet1!$A:$A,1,FALSE)</f>
        <v>071A</v>
      </c>
      <c r="O119" t="b">
        <f t="shared" si="4"/>
        <v>1</v>
      </c>
    </row>
    <row r="120" spans="1:15" s="6" customFormat="1">
      <c r="A120" t="s">
        <v>1860</v>
      </c>
      <c r="B120" s="6" t="s">
        <v>1861</v>
      </c>
      <c r="C120" s="4" t="str">
        <f t="shared" si="3"/>
        <v>072A</v>
      </c>
      <c r="D120" s="6" t="s">
        <v>1861</v>
      </c>
      <c r="E120" s="6" t="s">
        <v>1862</v>
      </c>
      <c r="F120" t="s">
        <v>17</v>
      </c>
      <c r="G120" t="s">
        <v>18</v>
      </c>
      <c r="H120">
        <v>12</v>
      </c>
      <c r="I120">
        <v>2</v>
      </c>
      <c r="J120" t="b">
        <v>1</v>
      </c>
      <c r="K120" t="s">
        <v>1863</v>
      </c>
      <c r="L120" t="s">
        <v>1637</v>
      </c>
      <c r="M120" t="s">
        <v>1602</v>
      </c>
      <c r="N120" t="str">
        <f>VLOOKUP(A120,[1]Sheet1!$A:$A,1,FALSE)</f>
        <v>072A</v>
      </c>
      <c r="O120" t="b">
        <f t="shared" si="4"/>
        <v>1</v>
      </c>
    </row>
    <row r="121" spans="1:15" s="6" customFormat="1">
      <c r="A121" t="s">
        <v>1864</v>
      </c>
      <c r="B121" s="6" t="s">
        <v>1865</v>
      </c>
      <c r="C121" s="89" t="str">
        <f t="shared" si="3"/>
        <v>072Ahp</v>
      </c>
      <c r="D121" s="6" t="s">
        <v>1865</v>
      </c>
      <c r="E121" s="6" t="s">
        <v>1866</v>
      </c>
      <c r="F121" t="s">
        <v>17</v>
      </c>
      <c r="G121" t="s">
        <v>18</v>
      </c>
      <c r="H121">
        <v>12</v>
      </c>
      <c r="I121">
        <v>2</v>
      </c>
      <c r="J121" t="b">
        <v>1</v>
      </c>
      <c r="K121" t="s">
        <v>1863</v>
      </c>
      <c r="L121" t="s">
        <v>1637</v>
      </c>
      <c r="M121" t="s">
        <v>1602</v>
      </c>
      <c r="N121" t="str">
        <f>VLOOKUP(A121,[1]Sheet1!$A:$A,1,FALSE)</f>
        <v>072Ahp</v>
      </c>
      <c r="O121" t="b">
        <f t="shared" si="4"/>
        <v>1</v>
      </c>
    </row>
    <row r="122" spans="1:15" s="6" customFormat="1">
      <c r="A122" t="s">
        <v>1867</v>
      </c>
      <c r="B122" t="s">
        <v>61</v>
      </c>
      <c r="C122" s="89" t="str">
        <f t="shared" si="3"/>
        <v>073A</v>
      </c>
      <c r="D122" t="s">
        <v>61</v>
      </c>
      <c r="E122" t="s">
        <v>1817</v>
      </c>
      <c r="F122" t="s">
        <v>17</v>
      </c>
      <c r="G122" t="s">
        <v>36</v>
      </c>
      <c r="H122">
        <v>12</v>
      </c>
      <c r="I122">
        <v>2</v>
      </c>
      <c r="J122" t="b">
        <v>0</v>
      </c>
      <c r="K122" t="s">
        <v>1868</v>
      </c>
      <c r="L122" t="s">
        <v>1637</v>
      </c>
      <c r="M122" t="s">
        <v>1602</v>
      </c>
      <c r="N122" t="e">
        <f>VLOOKUP(A122,[1]Sheet1!$A:$A,1,FALSE)</f>
        <v>#N/A</v>
      </c>
      <c r="O122" t="e">
        <f t="shared" si="4"/>
        <v>#N/A</v>
      </c>
    </row>
    <row r="123" spans="1:15" s="6" customFormat="1">
      <c r="A123" t="s">
        <v>1869</v>
      </c>
      <c r="B123" s="8" t="s">
        <v>1870</v>
      </c>
      <c r="C123" s="4" t="str">
        <f t="shared" si="3"/>
        <v>074A</v>
      </c>
      <c r="D123" s="8" t="s">
        <v>1870</v>
      </c>
      <c r="E123" s="6" t="s">
        <v>1871</v>
      </c>
      <c r="F123" t="s">
        <v>17</v>
      </c>
      <c r="G123" t="s">
        <v>18</v>
      </c>
      <c r="H123">
        <v>12</v>
      </c>
      <c r="I123">
        <v>2</v>
      </c>
      <c r="J123" t="b">
        <v>1</v>
      </c>
      <c r="K123" t="s">
        <v>1872</v>
      </c>
      <c r="L123" t="s">
        <v>1637</v>
      </c>
      <c r="M123" t="s">
        <v>1602</v>
      </c>
      <c r="N123" t="str">
        <f>VLOOKUP(A123,[1]Sheet1!$A:$A,1,FALSE)</f>
        <v>074A</v>
      </c>
      <c r="O123" t="b">
        <f t="shared" si="4"/>
        <v>1</v>
      </c>
    </row>
    <row r="124" spans="1:15" s="6" customFormat="1">
      <c r="A124" t="s">
        <v>1873</v>
      </c>
      <c r="B124" s="8" t="s">
        <v>1874</v>
      </c>
      <c r="C124" s="89" t="str">
        <f t="shared" si="3"/>
        <v>074Ahp</v>
      </c>
      <c r="D124" s="8" t="s">
        <v>1874</v>
      </c>
      <c r="E124" t="s">
        <v>1820</v>
      </c>
      <c r="F124" t="s">
        <v>17</v>
      </c>
      <c r="G124" t="s">
        <v>18</v>
      </c>
      <c r="H124">
        <v>12</v>
      </c>
      <c r="I124">
        <v>2</v>
      </c>
      <c r="J124" t="b">
        <v>1</v>
      </c>
      <c r="K124" t="s">
        <v>1872</v>
      </c>
      <c r="L124" t="s">
        <v>1637</v>
      </c>
      <c r="M124" t="s">
        <v>1602</v>
      </c>
      <c r="N124" t="str">
        <f>VLOOKUP(A124,[1]Sheet1!$A:$A,1,FALSE)</f>
        <v>074Ahp</v>
      </c>
      <c r="O124" t="b">
        <f t="shared" si="4"/>
        <v>1</v>
      </c>
    </row>
    <row r="125" spans="1:15" s="6" customFormat="1">
      <c r="A125" t="s">
        <v>1341</v>
      </c>
      <c r="B125" s="6" t="s">
        <v>1875</v>
      </c>
      <c r="C125" s="4" t="str">
        <f t="shared" si="3"/>
        <v>075A</v>
      </c>
      <c r="D125" s="6" t="s">
        <v>1875</v>
      </c>
      <c r="E125" s="6" t="s">
        <v>1876</v>
      </c>
      <c r="F125" t="s">
        <v>17</v>
      </c>
      <c r="G125" t="s">
        <v>36</v>
      </c>
      <c r="H125">
        <v>12</v>
      </c>
      <c r="I125">
        <v>2</v>
      </c>
      <c r="J125" t="b">
        <v>0</v>
      </c>
      <c r="K125" t="s">
        <v>1877</v>
      </c>
      <c r="L125" t="s">
        <v>1637</v>
      </c>
      <c r="M125" t="s">
        <v>1602</v>
      </c>
      <c r="N125" t="e">
        <f>VLOOKUP(A125,[1]Sheet1!$A:$A,1,FALSE)</f>
        <v>#N/A</v>
      </c>
      <c r="O125" t="e">
        <f t="shared" si="4"/>
        <v>#N/A</v>
      </c>
    </row>
    <row r="126" spans="1:15" s="6" customFormat="1">
      <c r="A126" t="s">
        <v>1878</v>
      </c>
      <c r="B126" s="6" t="s">
        <v>1879</v>
      </c>
      <c r="C126" s="89" t="str">
        <f t="shared" si="3"/>
        <v>075Ahp</v>
      </c>
      <c r="D126" s="6" t="s">
        <v>1879</v>
      </c>
      <c r="E126" s="6" t="s">
        <v>1880</v>
      </c>
      <c r="F126" t="s">
        <v>17</v>
      </c>
      <c r="G126" t="s">
        <v>36</v>
      </c>
      <c r="H126">
        <v>12</v>
      </c>
      <c r="I126">
        <v>2</v>
      </c>
      <c r="J126" t="b">
        <v>0</v>
      </c>
      <c r="K126" t="s">
        <v>1877</v>
      </c>
      <c r="L126" t="s">
        <v>1637</v>
      </c>
      <c r="M126" t="s">
        <v>1602</v>
      </c>
      <c r="N126" t="e">
        <f>VLOOKUP(A126,[1]Sheet1!$A:$A,1,FALSE)</f>
        <v>#N/A</v>
      </c>
      <c r="O126" t="e">
        <f t="shared" si="4"/>
        <v>#N/A</v>
      </c>
    </row>
    <row r="127" spans="1:15" s="6" customFormat="1">
      <c r="A127" t="s">
        <v>1297</v>
      </c>
      <c r="B127" t="s">
        <v>1298</v>
      </c>
      <c r="C127" s="89" t="str">
        <f t="shared" si="3"/>
        <v>076A</v>
      </c>
      <c r="D127" t="s">
        <v>1298</v>
      </c>
      <c r="E127" t="s">
        <v>1881</v>
      </c>
      <c r="F127" t="s">
        <v>7</v>
      </c>
      <c r="G127" t="s">
        <v>36</v>
      </c>
      <c r="H127">
        <v>12</v>
      </c>
      <c r="I127">
        <v>5</v>
      </c>
      <c r="J127" t="b">
        <v>0</v>
      </c>
      <c r="K127" t="s">
        <v>1797</v>
      </c>
      <c r="L127" t="s">
        <v>1637</v>
      </c>
      <c r="M127" t="s">
        <v>1882</v>
      </c>
      <c r="N127" t="e">
        <f>VLOOKUP(A127,[1]Sheet1!$A:$A,1,FALSE)</f>
        <v>#N/A</v>
      </c>
      <c r="O127" t="e">
        <f t="shared" si="4"/>
        <v>#N/A</v>
      </c>
    </row>
    <row r="128" spans="1:15" s="6" customFormat="1">
      <c r="A128" t="s">
        <v>1883</v>
      </c>
      <c r="B128" s="6" t="s">
        <v>1884</v>
      </c>
      <c r="C128" s="4" t="str">
        <f t="shared" si="3"/>
        <v>077A</v>
      </c>
      <c r="D128" s="6" t="s">
        <v>1885</v>
      </c>
      <c r="E128" s="6" t="s">
        <v>1886</v>
      </c>
      <c r="F128" t="s">
        <v>17</v>
      </c>
      <c r="G128" t="s">
        <v>18</v>
      </c>
      <c r="H128">
        <v>12</v>
      </c>
      <c r="I128">
        <v>2</v>
      </c>
      <c r="J128" t="b">
        <v>1</v>
      </c>
      <c r="K128" t="s">
        <v>1887</v>
      </c>
      <c r="L128" t="s">
        <v>1637</v>
      </c>
      <c r="M128" t="s">
        <v>1602</v>
      </c>
      <c r="N128" t="str">
        <f>VLOOKUP(A128,[1]Sheet1!$A:$A,1,FALSE)</f>
        <v>077A</v>
      </c>
      <c r="O128" t="b">
        <f t="shared" si="4"/>
        <v>1</v>
      </c>
    </row>
    <row r="129" spans="1:15" s="6" customFormat="1">
      <c r="A129" s="6" t="s">
        <v>1888</v>
      </c>
      <c r="B129" s="6" t="s">
        <v>1889</v>
      </c>
      <c r="C129" s="89" t="str">
        <f t="shared" si="3"/>
        <v>077Ahp</v>
      </c>
      <c r="D129" s="6" t="s">
        <v>1889</v>
      </c>
      <c r="E129" s="6" t="s">
        <v>1890</v>
      </c>
      <c r="F129" t="s">
        <v>17</v>
      </c>
      <c r="G129" t="s">
        <v>18</v>
      </c>
      <c r="H129">
        <v>12</v>
      </c>
      <c r="I129">
        <v>2</v>
      </c>
      <c r="J129" t="b">
        <v>1</v>
      </c>
      <c r="K129" t="s">
        <v>1887</v>
      </c>
      <c r="L129" t="s">
        <v>1637</v>
      </c>
      <c r="M129" t="s">
        <v>1602</v>
      </c>
      <c r="N129" t="str">
        <f>VLOOKUP(A129,[1]Sheet1!$A:$A,1,FALSE)</f>
        <v>077Ahp</v>
      </c>
      <c r="O129" t="b">
        <f t="shared" si="4"/>
        <v>1</v>
      </c>
    </row>
    <row r="130" spans="1:15" s="6" customFormat="1">
      <c r="A130" t="s">
        <v>1891</v>
      </c>
      <c r="B130" s="6" t="s">
        <v>73</v>
      </c>
      <c r="C130" s="89" t="str">
        <f t="shared" si="3"/>
        <v>078A</v>
      </c>
      <c r="D130" s="6" t="s">
        <v>73</v>
      </c>
      <c r="E130" s="6" t="s">
        <v>1892</v>
      </c>
      <c r="F130" t="s">
        <v>17</v>
      </c>
      <c r="G130" t="s">
        <v>18</v>
      </c>
      <c r="H130">
        <v>12</v>
      </c>
      <c r="I130">
        <v>2</v>
      </c>
      <c r="J130" t="b">
        <v>1</v>
      </c>
      <c r="K130" t="s">
        <v>1893</v>
      </c>
      <c r="L130" t="s">
        <v>1637</v>
      </c>
      <c r="M130" t="s">
        <v>1602</v>
      </c>
      <c r="N130" t="str">
        <f>VLOOKUP(A130,[1]Sheet1!$A:$A,1,FALSE)</f>
        <v>078A</v>
      </c>
      <c r="O130" t="b">
        <f t="shared" si="4"/>
        <v>1</v>
      </c>
    </row>
    <row r="131" spans="1:15" s="6" customFormat="1">
      <c r="A131" t="s">
        <v>1894</v>
      </c>
      <c r="B131" s="6" t="s">
        <v>1895</v>
      </c>
      <c r="C131" s="4" t="str">
        <f t="shared" ref="C131:C194" si="5">A131</f>
        <v>079A</v>
      </c>
      <c r="D131" s="6" t="s">
        <v>1895</v>
      </c>
      <c r="E131" s="6" t="s">
        <v>1896</v>
      </c>
      <c r="F131" t="s">
        <v>17</v>
      </c>
      <c r="G131" t="s">
        <v>18</v>
      </c>
      <c r="H131">
        <v>12</v>
      </c>
      <c r="I131">
        <v>2</v>
      </c>
      <c r="J131" t="b">
        <v>1</v>
      </c>
      <c r="K131" t="s">
        <v>1897</v>
      </c>
      <c r="L131" t="s">
        <v>1637</v>
      </c>
      <c r="M131" t="s">
        <v>1602</v>
      </c>
      <c r="N131" t="str">
        <f>VLOOKUP(A131,[1]Sheet1!$A:$A,1,FALSE)</f>
        <v>079A</v>
      </c>
      <c r="O131" t="b">
        <f t="shared" si="4"/>
        <v>1</v>
      </c>
    </row>
    <row r="132" spans="1:15" s="6" customFormat="1">
      <c r="A132" t="s">
        <v>1898</v>
      </c>
      <c r="B132" t="s">
        <v>1899</v>
      </c>
      <c r="C132" s="89" t="str">
        <f t="shared" si="5"/>
        <v>079Ar</v>
      </c>
      <c r="D132" t="s">
        <v>1899</v>
      </c>
      <c r="E132" t="s">
        <v>1900</v>
      </c>
      <c r="F132" t="s">
        <v>17</v>
      </c>
      <c r="G132" t="s">
        <v>18</v>
      </c>
      <c r="H132">
        <v>12</v>
      </c>
      <c r="I132">
        <v>2</v>
      </c>
      <c r="J132" t="b">
        <v>1</v>
      </c>
      <c r="K132" t="s">
        <v>1897</v>
      </c>
      <c r="L132" t="s">
        <v>1637</v>
      </c>
      <c r="M132"/>
      <c r="N132" t="str">
        <f>VLOOKUP(A132,[1]Sheet1!$A:$A,1,FALSE)</f>
        <v>079Ar</v>
      </c>
      <c r="O132" t="b">
        <f t="shared" si="4"/>
        <v>1</v>
      </c>
    </row>
    <row r="133" spans="1:15" s="6" customFormat="1">
      <c r="A133" t="s">
        <v>1901</v>
      </c>
      <c r="B133" t="s">
        <v>1902</v>
      </c>
      <c r="C133" s="89" t="str">
        <f t="shared" si="5"/>
        <v>079Arhp</v>
      </c>
      <c r="D133" t="s">
        <v>1902</v>
      </c>
      <c r="E133" t="s">
        <v>1903</v>
      </c>
      <c r="F133" t="s">
        <v>17</v>
      </c>
      <c r="G133" t="s">
        <v>18</v>
      </c>
      <c r="H133">
        <v>12</v>
      </c>
      <c r="I133">
        <v>2</v>
      </c>
      <c r="J133" t="b">
        <v>1</v>
      </c>
      <c r="K133" t="s">
        <v>1897</v>
      </c>
      <c r="L133" t="s">
        <v>1637</v>
      </c>
      <c r="M133"/>
      <c r="N133" t="str">
        <f>VLOOKUP(A133,[1]Sheet1!$A:$A,1,FALSE)</f>
        <v>079Arhp</v>
      </c>
      <c r="O133" t="b">
        <f t="shared" si="4"/>
        <v>1</v>
      </c>
    </row>
    <row r="134" spans="1:15" s="6" customFormat="1">
      <c r="A134" t="s">
        <v>1904</v>
      </c>
      <c r="B134" s="8" t="s">
        <v>1905</v>
      </c>
      <c r="C134" s="4" t="str">
        <f t="shared" si="5"/>
        <v>080A</v>
      </c>
      <c r="D134" s="8" t="s">
        <v>1905</v>
      </c>
      <c r="E134" s="6" t="s">
        <v>1906</v>
      </c>
      <c r="F134" t="s">
        <v>17</v>
      </c>
      <c r="G134" t="s">
        <v>18</v>
      </c>
      <c r="H134">
        <v>12</v>
      </c>
      <c r="I134">
        <v>2</v>
      </c>
      <c r="J134" t="b">
        <v>1</v>
      </c>
      <c r="K134" t="s">
        <v>1907</v>
      </c>
      <c r="L134" t="s">
        <v>1637</v>
      </c>
      <c r="M134" t="s">
        <v>1602</v>
      </c>
      <c r="N134" t="str">
        <f>VLOOKUP(A134,[1]Sheet1!$A:$A,1,FALSE)</f>
        <v>080A</v>
      </c>
      <c r="O134" t="b">
        <f t="shared" si="4"/>
        <v>1</v>
      </c>
    </row>
    <row r="135" spans="1:15" s="6" customFormat="1">
      <c r="A135" t="s">
        <v>1908</v>
      </c>
      <c r="B135" s="8" t="s">
        <v>1909</v>
      </c>
      <c r="C135" s="89" t="str">
        <f t="shared" si="5"/>
        <v>080Ahp</v>
      </c>
      <c r="D135" s="8" t="s">
        <v>6781</v>
      </c>
      <c r="E135" s="6" t="s">
        <v>1910</v>
      </c>
      <c r="F135" t="s">
        <v>17</v>
      </c>
      <c r="G135" t="s">
        <v>18</v>
      </c>
      <c r="H135">
        <v>12</v>
      </c>
      <c r="I135">
        <v>2</v>
      </c>
      <c r="J135" t="b">
        <v>1</v>
      </c>
      <c r="K135" t="s">
        <v>1907</v>
      </c>
      <c r="L135" t="s">
        <v>1637</v>
      </c>
      <c r="M135" t="s">
        <v>1602</v>
      </c>
      <c r="N135" t="str">
        <f>VLOOKUP(A135,[1]Sheet1!$A:$A,1,FALSE)</f>
        <v>080Ahp</v>
      </c>
      <c r="O135" t="b">
        <f t="shared" si="4"/>
        <v>1</v>
      </c>
    </row>
    <row r="136" spans="1:15" s="6" customFormat="1">
      <c r="A136" t="s">
        <v>1911</v>
      </c>
      <c r="B136" t="s">
        <v>74</v>
      </c>
      <c r="C136" s="89" t="str">
        <f t="shared" si="5"/>
        <v>081A</v>
      </c>
      <c r="D136" t="s">
        <v>74</v>
      </c>
      <c r="E136" t="s">
        <v>1839</v>
      </c>
      <c r="F136" t="s">
        <v>17</v>
      </c>
      <c r="G136" t="s">
        <v>18</v>
      </c>
      <c r="H136">
        <v>12</v>
      </c>
      <c r="I136">
        <v>2</v>
      </c>
      <c r="J136" t="b">
        <v>1</v>
      </c>
      <c r="K136" t="s">
        <v>1912</v>
      </c>
      <c r="L136" t="s">
        <v>1637</v>
      </c>
      <c r="M136" t="s">
        <v>1602</v>
      </c>
      <c r="N136" t="str">
        <f>VLOOKUP(A136,[1]Sheet1!$A:$A,1,FALSE)</f>
        <v>081A</v>
      </c>
      <c r="O136" t="b">
        <f t="shared" si="4"/>
        <v>1</v>
      </c>
    </row>
    <row r="137" spans="1:15" s="6" customFormat="1">
      <c r="A137" t="s">
        <v>1913</v>
      </c>
      <c r="B137" s="8" t="s">
        <v>1914</v>
      </c>
      <c r="C137" s="89" t="str">
        <f t="shared" si="5"/>
        <v>081Ahp</v>
      </c>
      <c r="D137" s="8" t="s">
        <v>1914</v>
      </c>
      <c r="E137" t="s">
        <v>1915</v>
      </c>
      <c r="F137" t="s">
        <v>17</v>
      </c>
      <c r="G137" t="s">
        <v>18</v>
      </c>
      <c r="H137">
        <v>12</v>
      </c>
      <c r="I137">
        <v>2</v>
      </c>
      <c r="J137" t="b">
        <v>1</v>
      </c>
      <c r="K137" t="s">
        <v>1912</v>
      </c>
      <c r="L137" t="s">
        <v>1637</v>
      </c>
      <c r="M137"/>
      <c r="N137" t="str">
        <f>VLOOKUP(A137,[1]Sheet1!$A:$A,1,FALSE)</f>
        <v>081Ahp</v>
      </c>
      <c r="O137" t="b">
        <f t="shared" si="4"/>
        <v>1</v>
      </c>
    </row>
    <row r="138" spans="1:15" s="6" customFormat="1">
      <c r="A138" t="s">
        <v>1916</v>
      </c>
      <c r="B138" s="8" t="s">
        <v>1917</v>
      </c>
      <c r="C138" s="89" t="str">
        <f t="shared" si="5"/>
        <v>081Ar</v>
      </c>
      <c r="D138" s="8" t="s">
        <v>1917</v>
      </c>
      <c r="E138" t="s">
        <v>1918</v>
      </c>
      <c r="F138" t="s">
        <v>17</v>
      </c>
      <c r="G138" t="s">
        <v>18</v>
      </c>
      <c r="H138">
        <v>12</v>
      </c>
      <c r="I138">
        <v>2</v>
      </c>
      <c r="J138" t="b">
        <v>1</v>
      </c>
      <c r="K138" t="s">
        <v>1912</v>
      </c>
      <c r="L138" t="s">
        <v>1637</v>
      </c>
      <c r="M138"/>
      <c r="N138" t="str">
        <f>VLOOKUP(A138,[1]Sheet1!$A:$A,1,FALSE)</f>
        <v>081Ar</v>
      </c>
      <c r="O138" t="b">
        <f t="shared" si="4"/>
        <v>1</v>
      </c>
    </row>
    <row r="139" spans="1:15" s="6" customFormat="1">
      <c r="A139" t="s">
        <v>1919</v>
      </c>
      <c r="B139" t="s">
        <v>25</v>
      </c>
      <c r="C139" s="89" t="str">
        <f t="shared" si="5"/>
        <v>082A</v>
      </c>
      <c r="D139" t="s">
        <v>25</v>
      </c>
      <c r="E139" s="105" t="s">
        <v>1641</v>
      </c>
      <c r="F139" t="s">
        <v>17</v>
      </c>
      <c r="G139" t="s">
        <v>18</v>
      </c>
      <c r="H139">
        <v>12</v>
      </c>
      <c r="I139">
        <v>2</v>
      </c>
      <c r="J139" t="b">
        <v>1</v>
      </c>
      <c r="K139" t="s">
        <v>1920</v>
      </c>
      <c r="L139" t="s">
        <v>1637</v>
      </c>
      <c r="M139" t="s">
        <v>1602</v>
      </c>
      <c r="N139" t="str">
        <f>VLOOKUP(A139,[1]Sheet1!$A:$A,1,FALSE)</f>
        <v>082A</v>
      </c>
      <c r="O139" t="b">
        <f t="shared" si="4"/>
        <v>1</v>
      </c>
    </row>
    <row r="140" spans="1:15" s="6" customFormat="1">
      <c r="A140" t="s">
        <v>1921</v>
      </c>
      <c r="B140" t="s">
        <v>19</v>
      </c>
      <c r="C140" s="89" t="str">
        <f t="shared" si="5"/>
        <v>083A</v>
      </c>
      <c r="D140" t="s">
        <v>19</v>
      </c>
      <c r="E140" s="105" t="s">
        <v>1644</v>
      </c>
      <c r="F140" t="s">
        <v>17</v>
      </c>
      <c r="G140" t="s">
        <v>18</v>
      </c>
      <c r="H140">
        <v>12</v>
      </c>
      <c r="I140">
        <v>2</v>
      </c>
      <c r="J140" t="b">
        <v>1</v>
      </c>
      <c r="K140" t="s">
        <v>1922</v>
      </c>
      <c r="L140" t="s">
        <v>1637</v>
      </c>
      <c r="M140" t="s">
        <v>1602</v>
      </c>
      <c r="N140" t="str">
        <f>VLOOKUP(A140,[1]Sheet1!$A:$A,1,FALSE)</f>
        <v>083A</v>
      </c>
      <c r="O140" t="b">
        <f t="shared" si="4"/>
        <v>1</v>
      </c>
    </row>
    <row r="141" spans="1:15" s="6" customFormat="1">
      <c r="A141" t="s">
        <v>1923</v>
      </c>
      <c r="B141" t="s">
        <v>15</v>
      </c>
      <c r="C141" s="89" t="str">
        <f t="shared" si="5"/>
        <v>084A</v>
      </c>
      <c r="D141" t="s">
        <v>15</v>
      </c>
      <c r="E141" s="105" t="s">
        <v>1647</v>
      </c>
      <c r="F141" t="s">
        <v>17</v>
      </c>
      <c r="G141" t="s">
        <v>18</v>
      </c>
      <c r="H141">
        <v>12</v>
      </c>
      <c r="I141">
        <v>2</v>
      </c>
      <c r="J141" t="b">
        <v>1</v>
      </c>
      <c r="K141" t="s">
        <v>1924</v>
      </c>
      <c r="L141" t="s">
        <v>1637</v>
      </c>
      <c r="M141" t="s">
        <v>1602</v>
      </c>
      <c r="N141" t="str">
        <f>VLOOKUP(A141,[1]Sheet1!$A:$A,1,FALSE)</f>
        <v>084A</v>
      </c>
      <c r="O141" t="b">
        <f t="shared" ref="O141:O204" si="6">N141=A141</f>
        <v>1</v>
      </c>
    </row>
    <row r="142" spans="1:15" s="6" customFormat="1">
      <c r="A142" t="s">
        <v>1925</v>
      </c>
      <c r="B142" t="s">
        <v>21</v>
      </c>
      <c r="C142" s="89" t="str">
        <f t="shared" si="5"/>
        <v>085A</v>
      </c>
      <c r="D142" t="s">
        <v>21</v>
      </c>
      <c r="E142" s="105" t="s">
        <v>1650</v>
      </c>
      <c r="F142" t="s">
        <v>17</v>
      </c>
      <c r="G142" t="s">
        <v>18</v>
      </c>
      <c r="H142">
        <v>12</v>
      </c>
      <c r="I142">
        <v>2</v>
      </c>
      <c r="J142" t="b">
        <v>1</v>
      </c>
      <c r="K142" t="s">
        <v>1926</v>
      </c>
      <c r="L142" t="s">
        <v>1637</v>
      </c>
      <c r="M142" t="s">
        <v>1602</v>
      </c>
      <c r="N142" t="str">
        <f>VLOOKUP(A142,[1]Sheet1!$A:$A,1,FALSE)</f>
        <v>085A</v>
      </c>
      <c r="O142" t="b">
        <f t="shared" si="6"/>
        <v>1</v>
      </c>
    </row>
    <row r="143" spans="1:15">
      <c r="A143" t="s">
        <v>1927</v>
      </c>
      <c r="B143" t="s">
        <v>23</v>
      </c>
      <c r="C143" s="89" t="str">
        <f t="shared" si="5"/>
        <v>086A</v>
      </c>
      <c r="D143" t="s">
        <v>23</v>
      </c>
      <c r="E143" s="105" t="s">
        <v>1653</v>
      </c>
      <c r="F143" t="s">
        <v>17</v>
      </c>
      <c r="G143" t="s">
        <v>18</v>
      </c>
      <c r="H143">
        <v>12</v>
      </c>
      <c r="I143">
        <v>2</v>
      </c>
      <c r="J143" t="b">
        <v>1</v>
      </c>
      <c r="K143" t="s">
        <v>1928</v>
      </c>
      <c r="L143" t="s">
        <v>1637</v>
      </c>
      <c r="M143" t="s">
        <v>1602</v>
      </c>
      <c r="N143" t="str">
        <f>VLOOKUP(A143,[1]Sheet1!$A:$A,1,FALSE)</f>
        <v>086A</v>
      </c>
      <c r="O143" t="b">
        <f t="shared" si="6"/>
        <v>1</v>
      </c>
    </row>
    <row r="144" spans="1:15" s="6" customFormat="1">
      <c r="A144" t="s">
        <v>1929</v>
      </c>
      <c r="B144" t="s">
        <v>32</v>
      </c>
      <c r="C144" s="89" t="str">
        <f t="shared" si="5"/>
        <v>087A</v>
      </c>
      <c r="D144" t="s">
        <v>32</v>
      </c>
      <c r="E144" t="s">
        <v>1930</v>
      </c>
      <c r="F144" t="s">
        <v>17</v>
      </c>
      <c r="G144" t="s">
        <v>18</v>
      </c>
      <c r="H144">
        <v>12</v>
      </c>
      <c r="I144">
        <v>2</v>
      </c>
      <c r="J144" t="b">
        <v>1</v>
      </c>
      <c r="K144" t="s">
        <v>1931</v>
      </c>
      <c r="L144" t="s">
        <v>1637</v>
      </c>
      <c r="M144" t="s">
        <v>1602</v>
      </c>
      <c r="N144" t="str">
        <f>VLOOKUP(A144,[1]Sheet1!$A:$A,1,FALSE)</f>
        <v>087A</v>
      </c>
      <c r="O144" t="b">
        <f t="shared" si="6"/>
        <v>1</v>
      </c>
    </row>
    <row r="145" spans="1:15" s="6" customFormat="1">
      <c r="A145" t="s">
        <v>1932</v>
      </c>
      <c r="B145" t="s">
        <v>1933</v>
      </c>
      <c r="C145" s="89" t="str">
        <f t="shared" si="5"/>
        <v>087B</v>
      </c>
      <c r="D145" t="s">
        <v>1933</v>
      </c>
      <c r="E145" s="124" t="s">
        <v>1934</v>
      </c>
      <c r="F145" t="s">
        <v>17</v>
      </c>
      <c r="G145" t="s">
        <v>18</v>
      </c>
      <c r="H145">
        <v>12</v>
      </c>
      <c r="I145">
        <v>2</v>
      </c>
      <c r="J145" t="b">
        <v>1</v>
      </c>
      <c r="K145" t="s">
        <v>1935</v>
      </c>
      <c r="L145" t="s">
        <v>1637</v>
      </c>
      <c r="M145" t="s">
        <v>1602</v>
      </c>
      <c r="N145" t="str">
        <f>VLOOKUP(A145,[1]Sheet1!$A:$A,1,FALSE)</f>
        <v>087B</v>
      </c>
      <c r="O145" t="b">
        <f t="shared" si="6"/>
        <v>1</v>
      </c>
    </row>
    <row r="146" spans="1:15" s="6" customFormat="1">
      <c r="A146" t="s">
        <v>1936</v>
      </c>
      <c r="B146" t="s">
        <v>34</v>
      </c>
      <c r="C146" s="89" t="str">
        <f t="shared" si="5"/>
        <v>088A</v>
      </c>
      <c r="D146" t="s">
        <v>34</v>
      </c>
      <c r="E146" t="s">
        <v>35</v>
      </c>
      <c r="F146" t="s">
        <v>17</v>
      </c>
      <c r="G146" t="s">
        <v>36</v>
      </c>
      <c r="H146">
        <v>12</v>
      </c>
      <c r="I146">
        <v>2</v>
      </c>
      <c r="J146" t="b">
        <v>0</v>
      </c>
      <c r="K146" t="s">
        <v>1937</v>
      </c>
      <c r="L146" t="s">
        <v>1637</v>
      </c>
      <c r="M146" t="s">
        <v>1602</v>
      </c>
      <c r="N146" t="e">
        <f>VLOOKUP(A146,[1]Sheet1!$A:$A,1,FALSE)</f>
        <v>#N/A</v>
      </c>
      <c r="O146" t="e">
        <f t="shared" si="6"/>
        <v>#N/A</v>
      </c>
    </row>
    <row r="147" spans="1:15" s="6" customFormat="1">
      <c r="A147" t="s">
        <v>1545</v>
      </c>
      <c r="B147" t="s">
        <v>1546</v>
      </c>
      <c r="C147" s="89" t="str">
        <f t="shared" si="5"/>
        <v>088B</v>
      </c>
      <c r="D147" t="s">
        <v>1546</v>
      </c>
      <c r="E147" t="s">
        <v>1938</v>
      </c>
      <c r="F147" t="s">
        <v>17</v>
      </c>
      <c r="G147" t="s">
        <v>36</v>
      </c>
      <c r="H147">
        <v>12</v>
      </c>
      <c r="I147">
        <v>2</v>
      </c>
      <c r="J147" t="b">
        <v>0</v>
      </c>
      <c r="K147" t="s">
        <v>1939</v>
      </c>
      <c r="L147" t="s">
        <v>1637</v>
      </c>
      <c r="M147" t="s">
        <v>1602</v>
      </c>
      <c r="N147" t="e">
        <f>VLOOKUP(A147,[1]Sheet1!$A:$A,1,FALSE)</f>
        <v>#N/A</v>
      </c>
      <c r="O147" t="e">
        <f t="shared" si="6"/>
        <v>#N/A</v>
      </c>
    </row>
    <row r="148" spans="1:15" s="6" customFormat="1">
      <c r="A148" t="s">
        <v>1401</v>
      </c>
      <c r="B148" t="s">
        <v>1402</v>
      </c>
      <c r="C148" s="89" t="str">
        <f t="shared" si="5"/>
        <v>089A</v>
      </c>
      <c r="D148" t="s">
        <v>1402</v>
      </c>
      <c r="E148" t="s">
        <v>1940</v>
      </c>
      <c r="F148" t="s">
        <v>17</v>
      </c>
      <c r="G148" t="s">
        <v>18</v>
      </c>
      <c r="H148">
        <v>12</v>
      </c>
      <c r="I148">
        <v>6</v>
      </c>
      <c r="J148" t="b">
        <v>1</v>
      </c>
      <c r="K148" t="s">
        <v>1941</v>
      </c>
      <c r="L148" t="s">
        <v>1601</v>
      </c>
      <c r="M148" t="s">
        <v>1602</v>
      </c>
      <c r="N148" t="str">
        <f>VLOOKUP(A148,[1]Sheet1!$A:$A,1,FALSE)</f>
        <v>089A</v>
      </c>
      <c r="O148" t="b">
        <f t="shared" si="6"/>
        <v>1</v>
      </c>
    </row>
    <row r="149" spans="1:15" s="6" customFormat="1">
      <c r="A149" t="s">
        <v>1403</v>
      </c>
      <c r="B149" t="s">
        <v>1404</v>
      </c>
      <c r="C149" s="89" t="str">
        <f t="shared" si="5"/>
        <v>090A</v>
      </c>
      <c r="D149" t="s">
        <v>1404</v>
      </c>
      <c r="E149" t="s">
        <v>1942</v>
      </c>
      <c r="F149" t="s">
        <v>7</v>
      </c>
      <c r="G149" t="s">
        <v>18</v>
      </c>
      <c r="H149">
        <v>12</v>
      </c>
      <c r="I149">
        <v>6</v>
      </c>
      <c r="J149" t="b">
        <v>1</v>
      </c>
      <c r="K149" t="s">
        <v>1943</v>
      </c>
      <c r="L149" t="s">
        <v>1601</v>
      </c>
      <c r="M149" t="s">
        <v>13</v>
      </c>
      <c r="N149" t="str">
        <f>VLOOKUP(A149,[1]Sheet1!$A:$A,1,FALSE)</f>
        <v>090A</v>
      </c>
      <c r="O149" t="b">
        <f t="shared" si="6"/>
        <v>1</v>
      </c>
    </row>
    <row r="150" spans="1:15" s="6" customFormat="1">
      <c r="A150" t="s">
        <v>1405</v>
      </c>
      <c r="B150" t="s">
        <v>1406</v>
      </c>
      <c r="C150" s="89" t="str">
        <f t="shared" si="5"/>
        <v>091A</v>
      </c>
      <c r="D150" t="s">
        <v>1406</v>
      </c>
      <c r="E150" t="s">
        <v>1944</v>
      </c>
      <c r="F150" t="s">
        <v>7</v>
      </c>
      <c r="G150" t="s">
        <v>18</v>
      </c>
      <c r="H150">
        <v>12</v>
      </c>
      <c r="I150">
        <v>6</v>
      </c>
      <c r="J150" t="b">
        <v>1</v>
      </c>
      <c r="K150" t="s">
        <v>1945</v>
      </c>
      <c r="L150" t="s">
        <v>1601</v>
      </c>
      <c r="M150" t="s">
        <v>13</v>
      </c>
      <c r="N150" t="str">
        <f>VLOOKUP(A150,[1]Sheet1!$A:$A,1,FALSE)</f>
        <v>091A</v>
      </c>
      <c r="O150" t="b">
        <f t="shared" si="6"/>
        <v>1</v>
      </c>
    </row>
    <row r="151" spans="1:15" s="6" customFormat="1">
      <c r="A151" t="s">
        <v>1407</v>
      </c>
      <c r="B151" t="s">
        <v>1408</v>
      </c>
      <c r="C151" s="89" t="str">
        <f t="shared" si="5"/>
        <v>092A</v>
      </c>
      <c r="D151" t="s">
        <v>1408</v>
      </c>
      <c r="E151" t="s">
        <v>1946</v>
      </c>
      <c r="F151" t="s">
        <v>7</v>
      </c>
      <c r="G151" t="s">
        <v>18</v>
      </c>
      <c r="H151">
        <v>12</v>
      </c>
      <c r="I151">
        <v>6</v>
      </c>
      <c r="J151" t="b">
        <v>1</v>
      </c>
      <c r="K151" t="s">
        <v>1947</v>
      </c>
      <c r="L151" t="s">
        <v>1601</v>
      </c>
      <c r="M151" t="s">
        <v>13</v>
      </c>
      <c r="N151" t="str">
        <f>VLOOKUP(A151,[1]Sheet1!$A:$A,1,FALSE)</f>
        <v>092A</v>
      </c>
      <c r="O151" t="b">
        <f t="shared" si="6"/>
        <v>1</v>
      </c>
    </row>
    <row r="152" spans="1:15" s="6" customFormat="1">
      <c r="A152" t="s">
        <v>1409</v>
      </c>
      <c r="B152" t="s">
        <v>1410</v>
      </c>
      <c r="C152" s="89" t="str">
        <f t="shared" si="5"/>
        <v>093A</v>
      </c>
      <c r="D152" t="s">
        <v>1410</v>
      </c>
      <c r="E152" t="s">
        <v>1948</v>
      </c>
      <c r="F152" t="s">
        <v>7</v>
      </c>
      <c r="G152" t="s">
        <v>18</v>
      </c>
      <c r="H152">
        <v>12</v>
      </c>
      <c r="I152">
        <v>6</v>
      </c>
      <c r="J152" t="b">
        <v>1</v>
      </c>
      <c r="K152" t="s">
        <v>1949</v>
      </c>
      <c r="L152" t="s">
        <v>1601</v>
      </c>
      <c r="M152" t="s">
        <v>13</v>
      </c>
      <c r="N152" t="str">
        <f>VLOOKUP(A152,[1]Sheet1!$A:$A,1,FALSE)</f>
        <v>093A</v>
      </c>
      <c r="O152" t="b">
        <f t="shared" si="6"/>
        <v>1</v>
      </c>
    </row>
    <row r="153" spans="1:15" s="6" customFormat="1">
      <c r="A153" t="s">
        <v>1411</v>
      </c>
      <c r="B153" t="s">
        <v>1412</v>
      </c>
      <c r="C153" s="89" t="str">
        <f t="shared" si="5"/>
        <v>094A</v>
      </c>
      <c r="D153" t="s">
        <v>1412</v>
      </c>
      <c r="E153" t="s">
        <v>1950</v>
      </c>
      <c r="F153" t="s">
        <v>7</v>
      </c>
      <c r="G153" t="s">
        <v>18</v>
      </c>
      <c r="H153">
        <v>12</v>
      </c>
      <c r="I153">
        <v>6</v>
      </c>
      <c r="J153" t="b">
        <v>1</v>
      </c>
      <c r="K153" t="s">
        <v>1951</v>
      </c>
      <c r="L153" t="s">
        <v>1601</v>
      </c>
      <c r="M153" t="s">
        <v>13</v>
      </c>
      <c r="N153" t="str">
        <f>VLOOKUP(A153,[1]Sheet1!$A:$A,1,FALSE)</f>
        <v>094A</v>
      </c>
      <c r="O153" t="b">
        <f t="shared" si="6"/>
        <v>1</v>
      </c>
    </row>
    <row r="154" spans="1:15" s="6" customFormat="1">
      <c r="A154" t="s">
        <v>1413</v>
      </c>
      <c r="B154" t="s">
        <v>1414</v>
      </c>
      <c r="C154" s="89" t="str">
        <f t="shared" si="5"/>
        <v>095A</v>
      </c>
      <c r="D154" t="s">
        <v>1414</v>
      </c>
      <c r="E154" t="s">
        <v>1952</v>
      </c>
      <c r="F154" t="s">
        <v>7</v>
      </c>
      <c r="G154" t="s">
        <v>18</v>
      </c>
      <c r="H154">
        <v>12</v>
      </c>
      <c r="I154">
        <v>6</v>
      </c>
      <c r="J154" t="b">
        <v>1</v>
      </c>
      <c r="K154" t="s">
        <v>1953</v>
      </c>
      <c r="L154" t="s">
        <v>1601</v>
      </c>
      <c r="M154" t="s">
        <v>13</v>
      </c>
      <c r="N154" t="str">
        <f>VLOOKUP(A154,[1]Sheet1!$A:$A,1,FALSE)</f>
        <v>095A</v>
      </c>
      <c r="O154" t="b">
        <f t="shared" si="6"/>
        <v>1</v>
      </c>
    </row>
    <row r="155" spans="1:15" s="6" customFormat="1">
      <c r="A155" t="s">
        <v>1415</v>
      </c>
      <c r="B155" t="s">
        <v>1416</v>
      </c>
      <c r="C155" s="89" t="str">
        <f t="shared" si="5"/>
        <v>096A</v>
      </c>
      <c r="D155" t="s">
        <v>1416</v>
      </c>
      <c r="E155" t="s">
        <v>1954</v>
      </c>
      <c r="F155" t="s">
        <v>7</v>
      </c>
      <c r="G155" t="s">
        <v>18</v>
      </c>
      <c r="H155">
        <v>12</v>
      </c>
      <c r="I155">
        <v>6</v>
      </c>
      <c r="J155" t="b">
        <v>1</v>
      </c>
      <c r="K155" t="s">
        <v>1955</v>
      </c>
      <c r="L155" t="s">
        <v>1601</v>
      </c>
      <c r="M155" t="s">
        <v>13</v>
      </c>
      <c r="N155" t="str">
        <f>VLOOKUP(A155,[1]Sheet1!$A:$A,1,FALSE)</f>
        <v>096A</v>
      </c>
      <c r="O155" t="b">
        <f t="shared" si="6"/>
        <v>1</v>
      </c>
    </row>
    <row r="156" spans="1:15" s="6" customFormat="1">
      <c r="A156" t="s">
        <v>1417</v>
      </c>
      <c r="B156" t="s">
        <v>1418</v>
      </c>
      <c r="C156" s="89" t="str">
        <f t="shared" si="5"/>
        <v>097A</v>
      </c>
      <c r="D156" t="s">
        <v>1418</v>
      </c>
      <c r="E156" t="s">
        <v>1956</v>
      </c>
      <c r="F156" t="s">
        <v>7</v>
      </c>
      <c r="G156" t="s">
        <v>18</v>
      </c>
      <c r="H156">
        <v>12</v>
      </c>
      <c r="I156">
        <v>6</v>
      </c>
      <c r="J156" t="b">
        <v>1</v>
      </c>
      <c r="K156" t="s">
        <v>1957</v>
      </c>
      <c r="L156" t="s">
        <v>1601</v>
      </c>
      <c r="M156" t="s">
        <v>13</v>
      </c>
      <c r="N156" t="str">
        <f>VLOOKUP(A156,[1]Sheet1!$A:$A,1,FALSE)</f>
        <v>097A</v>
      </c>
      <c r="O156" t="b">
        <f t="shared" si="6"/>
        <v>1</v>
      </c>
    </row>
    <row r="157" spans="1:15" s="6" customFormat="1">
      <c r="A157" t="s">
        <v>1419</v>
      </c>
      <c r="B157" t="s">
        <v>1420</v>
      </c>
      <c r="C157" s="89" t="str">
        <f t="shared" si="5"/>
        <v>098A</v>
      </c>
      <c r="D157" t="s">
        <v>1420</v>
      </c>
      <c r="E157" t="s">
        <v>1958</v>
      </c>
      <c r="F157" t="s">
        <v>7</v>
      </c>
      <c r="G157" t="s">
        <v>18</v>
      </c>
      <c r="H157">
        <v>12</v>
      </c>
      <c r="I157">
        <v>6</v>
      </c>
      <c r="J157" t="b">
        <v>1</v>
      </c>
      <c r="K157" t="s">
        <v>1959</v>
      </c>
      <c r="L157" t="s">
        <v>1601</v>
      </c>
      <c r="M157" t="s">
        <v>13</v>
      </c>
      <c r="N157" t="str">
        <f>VLOOKUP(A157,[1]Sheet1!$A:$A,1,FALSE)</f>
        <v>098A</v>
      </c>
      <c r="O157" t="b">
        <f t="shared" si="6"/>
        <v>1</v>
      </c>
    </row>
    <row r="158" spans="1:15" s="6" customFormat="1">
      <c r="A158" t="s">
        <v>1960</v>
      </c>
      <c r="B158" t="s">
        <v>322</v>
      </c>
      <c r="C158" s="89" t="str">
        <f t="shared" si="5"/>
        <v>099A</v>
      </c>
      <c r="D158" t="s">
        <v>322</v>
      </c>
      <c r="E158" t="s">
        <v>1961</v>
      </c>
      <c r="F158" t="s">
        <v>7</v>
      </c>
      <c r="G158" t="s">
        <v>18</v>
      </c>
      <c r="H158">
        <v>12</v>
      </c>
      <c r="I158">
        <v>2</v>
      </c>
      <c r="J158" t="b">
        <v>1</v>
      </c>
      <c r="K158" t="s">
        <v>1962</v>
      </c>
      <c r="L158"/>
      <c r="M158" t="s">
        <v>1602</v>
      </c>
      <c r="N158" t="str">
        <f>VLOOKUP(A158,[1]Sheet1!$A:$A,1,FALSE)</f>
        <v>099A</v>
      </c>
      <c r="O158" t="b">
        <f t="shared" si="6"/>
        <v>1</v>
      </c>
    </row>
    <row r="159" spans="1:15" s="6" customFormat="1">
      <c r="A159" t="s">
        <v>6514</v>
      </c>
      <c r="B159" t="s">
        <v>6515</v>
      </c>
      <c r="C159" s="89" t="str">
        <f t="shared" si="5"/>
        <v>09pd</v>
      </c>
      <c r="D159" t="str">
        <f>B159</f>
        <v>Total Program 09 PD</v>
      </c>
      <c r="E159" s="120" t="s">
        <v>2419</v>
      </c>
      <c r="F159" t="s">
        <v>17</v>
      </c>
      <c r="G159" t="s">
        <v>18</v>
      </c>
      <c r="H159">
        <v>12</v>
      </c>
      <c r="I159">
        <v>2</v>
      </c>
      <c r="J159" t="b">
        <v>1</v>
      </c>
      <c r="K159" t="s">
        <v>2420</v>
      </c>
      <c r="L159" t="s">
        <v>1637</v>
      </c>
      <c r="M159" t="s">
        <v>1602</v>
      </c>
      <c r="N159" t="str">
        <f>VLOOKUP(A159,[1]Sheet1!$A:$A,1,FALSE)</f>
        <v>09pd</v>
      </c>
      <c r="O159" t="b">
        <f t="shared" si="6"/>
        <v>1</v>
      </c>
    </row>
    <row r="160" spans="1:15" s="6" customFormat="1">
      <c r="A160" t="s">
        <v>1963</v>
      </c>
      <c r="B160" t="s">
        <v>1964</v>
      </c>
      <c r="C160" s="89" t="str">
        <f t="shared" si="5"/>
        <v>100A</v>
      </c>
      <c r="D160" t="s">
        <v>1964</v>
      </c>
      <c r="E160" t="s">
        <v>1657</v>
      </c>
      <c r="F160" t="s">
        <v>7</v>
      </c>
      <c r="G160" t="s">
        <v>18</v>
      </c>
      <c r="H160">
        <v>12</v>
      </c>
      <c r="I160">
        <v>3</v>
      </c>
      <c r="J160" t="b">
        <v>1</v>
      </c>
      <c r="K160" t="s">
        <v>1965</v>
      </c>
      <c r="L160" t="s">
        <v>1601</v>
      </c>
      <c r="M160" t="s">
        <v>1602</v>
      </c>
      <c r="N160" t="str">
        <f>VLOOKUP(A160,[1]Sheet1!$A:$A,1,FALSE)</f>
        <v>100A</v>
      </c>
      <c r="O160" t="b">
        <f t="shared" si="6"/>
        <v>1</v>
      </c>
    </row>
    <row r="161" spans="1:15" s="6" customFormat="1">
      <c r="A161" t="s">
        <v>1966</v>
      </c>
      <c r="B161" t="s">
        <v>1967</v>
      </c>
      <c r="C161" s="89" t="str">
        <f t="shared" si="5"/>
        <v>101A</v>
      </c>
      <c r="D161" t="s">
        <v>1967</v>
      </c>
      <c r="E161" t="s">
        <v>1661</v>
      </c>
      <c r="F161" t="s">
        <v>7</v>
      </c>
      <c r="G161" t="s">
        <v>18</v>
      </c>
      <c r="H161">
        <v>12</v>
      </c>
      <c r="I161">
        <v>3</v>
      </c>
      <c r="J161" t="b">
        <v>1</v>
      </c>
      <c r="K161" t="s">
        <v>1968</v>
      </c>
      <c r="L161" t="s">
        <v>1601</v>
      </c>
      <c r="M161" t="s">
        <v>1602</v>
      </c>
      <c r="N161" t="str">
        <f>VLOOKUP(A161,[1]Sheet1!$A:$A,1,FALSE)</f>
        <v>101A</v>
      </c>
      <c r="O161" t="b">
        <f t="shared" si="6"/>
        <v>1</v>
      </c>
    </row>
    <row r="162" spans="1:15" s="6" customFormat="1">
      <c r="A162" t="s">
        <v>1969</v>
      </c>
      <c r="B162" t="s">
        <v>1970</v>
      </c>
      <c r="C162" s="89" t="str">
        <f t="shared" si="5"/>
        <v>102A</v>
      </c>
      <c r="D162" t="s">
        <v>1970</v>
      </c>
      <c r="E162" t="s">
        <v>1665</v>
      </c>
      <c r="F162" t="s">
        <v>7</v>
      </c>
      <c r="G162" t="s">
        <v>18</v>
      </c>
      <c r="H162">
        <v>12</v>
      </c>
      <c r="I162">
        <v>3</v>
      </c>
      <c r="J162" t="b">
        <v>1</v>
      </c>
      <c r="K162" t="s">
        <v>1971</v>
      </c>
      <c r="L162" t="s">
        <v>1601</v>
      </c>
      <c r="M162" t="s">
        <v>1602</v>
      </c>
      <c r="N162" t="str">
        <f>VLOOKUP(A162,[1]Sheet1!$A:$A,1,FALSE)</f>
        <v>102A</v>
      </c>
      <c r="O162" t="b">
        <f t="shared" si="6"/>
        <v>1</v>
      </c>
    </row>
    <row r="163" spans="1:15" s="6" customFormat="1">
      <c r="A163" t="s">
        <v>1972</v>
      </c>
      <c r="B163" t="s">
        <v>1973</v>
      </c>
      <c r="C163" s="89" t="str">
        <f t="shared" si="5"/>
        <v>103A</v>
      </c>
      <c r="D163" t="s">
        <v>1973</v>
      </c>
      <c r="E163" t="s">
        <v>1677</v>
      </c>
      <c r="F163" t="s">
        <v>7</v>
      </c>
      <c r="G163" t="s">
        <v>18</v>
      </c>
      <c r="H163">
        <v>12</v>
      </c>
      <c r="I163">
        <v>3</v>
      </c>
      <c r="J163" t="b">
        <v>1</v>
      </c>
      <c r="K163" t="s">
        <v>1974</v>
      </c>
      <c r="L163" t="s">
        <v>1601</v>
      </c>
      <c r="M163" t="s">
        <v>1602</v>
      </c>
      <c r="N163" t="str">
        <f>VLOOKUP(A163,[1]Sheet1!$A:$A,1,FALSE)</f>
        <v>103A</v>
      </c>
      <c r="O163" t="b">
        <f t="shared" si="6"/>
        <v>1</v>
      </c>
    </row>
    <row r="164" spans="1:15" s="6" customFormat="1">
      <c r="A164" t="s">
        <v>1975</v>
      </c>
      <c r="B164" t="s">
        <v>1976</v>
      </c>
      <c r="C164" s="89" t="str">
        <f t="shared" si="5"/>
        <v>104A</v>
      </c>
      <c r="D164" t="s">
        <v>1976</v>
      </c>
      <c r="E164" t="s">
        <v>1701</v>
      </c>
      <c r="F164" t="s">
        <v>7</v>
      </c>
      <c r="G164" t="s">
        <v>18</v>
      </c>
      <c r="H164">
        <v>12</v>
      </c>
      <c r="I164">
        <v>3</v>
      </c>
      <c r="J164" t="b">
        <v>1</v>
      </c>
      <c r="K164" t="s">
        <v>1977</v>
      </c>
      <c r="L164" t="s">
        <v>1601</v>
      </c>
      <c r="M164" t="s">
        <v>1602</v>
      </c>
      <c r="N164" t="str">
        <f>VLOOKUP(A164,[1]Sheet1!$A:$A,1,FALSE)</f>
        <v>104A</v>
      </c>
      <c r="O164" t="b">
        <f t="shared" si="6"/>
        <v>1</v>
      </c>
    </row>
    <row r="165" spans="1:15" s="6" customFormat="1">
      <c r="A165" t="s">
        <v>1978</v>
      </c>
      <c r="B165" t="s">
        <v>1979</v>
      </c>
      <c r="C165" s="89" t="str">
        <f t="shared" si="5"/>
        <v>105A</v>
      </c>
      <c r="D165" t="s">
        <v>1979</v>
      </c>
      <c r="E165" t="s">
        <v>1705</v>
      </c>
      <c r="F165" t="s">
        <v>7</v>
      </c>
      <c r="G165" t="s">
        <v>18</v>
      </c>
      <c r="H165">
        <v>12</v>
      </c>
      <c r="I165">
        <v>3</v>
      </c>
      <c r="J165" t="b">
        <v>1</v>
      </c>
      <c r="K165" t="s">
        <v>1980</v>
      </c>
      <c r="L165" t="s">
        <v>1601</v>
      </c>
      <c r="M165" t="s">
        <v>1602</v>
      </c>
      <c r="N165" t="str">
        <f>VLOOKUP(A165,[1]Sheet1!$A:$A,1,FALSE)</f>
        <v>105A</v>
      </c>
      <c r="O165" t="b">
        <f t="shared" si="6"/>
        <v>1</v>
      </c>
    </row>
    <row r="166" spans="1:15" s="6" customFormat="1">
      <c r="A166" t="s">
        <v>1981</v>
      </c>
      <c r="B166" t="s">
        <v>1982</v>
      </c>
      <c r="C166" s="89" t="str">
        <f t="shared" si="5"/>
        <v>106A</v>
      </c>
      <c r="D166" t="s">
        <v>1982</v>
      </c>
      <c r="E166" t="s">
        <v>1669</v>
      </c>
      <c r="F166" t="s">
        <v>17</v>
      </c>
      <c r="G166" t="s">
        <v>18</v>
      </c>
      <c r="H166">
        <v>12</v>
      </c>
      <c r="I166">
        <v>2</v>
      </c>
      <c r="J166" t="b">
        <v>1</v>
      </c>
      <c r="K166" t="s">
        <v>1983</v>
      </c>
      <c r="L166" t="s">
        <v>1617</v>
      </c>
      <c r="M166" t="s">
        <v>1602</v>
      </c>
      <c r="N166" t="str">
        <f>VLOOKUP(A166,[1]Sheet1!$A:$A,1,FALSE)</f>
        <v>106A</v>
      </c>
      <c r="O166" t="b">
        <f t="shared" si="6"/>
        <v>1</v>
      </c>
    </row>
    <row r="167" spans="1:15" s="6" customFormat="1">
      <c r="A167" t="s">
        <v>1984</v>
      </c>
      <c r="B167" t="s">
        <v>1985</v>
      </c>
      <c r="C167" s="89" t="str">
        <f t="shared" si="5"/>
        <v>107A</v>
      </c>
      <c r="D167" t="s">
        <v>1985</v>
      </c>
      <c r="E167" t="s">
        <v>1673</v>
      </c>
      <c r="F167" t="s">
        <v>17</v>
      </c>
      <c r="G167" t="s">
        <v>18</v>
      </c>
      <c r="H167">
        <v>12</v>
      </c>
      <c r="I167">
        <v>2</v>
      </c>
      <c r="J167" t="b">
        <v>1</v>
      </c>
      <c r="K167" t="s">
        <v>1986</v>
      </c>
      <c r="L167" t="s">
        <v>1617</v>
      </c>
      <c r="M167" t="s">
        <v>1602</v>
      </c>
      <c r="N167" t="str">
        <f>VLOOKUP(A167,[1]Sheet1!$A:$A,1,FALSE)</f>
        <v>107A</v>
      </c>
      <c r="O167" t="b">
        <f t="shared" si="6"/>
        <v>1</v>
      </c>
    </row>
    <row r="168" spans="1:15" s="6" customFormat="1">
      <c r="A168" t="s">
        <v>1987</v>
      </c>
      <c r="B168" t="s">
        <v>1988</v>
      </c>
      <c r="C168" s="89" t="str">
        <f t="shared" si="5"/>
        <v>108A</v>
      </c>
      <c r="D168" t="s">
        <v>1988</v>
      </c>
      <c r="E168" t="s">
        <v>1681</v>
      </c>
      <c r="F168" t="s">
        <v>17</v>
      </c>
      <c r="G168" t="s">
        <v>18</v>
      </c>
      <c r="H168">
        <v>12</v>
      </c>
      <c r="I168">
        <v>2</v>
      </c>
      <c r="J168" t="b">
        <v>1</v>
      </c>
      <c r="K168" t="s">
        <v>1989</v>
      </c>
      <c r="L168" t="s">
        <v>1617</v>
      </c>
      <c r="M168" t="s">
        <v>1602</v>
      </c>
      <c r="N168" t="str">
        <f>VLOOKUP(A168,[1]Sheet1!$A:$A,1,FALSE)</f>
        <v>108A</v>
      </c>
      <c r="O168" t="b">
        <f t="shared" si="6"/>
        <v>1</v>
      </c>
    </row>
    <row r="169" spans="1:15" s="6" customFormat="1">
      <c r="A169" t="s">
        <v>1990</v>
      </c>
      <c r="B169" t="s">
        <v>1991</v>
      </c>
      <c r="C169" s="89" t="str">
        <f t="shared" si="5"/>
        <v>109A</v>
      </c>
      <c r="D169" t="s">
        <v>1991</v>
      </c>
      <c r="E169" t="s">
        <v>1685</v>
      </c>
      <c r="F169" t="s">
        <v>17</v>
      </c>
      <c r="G169" t="s">
        <v>18</v>
      </c>
      <c r="H169">
        <v>12</v>
      </c>
      <c r="I169">
        <v>2</v>
      </c>
      <c r="J169" t="b">
        <v>1</v>
      </c>
      <c r="K169" t="s">
        <v>1992</v>
      </c>
      <c r="L169" t="s">
        <v>1617</v>
      </c>
      <c r="M169" t="s">
        <v>1602</v>
      </c>
      <c r="N169" t="str">
        <f>VLOOKUP(A169,[1]Sheet1!$A:$A,1,FALSE)</f>
        <v>109A</v>
      </c>
      <c r="O169" t="b">
        <f t="shared" si="6"/>
        <v>1</v>
      </c>
    </row>
    <row r="170" spans="1:15" s="6" customFormat="1">
      <c r="A170" t="s">
        <v>1993</v>
      </c>
      <c r="B170" t="s">
        <v>1994</v>
      </c>
      <c r="C170" s="89" t="str">
        <f t="shared" si="5"/>
        <v>110A</v>
      </c>
      <c r="D170" t="s">
        <v>1994</v>
      </c>
      <c r="E170" t="s">
        <v>1689</v>
      </c>
      <c r="F170" t="s">
        <v>17</v>
      </c>
      <c r="G170" t="s">
        <v>18</v>
      </c>
      <c r="H170">
        <v>12</v>
      </c>
      <c r="I170">
        <v>2</v>
      </c>
      <c r="J170" t="b">
        <v>1</v>
      </c>
      <c r="K170" t="s">
        <v>1995</v>
      </c>
      <c r="L170" t="s">
        <v>1617</v>
      </c>
      <c r="M170" t="s">
        <v>1602</v>
      </c>
      <c r="N170" t="str">
        <f>VLOOKUP(A170,[1]Sheet1!$A:$A,1,FALSE)</f>
        <v>110A</v>
      </c>
      <c r="O170" t="b">
        <f t="shared" si="6"/>
        <v>1</v>
      </c>
    </row>
    <row r="171" spans="1:15" s="6" customFormat="1">
      <c r="A171" t="s">
        <v>1996</v>
      </c>
      <c r="B171" t="s">
        <v>1997</v>
      </c>
      <c r="C171" s="89" t="str">
        <f t="shared" si="5"/>
        <v>111A</v>
      </c>
      <c r="D171" t="s">
        <v>1997</v>
      </c>
      <c r="E171" t="s">
        <v>1693</v>
      </c>
      <c r="F171" t="s">
        <v>17</v>
      </c>
      <c r="G171" t="s">
        <v>18</v>
      </c>
      <c r="H171">
        <v>12</v>
      </c>
      <c r="I171">
        <v>2</v>
      </c>
      <c r="J171" t="b">
        <v>1</v>
      </c>
      <c r="K171" t="s">
        <v>1998</v>
      </c>
      <c r="L171" t="s">
        <v>1617</v>
      </c>
      <c r="M171" t="s">
        <v>1602</v>
      </c>
      <c r="N171" t="str">
        <f>VLOOKUP(A171,[1]Sheet1!$A:$A,1,FALSE)</f>
        <v>111A</v>
      </c>
      <c r="O171" t="b">
        <f t="shared" si="6"/>
        <v>1</v>
      </c>
    </row>
    <row r="172" spans="1:15" s="6" customFormat="1">
      <c r="A172" t="s">
        <v>1999</v>
      </c>
      <c r="B172" t="s">
        <v>2000</v>
      </c>
      <c r="C172" s="89" t="str">
        <f t="shared" si="5"/>
        <v>112A</v>
      </c>
      <c r="D172" t="s">
        <v>2000</v>
      </c>
      <c r="E172" t="s">
        <v>1697</v>
      </c>
      <c r="F172" t="s">
        <v>17</v>
      </c>
      <c r="G172" t="s">
        <v>18</v>
      </c>
      <c r="H172">
        <v>12</v>
      </c>
      <c r="I172">
        <v>2</v>
      </c>
      <c r="J172" t="b">
        <v>1</v>
      </c>
      <c r="K172" t="s">
        <v>2001</v>
      </c>
      <c r="L172" t="s">
        <v>1617</v>
      </c>
      <c r="M172" t="s">
        <v>1602</v>
      </c>
      <c r="N172" t="str">
        <f>VLOOKUP(A172,[1]Sheet1!$A:$A,1,FALSE)</f>
        <v>112A</v>
      </c>
      <c r="O172" t="b">
        <f t="shared" si="6"/>
        <v>1</v>
      </c>
    </row>
    <row r="173" spans="1:15" s="6" customFormat="1">
      <c r="A173" t="s">
        <v>2002</v>
      </c>
      <c r="B173" t="s">
        <v>59</v>
      </c>
      <c r="C173" s="89" t="str">
        <f t="shared" si="5"/>
        <v>113A</v>
      </c>
      <c r="D173" t="s">
        <v>59</v>
      </c>
      <c r="E173" t="s">
        <v>2003</v>
      </c>
      <c r="F173" t="s">
        <v>17</v>
      </c>
      <c r="G173" t="s">
        <v>18</v>
      </c>
      <c r="H173">
        <v>12</v>
      </c>
      <c r="I173">
        <v>2</v>
      </c>
      <c r="J173" t="b">
        <v>1</v>
      </c>
      <c r="K173" t="s">
        <v>2004</v>
      </c>
      <c r="L173" t="s">
        <v>1637</v>
      </c>
      <c r="M173" t="s">
        <v>1602</v>
      </c>
      <c r="N173" t="str">
        <f>VLOOKUP(A173,[1]Sheet1!$A:$A,1,FALSE)</f>
        <v>113A</v>
      </c>
      <c r="O173" t="b">
        <f t="shared" si="6"/>
        <v>1</v>
      </c>
    </row>
    <row r="174" spans="1:15" s="6" customFormat="1">
      <c r="A174" t="s">
        <v>1563</v>
      </c>
      <c r="B174" t="s">
        <v>1564</v>
      </c>
      <c r="C174" s="89" t="str">
        <f t="shared" si="5"/>
        <v>113B</v>
      </c>
      <c r="D174" t="s">
        <v>1564</v>
      </c>
      <c r="E174" t="s">
        <v>2005</v>
      </c>
      <c r="F174" t="s">
        <v>17</v>
      </c>
      <c r="G174" t="s">
        <v>18</v>
      </c>
      <c r="H174">
        <v>12</v>
      </c>
      <c r="I174">
        <v>2</v>
      </c>
      <c r="J174" t="b">
        <v>1</v>
      </c>
      <c r="K174" t="s">
        <v>2006</v>
      </c>
      <c r="L174" t="s">
        <v>1637</v>
      </c>
      <c r="M174" t="s">
        <v>1602</v>
      </c>
      <c r="N174" t="str">
        <f>VLOOKUP(A174,[1]Sheet1!$A:$A,1,FALSE)</f>
        <v>113B</v>
      </c>
      <c r="O174" t="b">
        <f t="shared" si="6"/>
        <v>1</v>
      </c>
    </row>
    <row r="175" spans="1:15" s="6" customFormat="1">
      <c r="A175" t="s">
        <v>1350</v>
      </c>
      <c r="B175" t="s">
        <v>53</v>
      </c>
      <c r="C175" s="89" t="str">
        <f t="shared" si="5"/>
        <v>114A</v>
      </c>
      <c r="D175" t="s">
        <v>53</v>
      </c>
      <c r="E175" t="s">
        <v>2007</v>
      </c>
      <c r="F175" t="s">
        <v>17</v>
      </c>
      <c r="G175" t="s">
        <v>18</v>
      </c>
      <c r="H175">
        <v>12</v>
      </c>
      <c r="I175">
        <v>2</v>
      </c>
      <c r="J175" t="b">
        <v>1</v>
      </c>
      <c r="K175" t="s">
        <v>2008</v>
      </c>
      <c r="L175" t="s">
        <v>1637</v>
      </c>
      <c r="M175" t="s">
        <v>1602</v>
      </c>
      <c r="N175" t="str">
        <f>VLOOKUP(A175,[1]Sheet1!$A:$A,1,FALSE)</f>
        <v>114A</v>
      </c>
      <c r="O175" t="b">
        <f t="shared" si="6"/>
        <v>1</v>
      </c>
    </row>
    <row r="176" spans="1:15" s="6" customFormat="1">
      <c r="A176" t="s">
        <v>1565</v>
      </c>
      <c r="B176" t="s">
        <v>1566</v>
      </c>
      <c r="C176" s="89" t="str">
        <f t="shared" si="5"/>
        <v>114B</v>
      </c>
      <c r="D176" t="s">
        <v>1566</v>
      </c>
      <c r="E176" t="s">
        <v>2009</v>
      </c>
      <c r="F176" t="s">
        <v>17</v>
      </c>
      <c r="G176" t="s">
        <v>36</v>
      </c>
      <c r="H176">
        <v>12</v>
      </c>
      <c r="I176">
        <v>2</v>
      </c>
      <c r="J176" t="b">
        <v>1</v>
      </c>
      <c r="K176" t="s">
        <v>2010</v>
      </c>
      <c r="L176" t="s">
        <v>1637</v>
      </c>
      <c r="M176" t="s">
        <v>1602</v>
      </c>
      <c r="N176" t="e">
        <f>VLOOKUP(A176,[1]Sheet1!$A:$A,1,FALSE)</f>
        <v>#N/A</v>
      </c>
      <c r="O176" t="e">
        <f t="shared" si="6"/>
        <v>#N/A</v>
      </c>
    </row>
    <row r="177" spans="1:15" s="6" customFormat="1">
      <c r="A177" t="s">
        <v>2011</v>
      </c>
      <c r="B177" t="s">
        <v>49</v>
      </c>
      <c r="C177" s="89" t="str">
        <f t="shared" si="5"/>
        <v>115A</v>
      </c>
      <c r="D177" t="s">
        <v>49</v>
      </c>
      <c r="E177" t="s">
        <v>2012</v>
      </c>
      <c r="F177" t="s">
        <v>17</v>
      </c>
      <c r="G177" t="s">
        <v>18</v>
      </c>
      <c r="H177">
        <v>12</v>
      </c>
      <c r="I177">
        <v>2</v>
      </c>
      <c r="J177" t="b">
        <v>1</v>
      </c>
      <c r="K177" t="s">
        <v>2013</v>
      </c>
      <c r="L177" t="s">
        <v>1637</v>
      </c>
      <c r="M177" t="s">
        <v>1602</v>
      </c>
      <c r="N177" t="str">
        <f>VLOOKUP(A177,[1]Sheet1!$A:$A,1,FALSE)</f>
        <v>115A</v>
      </c>
      <c r="O177" t="b">
        <f t="shared" si="6"/>
        <v>1</v>
      </c>
    </row>
    <row r="178" spans="1:15" s="6" customFormat="1">
      <c r="A178" t="s">
        <v>1553</v>
      </c>
      <c r="B178" t="s">
        <v>1554</v>
      </c>
      <c r="C178" s="89" t="str">
        <f t="shared" si="5"/>
        <v>115B</v>
      </c>
      <c r="D178" t="s">
        <v>1554</v>
      </c>
      <c r="E178" t="s">
        <v>2014</v>
      </c>
      <c r="F178" t="s">
        <v>17</v>
      </c>
      <c r="G178" t="s">
        <v>18</v>
      </c>
      <c r="H178">
        <v>12</v>
      </c>
      <c r="I178">
        <v>2</v>
      </c>
      <c r="J178" t="b">
        <v>1</v>
      </c>
      <c r="K178" t="s">
        <v>2015</v>
      </c>
      <c r="L178" t="s">
        <v>1637</v>
      </c>
      <c r="M178" t="s">
        <v>1602</v>
      </c>
      <c r="N178" t="str">
        <f>VLOOKUP(A178,[1]Sheet1!$A:$A,1,FALSE)</f>
        <v>115B</v>
      </c>
      <c r="O178" t="b">
        <f t="shared" si="6"/>
        <v>1</v>
      </c>
    </row>
    <row r="179" spans="1:15" s="6" customFormat="1">
      <c r="A179" t="s">
        <v>2016</v>
      </c>
      <c r="B179" t="s">
        <v>2017</v>
      </c>
      <c r="C179" s="89" t="str">
        <f t="shared" si="5"/>
        <v>115X</v>
      </c>
      <c r="D179" t="s">
        <v>2017</v>
      </c>
      <c r="E179" t="s">
        <v>2018</v>
      </c>
      <c r="F179" t="s">
        <v>7</v>
      </c>
      <c r="G179" t="s">
        <v>13</v>
      </c>
      <c r="H179">
        <v>12</v>
      </c>
      <c r="I179">
        <v>5</v>
      </c>
      <c r="J179" t="b">
        <v>0</v>
      </c>
      <c r="K179" t="s">
        <v>2019</v>
      </c>
      <c r="L179" t="s">
        <v>1612</v>
      </c>
      <c r="M179" t="s">
        <v>13</v>
      </c>
      <c r="N179" t="e">
        <f>VLOOKUP(A179,[1]Sheet1!$A:$A,1,FALSE)</f>
        <v>#N/A</v>
      </c>
      <c r="O179" t="e">
        <f t="shared" si="6"/>
        <v>#N/A</v>
      </c>
    </row>
    <row r="180" spans="1:15" s="6" customFormat="1" ht="30">
      <c r="A180" t="s">
        <v>1332</v>
      </c>
      <c r="B180" t="s">
        <v>305</v>
      </c>
      <c r="C180" s="89" t="str">
        <f t="shared" si="5"/>
        <v>116A</v>
      </c>
      <c r="D180" t="s">
        <v>305</v>
      </c>
      <c r="E180" s="138" t="s">
        <v>2020</v>
      </c>
      <c r="F180" t="s">
        <v>17</v>
      </c>
      <c r="G180" t="s">
        <v>18</v>
      </c>
      <c r="H180">
        <v>12</v>
      </c>
      <c r="I180">
        <v>2</v>
      </c>
      <c r="J180" t="b">
        <v>1</v>
      </c>
      <c r="K180" t="s">
        <v>2021</v>
      </c>
      <c r="L180" t="s">
        <v>1637</v>
      </c>
      <c r="M180" t="s">
        <v>1602</v>
      </c>
      <c r="N180" t="str">
        <f>VLOOKUP(A180,[1]Sheet1!$A:$A,1,FALSE)</f>
        <v>116A</v>
      </c>
      <c r="O180" t="b">
        <f t="shared" si="6"/>
        <v>1</v>
      </c>
    </row>
    <row r="181" spans="1:15" s="6" customFormat="1">
      <c r="A181" t="s">
        <v>2022</v>
      </c>
      <c r="B181" t="s">
        <v>2023</v>
      </c>
      <c r="C181" s="89" t="str">
        <f t="shared" si="5"/>
        <v>116AT</v>
      </c>
      <c r="D181" t="s">
        <v>2023</v>
      </c>
      <c r="E181" s="124" t="s">
        <v>2024</v>
      </c>
      <c r="F181" t="s">
        <v>17</v>
      </c>
      <c r="G181" t="s">
        <v>18</v>
      </c>
      <c r="H181">
        <v>12</v>
      </c>
      <c r="I181">
        <v>2</v>
      </c>
      <c r="J181" t="b">
        <v>1</v>
      </c>
      <c r="K181" t="s">
        <v>2021</v>
      </c>
      <c r="L181" t="s">
        <v>1637</v>
      </c>
      <c r="M181" t="e">
        <v>#N/A</v>
      </c>
      <c r="N181" t="str">
        <f>VLOOKUP(A181,[1]Sheet1!$A:$A,1,FALSE)</f>
        <v>116AT</v>
      </c>
      <c r="O181" t="b">
        <f t="shared" si="6"/>
        <v>1</v>
      </c>
    </row>
    <row r="182" spans="1:15" s="6" customFormat="1">
      <c r="A182" t="s">
        <v>2025</v>
      </c>
      <c r="B182" t="s">
        <v>2026</v>
      </c>
      <c r="C182" s="89" t="str">
        <f t="shared" si="5"/>
        <v>116X</v>
      </c>
      <c r="D182" t="s">
        <v>2026</v>
      </c>
      <c r="E182" t="s">
        <v>2027</v>
      </c>
      <c r="F182" t="s">
        <v>7</v>
      </c>
      <c r="G182" t="s">
        <v>13</v>
      </c>
      <c r="H182">
        <v>12</v>
      </c>
      <c r="I182">
        <v>3</v>
      </c>
      <c r="J182" t="b">
        <v>0</v>
      </c>
      <c r="K182" t="s">
        <v>2028</v>
      </c>
      <c r="L182" t="s">
        <v>1612</v>
      </c>
      <c r="M182" t="s">
        <v>13</v>
      </c>
      <c r="N182" t="e">
        <f>VLOOKUP(A182,[1]Sheet1!$A:$A,1,FALSE)</f>
        <v>#N/A</v>
      </c>
      <c r="O182" t="e">
        <f t="shared" si="6"/>
        <v>#N/A</v>
      </c>
    </row>
    <row r="183" spans="1:15" s="6" customFormat="1">
      <c r="A183" t="s">
        <v>2029</v>
      </c>
      <c r="B183" t="s">
        <v>47</v>
      </c>
      <c r="C183" s="89" t="str">
        <f t="shared" si="5"/>
        <v>117A</v>
      </c>
      <c r="D183" t="s">
        <v>47</v>
      </c>
      <c r="E183" t="s">
        <v>2030</v>
      </c>
      <c r="F183" t="s">
        <v>17</v>
      </c>
      <c r="G183" t="s">
        <v>18</v>
      </c>
      <c r="H183">
        <v>12</v>
      </c>
      <c r="I183">
        <v>2</v>
      </c>
      <c r="J183" t="b">
        <v>1</v>
      </c>
      <c r="K183" t="s">
        <v>2031</v>
      </c>
      <c r="L183" t="s">
        <v>1637</v>
      </c>
      <c r="M183" t="s">
        <v>1602</v>
      </c>
      <c r="N183" t="str">
        <f>VLOOKUP(A183,[1]Sheet1!$A:$A,1,FALSE)</f>
        <v>117A</v>
      </c>
      <c r="O183" t="b">
        <f t="shared" si="6"/>
        <v>1</v>
      </c>
    </row>
    <row r="184" spans="1:15" s="6" customFormat="1">
      <c r="A184" t="s">
        <v>1551</v>
      </c>
      <c r="B184" t="s">
        <v>1552</v>
      </c>
      <c r="C184" s="89" t="str">
        <f t="shared" si="5"/>
        <v>117B</v>
      </c>
      <c r="D184" t="s">
        <v>1552</v>
      </c>
      <c r="E184" t="s">
        <v>2032</v>
      </c>
      <c r="F184" t="s">
        <v>17</v>
      </c>
      <c r="G184" t="s">
        <v>18</v>
      </c>
      <c r="H184">
        <v>12</v>
      </c>
      <c r="I184">
        <v>2</v>
      </c>
      <c r="J184" t="b">
        <v>1</v>
      </c>
      <c r="K184" t="s">
        <v>2033</v>
      </c>
      <c r="L184" t="s">
        <v>1637</v>
      </c>
      <c r="M184" t="s">
        <v>1602</v>
      </c>
      <c r="N184" t="str">
        <f>VLOOKUP(A184,[1]Sheet1!$A:$A,1,FALSE)</f>
        <v>117B</v>
      </c>
      <c r="O184" t="b">
        <f t="shared" si="6"/>
        <v>1</v>
      </c>
    </row>
    <row r="185" spans="1:15" s="6" customFormat="1">
      <c r="A185" t="s">
        <v>2034</v>
      </c>
      <c r="B185" t="s">
        <v>43</v>
      </c>
      <c r="C185" s="89" t="str">
        <f t="shared" si="5"/>
        <v>118A</v>
      </c>
      <c r="D185" t="s">
        <v>43</v>
      </c>
      <c r="E185" t="s">
        <v>2035</v>
      </c>
      <c r="F185" t="s">
        <v>17</v>
      </c>
      <c r="G185" t="s">
        <v>36</v>
      </c>
      <c r="H185">
        <v>12</v>
      </c>
      <c r="I185">
        <v>2</v>
      </c>
      <c r="J185" t="b">
        <v>0</v>
      </c>
      <c r="K185" t="s">
        <v>2036</v>
      </c>
      <c r="L185" t="s">
        <v>1637</v>
      </c>
      <c r="M185" t="s">
        <v>1602</v>
      </c>
      <c r="N185" t="e">
        <f>VLOOKUP(A185,[1]Sheet1!$A:$A,1,FALSE)</f>
        <v>#N/A</v>
      </c>
      <c r="O185" t="e">
        <f t="shared" si="6"/>
        <v>#N/A</v>
      </c>
    </row>
    <row r="186" spans="1:15" s="6" customFormat="1">
      <c r="A186" t="s">
        <v>1567</v>
      </c>
      <c r="B186" t="s">
        <v>1568</v>
      </c>
      <c r="C186" s="89" t="str">
        <f t="shared" si="5"/>
        <v>118B</v>
      </c>
      <c r="D186" t="s">
        <v>1568</v>
      </c>
      <c r="E186" t="s">
        <v>2037</v>
      </c>
      <c r="F186" t="s">
        <v>17</v>
      </c>
      <c r="G186" t="s">
        <v>36</v>
      </c>
      <c r="H186">
        <v>12</v>
      </c>
      <c r="I186">
        <v>2</v>
      </c>
      <c r="J186" t="b">
        <v>0</v>
      </c>
      <c r="K186" t="s">
        <v>2038</v>
      </c>
      <c r="L186" t="s">
        <v>1637</v>
      </c>
      <c r="M186" t="s">
        <v>1602</v>
      </c>
      <c r="N186" t="e">
        <f>VLOOKUP(A186,[1]Sheet1!$A:$A,1,FALSE)</f>
        <v>#N/A</v>
      </c>
      <c r="O186" t="e">
        <f t="shared" si="6"/>
        <v>#N/A</v>
      </c>
    </row>
    <row r="187" spans="1:15" s="6" customFormat="1">
      <c r="A187" s="6" t="s">
        <v>2039</v>
      </c>
      <c r="B187" s="6" t="s">
        <v>2040</v>
      </c>
      <c r="C187" s="4" t="str">
        <f t="shared" si="5"/>
        <v>118X</v>
      </c>
      <c r="D187" s="6" t="s">
        <v>2041</v>
      </c>
      <c r="E187" s="6" t="s">
        <v>2042</v>
      </c>
      <c r="F187" t="s">
        <v>17</v>
      </c>
      <c r="G187" t="s">
        <v>36</v>
      </c>
      <c r="H187">
        <v>12</v>
      </c>
      <c r="I187">
        <v>2</v>
      </c>
      <c r="J187" t="b">
        <v>0</v>
      </c>
      <c r="K187" t="s">
        <v>2043</v>
      </c>
      <c r="L187" t="s">
        <v>1617</v>
      </c>
      <c r="M187" s="6" t="s">
        <v>1882</v>
      </c>
      <c r="N187" t="e">
        <f>VLOOKUP(A187,[1]Sheet1!$A:$A,1,FALSE)</f>
        <v>#N/A</v>
      </c>
      <c r="O187" t="e">
        <f t="shared" si="6"/>
        <v>#N/A</v>
      </c>
    </row>
    <row r="188" spans="1:15" s="6" customFormat="1">
      <c r="A188" t="s">
        <v>1443</v>
      </c>
      <c r="B188" t="s">
        <v>39</v>
      </c>
      <c r="C188" s="89" t="str">
        <f t="shared" si="5"/>
        <v>119A</v>
      </c>
      <c r="D188" t="s">
        <v>39</v>
      </c>
      <c r="E188" t="s">
        <v>2044</v>
      </c>
      <c r="F188" t="s">
        <v>7</v>
      </c>
      <c r="G188" t="s">
        <v>36</v>
      </c>
      <c r="H188">
        <v>12</v>
      </c>
      <c r="I188" s="6">
        <v>4</v>
      </c>
      <c r="J188" t="b">
        <v>0</v>
      </c>
      <c r="K188" t="s">
        <v>2045</v>
      </c>
      <c r="L188" t="s">
        <v>1637</v>
      </c>
      <c r="M188" s="6" t="s">
        <v>1882</v>
      </c>
      <c r="N188" t="e">
        <f>VLOOKUP(A188,[1]Sheet1!$A:$A,1,FALSE)</f>
        <v>#N/A</v>
      </c>
      <c r="O188" t="e">
        <f t="shared" si="6"/>
        <v>#N/A</v>
      </c>
    </row>
    <row r="189" spans="1:15" s="6" customFormat="1">
      <c r="A189" t="s">
        <v>2046</v>
      </c>
      <c r="B189" t="s">
        <v>45</v>
      </c>
      <c r="C189" s="89" t="str">
        <f t="shared" si="5"/>
        <v>120A</v>
      </c>
      <c r="D189" t="s">
        <v>45</v>
      </c>
      <c r="E189" t="s">
        <v>2047</v>
      </c>
      <c r="F189" t="s">
        <v>17</v>
      </c>
      <c r="G189" t="s">
        <v>18</v>
      </c>
      <c r="H189">
        <v>12</v>
      </c>
      <c r="I189">
        <v>2</v>
      </c>
      <c r="J189" t="b">
        <v>1</v>
      </c>
      <c r="K189" t="s">
        <v>2048</v>
      </c>
      <c r="L189" t="s">
        <v>1637</v>
      </c>
      <c r="M189" t="s">
        <v>1602</v>
      </c>
      <c r="N189" t="str">
        <f>VLOOKUP(A189,[1]Sheet1!$A:$A,1,FALSE)</f>
        <v>120A</v>
      </c>
      <c r="O189" t="b">
        <f t="shared" si="6"/>
        <v>1</v>
      </c>
    </row>
    <row r="190" spans="1:15" s="6" customFormat="1">
      <c r="A190" t="s">
        <v>1549</v>
      </c>
      <c r="B190" t="s">
        <v>1550</v>
      </c>
      <c r="C190" s="89" t="str">
        <f t="shared" si="5"/>
        <v>120B</v>
      </c>
      <c r="D190" t="s">
        <v>1550</v>
      </c>
      <c r="E190" t="s">
        <v>2049</v>
      </c>
      <c r="F190" t="s">
        <v>17</v>
      </c>
      <c r="G190" t="s">
        <v>18</v>
      </c>
      <c r="H190">
        <v>12</v>
      </c>
      <c r="I190">
        <v>2</v>
      </c>
      <c r="J190" t="b">
        <v>1</v>
      </c>
      <c r="K190" t="s">
        <v>2050</v>
      </c>
      <c r="L190" t="s">
        <v>1637</v>
      </c>
      <c r="M190" t="s">
        <v>1602</v>
      </c>
      <c r="N190" t="str">
        <f>VLOOKUP(A190,[1]Sheet1!$A:$A,1,FALSE)</f>
        <v>120B</v>
      </c>
      <c r="O190" t="b">
        <f t="shared" si="6"/>
        <v>1</v>
      </c>
    </row>
    <row r="191" spans="1:15" s="6" customFormat="1">
      <c r="A191" t="s">
        <v>2051</v>
      </c>
      <c r="B191" t="s">
        <v>51</v>
      </c>
      <c r="C191" s="89" t="str">
        <f t="shared" si="5"/>
        <v>121A</v>
      </c>
      <c r="D191" t="s">
        <v>51</v>
      </c>
      <c r="E191" t="s">
        <v>2052</v>
      </c>
      <c r="F191" t="s">
        <v>17</v>
      </c>
      <c r="G191" t="s">
        <v>18</v>
      </c>
      <c r="H191">
        <v>12</v>
      </c>
      <c r="I191">
        <v>2</v>
      </c>
      <c r="J191" t="b">
        <v>1</v>
      </c>
      <c r="K191" t="s">
        <v>2053</v>
      </c>
      <c r="L191" t="s">
        <v>1637</v>
      </c>
      <c r="M191" t="s">
        <v>1602</v>
      </c>
      <c r="N191" t="str">
        <f>VLOOKUP(A191,[1]Sheet1!$A:$A,1,FALSE)</f>
        <v>121A</v>
      </c>
      <c r="O191" t="b">
        <f t="shared" si="6"/>
        <v>1</v>
      </c>
    </row>
    <row r="192" spans="1:15" s="6" customFormat="1">
      <c r="A192" t="s">
        <v>1555</v>
      </c>
      <c r="B192" t="s">
        <v>1556</v>
      </c>
      <c r="C192" s="89" t="str">
        <f t="shared" si="5"/>
        <v>121B</v>
      </c>
      <c r="D192" t="s">
        <v>1556</v>
      </c>
      <c r="E192" t="s">
        <v>2054</v>
      </c>
      <c r="F192" t="s">
        <v>17</v>
      </c>
      <c r="G192" t="s">
        <v>18</v>
      </c>
      <c r="H192">
        <v>12</v>
      </c>
      <c r="I192">
        <v>2</v>
      </c>
      <c r="J192" t="b">
        <v>1</v>
      </c>
      <c r="K192" t="s">
        <v>2055</v>
      </c>
      <c r="L192" t="s">
        <v>1637</v>
      </c>
      <c r="M192" t="s">
        <v>1602</v>
      </c>
      <c r="N192" t="str">
        <f>VLOOKUP(A192,[1]Sheet1!$A:$A,1,FALSE)</f>
        <v>121B</v>
      </c>
      <c r="O192" t="b">
        <f t="shared" si="6"/>
        <v>1</v>
      </c>
    </row>
    <row r="193" spans="1:15" s="6" customFormat="1">
      <c r="A193" t="s">
        <v>2056</v>
      </c>
      <c r="B193" t="s">
        <v>55</v>
      </c>
      <c r="C193" s="89" t="str">
        <f t="shared" si="5"/>
        <v>122A</v>
      </c>
      <c r="D193" t="s">
        <v>55</v>
      </c>
      <c r="E193" t="s">
        <v>2057</v>
      </c>
      <c r="F193" t="s">
        <v>17</v>
      </c>
      <c r="G193" t="s">
        <v>18</v>
      </c>
      <c r="H193">
        <v>12</v>
      </c>
      <c r="I193">
        <v>2</v>
      </c>
      <c r="J193" t="b">
        <v>1</v>
      </c>
      <c r="K193" t="s">
        <v>2058</v>
      </c>
      <c r="L193" t="s">
        <v>1637</v>
      </c>
      <c r="M193" t="s">
        <v>1602</v>
      </c>
      <c r="N193" t="str">
        <f>VLOOKUP(A193,[1]Sheet1!$A:$A,1,FALSE)</f>
        <v>122A</v>
      </c>
      <c r="O193" t="b">
        <f t="shared" si="6"/>
        <v>1</v>
      </c>
    </row>
    <row r="194" spans="1:15" s="6" customFormat="1">
      <c r="A194" t="s">
        <v>1557</v>
      </c>
      <c r="B194" t="s">
        <v>1558</v>
      </c>
      <c r="C194" s="89" t="str">
        <f t="shared" si="5"/>
        <v>122B</v>
      </c>
      <c r="D194" t="s">
        <v>1558</v>
      </c>
      <c r="E194" t="s">
        <v>2059</v>
      </c>
      <c r="F194" t="s">
        <v>17</v>
      </c>
      <c r="G194" t="s">
        <v>18</v>
      </c>
      <c r="H194">
        <v>12</v>
      </c>
      <c r="I194">
        <v>2</v>
      </c>
      <c r="J194" t="b">
        <v>1</v>
      </c>
      <c r="K194" t="s">
        <v>2060</v>
      </c>
      <c r="L194" t="s">
        <v>1637</v>
      </c>
      <c r="M194" t="s">
        <v>1602</v>
      </c>
      <c r="N194" t="str">
        <f>VLOOKUP(A194,[1]Sheet1!$A:$A,1,FALSE)</f>
        <v>122B</v>
      </c>
      <c r="O194" t="b">
        <f t="shared" si="6"/>
        <v>1</v>
      </c>
    </row>
    <row r="195" spans="1:15" s="6" customFormat="1">
      <c r="A195" t="s">
        <v>2061</v>
      </c>
      <c r="B195" t="s">
        <v>2062</v>
      </c>
      <c r="C195" s="89" t="str">
        <f t="shared" ref="C195:C258" si="7">A195</f>
        <v>123A</v>
      </c>
      <c r="D195" t="s">
        <v>2062</v>
      </c>
      <c r="E195" t="s">
        <v>2057</v>
      </c>
      <c r="F195" t="s">
        <v>17</v>
      </c>
      <c r="G195" t="s">
        <v>18</v>
      </c>
      <c r="H195">
        <v>12</v>
      </c>
      <c r="I195">
        <v>2</v>
      </c>
      <c r="J195" t="b">
        <v>1</v>
      </c>
      <c r="K195" t="s">
        <v>2063</v>
      </c>
      <c r="L195" t="s">
        <v>1637</v>
      </c>
      <c r="M195" t="s">
        <v>1602</v>
      </c>
      <c r="N195" t="str">
        <f>VLOOKUP(A195,[1]Sheet1!$A:$A,1,FALSE)</f>
        <v>123A</v>
      </c>
      <c r="O195" t="b">
        <f t="shared" si="6"/>
        <v>1</v>
      </c>
    </row>
    <row r="196" spans="1:15" s="6" customFormat="1">
      <c r="A196" t="s">
        <v>1559</v>
      </c>
      <c r="B196" t="s">
        <v>1560</v>
      </c>
      <c r="C196" s="89" t="str">
        <f t="shared" si="7"/>
        <v>123B</v>
      </c>
      <c r="D196" t="s">
        <v>1560</v>
      </c>
      <c r="E196" t="s">
        <v>2064</v>
      </c>
      <c r="F196" t="s">
        <v>17</v>
      </c>
      <c r="G196" t="s">
        <v>18</v>
      </c>
      <c r="H196">
        <v>12</v>
      </c>
      <c r="I196">
        <v>2</v>
      </c>
      <c r="J196" t="b">
        <v>1</v>
      </c>
      <c r="K196" t="s">
        <v>2065</v>
      </c>
      <c r="L196" t="s">
        <v>1637</v>
      </c>
      <c r="M196" t="s">
        <v>1602</v>
      </c>
      <c r="N196" t="str">
        <f>VLOOKUP(A196,[1]Sheet1!$A:$A,1,FALSE)</f>
        <v>123B</v>
      </c>
      <c r="O196" t="b">
        <f t="shared" si="6"/>
        <v>1</v>
      </c>
    </row>
    <row r="197" spans="1:15" s="6" customFormat="1">
      <c r="A197" t="s">
        <v>2066</v>
      </c>
      <c r="B197" t="s">
        <v>41</v>
      </c>
      <c r="C197" s="89" t="str">
        <f t="shared" si="7"/>
        <v>124A</v>
      </c>
      <c r="D197" t="s">
        <v>41</v>
      </c>
      <c r="E197" t="s">
        <v>2067</v>
      </c>
      <c r="F197" t="s">
        <v>17</v>
      </c>
      <c r="G197" t="s">
        <v>18</v>
      </c>
      <c r="H197">
        <v>12</v>
      </c>
      <c r="I197">
        <v>2</v>
      </c>
      <c r="J197" t="b">
        <v>1</v>
      </c>
      <c r="K197" t="s">
        <v>2068</v>
      </c>
      <c r="L197" t="s">
        <v>1637</v>
      </c>
      <c r="M197" t="s">
        <v>1602</v>
      </c>
      <c r="N197" t="str">
        <f>VLOOKUP(A197,[1]Sheet1!$A:$A,1,FALSE)</f>
        <v>124A</v>
      </c>
      <c r="O197" t="b">
        <f t="shared" si="6"/>
        <v>1</v>
      </c>
    </row>
    <row r="198" spans="1:15" s="6" customFormat="1">
      <c r="A198" t="s">
        <v>1547</v>
      </c>
      <c r="B198" t="s">
        <v>1548</v>
      </c>
      <c r="C198" s="89" t="str">
        <f t="shared" si="7"/>
        <v>124B</v>
      </c>
      <c r="D198" t="s">
        <v>1548</v>
      </c>
      <c r="E198" t="s">
        <v>2069</v>
      </c>
      <c r="F198" t="s">
        <v>17</v>
      </c>
      <c r="G198" t="s">
        <v>18</v>
      </c>
      <c r="H198">
        <v>12</v>
      </c>
      <c r="I198">
        <v>2</v>
      </c>
      <c r="J198" t="b">
        <v>1</v>
      </c>
      <c r="K198" t="s">
        <v>2070</v>
      </c>
      <c r="L198" t="s">
        <v>1637</v>
      </c>
      <c r="M198" t="s">
        <v>1602</v>
      </c>
      <c r="N198" t="str">
        <f>VLOOKUP(A198,[1]Sheet1!$A:$A,1,FALSE)</f>
        <v>124B</v>
      </c>
      <c r="O198" t="b">
        <f t="shared" si="6"/>
        <v>1</v>
      </c>
    </row>
    <row r="199" spans="1:15" s="6" customFormat="1">
      <c r="A199" t="s">
        <v>2071</v>
      </c>
      <c r="B199" t="s">
        <v>2072</v>
      </c>
      <c r="C199" s="89" t="str">
        <f t="shared" si="7"/>
        <v>124X</v>
      </c>
      <c r="D199" t="s">
        <v>2072</v>
      </c>
      <c r="E199" t="s">
        <v>2073</v>
      </c>
      <c r="F199" t="s">
        <v>17</v>
      </c>
      <c r="G199" t="s">
        <v>13</v>
      </c>
      <c r="H199">
        <v>12</v>
      </c>
      <c r="I199">
        <v>2</v>
      </c>
      <c r="J199" t="b">
        <v>0</v>
      </c>
      <c r="K199" t="s">
        <v>2074</v>
      </c>
      <c r="L199" t="s">
        <v>1612</v>
      </c>
      <c r="M199" t="s">
        <v>13</v>
      </c>
      <c r="N199" t="e">
        <f>VLOOKUP(A199,[1]Sheet1!$A:$A,1,FALSE)</f>
        <v>#N/A</v>
      </c>
      <c r="O199" t="e">
        <f t="shared" si="6"/>
        <v>#N/A</v>
      </c>
    </row>
    <row r="200" spans="1:15" s="6" customFormat="1">
      <c r="A200" t="s">
        <v>2075</v>
      </c>
      <c r="B200" t="s">
        <v>57</v>
      </c>
      <c r="C200" s="89" t="str">
        <f t="shared" si="7"/>
        <v>125A</v>
      </c>
      <c r="D200" t="s">
        <v>57</v>
      </c>
      <c r="E200" t="s">
        <v>2076</v>
      </c>
      <c r="F200" t="s">
        <v>17</v>
      </c>
      <c r="G200" t="s">
        <v>18</v>
      </c>
      <c r="H200">
        <v>12</v>
      </c>
      <c r="I200">
        <v>2</v>
      </c>
      <c r="J200" t="b">
        <v>1</v>
      </c>
      <c r="K200" t="s">
        <v>2077</v>
      </c>
      <c r="L200" t="s">
        <v>1637</v>
      </c>
      <c r="M200" t="s">
        <v>1602</v>
      </c>
      <c r="N200" t="str">
        <f>VLOOKUP(A200,[1]Sheet1!$A:$A,1,FALSE)</f>
        <v>125A</v>
      </c>
      <c r="O200" t="b">
        <f t="shared" si="6"/>
        <v>1</v>
      </c>
    </row>
    <row r="201" spans="1:15" s="6" customFormat="1">
      <c r="A201" t="s">
        <v>1561</v>
      </c>
      <c r="B201" t="s">
        <v>1562</v>
      </c>
      <c r="C201" s="89" t="str">
        <f t="shared" si="7"/>
        <v>125B</v>
      </c>
      <c r="D201" t="s">
        <v>1562</v>
      </c>
      <c r="E201" t="s">
        <v>2078</v>
      </c>
      <c r="F201" t="s">
        <v>17</v>
      </c>
      <c r="G201" t="s">
        <v>18</v>
      </c>
      <c r="H201">
        <v>12</v>
      </c>
      <c r="I201">
        <v>2</v>
      </c>
      <c r="J201" t="b">
        <v>1</v>
      </c>
      <c r="K201" t="s">
        <v>2079</v>
      </c>
      <c r="L201" t="s">
        <v>1637</v>
      </c>
      <c r="M201" t="s">
        <v>1602</v>
      </c>
      <c r="N201" t="str">
        <f>VLOOKUP(A201,[1]Sheet1!$A:$A,1,FALSE)</f>
        <v>125B</v>
      </c>
      <c r="O201" t="b">
        <f t="shared" si="6"/>
        <v>1</v>
      </c>
    </row>
    <row r="202" spans="1:15" s="6" customFormat="1">
      <c r="A202" t="s">
        <v>2080</v>
      </c>
      <c r="B202" t="s">
        <v>2081</v>
      </c>
      <c r="C202" s="89" t="str">
        <f t="shared" si="7"/>
        <v>125X</v>
      </c>
      <c r="D202" t="s">
        <v>2081</v>
      </c>
      <c r="E202" t="s">
        <v>2081</v>
      </c>
      <c r="F202" t="s">
        <v>7</v>
      </c>
      <c r="G202" t="s">
        <v>13</v>
      </c>
      <c r="H202">
        <v>12</v>
      </c>
      <c r="I202">
        <v>3</v>
      </c>
      <c r="J202" t="b">
        <v>0</v>
      </c>
      <c r="K202" t="s">
        <v>2082</v>
      </c>
      <c r="L202" t="s">
        <v>1612</v>
      </c>
      <c r="M202" t="s">
        <v>13</v>
      </c>
      <c r="N202" t="e">
        <f>VLOOKUP(A202,[1]Sheet1!$A:$A,1,FALSE)</f>
        <v>#N/A</v>
      </c>
      <c r="O202" t="e">
        <f t="shared" si="6"/>
        <v>#N/A</v>
      </c>
    </row>
    <row r="203" spans="1:15" s="6" customFormat="1">
      <c r="A203" t="s">
        <v>2083</v>
      </c>
      <c r="B203" t="s">
        <v>2084</v>
      </c>
      <c r="C203" s="89" t="str">
        <f t="shared" si="7"/>
        <v>125XC</v>
      </c>
      <c r="D203" t="s">
        <v>2084</v>
      </c>
      <c r="E203" t="s">
        <v>2084</v>
      </c>
      <c r="F203" t="s">
        <v>7</v>
      </c>
      <c r="G203" t="s">
        <v>13</v>
      </c>
      <c r="H203">
        <v>12</v>
      </c>
      <c r="I203">
        <v>3</v>
      </c>
      <c r="J203" t="b">
        <v>0</v>
      </c>
      <c r="K203" t="s">
        <v>2082</v>
      </c>
      <c r="L203" t="s">
        <v>1612</v>
      </c>
      <c r="M203" t="s">
        <v>13</v>
      </c>
      <c r="N203" t="e">
        <f>VLOOKUP(A203,[1]Sheet1!$A:$A,1,FALSE)</f>
        <v>#N/A</v>
      </c>
      <c r="O203" t="e">
        <f t="shared" si="6"/>
        <v>#N/A</v>
      </c>
    </row>
    <row r="204" spans="1:15" s="6" customFormat="1">
      <c r="A204" t="s">
        <v>1583</v>
      </c>
      <c r="B204" t="s">
        <v>1584</v>
      </c>
      <c r="C204" s="89" t="str">
        <f t="shared" si="7"/>
        <v>126A</v>
      </c>
      <c r="D204" t="s">
        <v>1584</v>
      </c>
      <c r="E204" t="s">
        <v>2085</v>
      </c>
      <c r="F204" t="s">
        <v>7</v>
      </c>
      <c r="G204" t="s">
        <v>36</v>
      </c>
      <c r="H204">
        <v>12</v>
      </c>
      <c r="I204" s="6">
        <v>5</v>
      </c>
      <c r="J204" t="b">
        <v>0</v>
      </c>
      <c r="K204" t="s">
        <v>2086</v>
      </c>
      <c r="L204" t="s">
        <v>1601</v>
      </c>
      <c r="M204" t="s">
        <v>1602</v>
      </c>
      <c r="N204" t="e">
        <f>VLOOKUP(A204,[1]Sheet1!$A:$A,1,FALSE)</f>
        <v>#N/A</v>
      </c>
      <c r="O204" t="e">
        <f t="shared" si="6"/>
        <v>#N/A</v>
      </c>
    </row>
    <row r="205" spans="1:15" s="6" customFormat="1">
      <c r="A205" s="6" t="s">
        <v>6137</v>
      </c>
      <c r="B205" s="50" t="s">
        <v>6143</v>
      </c>
      <c r="C205" s="4" t="str">
        <f t="shared" si="7"/>
        <v>126ACIS</v>
      </c>
      <c r="D205" s="6" t="str">
        <f>B205</f>
        <v>PSES CIS Staffing Reduction</v>
      </c>
      <c r="F205" s="6" t="s">
        <v>7</v>
      </c>
      <c r="G205" s="6" t="s">
        <v>18</v>
      </c>
      <c r="H205" s="6">
        <v>12</v>
      </c>
      <c r="I205" s="6">
        <v>3</v>
      </c>
      <c r="J205" s="6" t="b">
        <v>1</v>
      </c>
      <c r="L205" s="6" t="s">
        <v>6136</v>
      </c>
      <c r="M205" t="s">
        <v>1602</v>
      </c>
      <c r="N205" t="e">
        <f>VLOOKUP(A205,[1]Sheet1!$A:$A,1,FALSE)</f>
        <v>#N/A</v>
      </c>
      <c r="O205" t="e">
        <f t="shared" ref="O205:O268" si="8">N205=A205</f>
        <v>#N/A</v>
      </c>
    </row>
    <row r="206" spans="1:15" s="6" customFormat="1">
      <c r="A206" s="6" t="s">
        <v>6139</v>
      </c>
      <c r="B206" s="50" t="s">
        <v>6141</v>
      </c>
      <c r="C206" s="4" t="str">
        <f t="shared" si="7"/>
        <v>126ACISPerc</v>
      </c>
      <c r="D206" s="6" t="str">
        <f>B206</f>
        <v>PSES CIS Staffing Percent</v>
      </c>
      <c r="F206" s="6" t="s">
        <v>2441</v>
      </c>
      <c r="G206" s="6" t="s">
        <v>18</v>
      </c>
      <c r="H206" s="6">
        <v>12</v>
      </c>
      <c r="I206" s="6">
        <v>2</v>
      </c>
      <c r="J206" s="6" t="b">
        <v>1</v>
      </c>
      <c r="L206" s="6" t="s">
        <v>6136</v>
      </c>
      <c r="M206" t="s">
        <v>1602</v>
      </c>
      <c r="N206" t="str">
        <f>VLOOKUP(A206,[1]Sheet1!$A:$A,1,FALSE)</f>
        <v>126ACISPerc</v>
      </c>
      <c r="O206" t="b">
        <f t="shared" si="8"/>
        <v>1</v>
      </c>
    </row>
    <row r="207" spans="1:15" s="6" customFormat="1">
      <c r="A207" s="6" t="s">
        <v>6138</v>
      </c>
      <c r="B207" s="50" t="s">
        <v>6144</v>
      </c>
      <c r="C207" s="4" t="str">
        <f t="shared" si="7"/>
        <v>126ACLS</v>
      </c>
      <c r="D207" s="6" t="str">
        <f>B207</f>
        <v>PSES CLS Staffing Reduction</v>
      </c>
      <c r="F207" s="6" t="s">
        <v>7</v>
      </c>
      <c r="G207" s="6" t="s">
        <v>18</v>
      </c>
      <c r="H207" s="6">
        <v>12</v>
      </c>
      <c r="I207" s="6">
        <v>3</v>
      </c>
      <c r="J207" s="6" t="b">
        <v>1</v>
      </c>
      <c r="L207" s="6" t="s">
        <v>6136</v>
      </c>
      <c r="M207" t="s">
        <v>1602</v>
      </c>
      <c r="N207" t="e">
        <f>VLOOKUP(A207,[1]Sheet1!$A:$A,1,FALSE)</f>
        <v>#N/A</v>
      </c>
      <c r="O207" t="e">
        <f t="shared" si="8"/>
        <v>#N/A</v>
      </c>
    </row>
    <row r="208" spans="1:15" s="6" customFormat="1">
      <c r="A208" s="6" t="s">
        <v>6140</v>
      </c>
      <c r="B208" s="50" t="s">
        <v>6142</v>
      </c>
      <c r="C208" s="4" t="str">
        <f t="shared" si="7"/>
        <v>126ACLSPerc</v>
      </c>
      <c r="D208" s="6" t="str">
        <f>B208</f>
        <v>PSES CLS Staffing Percent</v>
      </c>
      <c r="F208" s="6" t="s">
        <v>2441</v>
      </c>
      <c r="G208" s="6" t="s">
        <v>18</v>
      </c>
      <c r="H208" s="6">
        <v>12</v>
      </c>
      <c r="I208" s="6">
        <v>2</v>
      </c>
      <c r="J208" s="6" t="b">
        <v>1</v>
      </c>
      <c r="L208" s="6" t="s">
        <v>6136</v>
      </c>
      <c r="M208" t="s">
        <v>1602</v>
      </c>
      <c r="N208" t="str">
        <f>VLOOKUP(A208,[1]Sheet1!$A:$A,1,FALSE)</f>
        <v>126ACLSPerc</v>
      </c>
      <c r="O208" t="b">
        <f t="shared" si="8"/>
        <v>1</v>
      </c>
    </row>
    <row r="209" spans="1:15" s="6" customFormat="1">
      <c r="A209" t="s">
        <v>2087</v>
      </c>
      <c r="B209" t="s">
        <v>2088</v>
      </c>
      <c r="C209" s="89" t="str">
        <f t="shared" si="7"/>
        <v>126X</v>
      </c>
      <c r="D209" t="s">
        <v>2088</v>
      </c>
      <c r="E209" t="s">
        <v>2089</v>
      </c>
      <c r="F209" t="s">
        <v>7</v>
      </c>
      <c r="G209" t="s">
        <v>13</v>
      </c>
      <c r="H209">
        <v>12</v>
      </c>
      <c r="I209">
        <v>5</v>
      </c>
      <c r="J209" t="b">
        <v>0</v>
      </c>
      <c r="K209" t="s">
        <v>2090</v>
      </c>
      <c r="L209" t="s">
        <v>1612</v>
      </c>
      <c r="M209" t="s">
        <v>13</v>
      </c>
      <c r="N209" t="e">
        <f>VLOOKUP(A209,[1]Sheet1!$A:$A,1,FALSE)</f>
        <v>#N/A</v>
      </c>
      <c r="O209" t="e">
        <f t="shared" si="8"/>
        <v>#N/A</v>
      </c>
    </row>
    <row r="210" spans="1:15" s="6" customFormat="1">
      <c r="A210" t="s">
        <v>2091</v>
      </c>
      <c r="B210" t="s">
        <v>88</v>
      </c>
      <c r="C210" s="89" t="str">
        <f t="shared" si="7"/>
        <v>127A</v>
      </c>
      <c r="D210" t="s">
        <v>88</v>
      </c>
      <c r="E210" t="s">
        <v>2092</v>
      </c>
      <c r="F210" t="s">
        <v>17</v>
      </c>
      <c r="G210" t="s">
        <v>18</v>
      </c>
      <c r="H210">
        <v>12</v>
      </c>
      <c r="I210">
        <v>2</v>
      </c>
      <c r="J210" t="b">
        <v>1</v>
      </c>
      <c r="K210" t="s">
        <v>2093</v>
      </c>
      <c r="L210" t="s">
        <v>1637</v>
      </c>
      <c r="M210" t="s">
        <v>1602</v>
      </c>
      <c r="N210" t="str">
        <f>VLOOKUP(A210,[1]Sheet1!$A:$A,1,FALSE)</f>
        <v>127A</v>
      </c>
      <c r="O210" t="b">
        <f t="shared" si="8"/>
        <v>1</v>
      </c>
    </row>
    <row r="211" spans="1:15" s="6" customFormat="1">
      <c r="A211" t="s">
        <v>2094</v>
      </c>
      <c r="B211" t="s">
        <v>2095</v>
      </c>
      <c r="C211" s="89" t="str">
        <f t="shared" si="7"/>
        <v>127X</v>
      </c>
      <c r="D211" t="s">
        <v>2095</v>
      </c>
      <c r="E211" t="s">
        <v>2096</v>
      </c>
      <c r="F211" t="s">
        <v>7</v>
      </c>
      <c r="G211" t="s">
        <v>13</v>
      </c>
      <c r="H211">
        <v>12</v>
      </c>
      <c r="I211">
        <v>5</v>
      </c>
      <c r="J211" t="b">
        <v>0</v>
      </c>
      <c r="K211" t="s">
        <v>2097</v>
      </c>
      <c r="L211" t="s">
        <v>1612</v>
      </c>
      <c r="M211" t="s">
        <v>13</v>
      </c>
      <c r="N211" t="e">
        <f>VLOOKUP(A211,[1]Sheet1!$A:$A,1,FALSE)</f>
        <v>#N/A</v>
      </c>
      <c r="O211" t="e">
        <f t="shared" si="8"/>
        <v>#N/A</v>
      </c>
    </row>
    <row r="212" spans="1:15" s="6" customFormat="1">
      <c r="A212" t="s">
        <v>1352</v>
      </c>
      <c r="B212" t="s">
        <v>85</v>
      </c>
      <c r="C212" s="89" t="str">
        <f t="shared" si="7"/>
        <v>128A</v>
      </c>
      <c r="D212" t="s">
        <v>85</v>
      </c>
      <c r="E212" t="s">
        <v>2098</v>
      </c>
      <c r="F212" t="s">
        <v>17</v>
      </c>
      <c r="G212" t="s">
        <v>18</v>
      </c>
      <c r="H212">
        <v>12</v>
      </c>
      <c r="I212">
        <v>2</v>
      </c>
      <c r="J212" t="b">
        <v>1</v>
      </c>
      <c r="K212" t="s">
        <v>2099</v>
      </c>
      <c r="L212" t="s">
        <v>1637</v>
      </c>
      <c r="M212" t="s">
        <v>1602</v>
      </c>
      <c r="N212" t="str">
        <f>VLOOKUP(A212,[1]Sheet1!$A:$A,1,FALSE)</f>
        <v>128A</v>
      </c>
      <c r="O212" t="b">
        <f t="shared" si="8"/>
        <v>1</v>
      </c>
    </row>
    <row r="213" spans="1:15" s="6" customFormat="1">
      <c r="A213" t="s">
        <v>2100</v>
      </c>
      <c r="B213" t="s">
        <v>2101</v>
      </c>
      <c r="C213" s="89" t="str">
        <f t="shared" si="7"/>
        <v>128X</v>
      </c>
      <c r="D213" t="s">
        <v>2101</v>
      </c>
      <c r="E213" t="s">
        <v>2102</v>
      </c>
      <c r="F213" t="s">
        <v>7</v>
      </c>
      <c r="G213" t="s">
        <v>13</v>
      </c>
      <c r="H213">
        <v>12</v>
      </c>
      <c r="I213">
        <v>5</v>
      </c>
      <c r="J213" t="b">
        <v>0</v>
      </c>
      <c r="K213" t="s">
        <v>2103</v>
      </c>
      <c r="L213" t="s">
        <v>1612</v>
      </c>
      <c r="M213" t="s">
        <v>13</v>
      </c>
      <c r="N213" t="e">
        <f>VLOOKUP(A213,[1]Sheet1!$A:$A,1,FALSE)</f>
        <v>#N/A</v>
      </c>
      <c r="O213" t="e">
        <f t="shared" si="8"/>
        <v>#N/A</v>
      </c>
    </row>
    <row r="214" spans="1:15" s="6" customFormat="1">
      <c r="A214" t="s">
        <v>2104</v>
      </c>
      <c r="B214" t="s">
        <v>2105</v>
      </c>
      <c r="C214" s="89" t="str">
        <f t="shared" si="7"/>
        <v>129X</v>
      </c>
      <c r="D214" t="s">
        <v>2105</v>
      </c>
      <c r="E214" t="s">
        <v>2106</v>
      </c>
      <c r="F214" t="s">
        <v>7</v>
      </c>
      <c r="G214" t="s">
        <v>13</v>
      </c>
      <c r="H214">
        <v>12</v>
      </c>
      <c r="I214">
        <v>5</v>
      </c>
      <c r="J214" t="b">
        <v>0</v>
      </c>
      <c r="K214" t="s">
        <v>2107</v>
      </c>
      <c r="L214" t="s">
        <v>1612</v>
      </c>
      <c r="M214" t="s">
        <v>13</v>
      </c>
      <c r="N214" t="e">
        <f>VLOOKUP(A214,[1]Sheet1!$A:$A,1,FALSE)</f>
        <v>#N/A</v>
      </c>
      <c r="O214" t="e">
        <f t="shared" si="8"/>
        <v>#N/A</v>
      </c>
    </row>
    <row r="215" spans="1:15" s="6" customFormat="1">
      <c r="A215" t="s">
        <v>2108</v>
      </c>
      <c r="B215" t="s">
        <v>77</v>
      </c>
      <c r="C215" s="89" t="str">
        <f t="shared" si="7"/>
        <v>130A</v>
      </c>
      <c r="D215" t="s">
        <v>77</v>
      </c>
      <c r="E215" t="s">
        <v>2109</v>
      </c>
      <c r="F215" t="s">
        <v>17</v>
      </c>
      <c r="G215" t="s">
        <v>18</v>
      </c>
      <c r="H215">
        <v>12</v>
      </c>
      <c r="I215">
        <v>2</v>
      </c>
      <c r="J215" t="b">
        <v>1</v>
      </c>
      <c r="K215" t="s">
        <v>2110</v>
      </c>
      <c r="L215" t="s">
        <v>1637</v>
      </c>
      <c r="M215" t="s">
        <v>1602</v>
      </c>
      <c r="N215" t="str">
        <f>VLOOKUP(A215,[1]Sheet1!$A:$A,1,FALSE)</f>
        <v>130A</v>
      </c>
      <c r="O215" t="b">
        <f t="shared" si="8"/>
        <v>1</v>
      </c>
    </row>
    <row r="216" spans="1:15" s="6" customFormat="1">
      <c r="A216" t="s">
        <v>2111</v>
      </c>
      <c r="B216" t="s">
        <v>76</v>
      </c>
      <c r="C216" s="89" t="str">
        <f t="shared" si="7"/>
        <v>132A</v>
      </c>
      <c r="D216" t="s">
        <v>76</v>
      </c>
      <c r="E216" t="s">
        <v>2112</v>
      </c>
      <c r="F216" t="s">
        <v>17</v>
      </c>
      <c r="G216" t="s">
        <v>36</v>
      </c>
      <c r="H216">
        <v>12</v>
      </c>
      <c r="I216">
        <v>2</v>
      </c>
      <c r="J216" t="b">
        <v>0</v>
      </c>
      <c r="K216" t="s">
        <v>2113</v>
      </c>
      <c r="L216" t="s">
        <v>1637</v>
      </c>
      <c r="M216" t="s">
        <v>1602</v>
      </c>
      <c r="N216" t="e">
        <f>VLOOKUP(A216,[1]Sheet1!$A:$A,1,FALSE)</f>
        <v>#N/A</v>
      </c>
      <c r="O216" t="e">
        <f t="shared" si="8"/>
        <v>#N/A</v>
      </c>
    </row>
    <row r="217" spans="1:15" s="6" customFormat="1">
      <c r="A217" t="s">
        <v>2114</v>
      </c>
      <c r="B217" t="s">
        <v>2115</v>
      </c>
      <c r="C217" s="89" t="str">
        <f t="shared" si="7"/>
        <v>132X</v>
      </c>
      <c r="D217" t="s">
        <v>2115</v>
      </c>
      <c r="E217" t="s">
        <v>2116</v>
      </c>
      <c r="F217" t="s">
        <v>17</v>
      </c>
      <c r="G217" t="s">
        <v>13</v>
      </c>
      <c r="H217">
        <v>12</v>
      </c>
      <c r="I217">
        <v>2</v>
      </c>
      <c r="J217" t="b">
        <v>0</v>
      </c>
      <c r="K217" t="s">
        <v>2028</v>
      </c>
      <c r="L217" t="s">
        <v>1612</v>
      </c>
      <c r="M217" t="s">
        <v>13</v>
      </c>
      <c r="N217" t="e">
        <f>VLOOKUP(A217,[1]Sheet1!$A:$A,1,FALSE)</f>
        <v>#N/A</v>
      </c>
      <c r="O217" t="e">
        <f t="shared" si="8"/>
        <v>#N/A</v>
      </c>
    </row>
    <row r="218" spans="1:15" s="6" customFormat="1">
      <c r="A218" t="s">
        <v>2117</v>
      </c>
      <c r="B218" t="s">
        <v>82</v>
      </c>
      <c r="C218" s="89" t="str">
        <f t="shared" si="7"/>
        <v>134A</v>
      </c>
      <c r="D218" t="s">
        <v>82</v>
      </c>
      <c r="E218" t="s">
        <v>1820</v>
      </c>
      <c r="F218" t="s">
        <v>17</v>
      </c>
      <c r="G218" t="s">
        <v>18</v>
      </c>
      <c r="H218">
        <v>12</v>
      </c>
      <c r="I218">
        <v>2</v>
      </c>
      <c r="J218" t="b">
        <v>1</v>
      </c>
      <c r="K218" t="s">
        <v>2118</v>
      </c>
      <c r="L218" t="s">
        <v>1637</v>
      </c>
      <c r="M218" t="s">
        <v>1602</v>
      </c>
      <c r="N218" t="str">
        <f>VLOOKUP(A218,[1]Sheet1!$A:$A,1,FALSE)</f>
        <v>134A</v>
      </c>
      <c r="O218" t="b">
        <f t="shared" si="8"/>
        <v>1</v>
      </c>
    </row>
    <row r="219" spans="1:15">
      <c r="A219" t="s">
        <v>1246</v>
      </c>
      <c r="B219" t="s">
        <v>1458</v>
      </c>
      <c r="C219" s="89" t="str">
        <f t="shared" si="7"/>
        <v>135A</v>
      </c>
      <c r="D219" t="s">
        <v>1458</v>
      </c>
      <c r="E219" t="s">
        <v>2119</v>
      </c>
      <c r="F219" t="s">
        <v>17</v>
      </c>
      <c r="G219" t="s">
        <v>18</v>
      </c>
      <c r="H219">
        <v>12</v>
      </c>
      <c r="I219">
        <v>2</v>
      </c>
      <c r="J219" t="b">
        <v>1</v>
      </c>
      <c r="K219" t="s">
        <v>2120</v>
      </c>
      <c r="L219" t="s">
        <v>1637</v>
      </c>
      <c r="M219" t="s">
        <v>1602</v>
      </c>
      <c r="N219" t="str">
        <f>VLOOKUP(A219,[1]Sheet1!$A:$A,1,FALSE)</f>
        <v>135A</v>
      </c>
      <c r="O219" t="b">
        <f t="shared" si="8"/>
        <v>1</v>
      </c>
    </row>
    <row r="220" spans="1:15">
      <c r="A220" t="s">
        <v>2121</v>
      </c>
      <c r="B220" s="6" t="s">
        <v>2122</v>
      </c>
      <c r="C220" s="89" t="str">
        <f t="shared" si="7"/>
        <v>135x</v>
      </c>
      <c r="D220" s="6" t="s">
        <v>2122</v>
      </c>
      <c r="E220" s="124"/>
      <c r="F220" t="s">
        <v>7</v>
      </c>
      <c r="G220" t="s">
        <v>13</v>
      </c>
      <c r="H220">
        <v>12</v>
      </c>
      <c r="I220">
        <v>2</v>
      </c>
      <c r="J220" t="b">
        <v>1</v>
      </c>
      <c r="L220" t="s">
        <v>1637</v>
      </c>
      <c r="M220" t="e">
        <v>#N/A</v>
      </c>
      <c r="N220" t="e">
        <f>VLOOKUP(A220,[1]Sheet1!$A:$A,1,FALSE)</f>
        <v>#N/A</v>
      </c>
      <c r="O220" t="e">
        <f t="shared" si="8"/>
        <v>#N/A</v>
      </c>
    </row>
    <row r="221" spans="1:15">
      <c r="A221" t="s">
        <v>1295</v>
      </c>
      <c r="B221" t="s">
        <v>40</v>
      </c>
      <c r="C221" s="89" t="str">
        <f t="shared" si="7"/>
        <v>136A</v>
      </c>
      <c r="D221" t="s">
        <v>40</v>
      </c>
      <c r="E221" t="s">
        <v>2123</v>
      </c>
      <c r="F221" t="s">
        <v>7</v>
      </c>
      <c r="G221" t="s">
        <v>36</v>
      </c>
      <c r="H221">
        <v>12</v>
      </c>
      <c r="I221">
        <v>5</v>
      </c>
      <c r="J221" t="b">
        <v>0</v>
      </c>
      <c r="K221" t="s">
        <v>2124</v>
      </c>
      <c r="L221" t="s">
        <v>1637</v>
      </c>
      <c r="M221" t="s">
        <v>1882</v>
      </c>
      <c r="N221" t="e">
        <f>VLOOKUP(A221,[1]Sheet1!$A:$A,1,FALSE)</f>
        <v>#N/A</v>
      </c>
      <c r="O221" t="e">
        <f t="shared" si="8"/>
        <v>#N/A</v>
      </c>
    </row>
    <row r="222" spans="1:15">
      <c r="A222" t="s">
        <v>2125</v>
      </c>
      <c r="B222" t="s">
        <v>2126</v>
      </c>
      <c r="C222" s="89" t="str">
        <f t="shared" si="7"/>
        <v>136x</v>
      </c>
      <c r="D222" t="s">
        <v>2126</v>
      </c>
      <c r="F222" t="s">
        <v>7</v>
      </c>
      <c r="G222" t="s">
        <v>13</v>
      </c>
      <c r="H222">
        <v>12</v>
      </c>
      <c r="I222" s="139">
        <v>3</v>
      </c>
      <c r="J222" t="b">
        <v>1</v>
      </c>
      <c r="K222" t="s">
        <v>2127</v>
      </c>
      <c r="L222" t="s">
        <v>1637</v>
      </c>
      <c r="M222" t="s">
        <v>1615</v>
      </c>
      <c r="N222" t="e">
        <f>VLOOKUP(A222,[1]Sheet1!$A:$A,1,FALSE)</f>
        <v>#N/A</v>
      </c>
      <c r="O222" t="e">
        <f t="shared" si="8"/>
        <v>#N/A</v>
      </c>
    </row>
    <row r="223" spans="1:15">
      <c r="A223" t="s">
        <v>2128</v>
      </c>
      <c r="B223" t="s">
        <v>2129</v>
      </c>
      <c r="C223" s="89" t="str">
        <f t="shared" si="7"/>
        <v>136xL1</v>
      </c>
      <c r="D223" t="s">
        <v>2129</v>
      </c>
      <c r="F223" t="s">
        <v>7</v>
      </c>
      <c r="G223" t="s">
        <v>13</v>
      </c>
      <c r="H223">
        <v>12</v>
      </c>
      <c r="I223" s="139">
        <v>4</v>
      </c>
      <c r="J223" t="b">
        <v>1</v>
      </c>
      <c r="K223" t="s">
        <v>2127</v>
      </c>
      <c r="L223" t="s">
        <v>1637</v>
      </c>
      <c r="M223" t="s">
        <v>1615</v>
      </c>
      <c r="N223" t="e">
        <f>VLOOKUP(A223,[1]Sheet1!$A:$A,1,FALSE)</f>
        <v>#N/A</v>
      </c>
      <c r="O223" t="e">
        <f t="shared" si="8"/>
        <v>#N/A</v>
      </c>
    </row>
    <row r="224" spans="1:15">
      <c r="A224" t="s">
        <v>2130</v>
      </c>
      <c r="B224" t="s">
        <v>2131</v>
      </c>
      <c r="C224" s="89" t="str">
        <f t="shared" si="7"/>
        <v>137A</v>
      </c>
      <c r="D224" t="s">
        <v>2131</v>
      </c>
      <c r="E224" t="s">
        <v>2132</v>
      </c>
      <c r="F224" t="s">
        <v>17</v>
      </c>
      <c r="G224" t="s">
        <v>18</v>
      </c>
      <c r="H224">
        <v>12</v>
      </c>
      <c r="I224">
        <v>2</v>
      </c>
      <c r="J224" t="b">
        <v>1</v>
      </c>
      <c r="K224" t="s">
        <v>2133</v>
      </c>
      <c r="L224" t="s">
        <v>1637</v>
      </c>
      <c r="M224" t="s">
        <v>1602</v>
      </c>
      <c r="N224" t="str">
        <f>VLOOKUP(A224,[1]Sheet1!$A:$A,1,FALSE)</f>
        <v>137A</v>
      </c>
      <c r="O224" t="b">
        <f t="shared" si="8"/>
        <v>1</v>
      </c>
    </row>
    <row r="225" spans="1:15">
      <c r="A225" t="s">
        <v>6552</v>
      </c>
      <c r="B225" s="156" t="s">
        <v>6553</v>
      </c>
      <c r="C225" s="89" t="str">
        <f t="shared" si="7"/>
        <v>137APP</v>
      </c>
      <c r="D225" t="str">
        <f>B225</f>
        <v>TBIP PP</v>
      </c>
      <c r="E225" s="157" t="s">
        <v>6554</v>
      </c>
      <c r="F225" t="s">
        <v>17</v>
      </c>
      <c r="G225" t="s">
        <v>18</v>
      </c>
      <c r="H225">
        <v>12</v>
      </c>
      <c r="I225">
        <v>2</v>
      </c>
      <c r="J225" t="b">
        <v>1</v>
      </c>
      <c r="K225" t="s">
        <v>2133</v>
      </c>
      <c r="L225" t="s">
        <v>1637</v>
      </c>
      <c r="M225" t="s">
        <v>1602</v>
      </c>
      <c r="N225" t="str">
        <f>VLOOKUP(A225,[1]Sheet1!$A:$A,1,FALSE)</f>
        <v>137APP</v>
      </c>
      <c r="O225" t="b">
        <f t="shared" si="8"/>
        <v>1</v>
      </c>
    </row>
    <row r="226" spans="1:15">
      <c r="A226" t="s">
        <v>2134</v>
      </c>
      <c r="B226" s="6" t="s">
        <v>2135</v>
      </c>
      <c r="C226" s="89" t="str">
        <f t="shared" si="7"/>
        <v>138X</v>
      </c>
      <c r="D226" s="6" t="s">
        <v>2135</v>
      </c>
      <c r="E226" s="6" t="s">
        <v>2136</v>
      </c>
      <c r="F226" t="s">
        <v>7</v>
      </c>
      <c r="G226" t="s">
        <v>13</v>
      </c>
      <c r="H226">
        <v>12</v>
      </c>
      <c r="I226">
        <v>4</v>
      </c>
      <c r="J226" t="b">
        <v>0</v>
      </c>
      <c r="K226" t="s">
        <v>2137</v>
      </c>
      <c r="L226" t="s">
        <v>1612</v>
      </c>
      <c r="M226" t="s">
        <v>13</v>
      </c>
      <c r="N226" t="e">
        <f>VLOOKUP(A226,[1]Sheet1!$A:$A,1,FALSE)</f>
        <v>#N/A</v>
      </c>
      <c r="O226" t="e">
        <f t="shared" si="8"/>
        <v>#N/A</v>
      </c>
    </row>
    <row r="227" spans="1:15">
      <c r="A227" t="s">
        <v>2138</v>
      </c>
      <c r="B227" t="s">
        <v>2139</v>
      </c>
      <c r="C227" s="89" t="str">
        <f t="shared" si="7"/>
        <v>138Xmh</v>
      </c>
      <c r="D227" t="s">
        <v>2139</v>
      </c>
      <c r="E227" t="s">
        <v>2140</v>
      </c>
      <c r="F227" t="s">
        <v>7</v>
      </c>
      <c r="G227" t="s">
        <v>13</v>
      </c>
      <c r="H227">
        <v>12</v>
      </c>
      <c r="I227">
        <v>4</v>
      </c>
      <c r="J227" t="b">
        <v>0</v>
      </c>
      <c r="K227" t="s">
        <v>2141</v>
      </c>
      <c r="L227" t="s">
        <v>1612</v>
      </c>
      <c r="M227" t="s">
        <v>13</v>
      </c>
      <c r="N227" t="e">
        <f>VLOOKUP(A227,[1]Sheet1!$A:$A,1,FALSE)</f>
        <v>#N/A</v>
      </c>
      <c r="O227" t="e">
        <f t="shared" si="8"/>
        <v>#N/A</v>
      </c>
    </row>
    <row r="228" spans="1:15">
      <c r="A228" t="s">
        <v>2142</v>
      </c>
      <c r="B228" t="s">
        <v>86</v>
      </c>
      <c r="C228" s="89" t="str">
        <f t="shared" si="7"/>
        <v>139A</v>
      </c>
      <c r="D228" t="s">
        <v>86</v>
      </c>
      <c r="E228" t="s">
        <v>2143</v>
      </c>
      <c r="F228" t="s">
        <v>17</v>
      </c>
      <c r="G228" t="s">
        <v>18</v>
      </c>
      <c r="H228">
        <v>12</v>
      </c>
      <c r="I228">
        <v>2</v>
      </c>
      <c r="J228" t="b">
        <v>1</v>
      </c>
      <c r="K228" t="s">
        <v>2144</v>
      </c>
      <c r="L228" t="s">
        <v>1637</v>
      </c>
      <c r="M228" t="s">
        <v>1602</v>
      </c>
      <c r="N228" t="str">
        <f>VLOOKUP(A228,[1]Sheet1!$A:$A,1,FALSE)</f>
        <v>139A</v>
      </c>
      <c r="O228" t="b">
        <f t="shared" si="8"/>
        <v>1</v>
      </c>
    </row>
    <row r="229" spans="1:15">
      <c r="A229" t="s">
        <v>2145</v>
      </c>
      <c r="B229" t="s">
        <v>1460</v>
      </c>
      <c r="C229" s="89" t="str">
        <f t="shared" si="7"/>
        <v>139X</v>
      </c>
      <c r="D229" t="s">
        <v>1460</v>
      </c>
      <c r="F229" t="s">
        <v>7</v>
      </c>
      <c r="G229" t="s">
        <v>13</v>
      </c>
      <c r="H229">
        <v>12</v>
      </c>
      <c r="I229">
        <v>5</v>
      </c>
      <c r="J229" t="b">
        <v>0</v>
      </c>
      <c r="K229" t="s">
        <v>2146</v>
      </c>
      <c r="L229" t="s">
        <v>1612</v>
      </c>
      <c r="M229" t="s">
        <v>13</v>
      </c>
      <c r="N229" t="e">
        <f>VLOOKUP(A229,[1]Sheet1!$A:$A,1,FALSE)</f>
        <v>#N/A</v>
      </c>
      <c r="O229" t="e">
        <f t="shared" si="8"/>
        <v>#N/A</v>
      </c>
    </row>
    <row r="230" spans="1:15">
      <c r="A230" t="s">
        <v>2147</v>
      </c>
      <c r="B230" t="s">
        <v>2148</v>
      </c>
      <c r="C230" s="89" t="str">
        <f t="shared" si="7"/>
        <v>140A</v>
      </c>
      <c r="D230" t="s">
        <v>2148</v>
      </c>
      <c r="E230" t="s">
        <v>2143</v>
      </c>
      <c r="F230" t="s">
        <v>17</v>
      </c>
      <c r="G230" t="s">
        <v>18</v>
      </c>
      <c r="H230">
        <v>12</v>
      </c>
      <c r="I230">
        <v>2</v>
      </c>
      <c r="J230" t="b">
        <v>1</v>
      </c>
      <c r="K230" t="s">
        <v>2149</v>
      </c>
      <c r="L230" t="s">
        <v>1637</v>
      </c>
      <c r="M230" t="s">
        <v>1602</v>
      </c>
      <c r="N230" t="str">
        <f>VLOOKUP(A230,[1]Sheet1!$A:$A,1,FALSE)</f>
        <v>140A</v>
      </c>
      <c r="O230" t="b">
        <f t="shared" si="8"/>
        <v>1</v>
      </c>
    </row>
    <row r="231" spans="1:15">
      <c r="A231" t="s">
        <v>2150</v>
      </c>
      <c r="B231" t="s">
        <v>2151</v>
      </c>
      <c r="C231" s="89" t="str">
        <f t="shared" si="7"/>
        <v>140X</v>
      </c>
      <c r="D231" t="s">
        <v>2151</v>
      </c>
      <c r="E231" t="s">
        <v>2152</v>
      </c>
      <c r="F231" t="s">
        <v>7</v>
      </c>
      <c r="G231" t="s">
        <v>13</v>
      </c>
      <c r="H231">
        <v>12</v>
      </c>
      <c r="I231">
        <v>4</v>
      </c>
      <c r="J231" t="b">
        <v>0</v>
      </c>
      <c r="K231" t="s">
        <v>2153</v>
      </c>
      <c r="L231" t="s">
        <v>1612</v>
      </c>
      <c r="M231" t="s">
        <v>13</v>
      </c>
      <c r="N231" t="e">
        <f>VLOOKUP(A231,[1]Sheet1!$A:$A,1,FALSE)</f>
        <v>#N/A</v>
      </c>
      <c r="O231" t="e">
        <f t="shared" si="8"/>
        <v>#N/A</v>
      </c>
    </row>
    <row r="232" spans="1:15">
      <c r="A232" t="s">
        <v>2154</v>
      </c>
      <c r="B232" t="s">
        <v>81</v>
      </c>
      <c r="C232" s="89" t="str">
        <f t="shared" si="7"/>
        <v>141A</v>
      </c>
      <c r="D232" t="s">
        <v>81</v>
      </c>
      <c r="E232" t="s">
        <v>1837</v>
      </c>
      <c r="F232" t="s">
        <v>17</v>
      </c>
      <c r="G232" t="s">
        <v>18</v>
      </c>
      <c r="H232">
        <v>12</v>
      </c>
      <c r="I232">
        <v>2</v>
      </c>
      <c r="J232" t="b">
        <v>1</v>
      </c>
      <c r="K232" t="s">
        <v>2155</v>
      </c>
      <c r="L232" t="s">
        <v>1637</v>
      </c>
      <c r="M232" t="s">
        <v>1602</v>
      </c>
      <c r="N232" t="str">
        <f>VLOOKUP(A232,[1]Sheet1!$A:$A,1,FALSE)</f>
        <v>141A</v>
      </c>
      <c r="O232" t="b">
        <f t="shared" si="8"/>
        <v>1</v>
      </c>
    </row>
    <row r="233" spans="1:15">
      <c r="A233" t="s">
        <v>2156</v>
      </c>
      <c r="B233" t="s">
        <v>87</v>
      </c>
      <c r="C233" s="89" t="str">
        <f t="shared" si="7"/>
        <v>142A</v>
      </c>
      <c r="D233" t="s">
        <v>87</v>
      </c>
      <c r="E233" t="s">
        <v>2157</v>
      </c>
      <c r="F233" t="s">
        <v>17</v>
      </c>
      <c r="G233" t="s">
        <v>18</v>
      </c>
      <c r="H233">
        <v>12</v>
      </c>
      <c r="I233">
        <v>2</v>
      </c>
      <c r="J233" t="b">
        <v>1</v>
      </c>
      <c r="K233" t="s">
        <v>2158</v>
      </c>
      <c r="L233" t="s">
        <v>1637</v>
      </c>
      <c r="M233" t="s">
        <v>1602</v>
      </c>
      <c r="N233" t="str">
        <f>VLOOKUP(A233,[1]Sheet1!$A:$A,1,FALSE)</f>
        <v>142A</v>
      </c>
      <c r="O233" t="b">
        <f t="shared" si="8"/>
        <v>1</v>
      </c>
    </row>
    <row r="234" spans="1:15">
      <c r="A234" s="6" t="s">
        <v>2159</v>
      </c>
      <c r="B234" s="6" t="s">
        <v>2160</v>
      </c>
      <c r="C234" s="4" t="str">
        <f t="shared" si="7"/>
        <v>142X</v>
      </c>
      <c r="D234" s="6" t="s">
        <v>2161</v>
      </c>
      <c r="E234" s="6" t="s">
        <v>2162</v>
      </c>
      <c r="F234" t="s">
        <v>17</v>
      </c>
      <c r="G234" t="s">
        <v>36</v>
      </c>
      <c r="H234">
        <v>12</v>
      </c>
      <c r="I234">
        <v>2</v>
      </c>
      <c r="J234" t="b">
        <v>0</v>
      </c>
      <c r="K234" t="s">
        <v>2163</v>
      </c>
      <c r="L234" t="s">
        <v>1617</v>
      </c>
      <c r="M234" t="s">
        <v>1882</v>
      </c>
      <c r="N234" t="e">
        <f>VLOOKUP(A234,[1]Sheet1!$A:$A,1,FALSE)</f>
        <v>#N/A</v>
      </c>
      <c r="O234" t="e">
        <f t="shared" si="8"/>
        <v>#N/A</v>
      </c>
    </row>
    <row r="235" spans="1:15">
      <c r="A235" t="s">
        <v>2164</v>
      </c>
      <c r="B235" t="s">
        <v>281</v>
      </c>
      <c r="C235" s="89" t="str">
        <f t="shared" si="7"/>
        <v>144A</v>
      </c>
      <c r="D235" t="s">
        <v>281</v>
      </c>
      <c r="E235" t="s">
        <v>2165</v>
      </c>
      <c r="F235" t="s">
        <v>17</v>
      </c>
      <c r="G235" t="s">
        <v>18</v>
      </c>
      <c r="H235">
        <v>12</v>
      </c>
      <c r="I235">
        <v>2</v>
      </c>
      <c r="J235" t="b">
        <v>1</v>
      </c>
      <c r="K235" t="s">
        <v>2166</v>
      </c>
      <c r="L235" t="s">
        <v>1617</v>
      </c>
      <c r="M235" t="s">
        <v>1602</v>
      </c>
      <c r="N235" t="str">
        <f>VLOOKUP(A235,[1]Sheet1!$A:$A,1,FALSE)</f>
        <v>144A</v>
      </c>
      <c r="O235" t="b">
        <f t="shared" si="8"/>
        <v>1</v>
      </c>
    </row>
    <row r="236" spans="1:15">
      <c r="A236" t="s">
        <v>2167</v>
      </c>
      <c r="B236" t="s">
        <v>307</v>
      </c>
      <c r="C236" s="89" t="str">
        <f t="shared" si="7"/>
        <v>145A</v>
      </c>
      <c r="D236" t="s">
        <v>307</v>
      </c>
      <c r="E236" t="s">
        <v>2168</v>
      </c>
      <c r="F236" t="s">
        <v>17</v>
      </c>
      <c r="G236" t="s">
        <v>18</v>
      </c>
      <c r="H236">
        <v>12</v>
      </c>
      <c r="I236">
        <v>2</v>
      </c>
      <c r="J236" t="b">
        <v>1</v>
      </c>
      <c r="K236" t="s">
        <v>2169</v>
      </c>
      <c r="M236" t="s">
        <v>1602</v>
      </c>
      <c r="N236" t="str">
        <f>VLOOKUP(A236,[1]Sheet1!$A:$A,1,FALSE)</f>
        <v>145A</v>
      </c>
      <c r="O236" t="b">
        <f t="shared" si="8"/>
        <v>1</v>
      </c>
    </row>
    <row r="237" spans="1:15">
      <c r="A237" t="s">
        <v>2170</v>
      </c>
      <c r="B237" t="s">
        <v>2171</v>
      </c>
      <c r="C237" s="89" t="str">
        <f t="shared" si="7"/>
        <v>146A</v>
      </c>
      <c r="D237" t="s">
        <v>2171</v>
      </c>
      <c r="E237" t="s">
        <v>2172</v>
      </c>
      <c r="F237" t="s">
        <v>17</v>
      </c>
      <c r="G237" t="s">
        <v>18</v>
      </c>
      <c r="H237">
        <v>12</v>
      </c>
      <c r="I237">
        <v>2</v>
      </c>
      <c r="J237" t="b">
        <v>1</v>
      </c>
      <c r="K237" t="s">
        <v>2173</v>
      </c>
      <c r="L237" t="s">
        <v>1617</v>
      </c>
      <c r="M237" t="s">
        <v>1602</v>
      </c>
      <c r="N237" t="str">
        <f>VLOOKUP(A237,[1]Sheet1!$A:$A,1,FALSE)</f>
        <v>146A</v>
      </c>
      <c r="O237" t="b">
        <f t="shared" si="8"/>
        <v>1</v>
      </c>
    </row>
    <row r="238" spans="1:15">
      <c r="A238" t="s">
        <v>2174</v>
      </c>
      <c r="B238" t="s">
        <v>2175</v>
      </c>
      <c r="C238" s="89" t="str">
        <f t="shared" si="7"/>
        <v>147A</v>
      </c>
      <c r="D238" t="s">
        <v>2175</v>
      </c>
      <c r="E238" t="s">
        <v>102</v>
      </c>
      <c r="F238" t="s">
        <v>17</v>
      </c>
      <c r="G238" t="s">
        <v>36</v>
      </c>
      <c r="H238">
        <v>12</v>
      </c>
      <c r="I238">
        <v>2</v>
      </c>
      <c r="J238" t="b">
        <v>0</v>
      </c>
      <c r="K238" t="s">
        <v>2176</v>
      </c>
      <c r="L238" t="s">
        <v>1637</v>
      </c>
      <c r="M238" t="s">
        <v>1602</v>
      </c>
      <c r="N238" t="e">
        <f>VLOOKUP(A238,[1]Sheet1!$A:$A,1,FALSE)</f>
        <v>#N/A</v>
      </c>
      <c r="O238" t="e">
        <f t="shared" si="8"/>
        <v>#N/A</v>
      </c>
    </row>
    <row r="239" spans="1:15">
      <c r="A239" s="104" t="s">
        <v>4865</v>
      </c>
      <c r="B239" s="104" t="s">
        <v>4866</v>
      </c>
      <c r="C239" s="123" t="str">
        <f t="shared" si="7"/>
        <v>147Ainc</v>
      </c>
      <c r="D239" s="104" t="s">
        <v>4867</v>
      </c>
      <c r="E239" s="137" t="s">
        <v>4868</v>
      </c>
      <c r="F239" s="104" t="s">
        <v>17</v>
      </c>
      <c r="G239" s="104" t="s">
        <v>36</v>
      </c>
      <c r="H239" s="104">
        <v>12</v>
      </c>
      <c r="I239" s="104">
        <v>2</v>
      </c>
      <c r="J239" s="104" t="b">
        <v>0</v>
      </c>
      <c r="K239" s="104" t="s">
        <v>2176</v>
      </c>
      <c r="L239" s="104" t="s">
        <v>1637</v>
      </c>
      <c r="M239" s="104"/>
      <c r="N239" t="e">
        <f>VLOOKUP(A239,[1]Sheet1!$A:$A,1,FALSE)</f>
        <v>#N/A</v>
      </c>
      <c r="O239" t="e">
        <f t="shared" si="8"/>
        <v>#N/A</v>
      </c>
    </row>
    <row r="240" spans="1:15" ht="30">
      <c r="A240" t="s">
        <v>2177</v>
      </c>
      <c r="B240" s="6" t="s">
        <v>2178</v>
      </c>
      <c r="C240" s="89" t="str">
        <f t="shared" si="7"/>
        <v>148A</v>
      </c>
      <c r="D240" s="6" t="s">
        <v>2178</v>
      </c>
      <c r="E240" s="129" t="s">
        <v>2179</v>
      </c>
      <c r="F240" t="s">
        <v>17</v>
      </c>
      <c r="G240" t="s">
        <v>18</v>
      </c>
      <c r="H240">
        <v>12</v>
      </c>
      <c r="I240">
        <v>2</v>
      </c>
      <c r="J240" t="b">
        <v>1</v>
      </c>
      <c r="K240" t="s">
        <v>2180</v>
      </c>
      <c r="L240" t="s">
        <v>1637</v>
      </c>
      <c r="M240" t="s">
        <v>1602</v>
      </c>
      <c r="N240" t="str">
        <f>VLOOKUP(A240,[1]Sheet1!$A:$A,1,FALSE)</f>
        <v>148A</v>
      </c>
      <c r="O240" t="b">
        <f t="shared" si="8"/>
        <v>1</v>
      </c>
    </row>
    <row r="241" spans="1:15">
      <c r="A241" t="s">
        <v>2181</v>
      </c>
      <c r="B241" t="s">
        <v>2182</v>
      </c>
      <c r="C241" s="89" t="str">
        <f t="shared" si="7"/>
        <v>149A</v>
      </c>
      <c r="D241" t="s">
        <v>2182</v>
      </c>
      <c r="E241" t="s">
        <v>2183</v>
      </c>
      <c r="F241" t="s">
        <v>17</v>
      </c>
      <c r="G241" t="s">
        <v>18</v>
      </c>
      <c r="H241">
        <v>12</v>
      </c>
      <c r="I241">
        <v>2</v>
      </c>
      <c r="J241" t="b">
        <v>1</v>
      </c>
      <c r="K241" t="s">
        <v>2184</v>
      </c>
      <c r="L241" t="s">
        <v>1637</v>
      </c>
      <c r="M241" t="s">
        <v>1602</v>
      </c>
      <c r="N241" t="str">
        <f>VLOOKUP(A241,[1]Sheet1!$A:$A,1,FALSE)</f>
        <v>149A</v>
      </c>
      <c r="O241" t="b">
        <f t="shared" si="8"/>
        <v>1</v>
      </c>
    </row>
    <row r="242" spans="1:15">
      <c r="A242" s="104" t="s">
        <v>4869</v>
      </c>
      <c r="B242" s="104" t="s">
        <v>4870</v>
      </c>
      <c r="C242" s="123" t="str">
        <f t="shared" si="7"/>
        <v>149AB</v>
      </c>
      <c r="D242" s="104" t="s">
        <v>4871</v>
      </c>
      <c r="E242" s="137" t="s">
        <v>4872</v>
      </c>
      <c r="F242" s="104" t="s">
        <v>17</v>
      </c>
      <c r="G242" s="104" t="s">
        <v>18</v>
      </c>
      <c r="H242" s="104">
        <v>12</v>
      </c>
      <c r="I242" s="104">
        <v>2</v>
      </c>
      <c r="J242" s="104" t="b">
        <v>0</v>
      </c>
      <c r="K242" s="104" t="s">
        <v>2176</v>
      </c>
      <c r="L242" s="104" t="s">
        <v>1637</v>
      </c>
      <c r="M242" s="104"/>
      <c r="N242" t="e">
        <f>VLOOKUP(A242,[1]Sheet1!$A:$A,1,FALSE)</f>
        <v>#N/A</v>
      </c>
      <c r="O242" t="e">
        <f t="shared" si="8"/>
        <v>#N/A</v>
      </c>
    </row>
    <row r="243" spans="1:15">
      <c r="A243" s="104" t="s">
        <v>4873</v>
      </c>
      <c r="B243" s="104" t="s">
        <v>4874</v>
      </c>
      <c r="C243" s="123" t="str">
        <f t="shared" si="7"/>
        <v>149AC</v>
      </c>
      <c r="D243" s="104" t="s">
        <v>4874</v>
      </c>
      <c r="E243" s="137" t="s">
        <v>4875</v>
      </c>
      <c r="F243" s="104" t="s">
        <v>17</v>
      </c>
      <c r="G243" s="104" t="s">
        <v>18</v>
      </c>
      <c r="H243" s="104">
        <v>12</v>
      </c>
      <c r="I243" s="104">
        <v>2</v>
      </c>
      <c r="J243" s="104" t="b">
        <v>0</v>
      </c>
      <c r="K243" s="104" t="s">
        <v>2176</v>
      </c>
      <c r="L243" s="104" t="s">
        <v>1637</v>
      </c>
      <c r="M243" s="104"/>
      <c r="N243" t="e">
        <f>VLOOKUP(A243,[1]Sheet1!$A:$A,1,FALSE)</f>
        <v>#N/A</v>
      </c>
      <c r="O243" t="e">
        <f t="shared" si="8"/>
        <v>#N/A</v>
      </c>
    </row>
    <row r="244" spans="1:15">
      <c r="A244" t="s">
        <v>2185</v>
      </c>
      <c r="B244" t="s">
        <v>2186</v>
      </c>
      <c r="C244" s="89" t="str">
        <f t="shared" si="7"/>
        <v>149AR</v>
      </c>
      <c r="D244" t="s">
        <v>2187</v>
      </c>
      <c r="E244" s="135" t="s">
        <v>2188</v>
      </c>
      <c r="F244" t="s">
        <v>17</v>
      </c>
      <c r="G244" t="s">
        <v>18</v>
      </c>
      <c r="H244">
        <v>12</v>
      </c>
      <c r="I244">
        <v>2</v>
      </c>
      <c r="J244" t="b">
        <v>0</v>
      </c>
      <c r="K244" t="s">
        <v>2176</v>
      </c>
      <c r="L244" t="s">
        <v>1637</v>
      </c>
      <c r="N244" t="e">
        <f>VLOOKUP(A244,[1]Sheet1!$A:$A,1,FALSE)</f>
        <v>#N/A</v>
      </c>
      <c r="O244" t="e">
        <f t="shared" si="8"/>
        <v>#N/A</v>
      </c>
    </row>
    <row r="245" spans="1:15">
      <c r="A245" t="s">
        <v>2189</v>
      </c>
      <c r="B245" t="s">
        <v>2190</v>
      </c>
      <c r="C245" s="89" t="str">
        <f t="shared" si="7"/>
        <v>150A</v>
      </c>
      <c r="D245" t="s">
        <v>2190</v>
      </c>
      <c r="E245" t="s">
        <v>2191</v>
      </c>
      <c r="F245" t="s">
        <v>17</v>
      </c>
      <c r="G245" t="s">
        <v>36</v>
      </c>
      <c r="H245">
        <v>12</v>
      </c>
      <c r="I245">
        <v>2</v>
      </c>
      <c r="J245" t="b">
        <v>0</v>
      </c>
      <c r="K245" t="s">
        <v>2192</v>
      </c>
      <c r="L245" t="s">
        <v>1637</v>
      </c>
      <c r="M245" t="s">
        <v>1602</v>
      </c>
      <c r="N245" t="e">
        <f>VLOOKUP(A245,[1]Sheet1!$A:$A,1,FALSE)</f>
        <v>#N/A</v>
      </c>
      <c r="O245" t="e">
        <f t="shared" si="8"/>
        <v>#N/A</v>
      </c>
    </row>
    <row r="246" spans="1:15">
      <c r="A246" t="s">
        <v>2193</v>
      </c>
      <c r="B246" t="s">
        <v>2194</v>
      </c>
      <c r="C246" s="89" t="str">
        <f t="shared" si="7"/>
        <v>151A</v>
      </c>
      <c r="D246" t="s">
        <v>2194</v>
      </c>
      <c r="E246" t="s">
        <v>2195</v>
      </c>
      <c r="F246" t="s">
        <v>17</v>
      </c>
      <c r="G246" t="s">
        <v>36</v>
      </c>
      <c r="H246">
        <v>12</v>
      </c>
      <c r="I246">
        <v>2</v>
      </c>
      <c r="J246" t="b">
        <v>0</v>
      </c>
      <c r="K246" t="s">
        <v>2196</v>
      </c>
      <c r="L246" t="s">
        <v>1637</v>
      </c>
      <c r="M246" t="s">
        <v>1602</v>
      </c>
      <c r="N246" t="e">
        <f>VLOOKUP(A246,[1]Sheet1!$A:$A,1,FALSE)</f>
        <v>#N/A</v>
      </c>
      <c r="O246" t="e">
        <f t="shared" si="8"/>
        <v>#N/A</v>
      </c>
    </row>
    <row r="247" spans="1:15">
      <c r="A247" t="s">
        <v>2197</v>
      </c>
      <c r="B247" t="s">
        <v>2198</v>
      </c>
      <c r="C247" s="89" t="str">
        <f t="shared" si="7"/>
        <v>151X</v>
      </c>
      <c r="D247" t="s">
        <v>2198</v>
      </c>
      <c r="E247" t="s">
        <v>2199</v>
      </c>
      <c r="F247" t="s">
        <v>7</v>
      </c>
      <c r="G247" t="s">
        <v>13</v>
      </c>
      <c r="H247">
        <v>12</v>
      </c>
      <c r="I247">
        <v>5</v>
      </c>
      <c r="J247" t="b">
        <v>0</v>
      </c>
      <c r="K247" t="s">
        <v>2200</v>
      </c>
      <c r="L247" t="s">
        <v>1612</v>
      </c>
      <c r="M247" t="s">
        <v>13</v>
      </c>
      <c r="N247" t="e">
        <f>VLOOKUP(A247,[1]Sheet1!$A:$A,1,FALSE)</f>
        <v>#N/A</v>
      </c>
      <c r="O247" t="e">
        <f t="shared" si="8"/>
        <v>#N/A</v>
      </c>
    </row>
    <row r="248" spans="1:15">
      <c r="A248" t="s">
        <v>1353</v>
      </c>
      <c r="B248" s="6" t="s">
        <v>1354</v>
      </c>
      <c r="C248" s="89" t="str">
        <f t="shared" si="7"/>
        <v>152A</v>
      </c>
      <c r="D248" s="6" t="s">
        <v>1354</v>
      </c>
      <c r="E248" s="128" t="s">
        <v>2201</v>
      </c>
      <c r="F248" t="s">
        <v>17</v>
      </c>
      <c r="G248" t="s">
        <v>18</v>
      </c>
      <c r="H248">
        <v>12</v>
      </c>
      <c r="I248">
        <v>2</v>
      </c>
      <c r="J248" t="b">
        <v>1</v>
      </c>
      <c r="K248" t="s">
        <v>2202</v>
      </c>
      <c r="L248" t="s">
        <v>1637</v>
      </c>
      <c r="M248" t="s">
        <v>1602</v>
      </c>
      <c r="N248" t="str">
        <f>VLOOKUP(A248,[1]Sheet1!$A:$A,1,FALSE)</f>
        <v>152A</v>
      </c>
      <c r="O248" t="b">
        <f t="shared" si="8"/>
        <v>1</v>
      </c>
    </row>
    <row r="249" spans="1:15">
      <c r="A249" t="s">
        <v>2203</v>
      </c>
      <c r="B249" t="s">
        <v>2204</v>
      </c>
      <c r="C249" s="89" t="str">
        <f t="shared" si="7"/>
        <v>153A</v>
      </c>
      <c r="D249" t="s">
        <v>2204</v>
      </c>
      <c r="E249" t="s">
        <v>2205</v>
      </c>
      <c r="F249" t="s">
        <v>17</v>
      </c>
      <c r="G249" t="s">
        <v>36</v>
      </c>
      <c r="H249">
        <v>12</v>
      </c>
      <c r="I249">
        <v>5</v>
      </c>
      <c r="J249" t="b">
        <v>0</v>
      </c>
      <c r="K249" t="s">
        <v>2196</v>
      </c>
      <c r="L249" t="s">
        <v>1637</v>
      </c>
      <c r="M249" t="s">
        <v>1882</v>
      </c>
      <c r="N249" t="e">
        <f>VLOOKUP(A249,[1]Sheet1!$A:$A,1,FALSE)</f>
        <v>#N/A</v>
      </c>
      <c r="O249" t="e">
        <f t="shared" si="8"/>
        <v>#N/A</v>
      </c>
    </row>
    <row r="250" spans="1:15">
      <c r="A250" t="s">
        <v>2206</v>
      </c>
      <c r="B250" s="6" t="s">
        <v>2207</v>
      </c>
      <c r="C250" s="89" t="str">
        <f t="shared" si="7"/>
        <v>154A</v>
      </c>
      <c r="D250" s="6" t="s">
        <v>2207</v>
      </c>
      <c r="E250" s="129" t="s">
        <v>2208</v>
      </c>
      <c r="F250" t="s">
        <v>17</v>
      </c>
      <c r="G250" t="s">
        <v>18</v>
      </c>
      <c r="H250">
        <v>12</v>
      </c>
      <c r="I250">
        <v>2</v>
      </c>
      <c r="J250" t="b">
        <v>1</v>
      </c>
      <c r="K250" t="s">
        <v>2209</v>
      </c>
      <c r="L250" t="s">
        <v>1637</v>
      </c>
      <c r="M250" t="s">
        <v>1602</v>
      </c>
      <c r="N250" t="str">
        <f>VLOOKUP(A250,[1]Sheet1!$A:$A,1,FALSE)</f>
        <v>154A</v>
      </c>
      <c r="O250" t="b">
        <f t="shared" si="8"/>
        <v>1</v>
      </c>
    </row>
    <row r="251" spans="1:15">
      <c r="A251" t="s">
        <v>2210</v>
      </c>
      <c r="B251" t="s">
        <v>2211</v>
      </c>
      <c r="C251" s="89" t="str">
        <f t="shared" si="7"/>
        <v>155A</v>
      </c>
      <c r="D251" t="s">
        <v>2211</v>
      </c>
      <c r="E251" t="s">
        <v>2212</v>
      </c>
      <c r="F251" t="s">
        <v>17</v>
      </c>
      <c r="G251" t="s">
        <v>18</v>
      </c>
      <c r="H251">
        <v>12</v>
      </c>
      <c r="I251">
        <v>2</v>
      </c>
      <c r="J251" t="b">
        <v>1</v>
      </c>
      <c r="K251" t="s">
        <v>2213</v>
      </c>
      <c r="L251" t="s">
        <v>1637</v>
      </c>
      <c r="M251" t="s">
        <v>1602</v>
      </c>
      <c r="N251" t="str">
        <f>VLOOKUP(A251,[1]Sheet1!$A:$A,1,FALSE)</f>
        <v>155A</v>
      </c>
      <c r="O251" t="b">
        <f t="shared" si="8"/>
        <v>1</v>
      </c>
    </row>
    <row r="252" spans="1:15">
      <c r="A252" t="s">
        <v>1334</v>
      </c>
      <c r="B252" s="6" t="s">
        <v>1335</v>
      </c>
      <c r="C252" s="89" t="str">
        <f t="shared" si="7"/>
        <v>156A</v>
      </c>
      <c r="D252" s="6" t="s">
        <v>1335</v>
      </c>
      <c r="E252" s="118" t="s">
        <v>2214</v>
      </c>
      <c r="F252" t="s">
        <v>17</v>
      </c>
      <c r="G252" t="s">
        <v>18</v>
      </c>
      <c r="H252">
        <v>12</v>
      </c>
      <c r="I252">
        <v>2</v>
      </c>
      <c r="J252" t="b">
        <v>1</v>
      </c>
      <c r="K252" t="s">
        <v>2215</v>
      </c>
      <c r="L252" t="s">
        <v>1637</v>
      </c>
      <c r="M252" t="s">
        <v>1602</v>
      </c>
      <c r="N252" t="str">
        <f>VLOOKUP(A252,[1]Sheet1!$A:$A,1,FALSE)</f>
        <v>156A</v>
      </c>
      <c r="O252" t="b">
        <f t="shared" si="8"/>
        <v>1</v>
      </c>
    </row>
    <row r="253" spans="1:15">
      <c r="A253" t="s">
        <v>2216</v>
      </c>
      <c r="B253" t="s">
        <v>2217</v>
      </c>
      <c r="C253" s="89" t="str">
        <f t="shared" si="7"/>
        <v>157A</v>
      </c>
      <c r="D253" t="s">
        <v>2217</v>
      </c>
      <c r="E253" t="s">
        <v>2218</v>
      </c>
      <c r="F253" t="s">
        <v>17</v>
      </c>
      <c r="G253" t="s">
        <v>18</v>
      </c>
      <c r="H253">
        <v>12</v>
      </c>
      <c r="I253">
        <v>2</v>
      </c>
      <c r="J253" t="b">
        <v>1</v>
      </c>
      <c r="K253" t="s">
        <v>2219</v>
      </c>
      <c r="L253" t="s">
        <v>1637</v>
      </c>
      <c r="M253" t="s">
        <v>1602</v>
      </c>
      <c r="N253" t="str">
        <f>VLOOKUP(A253,[1]Sheet1!$A:$A,1,FALSE)</f>
        <v>157A</v>
      </c>
      <c r="O253" t="b">
        <f t="shared" si="8"/>
        <v>1</v>
      </c>
    </row>
    <row r="254" spans="1:15">
      <c r="A254" t="s">
        <v>2220</v>
      </c>
      <c r="B254" t="s">
        <v>2221</v>
      </c>
      <c r="C254" s="89" t="str">
        <f t="shared" si="7"/>
        <v>157B</v>
      </c>
      <c r="D254" t="str">
        <f>B254</f>
        <v>Prog 99 PY Carry Forward</v>
      </c>
      <c r="E254" s="136" t="s">
        <v>2222</v>
      </c>
      <c r="F254" t="s">
        <v>17</v>
      </c>
      <c r="G254" t="s">
        <v>36</v>
      </c>
      <c r="H254">
        <v>12</v>
      </c>
      <c r="I254">
        <v>2</v>
      </c>
      <c r="J254" t="b">
        <v>0</v>
      </c>
      <c r="K254" t="s">
        <v>1937</v>
      </c>
      <c r="L254" t="s">
        <v>1637</v>
      </c>
      <c r="M254" t="s">
        <v>1602</v>
      </c>
      <c r="N254" t="e">
        <f>VLOOKUP(A254,[1]Sheet1!$A:$A,1,FALSE)</f>
        <v>#N/A</v>
      </c>
      <c r="O254" t="e">
        <f t="shared" si="8"/>
        <v>#N/A</v>
      </c>
    </row>
    <row r="255" spans="1:15">
      <c r="A255" t="s">
        <v>2223</v>
      </c>
      <c r="B255" t="s">
        <v>2224</v>
      </c>
      <c r="C255" s="89" t="str">
        <f t="shared" si="7"/>
        <v>158A</v>
      </c>
      <c r="D255" t="s">
        <v>2224</v>
      </c>
      <c r="E255" t="s">
        <v>2225</v>
      </c>
      <c r="F255" t="s">
        <v>17</v>
      </c>
      <c r="G255" t="s">
        <v>18</v>
      </c>
      <c r="H255">
        <v>12</v>
      </c>
      <c r="I255">
        <v>2</v>
      </c>
      <c r="J255" t="b">
        <v>1</v>
      </c>
      <c r="K255" t="s">
        <v>2226</v>
      </c>
      <c r="L255" t="s">
        <v>1637</v>
      </c>
      <c r="M255" t="s">
        <v>1602</v>
      </c>
      <c r="N255" t="str">
        <f>VLOOKUP(A255,[1]Sheet1!$A:$A,1,FALSE)</f>
        <v>158A</v>
      </c>
      <c r="O255" t="b">
        <f t="shared" si="8"/>
        <v>1</v>
      </c>
    </row>
    <row r="256" spans="1:15">
      <c r="A256" t="s">
        <v>2227</v>
      </c>
      <c r="B256" t="s">
        <v>2228</v>
      </c>
      <c r="C256" s="89" t="str">
        <f t="shared" si="7"/>
        <v>159A</v>
      </c>
      <c r="D256" t="s">
        <v>2228</v>
      </c>
      <c r="E256" t="s">
        <v>2229</v>
      </c>
      <c r="F256" t="s">
        <v>17</v>
      </c>
      <c r="G256" t="s">
        <v>18</v>
      </c>
      <c r="H256">
        <v>12</v>
      </c>
      <c r="I256">
        <v>2</v>
      </c>
      <c r="J256" t="b">
        <v>1</v>
      </c>
      <c r="K256" t="s">
        <v>2230</v>
      </c>
      <c r="L256" t="s">
        <v>1637</v>
      </c>
      <c r="M256" t="s">
        <v>1602</v>
      </c>
      <c r="N256" t="str">
        <f>VLOOKUP(A256,[1]Sheet1!$A:$A,1,FALSE)</f>
        <v>159A</v>
      </c>
      <c r="O256" t="b">
        <f t="shared" si="8"/>
        <v>1</v>
      </c>
    </row>
    <row r="257" spans="1:15">
      <c r="A257" t="s">
        <v>2231</v>
      </c>
      <c r="B257" s="6" t="s">
        <v>2232</v>
      </c>
      <c r="C257" s="89" t="str">
        <f t="shared" si="7"/>
        <v>160A</v>
      </c>
      <c r="D257" s="6" t="s">
        <v>2232</v>
      </c>
      <c r="E257" s="128" t="s">
        <v>2233</v>
      </c>
      <c r="F257" t="s">
        <v>17</v>
      </c>
      <c r="G257" t="s">
        <v>18</v>
      </c>
      <c r="H257">
        <v>12</v>
      </c>
      <c r="I257">
        <v>2</v>
      </c>
      <c r="J257" t="b">
        <v>1</v>
      </c>
      <c r="K257" t="s">
        <v>2234</v>
      </c>
      <c r="L257" t="s">
        <v>1637</v>
      </c>
      <c r="M257" t="s">
        <v>1602</v>
      </c>
      <c r="N257" t="str">
        <f>VLOOKUP(A257,[1]Sheet1!$A:$A,1,FALSE)</f>
        <v>160A</v>
      </c>
      <c r="O257" t="b">
        <f t="shared" si="8"/>
        <v>1</v>
      </c>
    </row>
    <row r="258" spans="1:15">
      <c r="A258" t="s">
        <v>1355</v>
      </c>
      <c r="B258" s="6" t="s">
        <v>1356</v>
      </c>
      <c r="C258" s="89" t="str">
        <f t="shared" si="7"/>
        <v>161A</v>
      </c>
      <c r="D258" s="6" t="s">
        <v>1356</v>
      </c>
      <c r="E258" s="128" t="s">
        <v>2235</v>
      </c>
      <c r="F258" t="s">
        <v>17</v>
      </c>
      <c r="G258" t="s">
        <v>18</v>
      </c>
      <c r="H258">
        <v>12</v>
      </c>
      <c r="I258">
        <v>2</v>
      </c>
      <c r="J258" t="b">
        <v>1</v>
      </c>
      <c r="K258" t="s">
        <v>2236</v>
      </c>
      <c r="L258" t="s">
        <v>1637</v>
      </c>
      <c r="M258" t="s">
        <v>1602</v>
      </c>
      <c r="N258" t="str">
        <f>VLOOKUP(A258,[1]Sheet1!$A:$A,1,FALSE)</f>
        <v>161A</v>
      </c>
      <c r="O258" t="b">
        <f t="shared" si="8"/>
        <v>1</v>
      </c>
    </row>
    <row r="259" spans="1:15">
      <c r="A259" t="s">
        <v>2237</v>
      </c>
      <c r="B259" s="6" t="s">
        <v>2238</v>
      </c>
      <c r="C259" s="89" t="str">
        <f t="shared" ref="C259:C322" si="9">A259</f>
        <v>162A</v>
      </c>
      <c r="D259" s="6" t="s">
        <v>2238</v>
      </c>
      <c r="E259" s="129" t="s">
        <v>2239</v>
      </c>
      <c r="F259" t="s">
        <v>17</v>
      </c>
      <c r="G259" t="s">
        <v>18</v>
      </c>
      <c r="H259">
        <v>12</v>
      </c>
      <c r="I259">
        <v>2</v>
      </c>
      <c r="J259" t="b">
        <v>1</v>
      </c>
      <c r="K259" t="s">
        <v>2240</v>
      </c>
      <c r="L259" t="s">
        <v>1637</v>
      </c>
      <c r="M259" t="s">
        <v>1602</v>
      </c>
      <c r="N259" t="str">
        <f>VLOOKUP(A259,[1]Sheet1!$A:$A,1,FALSE)</f>
        <v>162A</v>
      </c>
      <c r="O259" t="b">
        <f t="shared" si="8"/>
        <v>1</v>
      </c>
    </row>
    <row r="260" spans="1:15">
      <c r="A260" t="s">
        <v>1339</v>
      </c>
      <c r="B260" s="6" t="s">
        <v>1340</v>
      </c>
      <c r="C260" s="89" t="str">
        <f t="shared" si="9"/>
        <v>163A</v>
      </c>
      <c r="D260" s="6" t="s">
        <v>1340</v>
      </c>
      <c r="E260" s="193" t="s">
        <v>2241</v>
      </c>
      <c r="F260" t="s">
        <v>17</v>
      </c>
      <c r="G260" t="s">
        <v>18</v>
      </c>
      <c r="H260">
        <v>12</v>
      </c>
      <c r="I260">
        <v>2</v>
      </c>
      <c r="J260" t="b">
        <v>1</v>
      </c>
      <c r="K260" t="s">
        <v>2242</v>
      </c>
      <c r="L260" t="s">
        <v>1637</v>
      </c>
      <c r="M260" t="s">
        <v>1602</v>
      </c>
      <c r="N260" t="str">
        <f>VLOOKUP(A260,[1]Sheet1!$A:$A,1,FALSE)</f>
        <v>163A</v>
      </c>
      <c r="O260" t="b">
        <f t="shared" si="8"/>
        <v>1</v>
      </c>
    </row>
    <row r="261" spans="1:15">
      <c r="A261" t="s">
        <v>2243</v>
      </c>
      <c r="B261" t="s">
        <v>2244</v>
      </c>
      <c r="C261" s="89" t="str">
        <f t="shared" si="9"/>
        <v>168A</v>
      </c>
      <c r="D261" t="s">
        <v>2244</v>
      </c>
      <c r="E261" t="s">
        <v>2245</v>
      </c>
      <c r="F261" t="s">
        <v>7</v>
      </c>
      <c r="G261" t="s">
        <v>18</v>
      </c>
      <c r="H261">
        <v>12</v>
      </c>
      <c r="I261">
        <v>3</v>
      </c>
      <c r="J261" t="b">
        <v>1</v>
      </c>
      <c r="K261" t="s">
        <v>2246</v>
      </c>
      <c r="L261" t="s">
        <v>1617</v>
      </c>
      <c r="M261" t="s">
        <v>1602</v>
      </c>
      <c r="N261" t="str">
        <f>VLOOKUP(A261,[1]Sheet1!$A:$A,1,FALSE)</f>
        <v>168A</v>
      </c>
      <c r="O261" t="b">
        <f t="shared" si="8"/>
        <v>1</v>
      </c>
    </row>
    <row r="262" spans="1:15">
      <c r="A262" t="s">
        <v>2247</v>
      </c>
      <c r="B262" t="s">
        <v>2248</v>
      </c>
      <c r="C262" s="89" t="str">
        <f t="shared" si="9"/>
        <v>169A</v>
      </c>
      <c r="D262" t="s">
        <v>2248</v>
      </c>
      <c r="E262" t="s">
        <v>2245</v>
      </c>
      <c r="F262" t="s">
        <v>7</v>
      </c>
      <c r="G262" t="s">
        <v>18</v>
      </c>
      <c r="H262">
        <v>12</v>
      </c>
      <c r="I262">
        <v>3</v>
      </c>
      <c r="J262" t="b">
        <v>1</v>
      </c>
      <c r="K262" t="s">
        <v>2249</v>
      </c>
      <c r="L262" t="s">
        <v>1617</v>
      </c>
      <c r="M262" t="s">
        <v>1602</v>
      </c>
      <c r="N262" t="str">
        <f>VLOOKUP(A262,[1]Sheet1!$A:$A,1,FALSE)</f>
        <v>169A</v>
      </c>
      <c r="O262" t="b">
        <f t="shared" si="8"/>
        <v>1</v>
      </c>
    </row>
    <row r="263" spans="1:15">
      <c r="A263" t="s">
        <v>2250</v>
      </c>
      <c r="B263" t="s">
        <v>2251</v>
      </c>
      <c r="C263" s="89" t="str">
        <f t="shared" si="9"/>
        <v>170A</v>
      </c>
      <c r="D263" t="s">
        <v>2251</v>
      </c>
      <c r="F263" t="s">
        <v>7</v>
      </c>
      <c r="G263" t="s">
        <v>36</v>
      </c>
      <c r="H263">
        <v>12</v>
      </c>
      <c r="I263">
        <v>5</v>
      </c>
      <c r="J263" t="b">
        <v>0</v>
      </c>
      <c r="K263" t="s">
        <v>2252</v>
      </c>
      <c r="L263" t="s">
        <v>1617</v>
      </c>
      <c r="M263" t="s">
        <v>1882</v>
      </c>
      <c r="N263" t="e">
        <f>VLOOKUP(A263,[1]Sheet1!$A:$A,1,FALSE)</f>
        <v>#N/A</v>
      </c>
      <c r="O263" t="e">
        <f t="shared" si="8"/>
        <v>#N/A</v>
      </c>
    </row>
    <row r="264" spans="1:15">
      <c r="A264" t="s">
        <v>2253</v>
      </c>
      <c r="B264" t="s">
        <v>2254</v>
      </c>
      <c r="C264" s="89" t="str">
        <f t="shared" si="9"/>
        <v>171A</v>
      </c>
      <c r="D264" t="s">
        <v>2254</v>
      </c>
      <c r="F264" t="s">
        <v>7</v>
      </c>
      <c r="G264" t="s">
        <v>36</v>
      </c>
      <c r="H264">
        <v>12</v>
      </c>
      <c r="I264">
        <v>5</v>
      </c>
      <c r="J264" t="b">
        <v>0</v>
      </c>
      <c r="K264" t="s">
        <v>2255</v>
      </c>
      <c r="L264" t="s">
        <v>1617</v>
      </c>
      <c r="M264" t="s">
        <v>1882</v>
      </c>
      <c r="N264" t="e">
        <f>VLOOKUP(A264,[1]Sheet1!$A:$A,1,FALSE)</f>
        <v>#N/A</v>
      </c>
      <c r="O264" t="e">
        <f t="shared" si="8"/>
        <v>#N/A</v>
      </c>
    </row>
    <row r="265" spans="1:15">
      <c r="A265" t="s">
        <v>2256</v>
      </c>
      <c r="B265" t="s">
        <v>2257</v>
      </c>
      <c r="C265" s="89" t="str">
        <f t="shared" si="9"/>
        <v>172A</v>
      </c>
      <c r="D265" t="s">
        <v>2257</v>
      </c>
      <c r="F265" t="s">
        <v>7</v>
      </c>
      <c r="G265" t="s">
        <v>36</v>
      </c>
      <c r="H265">
        <v>12</v>
      </c>
      <c r="I265">
        <v>5</v>
      </c>
      <c r="J265" t="b">
        <v>0</v>
      </c>
      <c r="L265" t="s">
        <v>1637</v>
      </c>
      <c r="M265" t="s">
        <v>1882</v>
      </c>
      <c r="N265" t="e">
        <f>VLOOKUP(A265,[1]Sheet1!$A:$A,1,FALSE)</f>
        <v>#N/A</v>
      </c>
      <c r="O265" t="e">
        <f t="shared" si="8"/>
        <v>#N/A</v>
      </c>
    </row>
    <row r="266" spans="1:15">
      <c r="A266" t="s">
        <v>2258</v>
      </c>
      <c r="B266" t="s">
        <v>2259</v>
      </c>
      <c r="C266" s="89" t="str">
        <f t="shared" si="9"/>
        <v>173A</v>
      </c>
      <c r="D266" t="s">
        <v>2259</v>
      </c>
      <c r="F266" t="s">
        <v>7</v>
      </c>
      <c r="G266" t="s">
        <v>36</v>
      </c>
      <c r="H266">
        <v>12</v>
      </c>
      <c r="I266">
        <v>5</v>
      </c>
      <c r="J266" t="b">
        <v>0</v>
      </c>
      <c r="L266" t="s">
        <v>1637</v>
      </c>
      <c r="M266" t="s">
        <v>1882</v>
      </c>
      <c r="N266" t="e">
        <f>VLOOKUP(A266,[1]Sheet1!$A:$A,1,FALSE)</f>
        <v>#N/A</v>
      </c>
      <c r="O266" t="e">
        <f t="shared" si="8"/>
        <v>#N/A</v>
      </c>
    </row>
    <row r="267" spans="1:15">
      <c r="A267" t="s">
        <v>2260</v>
      </c>
      <c r="B267" t="s">
        <v>2261</v>
      </c>
      <c r="C267" s="89" t="str">
        <f t="shared" si="9"/>
        <v>174A</v>
      </c>
      <c r="D267" t="s">
        <v>2261</v>
      </c>
      <c r="F267" t="s">
        <v>7</v>
      </c>
      <c r="G267" t="s">
        <v>36</v>
      </c>
      <c r="H267">
        <v>12</v>
      </c>
      <c r="I267">
        <v>5</v>
      </c>
      <c r="J267" t="b">
        <v>0</v>
      </c>
      <c r="L267" t="s">
        <v>1617</v>
      </c>
      <c r="M267" t="s">
        <v>1882</v>
      </c>
      <c r="N267" t="e">
        <f>VLOOKUP(A267,[1]Sheet1!$A:$A,1,FALSE)</f>
        <v>#N/A</v>
      </c>
      <c r="O267" t="e">
        <f t="shared" si="8"/>
        <v>#N/A</v>
      </c>
    </row>
    <row r="268" spans="1:15">
      <c r="A268" t="s">
        <v>2262</v>
      </c>
      <c r="B268" t="s">
        <v>2263</v>
      </c>
      <c r="C268" s="89" t="str">
        <f t="shared" si="9"/>
        <v>175A</v>
      </c>
      <c r="D268" t="s">
        <v>2263</v>
      </c>
      <c r="F268" t="s">
        <v>7</v>
      </c>
      <c r="G268" t="s">
        <v>36</v>
      </c>
      <c r="H268">
        <v>12</v>
      </c>
      <c r="I268">
        <v>5</v>
      </c>
      <c r="J268" t="b">
        <v>0</v>
      </c>
      <c r="L268" t="s">
        <v>1637</v>
      </c>
      <c r="M268" t="s">
        <v>1882</v>
      </c>
      <c r="N268" t="e">
        <f>VLOOKUP(A268,[1]Sheet1!$A:$A,1,FALSE)</f>
        <v>#N/A</v>
      </c>
      <c r="O268" t="e">
        <f t="shared" si="8"/>
        <v>#N/A</v>
      </c>
    </row>
    <row r="269" spans="1:15">
      <c r="A269" t="s">
        <v>2264</v>
      </c>
      <c r="B269" t="s">
        <v>2265</v>
      </c>
      <c r="C269" s="89" t="str">
        <f t="shared" si="9"/>
        <v>176A</v>
      </c>
      <c r="D269" t="s">
        <v>2265</v>
      </c>
      <c r="F269" t="s">
        <v>7</v>
      </c>
      <c r="G269" t="s">
        <v>13</v>
      </c>
      <c r="H269">
        <v>12</v>
      </c>
      <c r="I269">
        <v>5</v>
      </c>
      <c r="J269" t="b">
        <v>0</v>
      </c>
      <c r="K269" t="s">
        <v>2266</v>
      </c>
      <c r="L269" t="s">
        <v>1612</v>
      </c>
      <c r="M269" t="s">
        <v>13</v>
      </c>
      <c r="N269" t="e">
        <f>VLOOKUP(A269,[1]Sheet1!$A:$A,1,FALSE)</f>
        <v>#N/A</v>
      </c>
      <c r="O269" t="e">
        <f t="shared" ref="O269:O332" si="10">N269=A269</f>
        <v>#N/A</v>
      </c>
    </row>
    <row r="270" spans="1:15" s="6" customFormat="1">
      <c r="A270" t="s">
        <v>2267</v>
      </c>
      <c r="B270" t="s">
        <v>2268</v>
      </c>
      <c r="C270" s="89" t="str">
        <f t="shared" si="9"/>
        <v>177A</v>
      </c>
      <c r="D270" t="s">
        <v>2268</v>
      </c>
      <c r="E270"/>
      <c r="F270" t="s">
        <v>7</v>
      </c>
      <c r="G270" t="s">
        <v>13</v>
      </c>
      <c r="H270">
        <v>12</v>
      </c>
      <c r="I270">
        <v>5</v>
      </c>
      <c r="J270" t="b">
        <v>0</v>
      </c>
      <c r="K270" t="s">
        <v>2269</v>
      </c>
      <c r="L270" t="s">
        <v>1612</v>
      </c>
      <c r="M270" t="s">
        <v>13</v>
      </c>
      <c r="N270" t="e">
        <f>VLOOKUP(A270,[1]Sheet1!$A:$A,1,FALSE)</f>
        <v>#N/A</v>
      </c>
      <c r="O270" t="e">
        <f t="shared" si="10"/>
        <v>#N/A</v>
      </c>
    </row>
    <row r="271" spans="1:15" s="6" customFormat="1">
      <c r="A271" t="s">
        <v>2270</v>
      </c>
      <c r="B271" t="s">
        <v>2271</v>
      </c>
      <c r="C271" s="89" t="str">
        <f t="shared" si="9"/>
        <v>178A</v>
      </c>
      <c r="D271" t="s">
        <v>2271</v>
      </c>
      <c r="E271"/>
      <c r="F271" t="s">
        <v>7</v>
      </c>
      <c r="G271" t="s">
        <v>13</v>
      </c>
      <c r="H271">
        <v>12</v>
      </c>
      <c r="I271">
        <v>5</v>
      </c>
      <c r="J271" t="b">
        <v>0</v>
      </c>
      <c r="K271" t="s">
        <v>2272</v>
      </c>
      <c r="L271" t="s">
        <v>1612</v>
      </c>
      <c r="M271" t="s">
        <v>13</v>
      </c>
      <c r="N271" t="e">
        <f>VLOOKUP(A271,[1]Sheet1!$A:$A,1,FALSE)</f>
        <v>#N/A</v>
      </c>
      <c r="O271" t="e">
        <f t="shared" si="10"/>
        <v>#N/A</v>
      </c>
    </row>
    <row r="272" spans="1:15" s="6" customFormat="1">
      <c r="A272" t="s">
        <v>2273</v>
      </c>
      <c r="B272" t="s">
        <v>2274</v>
      </c>
      <c r="C272" s="89" t="str">
        <f t="shared" si="9"/>
        <v>179A</v>
      </c>
      <c r="D272" t="s">
        <v>2274</v>
      </c>
      <c r="E272"/>
      <c r="F272" t="s">
        <v>7</v>
      </c>
      <c r="G272" t="s">
        <v>13</v>
      </c>
      <c r="H272">
        <v>12</v>
      </c>
      <c r="I272">
        <v>5</v>
      </c>
      <c r="J272" t="b">
        <v>0</v>
      </c>
      <c r="K272" t="s">
        <v>2275</v>
      </c>
      <c r="L272" t="s">
        <v>1612</v>
      </c>
      <c r="M272" t="s">
        <v>13</v>
      </c>
      <c r="N272" t="e">
        <f>VLOOKUP(A272,[1]Sheet1!$A:$A,1,FALSE)</f>
        <v>#N/A</v>
      </c>
      <c r="O272" t="e">
        <f t="shared" si="10"/>
        <v>#N/A</v>
      </c>
    </row>
    <row r="273" spans="1:15" s="6" customFormat="1">
      <c r="A273" t="s">
        <v>2276</v>
      </c>
      <c r="B273" t="s">
        <v>2277</v>
      </c>
      <c r="C273" s="89" t="str">
        <f t="shared" si="9"/>
        <v>180A</v>
      </c>
      <c r="D273" t="s">
        <v>2277</v>
      </c>
      <c r="E273"/>
      <c r="F273" t="s">
        <v>17</v>
      </c>
      <c r="G273" t="s">
        <v>36</v>
      </c>
      <c r="H273">
        <v>12</v>
      </c>
      <c r="I273">
        <v>2</v>
      </c>
      <c r="J273" t="b">
        <v>0</v>
      </c>
      <c r="K273"/>
      <c r="L273" t="s">
        <v>1637</v>
      </c>
      <c r="M273" t="s">
        <v>1602</v>
      </c>
      <c r="N273" t="e">
        <f>VLOOKUP(A273,[1]Sheet1!$A:$A,1,FALSE)</f>
        <v>#N/A</v>
      </c>
      <c r="O273" t="e">
        <f t="shared" si="10"/>
        <v>#N/A</v>
      </c>
    </row>
    <row r="274" spans="1:15" s="6" customFormat="1">
      <c r="A274" t="s">
        <v>2278</v>
      </c>
      <c r="B274" t="s">
        <v>137</v>
      </c>
      <c r="C274" s="89" t="str">
        <f t="shared" si="9"/>
        <v>183A</v>
      </c>
      <c r="D274" t="s">
        <v>137</v>
      </c>
      <c r="E274"/>
      <c r="F274" t="s">
        <v>7</v>
      </c>
      <c r="G274" t="s">
        <v>13</v>
      </c>
      <c r="H274">
        <v>12</v>
      </c>
      <c r="I274">
        <v>2</v>
      </c>
      <c r="J274" t="b">
        <v>0</v>
      </c>
      <c r="K274" t="s">
        <v>2279</v>
      </c>
      <c r="L274" t="s">
        <v>1612</v>
      </c>
      <c r="M274" t="s">
        <v>13</v>
      </c>
      <c r="N274" t="e">
        <f>VLOOKUP(A274,[1]Sheet1!$A:$A,1,FALSE)</f>
        <v>#N/A</v>
      </c>
      <c r="O274" t="e">
        <f t="shared" si="10"/>
        <v>#N/A</v>
      </c>
    </row>
    <row r="275" spans="1:15" s="6" customFormat="1">
      <c r="A275" t="s">
        <v>2280</v>
      </c>
      <c r="B275" t="s">
        <v>14</v>
      </c>
      <c r="C275" s="89" t="str">
        <f t="shared" si="9"/>
        <v>184A</v>
      </c>
      <c r="D275" t="s">
        <v>14</v>
      </c>
      <c r="E275"/>
      <c r="F275" t="s">
        <v>7</v>
      </c>
      <c r="G275" t="s">
        <v>13</v>
      </c>
      <c r="H275">
        <v>12</v>
      </c>
      <c r="I275">
        <v>6</v>
      </c>
      <c r="J275" t="b">
        <v>0</v>
      </c>
      <c r="K275" t="s">
        <v>2281</v>
      </c>
      <c r="L275" t="s">
        <v>1612</v>
      </c>
      <c r="M275" t="s">
        <v>13</v>
      </c>
      <c r="N275" t="e">
        <f>VLOOKUP(A275,[1]Sheet1!$A:$A,1,FALSE)</f>
        <v>#N/A</v>
      </c>
      <c r="O275" t="e">
        <f t="shared" si="10"/>
        <v>#N/A</v>
      </c>
    </row>
    <row r="276" spans="1:15" s="6" customFormat="1">
      <c r="A276" t="s">
        <v>2282</v>
      </c>
      <c r="B276" t="s">
        <v>11</v>
      </c>
      <c r="C276" s="89" t="str">
        <f t="shared" si="9"/>
        <v>185A</v>
      </c>
      <c r="D276" t="s">
        <v>11</v>
      </c>
      <c r="E276"/>
      <c r="F276" t="s">
        <v>7</v>
      </c>
      <c r="G276" t="s">
        <v>13</v>
      </c>
      <c r="H276">
        <v>12</v>
      </c>
      <c r="I276">
        <v>6</v>
      </c>
      <c r="J276" t="b">
        <v>0</v>
      </c>
      <c r="K276" t="s">
        <v>2283</v>
      </c>
      <c r="L276" t="s">
        <v>1612</v>
      </c>
      <c r="M276" t="s">
        <v>13</v>
      </c>
      <c r="N276" t="e">
        <f>VLOOKUP(A276,[1]Sheet1!$A:$A,1,FALSE)</f>
        <v>#N/A</v>
      </c>
      <c r="O276" t="e">
        <f t="shared" si="10"/>
        <v>#N/A</v>
      </c>
    </row>
    <row r="277" spans="1:15" s="6" customFormat="1">
      <c r="A277" t="s">
        <v>2284</v>
      </c>
      <c r="B277" t="s">
        <v>2285</v>
      </c>
      <c r="C277" s="89" t="str">
        <f t="shared" si="9"/>
        <v>186A</v>
      </c>
      <c r="D277" t="s">
        <v>2285</v>
      </c>
      <c r="E277"/>
      <c r="F277" t="s">
        <v>7</v>
      </c>
      <c r="G277" t="s">
        <v>13</v>
      </c>
      <c r="H277">
        <v>12</v>
      </c>
      <c r="I277">
        <v>5</v>
      </c>
      <c r="J277" t="b">
        <v>0</v>
      </c>
      <c r="K277" t="s">
        <v>2286</v>
      </c>
      <c r="L277" t="s">
        <v>1612</v>
      </c>
      <c r="M277" t="s">
        <v>13</v>
      </c>
      <c r="N277" t="e">
        <f>VLOOKUP(A277,[1]Sheet1!$A:$A,1,FALSE)</f>
        <v>#N/A</v>
      </c>
      <c r="O277" t="e">
        <f t="shared" si="10"/>
        <v>#N/A</v>
      </c>
    </row>
    <row r="278" spans="1:15" s="6" customFormat="1">
      <c r="A278" t="s">
        <v>2287</v>
      </c>
      <c r="B278" t="s">
        <v>2288</v>
      </c>
      <c r="C278" s="89" t="str">
        <f t="shared" si="9"/>
        <v>187A</v>
      </c>
      <c r="D278" t="s">
        <v>2288</v>
      </c>
      <c r="E278"/>
      <c r="F278" t="s">
        <v>7</v>
      </c>
      <c r="G278" t="s">
        <v>13</v>
      </c>
      <c r="H278">
        <v>12</v>
      </c>
      <c r="I278">
        <v>5</v>
      </c>
      <c r="J278" t="b">
        <v>0</v>
      </c>
      <c r="K278" t="s">
        <v>2289</v>
      </c>
      <c r="L278" t="s">
        <v>1612</v>
      </c>
      <c r="M278" t="s">
        <v>13</v>
      </c>
      <c r="N278" t="e">
        <f>VLOOKUP(A278,[1]Sheet1!$A:$A,1,FALSE)</f>
        <v>#N/A</v>
      </c>
      <c r="O278" t="e">
        <f t="shared" si="10"/>
        <v>#N/A</v>
      </c>
    </row>
    <row r="279" spans="1:15" s="6" customFormat="1">
      <c r="A279" t="s">
        <v>2290</v>
      </c>
      <c r="B279" t="s">
        <v>2291</v>
      </c>
      <c r="C279" s="89" t="str">
        <f t="shared" si="9"/>
        <v>188A</v>
      </c>
      <c r="D279" t="s">
        <v>2291</v>
      </c>
      <c r="E279"/>
      <c r="F279" t="s">
        <v>17</v>
      </c>
      <c r="G279" t="s">
        <v>36</v>
      </c>
      <c r="H279">
        <v>12</v>
      </c>
      <c r="I279">
        <v>2</v>
      </c>
      <c r="J279" t="b">
        <v>0</v>
      </c>
      <c r="K279"/>
      <c r="L279" t="s">
        <v>1637</v>
      </c>
      <c r="M279" t="s">
        <v>1602</v>
      </c>
      <c r="N279" t="e">
        <f>VLOOKUP(A279,[1]Sheet1!$A:$A,1,FALSE)</f>
        <v>#N/A</v>
      </c>
      <c r="O279" t="e">
        <f t="shared" si="10"/>
        <v>#N/A</v>
      </c>
    </row>
    <row r="280" spans="1:15" s="6" customFormat="1">
      <c r="A280" t="s">
        <v>2292</v>
      </c>
      <c r="B280" t="s">
        <v>140</v>
      </c>
      <c r="C280" s="89" t="str">
        <f t="shared" si="9"/>
        <v>189A</v>
      </c>
      <c r="D280" t="s">
        <v>140</v>
      </c>
      <c r="E280"/>
      <c r="F280" t="s">
        <v>7</v>
      </c>
      <c r="G280" t="s">
        <v>13</v>
      </c>
      <c r="H280">
        <v>12</v>
      </c>
      <c r="I280">
        <v>2</v>
      </c>
      <c r="J280" t="b">
        <v>0</v>
      </c>
      <c r="K280" t="s">
        <v>2293</v>
      </c>
      <c r="L280" t="s">
        <v>1612</v>
      </c>
      <c r="M280" t="s">
        <v>13</v>
      </c>
      <c r="N280" t="e">
        <f>VLOOKUP(A280,[1]Sheet1!$A:$A,1,FALSE)</f>
        <v>#N/A</v>
      </c>
      <c r="O280" t="e">
        <f t="shared" si="10"/>
        <v>#N/A</v>
      </c>
    </row>
    <row r="281" spans="1:15" s="6" customFormat="1">
      <c r="A281" s="104" t="s">
        <v>4782</v>
      </c>
      <c r="B281" s="104" t="s">
        <v>4783</v>
      </c>
      <c r="C281" s="123" t="str">
        <f t="shared" si="9"/>
        <v>190A</v>
      </c>
      <c r="D281" s="104" t="s">
        <v>4783</v>
      </c>
      <c r="E281" s="104" t="s">
        <v>4784</v>
      </c>
      <c r="F281" s="104" t="s">
        <v>17</v>
      </c>
      <c r="G281" s="104" t="s">
        <v>18</v>
      </c>
      <c r="H281" s="104">
        <v>12</v>
      </c>
      <c r="I281" s="104">
        <v>2</v>
      </c>
      <c r="J281" s="104" t="b">
        <v>1</v>
      </c>
      <c r="K281" s="104" t="s">
        <v>4785</v>
      </c>
      <c r="L281" s="104" t="s">
        <v>4786</v>
      </c>
      <c r="M281" t="s">
        <v>1602</v>
      </c>
      <c r="N281" t="e">
        <f>VLOOKUP(A281,[1]Sheet1!$A:$A,1,FALSE)</f>
        <v>#N/A</v>
      </c>
      <c r="O281" t="e">
        <f t="shared" si="10"/>
        <v>#N/A</v>
      </c>
    </row>
    <row r="282" spans="1:15" s="6" customFormat="1">
      <c r="A282" t="s">
        <v>2294</v>
      </c>
      <c r="B282" t="s">
        <v>2295</v>
      </c>
      <c r="C282" s="89" t="str">
        <f t="shared" si="9"/>
        <v>191A</v>
      </c>
      <c r="D282" t="s">
        <v>2295</v>
      </c>
      <c r="E282" t="s">
        <v>2296</v>
      </c>
      <c r="F282" t="s">
        <v>17</v>
      </c>
      <c r="G282" t="s">
        <v>18</v>
      </c>
      <c r="H282">
        <v>12</v>
      </c>
      <c r="I282">
        <v>2</v>
      </c>
      <c r="J282" t="b">
        <v>1</v>
      </c>
      <c r="K282" t="s">
        <v>2297</v>
      </c>
      <c r="L282" t="s">
        <v>1617</v>
      </c>
      <c r="M282" t="s">
        <v>1602</v>
      </c>
      <c r="N282" t="str">
        <f>VLOOKUP(A282,[1]Sheet1!$A:$A,1,FALSE)</f>
        <v>191A</v>
      </c>
      <c r="O282" t="b">
        <f t="shared" si="10"/>
        <v>1</v>
      </c>
    </row>
    <row r="283" spans="1:15" s="6" customFormat="1">
      <c r="A283" s="104" t="s">
        <v>4876</v>
      </c>
      <c r="B283" s="104" t="s">
        <v>4877</v>
      </c>
      <c r="C283" s="123" t="str">
        <f t="shared" si="9"/>
        <v>192A</v>
      </c>
      <c r="D283" s="104" t="s">
        <v>4877</v>
      </c>
      <c r="E283" s="104" t="s">
        <v>4878</v>
      </c>
      <c r="F283" s="104" t="s">
        <v>17</v>
      </c>
      <c r="G283" s="104" t="s">
        <v>18</v>
      </c>
      <c r="H283" s="104">
        <v>12</v>
      </c>
      <c r="I283" s="104">
        <v>2</v>
      </c>
      <c r="J283" s="104" t="b">
        <v>1</v>
      </c>
      <c r="K283" s="104" t="s">
        <v>4879</v>
      </c>
      <c r="L283" s="104" t="s">
        <v>1617</v>
      </c>
      <c r="M283" s="104" t="s">
        <v>1602</v>
      </c>
      <c r="N283" t="e">
        <f>VLOOKUP(A283,[1]Sheet1!$A:$A,1,FALSE)</f>
        <v>#N/A</v>
      </c>
      <c r="O283" t="e">
        <f t="shared" si="10"/>
        <v>#N/A</v>
      </c>
    </row>
    <row r="284" spans="1:15" s="6" customFormat="1">
      <c r="A284" s="104" t="s">
        <v>4880</v>
      </c>
      <c r="B284" s="104" t="s">
        <v>4881</v>
      </c>
      <c r="C284" s="123" t="str">
        <f t="shared" si="9"/>
        <v>193A</v>
      </c>
      <c r="D284" s="104" t="s">
        <v>4881</v>
      </c>
      <c r="E284" s="104" t="s">
        <v>4882</v>
      </c>
      <c r="F284" s="104" t="s">
        <v>17</v>
      </c>
      <c r="G284" s="104" t="s">
        <v>18</v>
      </c>
      <c r="H284" s="104">
        <v>12</v>
      </c>
      <c r="I284" s="104">
        <v>2</v>
      </c>
      <c r="J284" s="104" t="b">
        <v>1</v>
      </c>
      <c r="K284" s="104" t="s">
        <v>4883</v>
      </c>
      <c r="L284" s="104" t="s">
        <v>1617</v>
      </c>
      <c r="M284" s="104" t="s">
        <v>1602</v>
      </c>
      <c r="N284" t="e">
        <f>VLOOKUP(A284,[1]Sheet1!$A:$A,1,FALSE)</f>
        <v>#N/A</v>
      </c>
      <c r="O284" t="e">
        <f t="shared" si="10"/>
        <v>#N/A</v>
      </c>
    </row>
    <row r="285" spans="1:15" s="6" customFormat="1">
      <c r="A285" s="104" t="s">
        <v>4787</v>
      </c>
      <c r="B285" s="104" t="s">
        <v>4788</v>
      </c>
      <c r="C285" s="123" t="str">
        <f t="shared" si="9"/>
        <v>194A</v>
      </c>
      <c r="D285" s="104" t="s">
        <v>4788</v>
      </c>
      <c r="E285" s="104" t="s">
        <v>4789</v>
      </c>
      <c r="F285" s="104" t="s">
        <v>17</v>
      </c>
      <c r="G285" s="104" t="s">
        <v>18</v>
      </c>
      <c r="H285" s="104">
        <v>12</v>
      </c>
      <c r="I285" s="104">
        <v>2</v>
      </c>
      <c r="J285" s="104" t="b">
        <v>1</v>
      </c>
      <c r="K285" s="104" t="s">
        <v>4790</v>
      </c>
      <c r="L285" s="104" t="s">
        <v>4786</v>
      </c>
      <c r="M285" t="s">
        <v>1602</v>
      </c>
      <c r="N285" t="e">
        <f>VLOOKUP(A285,[1]Sheet1!$A:$A,1,FALSE)</f>
        <v>#N/A</v>
      </c>
      <c r="O285" t="e">
        <f t="shared" si="10"/>
        <v>#N/A</v>
      </c>
    </row>
    <row r="286" spans="1:15" s="6" customFormat="1">
      <c r="A286" s="104" t="s">
        <v>4791</v>
      </c>
      <c r="B286" s="104" t="s">
        <v>4792</v>
      </c>
      <c r="C286" s="123" t="str">
        <f t="shared" si="9"/>
        <v>195A</v>
      </c>
      <c r="D286" s="104" t="s">
        <v>4792</v>
      </c>
      <c r="E286" s="104" t="s">
        <v>2296</v>
      </c>
      <c r="F286" s="104" t="s">
        <v>17</v>
      </c>
      <c r="G286" s="104" t="s">
        <v>18</v>
      </c>
      <c r="H286" s="104">
        <v>12</v>
      </c>
      <c r="I286" s="104">
        <v>2</v>
      </c>
      <c r="J286" s="104" t="b">
        <v>1</v>
      </c>
      <c r="K286" s="104" t="s">
        <v>4793</v>
      </c>
      <c r="L286" s="104" t="s">
        <v>4786</v>
      </c>
      <c r="M286" t="s">
        <v>1602</v>
      </c>
      <c r="N286" t="e">
        <f>VLOOKUP(A286,[1]Sheet1!$A:$A,1,FALSE)</f>
        <v>#N/A</v>
      </c>
      <c r="O286" t="e">
        <f t="shared" si="10"/>
        <v>#N/A</v>
      </c>
    </row>
    <row r="287" spans="1:15" s="6" customFormat="1">
      <c r="A287" s="104" t="s">
        <v>4794</v>
      </c>
      <c r="B287" s="104" t="s">
        <v>4795</v>
      </c>
      <c r="C287" s="123" t="str">
        <f t="shared" si="9"/>
        <v>196A</v>
      </c>
      <c r="D287" s="104" t="s">
        <v>4795</v>
      </c>
      <c r="E287" s="104" t="s">
        <v>4796</v>
      </c>
      <c r="F287" s="104" t="s">
        <v>17</v>
      </c>
      <c r="G287" s="104" t="s">
        <v>18</v>
      </c>
      <c r="H287" s="104">
        <v>12</v>
      </c>
      <c r="I287" s="104">
        <v>2</v>
      </c>
      <c r="J287" s="104" t="b">
        <v>1</v>
      </c>
      <c r="K287" s="104" t="s">
        <v>4797</v>
      </c>
      <c r="L287" s="104" t="s">
        <v>4786</v>
      </c>
      <c r="M287" t="s">
        <v>1602</v>
      </c>
      <c r="N287" t="e">
        <f>VLOOKUP(A287,[1]Sheet1!$A:$A,1,FALSE)</f>
        <v>#N/A</v>
      </c>
      <c r="O287" t="e">
        <f t="shared" si="10"/>
        <v>#N/A</v>
      </c>
    </row>
    <row r="288" spans="1:15" s="6" customFormat="1">
      <c r="A288" s="104" t="s">
        <v>4884</v>
      </c>
      <c r="B288" s="104" t="s">
        <v>4885</v>
      </c>
      <c r="C288" s="123" t="str">
        <f t="shared" si="9"/>
        <v>197A</v>
      </c>
      <c r="D288" s="104" t="s">
        <v>4885</v>
      </c>
      <c r="E288" s="104" t="s">
        <v>4886</v>
      </c>
      <c r="F288" s="104" t="s">
        <v>17</v>
      </c>
      <c r="G288" s="104" t="s">
        <v>18</v>
      </c>
      <c r="H288" s="104">
        <v>12</v>
      </c>
      <c r="I288" s="104">
        <v>2</v>
      </c>
      <c r="J288" s="104" t="b">
        <v>1</v>
      </c>
      <c r="K288" s="104" t="s">
        <v>4887</v>
      </c>
      <c r="L288" s="104" t="s">
        <v>1617</v>
      </c>
      <c r="M288" s="104" t="s">
        <v>1602</v>
      </c>
      <c r="N288" t="e">
        <f>VLOOKUP(A288,[1]Sheet1!$A:$A,1,FALSE)</f>
        <v>#N/A</v>
      </c>
      <c r="O288" t="e">
        <f t="shared" si="10"/>
        <v>#N/A</v>
      </c>
    </row>
    <row r="289" spans="1:15" s="6" customFormat="1">
      <c r="A289" t="s">
        <v>1476</v>
      </c>
      <c r="B289" t="s">
        <v>1477</v>
      </c>
      <c r="C289" s="89" t="str">
        <f t="shared" si="9"/>
        <v>198A</v>
      </c>
      <c r="D289" t="s">
        <v>1477</v>
      </c>
      <c r="E289" s="16" t="s">
        <v>2298</v>
      </c>
      <c r="F289" t="s">
        <v>17</v>
      </c>
      <c r="G289" t="s">
        <v>36</v>
      </c>
      <c r="H289">
        <v>12</v>
      </c>
      <c r="I289">
        <v>2</v>
      </c>
      <c r="J289" t="b">
        <v>0</v>
      </c>
      <c r="K289"/>
      <c r="L289" t="s">
        <v>1617</v>
      </c>
      <c r="M289" t="s">
        <v>1602</v>
      </c>
      <c r="N289" t="e">
        <f>VLOOKUP(A289,[1]Sheet1!$A:$A,1,FALSE)</f>
        <v>#N/A</v>
      </c>
      <c r="O289" t="e">
        <f t="shared" si="10"/>
        <v>#N/A</v>
      </c>
    </row>
    <row r="290" spans="1:15" s="6" customFormat="1">
      <c r="A290" s="104" t="s">
        <v>4888</v>
      </c>
      <c r="B290" s="104" t="s">
        <v>4889</v>
      </c>
      <c r="C290" s="123" t="str">
        <f t="shared" si="9"/>
        <v>199A</v>
      </c>
      <c r="D290" s="104" t="s">
        <v>4889</v>
      </c>
      <c r="E290" s="104" t="s">
        <v>4890</v>
      </c>
      <c r="F290" s="104" t="s">
        <v>17</v>
      </c>
      <c r="G290" s="104" t="s">
        <v>18</v>
      </c>
      <c r="H290" s="104">
        <v>12</v>
      </c>
      <c r="I290" s="104">
        <v>2</v>
      </c>
      <c r="J290" s="104" t="b">
        <v>1</v>
      </c>
      <c r="K290" s="104" t="s">
        <v>4891</v>
      </c>
      <c r="L290" s="104" t="s">
        <v>1617</v>
      </c>
      <c r="M290" s="104" t="s">
        <v>1602</v>
      </c>
      <c r="N290" t="e">
        <f>VLOOKUP(A290,[1]Sheet1!$A:$A,1,FALSE)</f>
        <v>#N/A</v>
      </c>
      <c r="O290" t="e">
        <f t="shared" si="10"/>
        <v>#N/A</v>
      </c>
    </row>
    <row r="291" spans="1:15" s="6" customFormat="1">
      <c r="A291" t="s">
        <v>2299</v>
      </c>
      <c r="B291" t="s">
        <v>2300</v>
      </c>
      <c r="C291" s="89" t="str">
        <f t="shared" si="9"/>
        <v>200A</v>
      </c>
      <c r="D291" t="s">
        <v>2300</v>
      </c>
      <c r="E291" s="16" t="s">
        <v>2301</v>
      </c>
      <c r="F291" t="s">
        <v>17</v>
      </c>
      <c r="G291" t="s">
        <v>18</v>
      </c>
      <c r="H291">
        <v>12</v>
      </c>
      <c r="I291">
        <v>2</v>
      </c>
      <c r="J291" t="b">
        <v>1</v>
      </c>
      <c r="K291" t="s">
        <v>2302</v>
      </c>
      <c r="L291" t="s">
        <v>1617</v>
      </c>
      <c r="M291" t="s">
        <v>1602</v>
      </c>
      <c r="N291" t="str">
        <f>VLOOKUP(A291,[1]Sheet1!$A:$A,1,FALSE)</f>
        <v>200A</v>
      </c>
      <c r="O291" t="b">
        <f t="shared" si="10"/>
        <v>1</v>
      </c>
    </row>
    <row r="292" spans="1:15" s="6" customFormat="1">
      <c r="A292" t="s">
        <v>1395</v>
      </c>
      <c r="B292" t="s">
        <v>1396</v>
      </c>
      <c r="C292" s="89" t="str">
        <f t="shared" si="9"/>
        <v>201A</v>
      </c>
      <c r="D292" t="s">
        <v>1396</v>
      </c>
      <c r="E292" t="s">
        <v>2303</v>
      </c>
      <c r="F292" t="s">
        <v>7</v>
      </c>
      <c r="G292" t="s">
        <v>18</v>
      </c>
      <c r="H292">
        <v>12</v>
      </c>
      <c r="I292">
        <v>6</v>
      </c>
      <c r="J292" t="b">
        <v>1</v>
      </c>
      <c r="K292" t="s">
        <v>2304</v>
      </c>
      <c r="L292" t="s">
        <v>1601</v>
      </c>
      <c r="M292" t="s">
        <v>1615</v>
      </c>
      <c r="N292" t="str">
        <f>VLOOKUP(A292,[1]Sheet1!$A:$A,1,FALSE)</f>
        <v>201A</v>
      </c>
      <c r="O292" t="b">
        <f t="shared" si="10"/>
        <v>1</v>
      </c>
    </row>
    <row r="293" spans="1:15" s="6" customFormat="1">
      <c r="A293" t="s">
        <v>1397</v>
      </c>
      <c r="B293" t="s">
        <v>1398</v>
      </c>
      <c r="C293" s="89" t="str">
        <f t="shared" si="9"/>
        <v>202A</v>
      </c>
      <c r="D293" t="s">
        <v>1398</v>
      </c>
      <c r="E293" t="s">
        <v>2305</v>
      </c>
      <c r="F293" t="s">
        <v>7</v>
      </c>
      <c r="G293" t="s">
        <v>18</v>
      </c>
      <c r="H293">
        <v>12</v>
      </c>
      <c r="I293">
        <v>6</v>
      </c>
      <c r="J293" t="b">
        <v>1</v>
      </c>
      <c r="K293" t="s">
        <v>2306</v>
      </c>
      <c r="L293" t="s">
        <v>1601</v>
      </c>
      <c r="M293" t="s">
        <v>1615</v>
      </c>
      <c r="N293" t="str">
        <f>VLOOKUP(A293,[1]Sheet1!$A:$A,1,FALSE)</f>
        <v>202A</v>
      </c>
      <c r="O293" t="b">
        <f t="shared" si="10"/>
        <v>1</v>
      </c>
    </row>
    <row r="294" spans="1:15" s="6" customFormat="1">
      <c r="A294" t="s">
        <v>1399</v>
      </c>
      <c r="B294" t="s">
        <v>1400</v>
      </c>
      <c r="C294" s="89" t="str">
        <f t="shared" si="9"/>
        <v>203A</v>
      </c>
      <c r="D294" t="s">
        <v>1400</v>
      </c>
      <c r="E294" t="s">
        <v>2307</v>
      </c>
      <c r="F294" t="s">
        <v>7</v>
      </c>
      <c r="G294" t="s">
        <v>18</v>
      </c>
      <c r="H294">
        <v>12</v>
      </c>
      <c r="I294">
        <v>6</v>
      </c>
      <c r="J294" t="b">
        <v>1</v>
      </c>
      <c r="K294" t="s">
        <v>2308</v>
      </c>
      <c r="L294" t="s">
        <v>1601</v>
      </c>
      <c r="M294" t="s">
        <v>1615</v>
      </c>
      <c r="N294" t="str">
        <f>VLOOKUP(A294,[1]Sheet1!$A:$A,1,FALSE)</f>
        <v>203A</v>
      </c>
      <c r="O294" t="b">
        <f t="shared" si="10"/>
        <v>1</v>
      </c>
    </row>
    <row r="295" spans="1:15" s="6" customFormat="1">
      <c r="A295" t="s">
        <v>1367</v>
      </c>
      <c r="B295" t="s">
        <v>1368</v>
      </c>
      <c r="C295" s="89" t="str">
        <f t="shared" si="9"/>
        <v>204A</v>
      </c>
      <c r="D295" t="s">
        <v>1368</v>
      </c>
      <c r="E295" t="s">
        <v>2309</v>
      </c>
      <c r="F295" t="s">
        <v>7</v>
      </c>
      <c r="G295" t="s">
        <v>18</v>
      </c>
      <c r="H295">
        <v>12</v>
      </c>
      <c r="I295">
        <v>6</v>
      </c>
      <c r="J295" t="b">
        <v>1</v>
      </c>
      <c r="K295" t="s">
        <v>2310</v>
      </c>
      <c r="L295" t="s">
        <v>1601</v>
      </c>
      <c r="M295" t="s">
        <v>1615</v>
      </c>
      <c r="N295" t="str">
        <f>VLOOKUP(A295,[1]Sheet1!$A:$A,1,FALSE)</f>
        <v>204A</v>
      </c>
      <c r="O295" t="b">
        <f t="shared" si="10"/>
        <v>1</v>
      </c>
    </row>
    <row r="296" spans="1:15" s="6" customFormat="1">
      <c r="A296" t="s">
        <v>1363</v>
      </c>
      <c r="B296" t="s">
        <v>1364</v>
      </c>
      <c r="C296" s="89" t="str">
        <f t="shared" si="9"/>
        <v>205A</v>
      </c>
      <c r="D296" t="s">
        <v>1364</v>
      </c>
      <c r="E296" t="s">
        <v>2311</v>
      </c>
      <c r="F296" t="s">
        <v>7</v>
      </c>
      <c r="G296" t="s">
        <v>18</v>
      </c>
      <c r="H296">
        <v>12</v>
      </c>
      <c r="I296">
        <v>6</v>
      </c>
      <c r="J296" t="b">
        <v>1</v>
      </c>
      <c r="K296" t="s">
        <v>2312</v>
      </c>
      <c r="L296" t="s">
        <v>1601</v>
      </c>
      <c r="M296" t="s">
        <v>1615</v>
      </c>
      <c r="N296" t="str">
        <f>VLOOKUP(A296,[1]Sheet1!$A:$A,1,FALSE)</f>
        <v>205A</v>
      </c>
      <c r="O296" t="b">
        <f t="shared" si="10"/>
        <v>1</v>
      </c>
    </row>
    <row r="297" spans="1:15" s="6" customFormat="1">
      <c r="A297" t="s">
        <v>1369</v>
      </c>
      <c r="B297" t="s">
        <v>1370</v>
      </c>
      <c r="C297" s="89" t="str">
        <f t="shared" si="9"/>
        <v>206A</v>
      </c>
      <c r="D297" t="s">
        <v>1370</v>
      </c>
      <c r="E297" t="s">
        <v>2313</v>
      </c>
      <c r="F297" t="s">
        <v>7</v>
      </c>
      <c r="G297" t="s">
        <v>18</v>
      </c>
      <c r="H297">
        <v>12</v>
      </c>
      <c r="I297">
        <v>6</v>
      </c>
      <c r="J297" t="b">
        <v>1</v>
      </c>
      <c r="K297" t="s">
        <v>2314</v>
      </c>
      <c r="L297" t="s">
        <v>1601</v>
      </c>
      <c r="M297" t="s">
        <v>1615</v>
      </c>
      <c r="N297" t="str">
        <f>VLOOKUP(A297,[1]Sheet1!$A:$A,1,FALSE)</f>
        <v>206A</v>
      </c>
      <c r="O297" t="b">
        <f t="shared" si="10"/>
        <v>1</v>
      </c>
    </row>
    <row r="298" spans="1:15" s="6" customFormat="1">
      <c r="A298" t="s">
        <v>1373</v>
      </c>
      <c r="B298" t="s">
        <v>1374</v>
      </c>
      <c r="C298" s="89" t="str">
        <f t="shared" si="9"/>
        <v>207A</v>
      </c>
      <c r="D298" t="s">
        <v>1374</v>
      </c>
      <c r="E298" t="s">
        <v>2315</v>
      </c>
      <c r="F298" t="s">
        <v>7</v>
      </c>
      <c r="G298" t="s">
        <v>18</v>
      </c>
      <c r="H298">
        <v>12</v>
      </c>
      <c r="I298">
        <v>6</v>
      </c>
      <c r="J298" t="b">
        <v>1</v>
      </c>
      <c r="K298" t="s">
        <v>2316</v>
      </c>
      <c r="L298" t="s">
        <v>1601</v>
      </c>
      <c r="M298" t="s">
        <v>1615</v>
      </c>
      <c r="N298" t="str">
        <f>VLOOKUP(A298,[1]Sheet1!$A:$A,1,FALSE)</f>
        <v>207A</v>
      </c>
      <c r="O298" t="b">
        <f t="shared" si="10"/>
        <v>1</v>
      </c>
    </row>
    <row r="299" spans="1:15" s="6" customFormat="1">
      <c r="A299" t="s">
        <v>1371</v>
      </c>
      <c r="B299" t="s">
        <v>1372</v>
      </c>
      <c r="C299" s="89" t="str">
        <f t="shared" si="9"/>
        <v>208A</v>
      </c>
      <c r="D299" t="s">
        <v>1372</v>
      </c>
      <c r="E299" t="s">
        <v>2317</v>
      </c>
      <c r="F299" t="s">
        <v>7</v>
      </c>
      <c r="G299" t="s">
        <v>18</v>
      </c>
      <c r="H299">
        <v>12</v>
      </c>
      <c r="I299">
        <v>6</v>
      </c>
      <c r="J299" t="b">
        <v>1</v>
      </c>
      <c r="K299" t="s">
        <v>2318</v>
      </c>
      <c r="L299" t="s">
        <v>1601</v>
      </c>
      <c r="M299" t="s">
        <v>1615</v>
      </c>
      <c r="N299" t="str">
        <f>VLOOKUP(A299,[1]Sheet1!$A:$A,1,FALSE)</f>
        <v>208A</v>
      </c>
      <c r="O299" t="b">
        <f t="shared" si="10"/>
        <v>1</v>
      </c>
    </row>
    <row r="300" spans="1:15" s="6" customFormat="1">
      <c r="A300" t="s">
        <v>1375</v>
      </c>
      <c r="B300" t="s">
        <v>1376</v>
      </c>
      <c r="C300" s="89" t="str">
        <f t="shared" si="9"/>
        <v>209A</v>
      </c>
      <c r="D300" t="s">
        <v>1376</v>
      </c>
      <c r="E300" t="s">
        <v>2319</v>
      </c>
      <c r="F300" t="s">
        <v>7</v>
      </c>
      <c r="G300" t="s">
        <v>18</v>
      </c>
      <c r="H300">
        <v>12</v>
      </c>
      <c r="I300">
        <v>6</v>
      </c>
      <c r="J300" t="b">
        <v>1</v>
      </c>
      <c r="K300" t="s">
        <v>2320</v>
      </c>
      <c r="L300" t="s">
        <v>1601</v>
      </c>
      <c r="M300" t="s">
        <v>1615</v>
      </c>
      <c r="N300" t="str">
        <f>VLOOKUP(A300,[1]Sheet1!$A:$A,1,FALSE)</f>
        <v>209A</v>
      </c>
      <c r="O300" t="b">
        <f t="shared" si="10"/>
        <v>1</v>
      </c>
    </row>
    <row r="301" spans="1:15" s="6" customFormat="1">
      <c r="A301" t="s">
        <v>1379</v>
      </c>
      <c r="B301" t="s">
        <v>1380</v>
      </c>
      <c r="C301" s="89" t="str">
        <f t="shared" si="9"/>
        <v>210A</v>
      </c>
      <c r="D301" t="s">
        <v>1380</v>
      </c>
      <c r="E301" t="s">
        <v>2321</v>
      </c>
      <c r="F301" t="s">
        <v>7</v>
      </c>
      <c r="G301" t="s">
        <v>18</v>
      </c>
      <c r="H301">
        <v>12</v>
      </c>
      <c r="I301">
        <v>6</v>
      </c>
      <c r="J301" t="b">
        <v>1</v>
      </c>
      <c r="K301" t="s">
        <v>2322</v>
      </c>
      <c r="L301" t="s">
        <v>1601</v>
      </c>
      <c r="M301" t="s">
        <v>1615</v>
      </c>
      <c r="N301" t="str">
        <f>VLOOKUP(A301,[1]Sheet1!$A:$A,1,FALSE)</f>
        <v>210A</v>
      </c>
      <c r="O301" t="b">
        <f t="shared" si="10"/>
        <v>1</v>
      </c>
    </row>
    <row r="302" spans="1:15" s="6" customFormat="1">
      <c r="A302" t="s">
        <v>1377</v>
      </c>
      <c r="B302" t="s">
        <v>1378</v>
      </c>
      <c r="C302" s="89" t="str">
        <f t="shared" si="9"/>
        <v>211A</v>
      </c>
      <c r="D302" t="s">
        <v>1378</v>
      </c>
      <c r="E302" t="s">
        <v>2323</v>
      </c>
      <c r="F302" t="s">
        <v>7</v>
      </c>
      <c r="G302" t="s">
        <v>18</v>
      </c>
      <c r="H302">
        <v>12</v>
      </c>
      <c r="I302">
        <v>6</v>
      </c>
      <c r="J302" t="b">
        <v>1</v>
      </c>
      <c r="K302" t="s">
        <v>2324</v>
      </c>
      <c r="L302" t="s">
        <v>1601</v>
      </c>
      <c r="M302" t="s">
        <v>1615</v>
      </c>
      <c r="N302" t="str">
        <f>VLOOKUP(A302,[1]Sheet1!$A:$A,1,FALSE)</f>
        <v>211A</v>
      </c>
      <c r="O302" t="b">
        <f t="shared" si="10"/>
        <v>1</v>
      </c>
    </row>
    <row r="303" spans="1:15" s="6" customFormat="1">
      <c r="A303" t="s">
        <v>1381</v>
      </c>
      <c r="B303" t="s">
        <v>1382</v>
      </c>
      <c r="C303" s="89" t="str">
        <f t="shared" si="9"/>
        <v>212A</v>
      </c>
      <c r="D303" t="s">
        <v>1382</v>
      </c>
      <c r="E303" t="s">
        <v>2325</v>
      </c>
      <c r="F303" t="s">
        <v>7</v>
      </c>
      <c r="G303" t="s">
        <v>18</v>
      </c>
      <c r="H303">
        <v>12</v>
      </c>
      <c r="I303">
        <v>6</v>
      </c>
      <c r="J303" t="b">
        <v>1</v>
      </c>
      <c r="K303" t="s">
        <v>2326</v>
      </c>
      <c r="L303" t="s">
        <v>1601</v>
      </c>
      <c r="M303" t="s">
        <v>1615</v>
      </c>
      <c r="N303" t="str">
        <f>VLOOKUP(A303,[1]Sheet1!$A:$A,1,FALSE)</f>
        <v>212A</v>
      </c>
      <c r="O303" t="b">
        <f t="shared" si="10"/>
        <v>1</v>
      </c>
    </row>
    <row r="304" spans="1:15" s="6" customFormat="1">
      <c r="A304" t="s">
        <v>1385</v>
      </c>
      <c r="B304" t="s">
        <v>1386</v>
      </c>
      <c r="C304" s="89" t="str">
        <f t="shared" si="9"/>
        <v>213A</v>
      </c>
      <c r="D304" t="s">
        <v>1386</v>
      </c>
      <c r="E304" t="s">
        <v>2327</v>
      </c>
      <c r="F304" t="s">
        <v>7</v>
      </c>
      <c r="G304" t="s">
        <v>18</v>
      </c>
      <c r="H304">
        <v>12</v>
      </c>
      <c r="I304">
        <v>6</v>
      </c>
      <c r="J304" t="b">
        <v>1</v>
      </c>
      <c r="K304" t="s">
        <v>2328</v>
      </c>
      <c r="L304" t="s">
        <v>1601</v>
      </c>
      <c r="M304" t="s">
        <v>13</v>
      </c>
      <c r="N304" t="str">
        <f>VLOOKUP(A304,[1]Sheet1!$A:$A,1,FALSE)</f>
        <v>213A</v>
      </c>
      <c r="O304" t="b">
        <f t="shared" si="10"/>
        <v>1</v>
      </c>
    </row>
    <row r="305" spans="1:15" s="6" customFormat="1">
      <c r="A305" t="s">
        <v>1383</v>
      </c>
      <c r="B305" t="s">
        <v>1384</v>
      </c>
      <c r="C305" s="89" t="str">
        <f t="shared" si="9"/>
        <v>214A</v>
      </c>
      <c r="D305" t="s">
        <v>1384</v>
      </c>
      <c r="E305" t="s">
        <v>2329</v>
      </c>
      <c r="F305" t="s">
        <v>7</v>
      </c>
      <c r="G305" t="s">
        <v>18</v>
      </c>
      <c r="H305">
        <v>12</v>
      </c>
      <c r="I305">
        <v>6</v>
      </c>
      <c r="J305" t="b">
        <v>1</v>
      </c>
      <c r="K305" t="s">
        <v>2330</v>
      </c>
      <c r="L305" t="s">
        <v>1601</v>
      </c>
      <c r="M305" t="s">
        <v>13</v>
      </c>
      <c r="N305" t="str">
        <f>VLOOKUP(A305,[1]Sheet1!$A:$A,1,FALSE)</f>
        <v>214A</v>
      </c>
      <c r="O305" t="b">
        <f t="shared" si="10"/>
        <v>1</v>
      </c>
    </row>
    <row r="306" spans="1:15" s="6" customFormat="1">
      <c r="A306" t="s">
        <v>1387</v>
      </c>
      <c r="B306" t="s">
        <v>1388</v>
      </c>
      <c r="C306" s="89" t="str">
        <f t="shared" si="9"/>
        <v>215A</v>
      </c>
      <c r="D306" t="s">
        <v>1388</v>
      </c>
      <c r="E306" t="s">
        <v>2331</v>
      </c>
      <c r="F306" t="s">
        <v>7</v>
      </c>
      <c r="G306" t="s">
        <v>18</v>
      </c>
      <c r="H306">
        <v>12</v>
      </c>
      <c r="I306">
        <v>6</v>
      </c>
      <c r="J306" t="b">
        <v>1</v>
      </c>
      <c r="K306" t="s">
        <v>2332</v>
      </c>
      <c r="L306" t="s">
        <v>1601</v>
      </c>
      <c r="M306" t="s">
        <v>13</v>
      </c>
      <c r="N306" t="str">
        <f>VLOOKUP(A306,[1]Sheet1!$A:$A,1,FALSE)</f>
        <v>215A</v>
      </c>
      <c r="O306" t="b">
        <f t="shared" si="10"/>
        <v>1</v>
      </c>
    </row>
    <row r="307" spans="1:15" s="6" customFormat="1">
      <c r="A307" t="s">
        <v>1391</v>
      </c>
      <c r="B307" t="s">
        <v>1392</v>
      </c>
      <c r="C307" s="89" t="str">
        <f t="shared" si="9"/>
        <v>216A</v>
      </c>
      <c r="D307" t="s">
        <v>1392</v>
      </c>
      <c r="E307" t="s">
        <v>2333</v>
      </c>
      <c r="F307" t="s">
        <v>7</v>
      </c>
      <c r="G307" t="s">
        <v>18</v>
      </c>
      <c r="H307">
        <v>12</v>
      </c>
      <c r="I307">
        <v>6</v>
      </c>
      <c r="J307" t="b">
        <v>1</v>
      </c>
      <c r="K307" t="s">
        <v>2334</v>
      </c>
      <c r="L307" t="s">
        <v>1601</v>
      </c>
      <c r="M307" t="s">
        <v>13</v>
      </c>
      <c r="N307" t="str">
        <f>VLOOKUP(A307,[1]Sheet1!$A:$A,1,FALSE)</f>
        <v>216A</v>
      </c>
      <c r="O307" t="b">
        <f t="shared" si="10"/>
        <v>1</v>
      </c>
    </row>
    <row r="308" spans="1:15" s="6" customFormat="1">
      <c r="A308" t="s">
        <v>1389</v>
      </c>
      <c r="B308" t="s">
        <v>1390</v>
      </c>
      <c r="C308" s="89" t="str">
        <f t="shared" si="9"/>
        <v>217A</v>
      </c>
      <c r="D308" t="s">
        <v>1390</v>
      </c>
      <c r="E308" t="s">
        <v>2335</v>
      </c>
      <c r="F308" t="s">
        <v>7</v>
      </c>
      <c r="G308" t="s">
        <v>18</v>
      </c>
      <c r="H308">
        <v>12</v>
      </c>
      <c r="I308">
        <v>6</v>
      </c>
      <c r="J308" t="b">
        <v>1</v>
      </c>
      <c r="K308" t="s">
        <v>2336</v>
      </c>
      <c r="L308" t="s">
        <v>1601</v>
      </c>
      <c r="M308" t="s">
        <v>13</v>
      </c>
      <c r="N308" t="str">
        <f>VLOOKUP(A308,[1]Sheet1!$A:$A,1,FALSE)</f>
        <v>217A</v>
      </c>
      <c r="O308" t="b">
        <f t="shared" si="10"/>
        <v>1</v>
      </c>
    </row>
    <row r="309" spans="1:15" s="6" customFormat="1">
      <c r="A309" t="s">
        <v>1393</v>
      </c>
      <c r="B309" t="s">
        <v>1394</v>
      </c>
      <c r="C309" s="89" t="str">
        <f t="shared" si="9"/>
        <v>218A</v>
      </c>
      <c r="D309" t="s">
        <v>1394</v>
      </c>
      <c r="E309" t="s">
        <v>2337</v>
      </c>
      <c r="F309" t="s">
        <v>7</v>
      </c>
      <c r="G309" t="s">
        <v>18</v>
      </c>
      <c r="H309">
        <v>12</v>
      </c>
      <c r="I309">
        <v>6</v>
      </c>
      <c r="J309" t="b">
        <v>1</v>
      </c>
      <c r="K309" t="s">
        <v>2338</v>
      </c>
      <c r="L309" t="s">
        <v>1601</v>
      </c>
      <c r="M309" t="s">
        <v>13</v>
      </c>
      <c r="N309" t="str">
        <f>VLOOKUP(A309,[1]Sheet1!$A:$A,1,FALSE)</f>
        <v>218A</v>
      </c>
      <c r="O309" t="b">
        <f t="shared" si="10"/>
        <v>1</v>
      </c>
    </row>
    <row r="310" spans="1:15" s="6" customFormat="1">
      <c r="A310" t="s">
        <v>1423</v>
      </c>
      <c r="B310" t="s">
        <v>1424</v>
      </c>
      <c r="C310" s="89" t="str">
        <f t="shared" si="9"/>
        <v>219A</v>
      </c>
      <c r="D310" t="s">
        <v>1424</v>
      </c>
      <c r="E310" t="s">
        <v>2339</v>
      </c>
      <c r="F310" t="s">
        <v>7</v>
      </c>
      <c r="G310" t="s">
        <v>18</v>
      </c>
      <c r="H310">
        <v>12</v>
      </c>
      <c r="I310">
        <v>6</v>
      </c>
      <c r="J310" t="b">
        <v>1</v>
      </c>
      <c r="K310" t="s">
        <v>2340</v>
      </c>
      <c r="L310" t="s">
        <v>1601</v>
      </c>
      <c r="M310" t="s">
        <v>1615</v>
      </c>
      <c r="N310" t="str">
        <f>VLOOKUP(A310,[1]Sheet1!$A:$A,1,FALSE)</f>
        <v>219A</v>
      </c>
      <c r="O310" t="b">
        <f t="shared" si="10"/>
        <v>1</v>
      </c>
    </row>
    <row r="311" spans="1:15" s="6" customFormat="1">
      <c r="A311" t="s">
        <v>1421</v>
      </c>
      <c r="B311" t="s">
        <v>1422</v>
      </c>
      <c r="C311" s="89" t="str">
        <f t="shared" si="9"/>
        <v>220A</v>
      </c>
      <c r="D311" t="s">
        <v>1422</v>
      </c>
      <c r="E311" t="s">
        <v>2341</v>
      </c>
      <c r="F311" t="s">
        <v>7</v>
      </c>
      <c r="G311" t="s">
        <v>18</v>
      </c>
      <c r="H311">
        <v>12</v>
      </c>
      <c r="I311">
        <v>6</v>
      </c>
      <c r="J311" t="b">
        <v>1</v>
      </c>
      <c r="K311" t="s">
        <v>2342</v>
      </c>
      <c r="L311" t="s">
        <v>1601</v>
      </c>
      <c r="M311" t="s">
        <v>1615</v>
      </c>
      <c r="N311" t="str">
        <f>VLOOKUP(A311,[1]Sheet1!$A:$A,1,FALSE)</f>
        <v>220A</v>
      </c>
      <c r="O311" t="b">
        <f t="shared" si="10"/>
        <v>1</v>
      </c>
    </row>
    <row r="312" spans="1:15" s="6" customFormat="1">
      <c r="A312" t="s">
        <v>1425</v>
      </c>
      <c r="B312" t="s">
        <v>1426</v>
      </c>
      <c r="C312" s="89" t="str">
        <f t="shared" si="9"/>
        <v>221A</v>
      </c>
      <c r="D312" t="s">
        <v>1426</v>
      </c>
      <c r="E312" t="s">
        <v>2343</v>
      </c>
      <c r="F312" t="s">
        <v>7</v>
      </c>
      <c r="G312" t="s">
        <v>18</v>
      </c>
      <c r="H312">
        <v>12</v>
      </c>
      <c r="I312">
        <v>6</v>
      </c>
      <c r="J312" t="b">
        <v>1</v>
      </c>
      <c r="K312" t="s">
        <v>2344</v>
      </c>
      <c r="L312" t="s">
        <v>1601</v>
      </c>
      <c r="M312" t="s">
        <v>1615</v>
      </c>
      <c r="N312" t="str">
        <f>VLOOKUP(A312,[1]Sheet1!$A:$A,1,FALSE)</f>
        <v>221A</v>
      </c>
      <c r="O312" t="b">
        <f t="shared" si="10"/>
        <v>1</v>
      </c>
    </row>
    <row r="313" spans="1:15" s="6" customFormat="1">
      <c r="A313" t="s">
        <v>1429</v>
      </c>
      <c r="B313" t="s">
        <v>1430</v>
      </c>
      <c r="C313" s="89" t="str">
        <f t="shared" si="9"/>
        <v>222A</v>
      </c>
      <c r="D313" t="s">
        <v>1430</v>
      </c>
      <c r="E313" t="s">
        <v>2345</v>
      </c>
      <c r="F313" t="s">
        <v>7</v>
      </c>
      <c r="G313" t="s">
        <v>18</v>
      </c>
      <c r="H313">
        <v>12</v>
      </c>
      <c r="I313">
        <v>6</v>
      </c>
      <c r="J313" t="b">
        <v>1</v>
      </c>
      <c r="K313" t="s">
        <v>2346</v>
      </c>
      <c r="L313" t="s">
        <v>1601</v>
      </c>
      <c r="M313" t="s">
        <v>1615</v>
      </c>
      <c r="N313" t="str">
        <f>VLOOKUP(A313,[1]Sheet1!$A:$A,1,FALSE)</f>
        <v>222A</v>
      </c>
      <c r="O313" t="b">
        <f t="shared" si="10"/>
        <v>1</v>
      </c>
    </row>
    <row r="314" spans="1:15" s="6" customFormat="1">
      <c r="A314" t="s">
        <v>1427</v>
      </c>
      <c r="B314" t="s">
        <v>1428</v>
      </c>
      <c r="C314" s="89" t="str">
        <f t="shared" si="9"/>
        <v>223A</v>
      </c>
      <c r="D314" t="s">
        <v>1428</v>
      </c>
      <c r="E314" t="s">
        <v>2347</v>
      </c>
      <c r="F314" t="s">
        <v>7</v>
      </c>
      <c r="G314" t="s">
        <v>18</v>
      </c>
      <c r="H314">
        <v>12</v>
      </c>
      <c r="I314">
        <v>6</v>
      </c>
      <c r="J314" t="b">
        <v>1</v>
      </c>
      <c r="K314" t="s">
        <v>2348</v>
      </c>
      <c r="L314" t="s">
        <v>1601</v>
      </c>
      <c r="M314" t="s">
        <v>1615</v>
      </c>
      <c r="N314" t="str">
        <f>VLOOKUP(A314,[1]Sheet1!$A:$A,1,FALSE)</f>
        <v>223A</v>
      </c>
      <c r="O314" t="b">
        <f t="shared" si="10"/>
        <v>1</v>
      </c>
    </row>
    <row r="315" spans="1:15" s="6" customFormat="1">
      <c r="A315" t="s">
        <v>2349</v>
      </c>
      <c r="B315" t="s">
        <v>2350</v>
      </c>
      <c r="C315" s="89" t="str">
        <f t="shared" si="9"/>
        <v>223X</v>
      </c>
      <c r="D315" t="s">
        <v>2350</v>
      </c>
      <c r="E315" t="s">
        <v>2351</v>
      </c>
      <c r="F315" t="s">
        <v>17</v>
      </c>
      <c r="G315" t="s">
        <v>36</v>
      </c>
      <c r="H315">
        <v>12</v>
      </c>
      <c r="I315">
        <v>2</v>
      </c>
      <c r="J315" t="b">
        <v>0</v>
      </c>
      <c r="K315" t="s">
        <v>2352</v>
      </c>
      <c r="L315" t="s">
        <v>1617</v>
      </c>
      <c r="M315" t="s">
        <v>2353</v>
      </c>
      <c r="N315" t="e">
        <f>VLOOKUP(A315,[1]Sheet1!$A:$A,1,FALSE)</f>
        <v>#N/A</v>
      </c>
      <c r="O315" t="e">
        <f t="shared" si="10"/>
        <v>#N/A</v>
      </c>
    </row>
    <row r="316" spans="1:15" s="6" customFormat="1">
      <c r="A316" t="s">
        <v>1431</v>
      </c>
      <c r="B316" t="s">
        <v>1432</v>
      </c>
      <c r="C316" s="89" t="str">
        <f t="shared" si="9"/>
        <v>224A</v>
      </c>
      <c r="D316" t="s">
        <v>1432</v>
      </c>
      <c r="E316" t="s">
        <v>2354</v>
      </c>
      <c r="F316" t="s">
        <v>7</v>
      </c>
      <c r="G316" t="s">
        <v>18</v>
      </c>
      <c r="H316">
        <v>12</v>
      </c>
      <c r="I316">
        <v>6</v>
      </c>
      <c r="J316" t="b">
        <v>1</v>
      </c>
      <c r="K316" t="s">
        <v>2355</v>
      </c>
      <c r="L316" t="s">
        <v>1601</v>
      </c>
      <c r="M316" t="s">
        <v>1615</v>
      </c>
      <c r="N316" t="str">
        <f>VLOOKUP(A316,[1]Sheet1!$A:$A,1,FALSE)</f>
        <v>224A</v>
      </c>
      <c r="O316" t="b">
        <f t="shared" si="10"/>
        <v>1</v>
      </c>
    </row>
    <row r="317" spans="1:15" s="6" customFormat="1">
      <c r="A317" t="s">
        <v>2356</v>
      </c>
      <c r="B317" t="s">
        <v>2357</v>
      </c>
      <c r="C317" s="89" t="str">
        <f t="shared" si="9"/>
        <v>224X</v>
      </c>
      <c r="D317" t="s">
        <v>2357</v>
      </c>
      <c r="E317" t="s">
        <v>2358</v>
      </c>
      <c r="F317" t="s">
        <v>17</v>
      </c>
      <c r="G317" t="s">
        <v>36</v>
      </c>
      <c r="H317">
        <v>12</v>
      </c>
      <c r="I317">
        <v>2</v>
      </c>
      <c r="J317" t="b">
        <v>0</v>
      </c>
      <c r="K317" t="s">
        <v>2359</v>
      </c>
      <c r="L317" t="s">
        <v>1617</v>
      </c>
      <c r="M317" t="s">
        <v>2353</v>
      </c>
      <c r="N317" t="e">
        <f>VLOOKUP(A317,[1]Sheet1!$A:$A,1,FALSE)</f>
        <v>#N/A</v>
      </c>
      <c r="O317" t="e">
        <f t="shared" si="10"/>
        <v>#N/A</v>
      </c>
    </row>
    <row r="318" spans="1:15" s="6" customFormat="1">
      <c r="A318" t="s">
        <v>2360</v>
      </c>
      <c r="B318" t="s">
        <v>2361</v>
      </c>
      <c r="C318" s="89" t="str">
        <f t="shared" si="9"/>
        <v>225A</v>
      </c>
      <c r="D318" t="s">
        <v>2361</v>
      </c>
      <c r="E318"/>
      <c r="F318" t="s">
        <v>7</v>
      </c>
      <c r="G318" t="s">
        <v>13</v>
      </c>
      <c r="H318">
        <v>12</v>
      </c>
      <c r="I318">
        <v>2</v>
      </c>
      <c r="J318" t="b">
        <v>0</v>
      </c>
      <c r="K318" t="s">
        <v>2362</v>
      </c>
      <c r="L318" t="s">
        <v>1612</v>
      </c>
      <c r="M318" t="s">
        <v>13</v>
      </c>
      <c r="N318" t="e">
        <f>VLOOKUP(A318,[1]Sheet1!$A:$A,1,FALSE)</f>
        <v>#N/A</v>
      </c>
      <c r="O318" t="e">
        <f t="shared" si="10"/>
        <v>#N/A</v>
      </c>
    </row>
    <row r="319" spans="1:15" s="6" customFormat="1">
      <c r="A319" t="s">
        <v>2363</v>
      </c>
      <c r="B319" t="s">
        <v>2364</v>
      </c>
      <c r="C319" s="89" t="str">
        <f t="shared" si="9"/>
        <v>226A</v>
      </c>
      <c r="D319" t="s">
        <v>2364</v>
      </c>
      <c r="E319"/>
      <c r="F319" t="s">
        <v>7</v>
      </c>
      <c r="G319" t="s">
        <v>13</v>
      </c>
      <c r="H319">
        <v>12</v>
      </c>
      <c r="I319">
        <v>2</v>
      </c>
      <c r="J319" t="b">
        <v>0</v>
      </c>
      <c r="K319" t="s">
        <v>2365</v>
      </c>
      <c r="L319" t="s">
        <v>1612</v>
      </c>
      <c r="M319" t="s">
        <v>13</v>
      </c>
      <c r="N319" t="e">
        <f>VLOOKUP(A319,[1]Sheet1!$A:$A,1,FALSE)</f>
        <v>#N/A</v>
      </c>
      <c r="O319" t="e">
        <f t="shared" si="10"/>
        <v>#N/A</v>
      </c>
    </row>
    <row r="320" spans="1:15" s="6" customFormat="1">
      <c r="A320" t="s">
        <v>2366</v>
      </c>
      <c r="B320" t="s">
        <v>2367</v>
      </c>
      <c r="C320" s="89" t="str">
        <f t="shared" si="9"/>
        <v>227A</v>
      </c>
      <c r="D320" t="s">
        <v>2367</v>
      </c>
      <c r="E320" t="s">
        <v>2368</v>
      </c>
      <c r="F320" t="s">
        <v>7</v>
      </c>
      <c r="G320" t="s">
        <v>18</v>
      </c>
      <c r="H320">
        <v>12</v>
      </c>
      <c r="I320">
        <v>3</v>
      </c>
      <c r="J320" t="b">
        <v>1</v>
      </c>
      <c r="K320" t="s">
        <v>2369</v>
      </c>
      <c r="L320" t="s">
        <v>1637</v>
      </c>
      <c r="M320" t="s">
        <v>1615</v>
      </c>
      <c r="N320" t="str">
        <f>VLOOKUP(A320,[1]Sheet1!$A:$A,1,FALSE)</f>
        <v>227A</v>
      </c>
      <c r="O320" t="b">
        <f t="shared" si="10"/>
        <v>1</v>
      </c>
    </row>
    <row r="321" spans="1:15" s="6" customFormat="1">
      <c r="A321" t="s">
        <v>2370</v>
      </c>
      <c r="B321" t="s">
        <v>2371</v>
      </c>
      <c r="C321" s="89" t="str">
        <f t="shared" si="9"/>
        <v>228A</v>
      </c>
      <c r="D321" t="s">
        <v>2371</v>
      </c>
      <c r="E321" t="s">
        <v>2372</v>
      </c>
      <c r="F321" t="s">
        <v>7</v>
      </c>
      <c r="G321" t="s">
        <v>18</v>
      </c>
      <c r="H321">
        <v>12</v>
      </c>
      <c r="I321">
        <v>3</v>
      </c>
      <c r="J321" t="b">
        <v>1</v>
      </c>
      <c r="K321" t="s">
        <v>2373</v>
      </c>
      <c r="L321" t="s">
        <v>1637</v>
      </c>
      <c r="M321" t="s">
        <v>1615</v>
      </c>
      <c r="N321" t="str">
        <f>VLOOKUP(A321,[1]Sheet1!$A:$A,1,FALSE)</f>
        <v>228A</v>
      </c>
      <c r="O321" t="b">
        <f t="shared" si="10"/>
        <v>1</v>
      </c>
    </row>
    <row r="322" spans="1:15" s="6" customFormat="1">
      <c r="A322" t="s">
        <v>2374</v>
      </c>
      <c r="B322" t="s">
        <v>2375</v>
      </c>
      <c r="C322" s="89" t="str">
        <f t="shared" si="9"/>
        <v>229A</v>
      </c>
      <c r="D322" t="s">
        <v>2375</v>
      </c>
      <c r="E322" t="s">
        <v>2376</v>
      </c>
      <c r="F322" t="s">
        <v>7</v>
      </c>
      <c r="G322" t="s">
        <v>18</v>
      </c>
      <c r="H322">
        <v>12</v>
      </c>
      <c r="I322">
        <v>3</v>
      </c>
      <c r="J322" t="b">
        <v>1</v>
      </c>
      <c r="K322" t="s">
        <v>2377</v>
      </c>
      <c r="L322" t="s">
        <v>1637</v>
      </c>
      <c r="M322" t="s">
        <v>1615</v>
      </c>
      <c r="N322" t="str">
        <f>VLOOKUP(A322,[1]Sheet1!$A:$A,1,FALSE)</f>
        <v>229A</v>
      </c>
      <c r="O322" t="b">
        <f t="shared" si="10"/>
        <v>1</v>
      </c>
    </row>
    <row r="323" spans="1:15" s="6" customFormat="1">
      <c r="A323" t="s">
        <v>2378</v>
      </c>
      <c r="B323" t="s">
        <v>2379</v>
      </c>
      <c r="C323" s="89" t="str">
        <f t="shared" ref="C323:C386" si="11">A323</f>
        <v>230A</v>
      </c>
      <c r="D323" t="s">
        <v>2379</v>
      </c>
      <c r="E323" t="s">
        <v>2380</v>
      </c>
      <c r="F323" t="s">
        <v>7</v>
      </c>
      <c r="G323" t="s">
        <v>18</v>
      </c>
      <c r="H323">
        <v>12</v>
      </c>
      <c r="I323">
        <v>3</v>
      </c>
      <c r="J323" t="b">
        <v>1</v>
      </c>
      <c r="K323" t="s">
        <v>2381</v>
      </c>
      <c r="L323" t="s">
        <v>1637</v>
      </c>
      <c r="M323" t="s">
        <v>1615</v>
      </c>
      <c r="N323" t="str">
        <f>VLOOKUP(A323,[1]Sheet1!$A:$A,1,FALSE)</f>
        <v>230A</v>
      </c>
      <c r="O323" t="b">
        <f t="shared" si="10"/>
        <v>1</v>
      </c>
    </row>
    <row r="324" spans="1:15" s="6" customFormat="1">
      <c r="A324" t="s">
        <v>2382</v>
      </c>
      <c r="B324" t="s">
        <v>2383</v>
      </c>
      <c r="C324" s="89" t="str">
        <f t="shared" si="11"/>
        <v>231A</v>
      </c>
      <c r="D324" t="s">
        <v>2384</v>
      </c>
      <c r="E324" t="s">
        <v>2384</v>
      </c>
      <c r="F324" t="s">
        <v>7</v>
      </c>
      <c r="G324" t="s">
        <v>18</v>
      </c>
      <c r="H324">
        <v>12</v>
      </c>
      <c r="I324">
        <v>3</v>
      </c>
      <c r="J324" t="b">
        <v>1</v>
      </c>
      <c r="K324" t="s">
        <v>2385</v>
      </c>
      <c r="L324" t="s">
        <v>1637</v>
      </c>
      <c r="M324" t="s">
        <v>1602</v>
      </c>
      <c r="N324" t="str">
        <f>VLOOKUP(A324,[1]Sheet1!$A:$A,1,FALSE)</f>
        <v>231A</v>
      </c>
      <c r="O324" t="b">
        <f t="shared" si="10"/>
        <v>1</v>
      </c>
    </row>
    <row r="325" spans="1:15" s="6" customFormat="1">
      <c r="A325" t="s">
        <v>2386</v>
      </c>
      <c r="B325" t="s">
        <v>2387</v>
      </c>
      <c r="C325" s="89" t="str">
        <f t="shared" si="11"/>
        <v>232A</v>
      </c>
      <c r="D325" t="s">
        <v>2387</v>
      </c>
      <c r="E325" t="s">
        <v>2388</v>
      </c>
      <c r="F325" t="s">
        <v>7</v>
      </c>
      <c r="G325" t="s">
        <v>18</v>
      </c>
      <c r="H325">
        <v>12</v>
      </c>
      <c r="I325">
        <v>3</v>
      </c>
      <c r="J325" t="b">
        <v>1</v>
      </c>
      <c r="K325" t="s">
        <v>2389</v>
      </c>
      <c r="L325" t="s">
        <v>1637</v>
      </c>
      <c r="M325" t="s">
        <v>1615</v>
      </c>
      <c r="N325" t="str">
        <f>VLOOKUP(A325,[1]Sheet1!$A:$A,1,FALSE)</f>
        <v>232A</v>
      </c>
      <c r="O325" t="b">
        <f t="shared" si="10"/>
        <v>1</v>
      </c>
    </row>
    <row r="326" spans="1:15" s="6" customFormat="1">
      <c r="A326" t="s">
        <v>2390</v>
      </c>
      <c r="B326" t="s">
        <v>2391</v>
      </c>
      <c r="C326" s="89" t="str">
        <f t="shared" si="11"/>
        <v>234A</v>
      </c>
      <c r="D326" t="s">
        <v>2391</v>
      </c>
      <c r="E326" t="s">
        <v>2392</v>
      </c>
      <c r="F326" t="s">
        <v>7</v>
      </c>
      <c r="G326" t="s">
        <v>18</v>
      </c>
      <c r="H326">
        <v>12</v>
      </c>
      <c r="I326">
        <v>3</v>
      </c>
      <c r="J326" t="b">
        <v>1</v>
      </c>
      <c r="K326" t="s">
        <v>2393</v>
      </c>
      <c r="L326" t="s">
        <v>1637</v>
      </c>
      <c r="M326" t="s">
        <v>1615</v>
      </c>
      <c r="N326" t="str">
        <f>VLOOKUP(A326,[1]Sheet1!$A:$A,1,FALSE)</f>
        <v>234A</v>
      </c>
      <c r="O326" t="b">
        <f t="shared" si="10"/>
        <v>1</v>
      </c>
    </row>
    <row r="327" spans="1:15" s="6" customFormat="1">
      <c r="A327" t="s">
        <v>2394</v>
      </c>
      <c r="B327" t="s">
        <v>2395</v>
      </c>
      <c r="C327" s="89" t="str">
        <f t="shared" si="11"/>
        <v>235A</v>
      </c>
      <c r="D327" t="s">
        <v>2395</v>
      </c>
      <c r="E327" t="s">
        <v>2396</v>
      </c>
      <c r="F327" t="s">
        <v>7</v>
      </c>
      <c r="G327" t="s">
        <v>18</v>
      </c>
      <c r="H327">
        <v>12</v>
      </c>
      <c r="I327">
        <v>3</v>
      </c>
      <c r="J327" t="b">
        <v>1</v>
      </c>
      <c r="K327" t="s">
        <v>2397</v>
      </c>
      <c r="L327" t="s">
        <v>1637</v>
      </c>
      <c r="M327" t="s">
        <v>1615</v>
      </c>
      <c r="N327" t="str">
        <f>VLOOKUP(A327,[1]Sheet1!$A:$A,1,FALSE)</f>
        <v>235A</v>
      </c>
      <c r="O327" t="b">
        <f t="shared" si="10"/>
        <v>1</v>
      </c>
    </row>
    <row r="328" spans="1:15" s="6" customFormat="1">
      <c r="A328" t="s">
        <v>2398</v>
      </c>
      <c r="B328" t="s">
        <v>2399</v>
      </c>
      <c r="C328" s="89" t="str">
        <f t="shared" si="11"/>
        <v>236A</v>
      </c>
      <c r="D328" t="s">
        <v>2399</v>
      </c>
      <c r="E328" t="s">
        <v>2400</v>
      </c>
      <c r="F328" t="s">
        <v>7</v>
      </c>
      <c r="G328" t="s">
        <v>18</v>
      </c>
      <c r="H328">
        <v>12</v>
      </c>
      <c r="I328">
        <v>3</v>
      </c>
      <c r="J328" t="b">
        <v>1</v>
      </c>
      <c r="K328" t="s">
        <v>2401</v>
      </c>
      <c r="L328" t="s">
        <v>1637</v>
      </c>
      <c r="M328" t="s">
        <v>1615</v>
      </c>
      <c r="N328" t="str">
        <f>VLOOKUP(A328,[1]Sheet1!$A:$A,1,FALSE)</f>
        <v>236A</v>
      </c>
      <c r="O328" t="b">
        <f t="shared" si="10"/>
        <v>1</v>
      </c>
    </row>
    <row r="329" spans="1:15" s="6" customFormat="1">
      <c r="A329" t="s">
        <v>2402</v>
      </c>
      <c r="B329" t="s">
        <v>2403</v>
      </c>
      <c r="C329" s="89" t="str">
        <f t="shared" si="11"/>
        <v>237A</v>
      </c>
      <c r="D329" t="s">
        <v>2404</v>
      </c>
      <c r="E329" t="s">
        <v>2404</v>
      </c>
      <c r="F329" t="s">
        <v>7</v>
      </c>
      <c r="G329" t="s">
        <v>18</v>
      </c>
      <c r="H329">
        <v>12</v>
      </c>
      <c r="I329">
        <v>3</v>
      </c>
      <c r="J329" t="b">
        <v>1</v>
      </c>
      <c r="K329" t="s">
        <v>2405</v>
      </c>
      <c r="L329" t="s">
        <v>1637</v>
      </c>
      <c r="M329" t="s">
        <v>1615</v>
      </c>
      <c r="N329" t="str">
        <f>VLOOKUP(A329,[1]Sheet1!$A:$A,1,FALSE)</f>
        <v>237A</v>
      </c>
      <c r="O329" t="b">
        <f t="shared" si="10"/>
        <v>1</v>
      </c>
    </row>
    <row r="330" spans="1:15" s="6" customFormat="1">
      <c r="A330" s="104" t="s">
        <v>4892</v>
      </c>
      <c r="B330" s="104" t="s">
        <v>4893</v>
      </c>
      <c r="C330" s="123" t="str">
        <f t="shared" si="11"/>
        <v>238A</v>
      </c>
      <c r="D330" s="104" t="s">
        <v>4893</v>
      </c>
      <c r="E330" s="104" t="s">
        <v>4890</v>
      </c>
      <c r="F330" s="104" t="s">
        <v>17</v>
      </c>
      <c r="G330" s="104" t="s">
        <v>18</v>
      </c>
      <c r="H330" s="104">
        <v>12</v>
      </c>
      <c r="I330" s="104">
        <v>2</v>
      </c>
      <c r="J330" s="104" t="b">
        <v>1</v>
      </c>
      <c r="K330" s="104" t="s">
        <v>4894</v>
      </c>
      <c r="L330" s="104" t="s">
        <v>1617</v>
      </c>
      <c r="M330" s="104" t="s">
        <v>1602</v>
      </c>
      <c r="N330" t="e">
        <f>VLOOKUP(A330,[1]Sheet1!$A:$A,1,FALSE)</f>
        <v>#N/A</v>
      </c>
      <c r="O330" t="e">
        <f t="shared" si="10"/>
        <v>#N/A</v>
      </c>
    </row>
    <row r="331" spans="1:15" s="6" customFormat="1">
      <c r="A331" s="104" t="s">
        <v>1481</v>
      </c>
      <c r="B331" s="104" t="s">
        <v>4895</v>
      </c>
      <c r="C331" s="123" t="str">
        <f t="shared" si="11"/>
        <v>239A</v>
      </c>
      <c r="D331" s="104" t="s">
        <v>4896</v>
      </c>
      <c r="E331" s="104" t="s">
        <v>4897</v>
      </c>
      <c r="F331" s="104" t="s">
        <v>17</v>
      </c>
      <c r="G331" s="104" t="s">
        <v>36</v>
      </c>
      <c r="H331" s="104">
        <v>12</v>
      </c>
      <c r="I331" s="104">
        <v>2</v>
      </c>
      <c r="J331" s="104" t="b">
        <v>1</v>
      </c>
      <c r="K331" s="104" t="s">
        <v>4898</v>
      </c>
      <c r="L331" s="104" t="s">
        <v>1617</v>
      </c>
      <c r="M331" s="104" t="s">
        <v>1602</v>
      </c>
      <c r="N331" t="e">
        <f>VLOOKUP(A331,[1]Sheet1!$A:$A,1,FALSE)</f>
        <v>#N/A</v>
      </c>
      <c r="O331" t="e">
        <f t="shared" si="10"/>
        <v>#N/A</v>
      </c>
    </row>
    <row r="332" spans="1:15" s="6" customFormat="1">
      <c r="A332" s="104" t="s">
        <v>1484</v>
      </c>
      <c r="B332" s="104" t="s">
        <v>4899</v>
      </c>
      <c r="C332" s="123" t="str">
        <f t="shared" si="11"/>
        <v>240A</v>
      </c>
      <c r="D332" s="104" t="s">
        <v>4900</v>
      </c>
      <c r="E332" s="104" t="s">
        <v>4901</v>
      </c>
      <c r="F332" s="104" t="s">
        <v>17</v>
      </c>
      <c r="G332" s="104" t="s">
        <v>4902</v>
      </c>
      <c r="H332" s="104">
        <v>12</v>
      </c>
      <c r="I332" s="104">
        <v>2</v>
      </c>
      <c r="J332" s="104" t="b">
        <v>1</v>
      </c>
      <c r="K332" s="104" t="s">
        <v>4903</v>
      </c>
      <c r="L332" s="104" t="s">
        <v>1617</v>
      </c>
      <c r="M332" s="104" t="s">
        <v>1602</v>
      </c>
      <c r="N332" t="e">
        <f>VLOOKUP(A332,[1]Sheet1!$A:$A,1,FALSE)</f>
        <v>#N/A</v>
      </c>
      <c r="O332" t="e">
        <f t="shared" si="10"/>
        <v>#N/A</v>
      </c>
    </row>
    <row r="333" spans="1:15" s="6" customFormat="1">
      <c r="A333" t="s">
        <v>2406</v>
      </c>
      <c r="B333" t="s">
        <v>2407</v>
      </c>
      <c r="C333" s="89" t="str">
        <f t="shared" si="11"/>
        <v>3031pd</v>
      </c>
      <c r="D333" t="s">
        <v>2407</v>
      </c>
      <c r="E333" t="s">
        <v>2408</v>
      </c>
      <c r="F333" t="s">
        <v>17</v>
      </c>
      <c r="G333" t="s">
        <v>18</v>
      </c>
      <c r="H333">
        <v>12</v>
      </c>
      <c r="I333">
        <v>2</v>
      </c>
      <c r="J333" t="b">
        <v>1</v>
      </c>
      <c r="K333" t="s">
        <v>2409</v>
      </c>
      <c r="L333" t="s">
        <v>1617</v>
      </c>
      <c r="M333" t="s">
        <v>1602</v>
      </c>
      <c r="N333" t="str">
        <f>VLOOKUP(A333,[1]Sheet1!$A:$A,1,FALSE)</f>
        <v>3031pd</v>
      </c>
      <c r="O333" t="b">
        <f t="shared" ref="O333:O396" si="12">N333=A333</f>
        <v>1</v>
      </c>
    </row>
    <row r="334" spans="1:15" s="6" customFormat="1">
      <c r="A334" t="s">
        <v>4463</v>
      </c>
      <c r="B334" t="s">
        <v>4464</v>
      </c>
      <c r="C334" s="89" t="str">
        <f t="shared" si="11"/>
        <v>3031pdbe</v>
      </c>
      <c r="D334" t="s">
        <v>4464</v>
      </c>
      <c r="E334"/>
      <c r="F334" t="s">
        <v>17</v>
      </c>
      <c r="G334" t="s">
        <v>18</v>
      </c>
      <c r="H334">
        <v>12</v>
      </c>
      <c r="I334">
        <v>2</v>
      </c>
      <c r="J334" t="b">
        <v>1</v>
      </c>
      <c r="K334" t="s">
        <v>2409</v>
      </c>
      <c r="L334" t="s">
        <v>1617</v>
      </c>
      <c r="M334" t="s">
        <v>1602</v>
      </c>
      <c r="N334" t="str">
        <f>VLOOKUP(A334,[1]Sheet1!$A:$A,1,FALSE)</f>
        <v>3031pdbe</v>
      </c>
      <c r="O334" t="b">
        <f t="shared" si="12"/>
        <v>1</v>
      </c>
    </row>
    <row r="335" spans="1:15" s="6" customFormat="1">
      <c r="A335" t="s">
        <v>4469</v>
      </c>
      <c r="B335" t="s">
        <v>4470</v>
      </c>
      <c r="C335" s="89" t="str">
        <f t="shared" si="11"/>
        <v>3031pdce</v>
      </c>
      <c r="D335" t="s">
        <v>4470</v>
      </c>
      <c r="E335"/>
      <c r="F335" t="s">
        <v>17</v>
      </c>
      <c r="G335" t="s">
        <v>18</v>
      </c>
      <c r="H335">
        <v>12</v>
      </c>
      <c r="I335">
        <v>2</v>
      </c>
      <c r="J335" t="b">
        <v>1</v>
      </c>
      <c r="K335" t="s">
        <v>2409</v>
      </c>
      <c r="L335" t="s">
        <v>1617</v>
      </c>
      <c r="M335" t="s">
        <v>1602</v>
      </c>
      <c r="N335" t="str">
        <f>VLOOKUP(A335,[1]Sheet1!$A:$A,1,FALSE)</f>
        <v>3031pdce</v>
      </c>
      <c r="O335" t="b">
        <f t="shared" si="12"/>
        <v>1</v>
      </c>
    </row>
    <row r="336" spans="1:15" s="6" customFormat="1">
      <c r="A336" t="s">
        <v>2410</v>
      </c>
      <c r="B336" t="s">
        <v>2411</v>
      </c>
      <c r="C336" s="89" t="str">
        <f t="shared" si="11"/>
        <v>3034pd</v>
      </c>
      <c r="D336" t="s">
        <v>2411</v>
      </c>
      <c r="E336" s="120" t="s">
        <v>2408</v>
      </c>
      <c r="F336" t="s">
        <v>17</v>
      </c>
      <c r="G336" t="s">
        <v>18</v>
      </c>
      <c r="H336">
        <v>12</v>
      </c>
      <c r="I336">
        <v>2</v>
      </c>
      <c r="J336" t="b">
        <v>1</v>
      </c>
      <c r="K336" t="s">
        <v>2412</v>
      </c>
      <c r="L336" t="s">
        <v>1617</v>
      </c>
      <c r="M336" t="s">
        <v>1602</v>
      </c>
      <c r="N336" t="str">
        <f>VLOOKUP(A336,[1]Sheet1!$A:$A,1,FALSE)</f>
        <v>3034pd</v>
      </c>
      <c r="O336" t="b">
        <f t="shared" si="12"/>
        <v>1</v>
      </c>
    </row>
    <row r="337" spans="1:15" s="6" customFormat="1">
      <c r="A337" t="s">
        <v>4475</v>
      </c>
      <c r="B337" t="s">
        <v>4476</v>
      </c>
      <c r="C337" s="89" t="str">
        <f t="shared" si="11"/>
        <v>3034pdbe</v>
      </c>
      <c r="D337" t="s">
        <v>4476</v>
      </c>
      <c r="E337" s="120"/>
      <c r="F337" t="s">
        <v>17</v>
      </c>
      <c r="G337" t="s">
        <v>18</v>
      </c>
      <c r="H337">
        <v>12</v>
      </c>
      <c r="I337">
        <v>2</v>
      </c>
      <c r="J337" t="b">
        <v>1</v>
      </c>
      <c r="K337" t="s">
        <v>2412</v>
      </c>
      <c r="L337" t="s">
        <v>1617</v>
      </c>
      <c r="M337" t="s">
        <v>1602</v>
      </c>
      <c r="N337" t="str">
        <f>VLOOKUP(A337,[1]Sheet1!$A:$A,1,FALSE)</f>
        <v>3034pdbe</v>
      </c>
      <c r="O337" t="b">
        <f t="shared" si="12"/>
        <v>1</v>
      </c>
    </row>
    <row r="338" spans="1:15" s="6" customFormat="1">
      <c r="A338" t="s">
        <v>4481</v>
      </c>
      <c r="B338" t="s">
        <v>4482</v>
      </c>
      <c r="C338" s="89" t="str">
        <f t="shared" si="11"/>
        <v>3034pdce</v>
      </c>
      <c r="D338" t="s">
        <v>4482</v>
      </c>
      <c r="E338" s="120"/>
      <c r="F338" t="s">
        <v>17</v>
      </c>
      <c r="G338" t="s">
        <v>18</v>
      </c>
      <c r="H338">
        <v>12</v>
      </c>
      <c r="I338">
        <v>2</v>
      </c>
      <c r="J338" t="b">
        <v>1</v>
      </c>
      <c r="K338" t="s">
        <v>2412</v>
      </c>
      <c r="L338" t="s">
        <v>1617</v>
      </c>
      <c r="M338" t="s">
        <v>1602</v>
      </c>
      <c r="N338" t="str">
        <f>VLOOKUP(A338,[1]Sheet1!$A:$A,1,FALSE)</f>
        <v>3034pdce</v>
      </c>
      <c r="O338" t="b">
        <f t="shared" si="12"/>
        <v>1</v>
      </c>
    </row>
    <row r="339" spans="1:15" s="6" customFormat="1">
      <c r="A339" t="s">
        <v>2413</v>
      </c>
      <c r="B339" t="s">
        <v>2414</v>
      </c>
      <c r="C339" s="89" t="str">
        <f t="shared" si="11"/>
        <v>3045pd</v>
      </c>
      <c r="D339" t="s">
        <v>2414</v>
      </c>
      <c r="E339" t="s">
        <v>2415</v>
      </c>
      <c r="F339" t="s">
        <v>17</v>
      </c>
      <c r="G339" t="s">
        <v>18</v>
      </c>
      <c r="H339">
        <v>12</v>
      </c>
      <c r="I339">
        <v>2</v>
      </c>
      <c r="J339" t="b">
        <v>1</v>
      </c>
      <c r="K339" t="s">
        <v>2416</v>
      </c>
      <c r="L339" t="s">
        <v>1617</v>
      </c>
      <c r="M339" t="s">
        <v>1602</v>
      </c>
      <c r="N339" t="str">
        <f>VLOOKUP(A339,[1]Sheet1!$A:$A,1,FALSE)</f>
        <v>3045pd</v>
      </c>
      <c r="O339" t="b">
        <f t="shared" si="12"/>
        <v>1</v>
      </c>
    </row>
    <row r="340" spans="1:15" s="6" customFormat="1">
      <c r="A340" t="s">
        <v>2417</v>
      </c>
      <c r="B340" t="s">
        <v>2418</v>
      </c>
      <c r="C340" s="89" t="str">
        <f t="shared" si="11"/>
        <v>3100pd</v>
      </c>
      <c r="D340" t="s">
        <v>2418</v>
      </c>
      <c r="E340" s="120" t="s">
        <v>2419</v>
      </c>
      <c r="F340" t="s">
        <v>17</v>
      </c>
      <c r="G340" t="s">
        <v>18</v>
      </c>
      <c r="H340">
        <v>12</v>
      </c>
      <c r="I340">
        <v>2</v>
      </c>
      <c r="J340" t="b">
        <v>1</v>
      </c>
      <c r="K340" t="s">
        <v>2420</v>
      </c>
      <c r="L340" t="s">
        <v>1617</v>
      </c>
      <c r="M340" t="s">
        <v>1602</v>
      </c>
      <c r="N340" t="str">
        <f>VLOOKUP(A340,[1]Sheet1!$A:$A,1,FALSE)</f>
        <v>3100pd</v>
      </c>
      <c r="O340" t="b">
        <f t="shared" si="12"/>
        <v>1</v>
      </c>
    </row>
    <row r="341" spans="1:15" s="6" customFormat="1">
      <c r="A341" t="s">
        <v>1282</v>
      </c>
      <c r="B341" t="s">
        <v>1283</v>
      </c>
      <c r="C341" s="89" t="str">
        <f t="shared" si="11"/>
        <v>310A</v>
      </c>
      <c r="D341" t="s">
        <v>1283</v>
      </c>
      <c r="E341" t="s">
        <v>2421</v>
      </c>
      <c r="F341" t="s">
        <v>17</v>
      </c>
      <c r="G341" t="s">
        <v>36</v>
      </c>
      <c r="H341">
        <v>12</v>
      </c>
      <c r="I341">
        <v>2</v>
      </c>
      <c r="J341" t="b">
        <v>0</v>
      </c>
      <c r="K341" t="s">
        <v>1616</v>
      </c>
      <c r="L341" t="s">
        <v>1617</v>
      </c>
      <c r="M341" t="s">
        <v>1602</v>
      </c>
      <c r="N341" t="e">
        <f>VLOOKUP(A341,[1]Sheet1!$A:$A,1,FALSE)</f>
        <v>#N/A</v>
      </c>
      <c r="O341" t="e">
        <f t="shared" si="12"/>
        <v>#N/A</v>
      </c>
    </row>
    <row r="342" spans="1:15" s="6" customFormat="1">
      <c r="A342" t="s">
        <v>1285</v>
      </c>
      <c r="B342" t="s">
        <v>1286</v>
      </c>
      <c r="C342" s="89" t="str">
        <f t="shared" si="11"/>
        <v>311A</v>
      </c>
      <c r="D342" t="s">
        <v>1286</v>
      </c>
      <c r="E342" t="s">
        <v>2422</v>
      </c>
      <c r="F342" t="s">
        <v>17</v>
      </c>
      <c r="G342" t="s">
        <v>36</v>
      </c>
      <c r="H342">
        <v>12</v>
      </c>
      <c r="I342">
        <v>2</v>
      </c>
      <c r="J342" t="b">
        <v>0</v>
      </c>
      <c r="K342" t="s">
        <v>1616</v>
      </c>
      <c r="L342" t="s">
        <v>1617</v>
      </c>
      <c r="M342" t="s">
        <v>1602</v>
      </c>
      <c r="N342" t="e">
        <f>VLOOKUP(A342,[1]Sheet1!$A:$A,1,FALSE)</f>
        <v>#N/A</v>
      </c>
      <c r="O342" t="e">
        <f t="shared" si="12"/>
        <v>#N/A</v>
      </c>
    </row>
    <row r="343" spans="1:15" s="6" customFormat="1">
      <c r="A343" t="s">
        <v>2423</v>
      </c>
      <c r="B343" t="s">
        <v>2424</v>
      </c>
      <c r="C343" s="89" t="str">
        <f t="shared" si="11"/>
        <v>355X</v>
      </c>
      <c r="D343" t="s">
        <v>2424</v>
      </c>
      <c r="E343" t="s">
        <v>2425</v>
      </c>
      <c r="F343" t="s">
        <v>17</v>
      </c>
      <c r="G343" t="s">
        <v>13</v>
      </c>
      <c r="H343">
        <v>12</v>
      </c>
      <c r="I343">
        <v>2</v>
      </c>
      <c r="J343" t="b">
        <v>0</v>
      </c>
      <c r="K343" t="s">
        <v>2426</v>
      </c>
      <c r="L343" t="s">
        <v>1612</v>
      </c>
      <c r="M343" t="s">
        <v>13</v>
      </c>
      <c r="N343" t="e">
        <f>VLOOKUP(A343,[1]Sheet1!$A:$A,1,FALSE)</f>
        <v>#N/A</v>
      </c>
      <c r="O343" t="e">
        <f t="shared" si="12"/>
        <v>#N/A</v>
      </c>
    </row>
    <row r="344" spans="1:15">
      <c r="A344" t="s">
        <v>2427</v>
      </c>
      <c r="B344" t="s">
        <v>2428</v>
      </c>
      <c r="C344" s="89" t="str">
        <f t="shared" si="11"/>
        <v>356X</v>
      </c>
      <c r="D344" t="s">
        <v>2428</v>
      </c>
      <c r="E344" t="s">
        <v>2429</v>
      </c>
      <c r="F344" t="s">
        <v>17</v>
      </c>
      <c r="G344" t="s">
        <v>13</v>
      </c>
      <c r="H344">
        <v>12</v>
      </c>
      <c r="I344">
        <v>2</v>
      </c>
      <c r="J344" t="b">
        <v>0</v>
      </c>
      <c r="K344" t="s">
        <v>2430</v>
      </c>
      <c r="L344" t="s">
        <v>1612</v>
      </c>
      <c r="M344" t="s">
        <v>13</v>
      </c>
      <c r="N344" t="e">
        <f>VLOOKUP(A344,[1]Sheet1!$A:$A,1,FALSE)</f>
        <v>#N/A</v>
      </c>
      <c r="O344" t="e">
        <f t="shared" si="12"/>
        <v>#N/A</v>
      </c>
    </row>
    <row r="345" spans="1:15">
      <c r="A345" t="s">
        <v>2431</v>
      </c>
      <c r="B345" t="s">
        <v>2432</v>
      </c>
      <c r="C345" s="89" t="str">
        <f t="shared" si="11"/>
        <v>369x</v>
      </c>
      <c r="D345" t="s">
        <v>2433</v>
      </c>
      <c r="E345" s="124"/>
      <c r="F345" t="s">
        <v>7</v>
      </c>
      <c r="G345" t="s">
        <v>13</v>
      </c>
      <c r="H345">
        <v>12</v>
      </c>
      <c r="I345" s="139">
        <v>1</v>
      </c>
      <c r="J345" t="b">
        <v>1</v>
      </c>
      <c r="L345" t="s">
        <v>1612</v>
      </c>
      <c r="M345" t="s">
        <v>1615</v>
      </c>
      <c r="N345" t="e">
        <f>VLOOKUP(A345,[1]Sheet1!$A:$A,1,FALSE)</f>
        <v>#N/A</v>
      </c>
      <c r="O345" t="e">
        <f t="shared" si="12"/>
        <v>#N/A</v>
      </c>
    </row>
    <row r="346" spans="1:15">
      <c r="A346" t="s">
        <v>2434</v>
      </c>
      <c r="B346" t="s">
        <v>2435</v>
      </c>
      <c r="C346" s="89" t="str">
        <f t="shared" si="11"/>
        <v>4120pd</v>
      </c>
      <c r="D346" t="s">
        <v>2435</v>
      </c>
      <c r="E346" s="120" t="s">
        <v>2436</v>
      </c>
      <c r="F346" t="s">
        <v>17</v>
      </c>
      <c r="G346" t="s">
        <v>18</v>
      </c>
      <c r="H346">
        <v>12</v>
      </c>
      <c r="I346">
        <v>2</v>
      </c>
      <c r="J346" t="b">
        <v>1</v>
      </c>
      <c r="K346" t="s">
        <v>2437</v>
      </c>
      <c r="L346" t="s">
        <v>1617</v>
      </c>
      <c r="M346" t="s">
        <v>1602</v>
      </c>
      <c r="N346" t="str">
        <f>VLOOKUP(A346,[1]Sheet1!$A:$A,1,FALSE)</f>
        <v>4120pd</v>
      </c>
      <c r="O346" t="b">
        <f t="shared" si="12"/>
        <v>1</v>
      </c>
    </row>
    <row r="347" spans="1:15">
      <c r="A347" t="s">
        <v>2438</v>
      </c>
      <c r="B347" t="s">
        <v>2439</v>
      </c>
      <c r="C347" s="89" t="str">
        <f t="shared" si="11"/>
        <v>4120pdp</v>
      </c>
      <c r="D347" t="s">
        <v>2439</v>
      </c>
      <c r="E347" s="125" t="s">
        <v>2440</v>
      </c>
      <c r="F347" t="s">
        <v>2441</v>
      </c>
      <c r="G347" t="s">
        <v>18</v>
      </c>
      <c r="H347">
        <v>12</v>
      </c>
      <c r="I347">
        <v>2</v>
      </c>
      <c r="J347" t="b">
        <v>1</v>
      </c>
      <c r="K347" t="s">
        <v>2442</v>
      </c>
      <c r="L347" t="s">
        <v>1637</v>
      </c>
      <c r="M347" t="e">
        <v>#N/A</v>
      </c>
      <c r="N347" t="str">
        <f>VLOOKUP(A347,[1]Sheet1!$A:$A,1,FALSE)</f>
        <v>4120pdp</v>
      </c>
      <c r="O347" t="b">
        <f t="shared" si="12"/>
        <v>1</v>
      </c>
    </row>
    <row r="348" spans="1:15">
      <c r="A348" t="s">
        <v>2443</v>
      </c>
      <c r="B348" t="s">
        <v>2444</v>
      </c>
      <c r="C348" s="89" t="str">
        <f t="shared" si="11"/>
        <v>4155hppd</v>
      </c>
      <c r="D348" t="s">
        <v>2444</v>
      </c>
      <c r="E348" t="s">
        <v>2445</v>
      </c>
      <c r="F348" t="s">
        <v>17</v>
      </c>
      <c r="G348" t="s">
        <v>18</v>
      </c>
      <c r="H348">
        <v>12</v>
      </c>
      <c r="I348">
        <v>2</v>
      </c>
      <c r="J348" t="b">
        <v>1</v>
      </c>
      <c r="K348" t="s">
        <v>2446</v>
      </c>
      <c r="L348" t="s">
        <v>1617</v>
      </c>
      <c r="M348" t="s">
        <v>1602</v>
      </c>
      <c r="N348" t="str">
        <f>VLOOKUP(A348,[1]Sheet1!$A:$A,1,FALSE)</f>
        <v>4155hppd</v>
      </c>
      <c r="O348" t="b">
        <f t="shared" si="12"/>
        <v>1</v>
      </c>
    </row>
    <row r="349" spans="1:15">
      <c r="A349" t="s">
        <v>2447</v>
      </c>
      <c r="B349" t="s">
        <v>2448</v>
      </c>
      <c r="C349" s="89" t="str">
        <f t="shared" si="11"/>
        <v>4155rpd</v>
      </c>
      <c r="D349" t="s">
        <v>2448</v>
      </c>
      <c r="E349" t="s">
        <v>2449</v>
      </c>
      <c r="F349" t="s">
        <v>17</v>
      </c>
      <c r="G349" t="s">
        <v>18</v>
      </c>
      <c r="H349">
        <v>12</v>
      </c>
      <c r="I349">
        <v>2</v>
      </c>
      <c r="J349" t="b">
        <v>1</v>
      </c>
      <c r="K349" t="s">
        <v>2450</v>
      </c>
      <c r="L349" t="s">
        <v>1617</v>
      </c>
      <c r="M349" t="s">
        <v>1602</v>
      </c>
      <c r="N349" t="str">
        <f>VLOOKUP(A349,[1]Sheet1!$A:$A,1,FALSE)</f>
        <v>4155rpd</v>
      </c>
      <c r="O349" t="b">
        <f t="shared" si="12"/>
        <v>1</v>
      </c>
    </row>
    <row r="350" spans="1:15">
      <c r="A350" t="s">
        <v>2451</v>
      </c>
      <c r="B350" s="9" t="s">
        <v>2452</v>
      </c>
      <c r="C350" s="89" t="str">
        <f t="shared" si="11"/>
        <v>4165pd</v>
      </c>
      <c r="D350" s="9" t="s">
        <v>2452</v>
      </c>
      <c r="E350" t="s">
        <v>2453</v>
      </c>
      <c r="F350" t="s">
        <v>17</v>
      </c>
      <c r="G350" t="s">
        <v>18</v>
      </c>
      <c r="H350">
        <v>12</v>
      </c>
      <c r="I350">
        <v>2</v>
      </c>
      <c r="J350" t="b">
        <v>1</v>
      </c>
      <c r="K350" t="s">
        <v>2454</v>
      </c>
      <c r="L350" t="s">
        <v>1617</v>
      </c>
      <c r="M350" t="s">
        <v>1602</v>
      </c>
      <c r="N350" t="str">
        <f>VLOOKUP(A350,[1]Sheet1!$A:$A,1,FALSE)</f>
        <v>4165pd</v>
      </c>
      <c r="O350" t="b">
        <f t="shared" si="12"/>
        <v>1</v>
      </c>
    </row>
    <row r="351" spans="1:15">
      <c r="A351" t="s">
        <v>2455</v>
      </c>
      <c r="B351" s="9" t="s">
        <v>2456</v>
      </c>
      <c r="C351" s="89" t="str">
        <f t="shared" si="11"/>
        <v>4174pd</v>
      </c>
      <c r="D351" s="9" t="s">
        <v>2456</v>
      </c>
      <c r="E351" t="s">
        <v>2457</v>
      </c>
      <c r="F351" t="s">
        <v>17</v>
      </c>
      <c r="G351" t="s">
        <v>18</v>
      </c>
      <c r="H351">
        <v>12</v>
      </c>
      <c r="I351">
        <v>2</v>
      </c>
      <c r="J351" t="b">
        <v>1</v>
      </c>
      <c r="K351" t="s">
        <v>2458</v>
      </c>
      <c r="L351" t="s">
        <v>1617</v>
      </c>
      <c r="M351" t="s">
        <v>1602</v>
      </c>
      <c r="N351" t="str">
        <f>VLOOKUP(A351,[1]Sheet1!$A:$A,1,FALSE)</f>
        <v>4174pd</v>
      </c>
      <c r="O351" t="b">
        <f t="shared" si="12"/>
        <v>1</v>
      </c>
    </row>
    <row r="352" spans="1:15">
      <c r="A352" t="s">
        <v>2459</v>
      </c>
      <c r="B352" t="s">
        <v>2460</v>
      </c>
      <c r="C352" s="89" t="str">
        <f t="shared" si="11"/>
        <v>48X</v>
      </c>
      <c r="D352" t="s">
        <v>2460</v>
      </c>
      <c r="F352" t="s">
        <v>7</v>
      </c>
      <c r="G352" t="s">
        <v>36</v>
      </c>
      <c r="H352">
        <v>12</v>
      </c>
      <c r="I352">
        <v>4</v>
      </c>
      <c r="J352" t="b">
        <v>0</v>
      </c>
      <c r="K352" t="s">
        <v>2461</v>
      </c>
      <c r="L352" t="s">
        <v>1637</v>
      </c>
      <c r="M352" t="s">
        <v>1882</v>
      </c>
      <c r="N352" t="e">
        <f>VLOOKUP(A352,[1]Sheet1!$A:$A,1,FALSE)</f>
        <v>#N/A</v>
      </c>
      <c r="O352" t="e">
        <f t="shared" si="12"/>
        <v>#N/A</v>
      </c>
    </row>
    <row r="353" spans="1:15">
      <c r="A353" t="s">
        <v>2462</v>
      </c>
      <c r="B353" t="s">
        <v>2463</v>
      </c>
      <c r="C353" s="89" t="str">
        <f t="shared" si="11"/>
        <v>500X</v>
      </c>
      <c r="D353" t="s">
        <v>2463</v>
      </c>
      <c r="E353" t="s">
        <v>2464</v>
      </c>
      <c r="F353" t="s">
        <v>17</v>
      </c>
      <c r="G353" t="s">
        <v>13</v>
      </c>
      <c r="H353">
        <v>12</v>
      </c>
      <c r="I353">
        <v>2</v>
      </c>
      <c r="J353" t="b">
        <v>0</v>
      </c>
      <c r="K353" t="s">
        <v>2465</v>
      </c>
      <c r="L353" t="s">
        <v>1612</v>
      </c>
      <c r="M353" t="s">
        <v>13</v>
      </c>
      <c r="N353" t="e">
        <f>VLOOKUP(A353,[1]Sheet1!$A:$A,1,FALSE)</f>
        <v>#N/A</v>
      </c>
      <c r="O353" t="e">
        <f t="shared" si="12"/>
        <v>#N/A</v>
      </c>
    </row>
    <row r="354" spans="1:15">
      <c r="A354" s="104" t="s">
        <v>4904</v>
      </c>
      <c r="B354" s="104" t="s">
        <v>4905</v>
      </c>
      <c r="C354" s="123" t="str">
        <f t="shared" si="11"/>
        <v>500Xb</v>
      </c>
      <c r="D354" s="104" t="s">
        <v>4905</v>
      </c>
      <c r="E354" s="104" t="s">
        <v>4906</v>
      </c>
      <c r="F354" s="104" t="s">
        <v>17</v>
      </c>
      <c r="G354" s="104" t="s">
        <v>13</v>
      </c>
      <c r="H354" s="104">
        <v>12</v>
      </c>
      <c r="I354" s="104">
        <v>2</v>
      </c>
      <c r="J354" s="104" t="b">
        <v>0</v>
      </c>
      <c r="K354" s="104" t="s">
        <v>2465</v>
      </c>
      <c r="L354" s="104" t="s">
        <v>1612</v>
      </c>
      <c r="M354" s="104" t="s">
        <v>13</v>
      </c>
      <c r="N354" t="e">
        <f>VLOOKUP(A354,[1]Sheet1!$A:$A,1,FALSE)</f>
        <v>#N/A</v>
      </c>
      <c r="O354" t="e">
        <f t="shared" si="12"/>
        <v>#N/A</v>
      </c>
    </row>
    <row r="355" spans="1:15">
      <c r="A355" t="s">
        <v>2466</v>
      </c>
      <c r="B355" t="s">
        <v>2467</v>
      </c>
      <c r="C355" s="89" t="str">
        <f t="shared" si="11"/>
        <v>501X</v>
      </c>
      <c r="D355" t="s">
        <v>2467</v>
      </c>
      <c r="E355" t="s">
        <v>2468</v>
      </c>
      <c r="F355" t="s">
        <v>7</v>
      </c>
      <c r="G355" t="s">
        <v>13</v>
      </c>
      <c r="H355">
        <v>12</v>
      </c>
      <c r="I355">
        <v>2</v>
      </c>
      <c r="J355" t="b">
        <v>0</v>
      </c>
      <c r="K355" t="s">
        <v>2469</v>
      </c>
      <c r="L355" t="s">
        <v>1612</v>
      </c>
      <c r="M355" t="s">
        <v>13</v>
      </c>
      <c r="N355" t="e">
        <f>VLOOKUP(A355,[1]Sheet1!$A:$A,1,FALSE)</f>
        <v>#N/A</v>
      </c>
      <c r="O355" t="e">
        <f t="shared" si="12"/>
        <v>#N/A</v>
      </c>
    </row>
    <row r="356" spans="1:15">
      <c r="A356" t="s">
        <v>2470</v>
      </c>
      <c r="B356" s="6" t="s">
        <v>2471</v>
      </c>
      <c r="C356" s="89" t="str">
        <f t="shared" si="11"/>
        <v>502X</v>
      </c>
      <c r="D356" s="6" t="s">
        <v>2472</v>
      </c>
      <c r="E356" s="121" t="s">
        <v>2473</v>
      </c>
      <c r="F356" t="s">
        <v>7</v>
      </c>
      <c r="G356" t="s">
        <v>2474</v>
      </c>
      <c r="H356">
        <v>12</v>
      </c>
      <c r="I356">
        <v>2</v>
      </c>
      <c r="J356" t="b">
        <v>0</v>
      </c>
      <c r="K356" t="s">
        <v>2475</v>
      </c>
      <c r="L356" s="93" t="s">
        <v>1601</v>
      </c>
      <c r="M356" t="s">
        <v>2353</v>
      </c>
      <c r="N356" t="e">
        <f>VLOOKUP(A356,[1]Sheet1!$A:$A,1,FALSE)</f>
        <v>#N/A</v>
      </c>
      <c r="O356" t="e">
        <f t="shared" si="12"/>
        <v>#N/A</v>
      </c>
    </row>
    <row r="357" spans="1:15">
      <c r="A357" t="s">
        <v>2476</v>
      </c>
      <c r="B357" t="s">
        <v>1205</v>
      </c>
      <c r="C357" s="89" t="str">
        <f t="shared" si="11"/>
        <v>503X</v>
      </c>
      <c r="D357" t="s">
        <v>1205</v>
      </c>
      <c r="E357" t="s">
        <v>1205</v>
      </c>
      <c r="F357" t="s">
        <v>7</v>
      </c>
      <c r="G357" t="s">
        <v>18</v>
      </c>
      <c r="H357">
        <v>12</v>
      </c>
      <c r="I357">
        <v>2</v>
      </c>
      <c r="J357" t="b">
        <v>1</v>
      </c>
      <c r="K357" t="s">
        <v>2477</v>
      </c>
      <c r="L357" t="s">
        <v>1601</v>
      </c>
      <c r="M357" t="s">
        <v>1882</v>
      </c>
      <c r="N357" t="str">
        <f>VLOOKUP(A357,[1]Sheet1!$A:$A,1,FALSE)</f>
        <v>503X</v>
      </c>
      <c r="O357" t="b">
        <f t="shared" si="12"/>
        <v>1</v>
      </c>
    </row>
    <row r="358" spans="1:15">
      <c r="A358" t="s">
        <v>2478</v>
      </c>
      <c r="B358" t="s">
        <v>2479</v>
      </c>
      <c r="C358" s="89" t="str">
        <f t="shared" si="11"/>
        <v>504X</v>
      </c>
      <c r="D358" t="s">
        <v>2479</v>
      </c>
      <c r="E358" t="s">
        <v>2479</v>
      </c>
      <c r="F358" t="s">
        <v>7</v>
      </c>
      <c r="G358" t="s">
        <v>13</v>
      </c>
      <c r="H358">
        <v>12</v>
      </c>
      <c r="I358">
        <v>2</v>
      </c>
      <c r="J358" t="b">
        <v>0</v>
      </c>
      <c r="K358" t="s">
        <v>2480</v>
      </c>
      <c r="L358" t="s">
        <v>1612</v>
      </c>
      <c r="M358" t="s">
        <v>13</v>
      </c>
      <c r="N358" t="e">
        <f>VLOOKUP(A358,[1]Sheet1!$A:$A,1,FALSE)</f>
        <v>#N/A</v>
      </c>
      <c r="O358" t="e">
        <f t="shared" si="12"/>
        <v>#N/A</v>
      </c>
    </row>
    <row r="359" spans="1:15">
      <c r="A359" s="104" t="s">
        <v>1510</v>
      </c>
      <c r="B359" s="122" t="s">
        <v>4798</v>
      </c>
      <c r="C359" s="104" t="str">
        <f t="shared" si="11"/>
        <v>505x</v>
      </c>
      <c r="D359" s="104" t="s">
        <v>4799</v>
      </c>
      <c r="E359" s="104" t="s">
        <v>4800</v>
      </c>
      <c r="F359" s="104" t="s">
        <v>7</v>
      </c>
      <c r="G359" s="104" t="s">
        <v>36</v>
      </c>
      <c r="H359" s="104">
        <v>12</v>
      </c>
      <c r="I359" s="104">
        <v>2</v>
      </c>
      <c r="J359" s="104" t="b">
        <v>0</v>
      </c>
      <c r="K359" s="104" t="s">
        <v>4801</v>
      </c>
      <c r="L359" s="104" t="s">
        <v>4802</v>
      </c>
      <c r="M359" t="s">
        <v>13</v>
      </c>
      <c r="N359" t="e">
        <f>VLOOKUP(A359,[1]Sheet1!$A:$A,1,FALSE)</f>
        <v>#N/A</v>
      </c>
      <c r="O359" t="e">
        <f t="shared" si="12"/>
        <v>#N/A</v>
      </c>
    </row>
    <row r="360" spans="1:15">
      <c r="A360" t="s">
        <v>2481</v>
      </c>
      <c r="B360" t="s">
        <v>2482</v>
      </c>
      <c r="C360" s="89" t="str">
        <f t="shared" si="11"/>
        <v>506X</v>
      </c>
      <c r="D360" t="s">
        <v>2482</v>
      </c>
      <c r="E360" t="s">
        <v>2482</v>
      </c>
      <c r="F360" t="s">
        <v>7</v>
      </c>
      <c r="G360" t="s">
        <v>13</v>
      </c>
      <c r="H360">
        <v>12</v>
      </c>
      <c r="I360">
        <v>2</v>
      </c>
      <c r="J360" t="b">
        <v>0</v>
      </c>
      <c r="L360" t="s">
        <v>1612</v>
      </c>
      <c r="M360" t="s">
        <v>13</v>
      </c>
      <c r="N360" t="e">
        <f>VLOOKUP(A360,[1]Sheet1!$A:$A,1,FALSE)</f>
        <v>#N/A</v>
      </c>
      <c r="O360" t="e">
        <f t="shared" si="12"/>
        <v>#N/A</v>
      </c>
    </row>
    <row r="361" spans="1:15">
      <c r="A361" t="s">
        <v>2483</v>
      </c>
      <c r="B361" t="s">
        <v>2484</v>
      </c>
      <c r="C361" s="89" t="str">
        <f t="shared" si="11"/>
        <v>507X</v>
      </c>
      <c r="D361" t="s">
        <v>2484</v>
      </c>
      <c r="E361" t="s">
        <v>2484</v>
      </c>
      <c r="F361" t="s">
        <v>7</v>
      </c>
      <c r="G361" t="s">
        <v>13</v>
      </c>
      <c r="H361">
        <v>12</v>
      </c>
      <c r="I361">
        <v>2</v>
      </c>
      <c r="J361" t="b">
        <v>0</v>
      </c>
      <c r="L361" t="s">
        <v>1612</v>
      </c>
      <c r="M361" t="s">
        <v>13</v>
      </c>
      <c r="N361" t="e">
        <f>VLOOKUP(A361,[1]Sheet1!$A:$A,1,FALSE)</f>
        <v>#N/A</v>
      </c>
      <c r="O361" t="e">
        <f t="shared" si="12"/>
        <v>#N/A</v>
      </c>
    </row>
    <row r="362" spans="1:15">
      <c r="A362" t="s">
        <v>2485</v>
      </c>
      <c r="B362" t="s">
        <v>2486</v>
      </c>
      <c r="C362" s="89" t="str">
        <f t="shared" si="11"/>
        <v>508X</v>
      </c>
      <c r="D362" t="s">
        <v>2486</v>
      </c>
      <c r="E362" t="s">
        <v>2487</v>
      </c>
      <c r="F362" t="s">
        <v>7</v>
      </c>
      <c r="G362" t="s">
        <v>13</v>
      </c>
      <c r="H362">
        <v>12</v>
      </c>
      <c r="I362">
        <v>3</v>
      </c>
      <c r="J362" t="b">
        <v>0</v>
      </c>
      <c r="K362" t="s">
        <v>2488</v>
      </c>
      <c r="L362" t="s">
        <v>1612</v>
      </c>
      <c r="M362" t="s">
        <v>13</v>
      </c>
      <c r="N362" t="e">
        <f>VLOOKUP(A362,[1]Sheet1!$A:$A,1,FALSE)</f>
        <v>#N/A</v>
      </c>
      <c r="O362" t="e">
        <f t="shared" si="12"/>
        <v>#N/A</v>
      </c>
    </row>
    <row r="363" spans="1:15">
      <c r="A363" t="s">
        <v>2489</v>
      </c>
      <c r="B363" t="s">
        <v>2490</v>
      </c>
      <c r="C363" s="89" t="str">
        <f t="shared" si="11"/>
        <v>509X</v>
      </c>
      <c r="D363" t="s">
        <v>2490</v>
      </c>
      <c r="E363" t="s">
        <v>2491</v>
      </c>
      <c r="F363" t="s">
        <v>7</v>
      </c>
      <c r="G363" t="s">
        <v>13</v>
      </c>
      <c r="H363">
        <v>12</v>
      </c>
      <c r="I363">
        <v>3</v>
      </c>
      <c r="J363" t="b">
        <v>0</v>
      </c>
      <c r="K363" t="s">
        <v>2492</v>
      </c>
      <c r="L363" t="s">
        <v>1612</v>
      </c>
      <c r="M363" t="s">
        <v>13</v>
      </c>
      <c r="N363" t="e">
        <f>VLOOKUP(A363,[1]Sheet1!$A:$A,1,FALSE)</f>
        <v>#N/A</v>
      </c>
      <c r="O363" t="e">
        <f t="shared" si="12"/>
        <v>#N/A</v>
      </c>
    </row>
    <row r="364" spans="1:15">
      <c r="A364" t="s">
        <v>2493</v>
      </c>
      <c r="B364" t="s">
        <v>2494</v>
      </c>
      <c r="C364" s="89" t="str">
        <f t="shared" si="11"/>
        <v>510X</v>
      </c>
      <c r="D364" t="s">
        <v>2494</v>
      </c>
      <c r="E364" t="s">
        <v>2495</v>
      </c>
      <c r="F364" t="s">
        <v>7</v>
      </c>
      <c r="G364" t="s">
        <v>13</v>
      </c>
      <c r="H364">
        <v>12</v>
      </c>
      <c r="I364">
        <v>3</v>
      </c>
      <c r="J364" t="b">
        <v>0</v>
      </c>
      <c r="K364" t="s">
        <v>2496</v>
      </c>
      <c r="L364" t="s">
        <v>1612</v>
      </c>
      <c r="M364" t="s">
        <v>13</v>
      </c>
      <c r="N364" t="e">
        <f>VLOOKUP(A364,[1]Sheet1!$A:$A,1,FALSE)</f>
        <v>#N/A</v>
      </c>
      <c r="O364" t="e">
        <f t="shared" si="12"/>
        <v>#N/A</v>
      </c>
    </row>
    <row r="365" spans="1:15">
      <c r="A365" t="s">
        <v>2500</v>
      </c>
      <c r="B365" t="s">
        <v>2501</v>
      </c>
      <c r="C365" s="89" t="str">
        <f t="shared" si="11"/>
        <v>511X</v>
      </c>
      <c r="D365" t="s">
        <v>2501</v>
      </c>
      <c r="E365" t="s">
        <v>2502</v>
      </c>
      <c r="F365" t="s">
        <v>7</v>
      </c>
      <c r="G365" t="s">
        <v>13</v>
      </c>
      <c r="H365">
        <v>12</v>
      </c>
      <c r="I365">
        <v>3</v>
      </c>
      <c r="J365" t="b">
        <v>0</v>
      </c>
      <c r="K365" t="s">
        <v>2503</v>
      </c>
      <c r="L365" t="s">
        <v>1612</v>
      </c>
      <c r="M365" t="s">
        <v>13</v>
      </c>
      <c r="N365" t="e">
        <f>VLOOKUP(A365,[1]Sheet1!$A:$A,1,FALSE)</f>
        <v>#N/A</v>
      </c>
      <c r="O365" t="e">
        <f t="shared" si="12"/>
        <v>#N/A</v>
      </c>
    </row>
    <row r="366" spans="1:15">
      <c r="A366" t="s">
        <v>2504</v>
      </c>
      <c r="B366" t="s">
        <v>2505</v>
      </c>
      <c r="C366" s="89" t="str">
        <f t="shared" si="11"/>
        <v>512X</v>
      </c>
      <c r="D366" t="s">
        <v>2505</v>
      </c>
      <c r="E366" t="s">
        <v>2506</v>
      </c>
      <c r="F366" t="s">
        <v>7</v>
      </c>
      <c r="G366" t="s">
        <v>13</v>
      </c>
      <c r="H366">
        <v>12</v>
      </c>
      <c r="I366">
        <v>3</v>
      </c>
      <c r="J366" t="b">
        <v>0</v>
      </c>
      <c r="K366" t="s">
        <v>2507</v>
      </c>
      <c r="L366" t="s">
        <v>1612</v>
      </c>
      <c r="M366" t="s">
        <v>13</v>
      </c>
      <c r="N366" t="e">
        <f>VLOOKUP(A366,[1]Sheet1!$A:$A,1,FALSE)</f>
        <v>#N/A</v>
      </c>
      <c r="O366" t="e">
        <f t="shared" si="12"/>
        <v>#N/A</v>
      </c>
    </row>
    <row r="367" spans="1:15">
      <c r="A367" t="s">
        <v>2508</v>
      </c>
      <c r="B367" t="s">
        <v>2509</v>
      </c>
      <c r="C367" s="89" t="str">
        <f t="shared" si="11"/>
        <v>513X</v>
      </c>
      <c r="D367" t="s">
        <v>2509</v>
      </c>
      <c r="E367" t="s">
        <v>2510</v>
      </c>
      <c r="F367" t="s">
        <v>7</v>
      </c>
      <c r="G367" t="s">
        <v>13</v>
      </c>
      <c r="H367">
        <v>12</v>
      </c>
      <c r="I367">
        <v>3</v>
      </c>
      <c r="J367" t="b">
        <v>0</v>
      </c>
      <c r="K367" t="s">
        <v>2511</v>
      </c>
      <c r="L367" t="s">
        <v>1612</v>
      </c>
      <c r="M367" t="s">
        <v>13</v>
      </c>
      <c r="N367" t="e">
        <f>VLOOKUP(A367,[1]Sheet1!$A:$A,1,FALSE)</f>
        <v>#N/A</v>
      </c>
      <c r="O367" t="e">
        <f t="shared" si="12"/>
        <v>#N/A</v>
      </c>
    </row>
    <row r="368" spans="1:15">
      <c r="A368" t="s">
        <v>2512</v>
      </c>
      <c r="B368" t="s">
        <v>2513</v>
      </c>
      <c r="C368" s="89" t="str">
        <f t="shared" si="11"/>
        <v>514X</v>
      </c>
      <c r="D368" t="s">
        <v>2513</v>
      </c>
      <c r="E368" t="s">
        <v>2514</v>
      </c>
      <c r="F368" t="s">
        <v>7</v>
      </c>
      <c r="G368" t="s">
        <v>13</v>
      </c>
      <c r="H368">
        <v>12</v>
      </c>
      <c r="I368">
        <v>3</v>
      </c>
      <c r="J368" t="b">
        <v>0</v>
      </c>
      <c r="K368" t="s">
        <v>2515</v>
      </c>
      <c r="L368" t="s">
        <v>1612</v>
      </c>
      <c r="M368" t="s">
        <v>13</v>
      </c>
      <c r="N368" t="e">
        <f>VLOOKUP(A368,[1]Sheet1!$A:$A,1,FALSE)</f>
        <v>#N/A</v>
      </c>
      <c r="O368" t="e">
        <f t="shared" si="12"/>
        <v>#N/A</v>
      </c>
    </row>
    <row r="369" spans="1:15">
      <c r="A369" t="s">
        <v>2516</v>
      </c>
      <c r="B369" t="s">
        <v>2517</v>
      </c>
      <c r="C369" s="89" t="str">
        <f t="shared" si="11"/>
        <v>515X</v>
      </c>
      <c r="D369" t="s">
        <v>2517</v>
      </c>
      <c r="E369" t="s">
        <v>2518</v>
      </c>
      <c r="F369" t="s">
        <v>7</v>
      </c>
      <c r="G369" t="s">
        <v>13</v>
      </c>
      <c r="H369">
        <v>12</v>
      </c>
      <c r="I369">
        <v>3</v>
      </c>
      <c r="J369" t="b">
        <v>0</v>
      </c>
      <c r="K369" t="s">
        <v>2519</v>
      </c>
      <c r="L369" t="s">
        <v>1612</v>
      </c>
      <c r="M369" t="s">
        <v>13</v>
      </c>
      <c r="N369" t="e">
        <f>VLOOKUP(A369,[1]Sheet1!$A:$A,1,FALSE)</f>
        <v>#N/A</v>
      </c>
      <c r="O369" t="e">
        <f t="shared" si="12"/>
        <v>#N/A</v>
      </c>
    </row>
    <row r="370" spans="1:15">
      <c r="A370" t="s">
        <v>2520</v>
      </c>
      <c r="B370" t="s">
        <v>2521</v>
      </c>
      <c r="C370" s="89" t="str">
        <f t="shared" si="11"/>
        <v>516X</v>
      </c>
      <c r="D370" t="s">
        <v>2521</v>
      </c>
      <c r="E370" t="s">
        <v>2522</v>
      </c>
      <c r="F370" t="s">
        <v>7</v>
      </c>
      <c r="G370" t="s">
        <v>13</v>
      </c>
      <c r="H370">
        <v>12</v>
      </c>
      <c r="I370">
        <v>3</v>
      </c>
      <c r="J370" t="b">
        <v>0</v>
      </c>
      <c r="K370" t="s">
        <v>2523</v>
      </c>
      <c r="L370" t="s">
        <v>1612</v>
      </c>
      <c r="M370" t="s">
        <v>13</v>
      </c>
      <c r="N370" t="e">
        <f>VLOOKUP(A370,[1]Sheet1!$A:$A,1,FALSE)</f>
        <v>#N/A</v>
      </c>
      <c r="O370" t="e">
        <f t="shared" si="12"/>
        <v>#N/A</v>
      </c>
    </row>
    <row r="371" spans="1:15">
      <c r="A371" t="s">
        <v>2524</v>
      </c>
      <c r="B371" t="s">
        <v>2525</v>
      </c>
      <c r="C371" s="89" t="str">
        <f t="shared" si="11"/>
        <v>517X</v>
      </c>
      <c r="D371" t="s">
        <v>2525</v>
      </c>
      <c r="E371" t="s">
        <v>2526</v>
      </c>
      <c r="F371" t="s">
        <v>7</v>
      </c>
      <c r="G371" t="s">
        <v>13</v>
      </c>
      <c r="H371">
        <v>12</v>
      </c>
      <c r="I371">
        <v>3</v>
      </c>
      <c r="J371" t="b">
        <v>0</v>
      </c>
      <c r="K371" t="s">
        <v>2527</v>
      </c>
      <c r="L371" t="s">
        <v>1612</v>
      </c>
      <c r="M371" t="s">
        <v>13</v>
      </c>
      <c r="N371" t="e">
        <f>VLOOKUP(A371,[1]Sheet1!$A:$A,1,FALSE)</f>
        <v>#N/A</v>
      </c>
      <c r="O371" t="e">
        <f t="shared" si="12"/>
        <v>#N/A</v>
      </c>
    </row>
    <row r="372" spans="1:15">
      <c r="A372" t="s">
        <v>2528</v>
      </c>
      <c r="B372" t="s">
        <v>2529</v>
      </c>
      <c r="C372" s="89" t="str">
        <f t="shared" si="11"/>
        <v>518X</v>
      </c>
      <c r="D372" t="s">
        <v>2529</v>
      </c>
      <c r="E372" t="s">
        <v>2530</v>
      </c>
      <c r="F372" t="s">
        <v>7</v>
      </c>
      <c r="G372" t="s">
        <v>13</v>
      </c>
      <c r="H372">
        <v>12</v>
      </c>
      <c r="I372">
        <v>4</v>
      </c>
      <c r="J372" t="b">
        <v>0</v>
      </c>
      <c r="K372" t="s">
        <v>2531</v>
      </c>
      <c r="L372" t="s">
        <v>1612</v>
      </c>
      <c r="M372" t="s">
        <v>13</v>
      </c>
      <c r="N372" t="e">
        <f>VLOOKUP(A372,[1]Sheet1!$A:$A,1,FALSE)</f>
        <v>#N/A</v>
      </c>
      <c r="O372" t="e">
        <f t="shared" si="12"/>
        <v>#N/A</v>
      </c>
    </row>
    <row r="373" spans="1:15">
      <c r="A373" t="s">
        <v>2532</v>
      </c>
      <c r="B373" t="s">
        <v>2533</v>
      </c>
      <c r="C373" s="89" t="str">
        <f t="shared" si="11"/>
        <v>519X</v>
      </c>
      <c r="D373" t="s">
        <v>2533</v>
      </c>
      <c r="E373" t="s">
        <v>2534</v>
      </c>
      <c r="F373" t="s">
        <v>7</v>
      </c>
      <c r="G373" t="s">
        <v>13</v>
      </c>
      <c r="H373">
        <v>12</v>
      </c>
      <c r="I373">
        <v>2</v>
      </c>
      <c r="J373" t="b">
        <v>0</v>
      </c>
      <c r="K373" t="s">
        <v>2535</v>
      </c>
      <c r="L373" t="s">
        <v>1612</v>
      </c>
      <c r="M373" t="s">
        <v>13</v>
      </c>
      <c r="N373" t="e">
        <f>VLOOKUP(A373,[1]Sheet1!$A:$A,1,FALSE)</f>
        <v>#N/A</v>
      </c>
      <c r="O373" t="e">
        <f t="shared" si="12"/>
        <v>#N/A</v>
      </c>
    </row>
    <row r="374" spans="1:15">
      <c r="A374" t="s">
        <v>2536</v>
      </c>
      <c r="B374" t="s">
        <v>2537</v>
      </c>
      <c r="C374" s="89" t="str">
        <f t="shared" si="11"/>
        <v>51X</v>
      </c>
      <c r="D374" t="s">
        <v>2537</v>
      </c>
      <c r="E374" t="s">
        <v>2538</v>
      </c>
      <c r="F374" t="s">
        <v>7</v>
      </c>
      <c r="G374" t="s">
        <v>13</v>
      </c>
      <c r="H374">
        <v>12</v>
      </c>
      <c r="I374">
        <v>5</v>
      </c>
      <c r="J374" t="b">
        <v>0</v>
      </c>
      <c r="K374" t="s">
        <v>687</v>
      </c>
      <c r="L374" t="s">
        <v>1612</v>
      </c>
      <c r="M374" t="s">
        <v>13</v>
      </c>
      <c r="N374" t="e">
        <f>VLOOKUP(A374,[1]Sheet1!$A:$A,1,FALSE)</f>
        <v>#N/A</v>
      </c>
      <c r="O374" t="e">
        <f t="shared" si="12"/>
        <v>#N/A</v>
      </c>
    </row>
    <row r="375" spans="1:15">
      <c r="A375" t="s">
        <v>2539</v>
      </c>
      <c r="B375" t="s">
        <v>2540</v>
      </c>
      <c r="C375" s="89" t="str">
        <f t="shared" si="11"/>
        <v>520X</v>
      </c>
      <c r="D375" t="s">
        <v>2540</v>
      </c>
      <c r="E375" t="s">
        <v>2540</v>
      </c>
      <c r="F375" t="s">
        <v>7</v>
      </c>
      <c r="G375" t="s">
        <v>13</v>
      </c>
      <c r="H375">
        <v>12</v>
      </c>
      <c r="I375">
        <v>2</v>
      </c>
      <c r="J375" t="b">
        <v>0</v>
      </c>
      <c r="K375" t="s">
        <v>2541</v>
      </c>
      <c r="L375" t="s">
        <v>1612</v>
      </c>
      <c r="M375" t="s">
        <v>13</v>
      </c>
      <c r="N375" t="e">
        <f>VLOOKUP(A375,[1]Sheet1!$A:$A,1,FALSE)</f>
        <v>#N/A</v>
      </c>
      <c r="O375" t="e">
        <f t="shared" si="12"/>
        <v>#N/A</v>
      </c>
    </row>
    <row r="376" spans="1:15">
      <c r="A376" t="s">
        <v>2542</v>
      </c>
      <c r="B376" t="s">
        <v>2543</v>
      </c>
      <c r="C376" s="89" t="str">
        <f t="shared" si="11"/>
        <v>521X</v>
      </c>
      <c r="D376" t="s">
        <v>2543</v>
      </c>
      <c r="E376" t="s">
        <v>2543</v>
      </c>
      <c r="F376" t="s">
        <v>7</v>
      </c>
      <c r="G376" t="s">
        <v>13</v>
      </c>
      <c r="H376">
        <v>12</v>
      </c>
      <c r="I376">
        <v>2</v>
      </c>
      <c r="J376" t="b">
        <v>0</v>
      </c>
      <c r="L376" t="s">
        <v>1612</v>
      </c>
      <c r="M376" t="s">
        <v>13</v>
      </c>
      <c r="N376" t="e">
        <f>VLOOKUP(A376,[1]Sheet1!$A:$A,1,FALSE)</f>
        <v>#N/A</v>
      </c>
      <c r="O376" t="e">
        <f t="shared" si="12"/>
        <v>#N/A</v>
      </c>
    </row>
    <row r="377" spans="1:15">
      <c r="A377" t="s">
        <v>2544</v>
      </c>
      <c r="B377" t="s">
        <v>2545</v>
      </c>
      <c r="C377" s="89" t="str">
        <f t="shared" si="11"/>
        <v>522X</v>
      </c>
      <c r="D377" t="s">
        <v>2545</v>
      </c>
      <c r="E377" t="s">
        <v>2546</v>
      </c>
      <c r="F377" t="s">
        <v>7</v>
      </c>
      <c r="G377" t="s">
        <v>13</v>
      </c>
      <c r="H377">
        <v>12</v>
      </c>
      <c r="I377">
        <v>2</v>
      </c>
      <c r="J377" t="b">
        <v>0</v>
      </c>
      <c r="L377" t="s">
        <v>1612</v>
      </c>
      <c r="M377" t="s">
        <v>13</v>
      </c>
      <c r="N377" t="e">
        <f>VLOOKUP(A377,[1]Sheet1!$A:$A,1,FALSE)</f>
        <v>#N/A</v>
      </c>
      <c r="O377" t="e">
        <f t="shared" si="12"/>
        <v>#N/A</v>
      </c>
    </row>
    <row r="378" spans="1:15">
      <c r="A378" t="s">
        <v>2547</v>
      </c>
      <c r="B378" t="s">
        <v>2548</v>
      </c>
      <c r="C378" s="89" t="str">
        <f t="shared" si="11"/>
        <v>523X</v>
      </c>
      <c r="D378" t="s">
        <v>2548</v>
      </c>
      <c r="E378" t="s">
        <v>2549</v>
      </c>
      <c r="F378" t="s">
        <v>7</v>
      </c>
      <c r="G378" t="s">
        <v>13</v>
      </c>
      <c r="H378">
        <v>12</v>
      </c>
      <c r="I378">
        <v>4</v>
      </c>
      <c r="J378" t="b">
        <v>0</v>
      </c>
      <c r="L378" t="s">
        <v>1612</v>
      </c>
      <c r="M378" t="s">
        <v>13</v>
      </c>
      <c r="N378" t="e">
        <f>VLOOKUP(A378,[1]Sheet1!$A:$A,1,FALSE)</f>
        <v>#N/A</v>
      </c>
      <c r="O378" t="e">
        <f t="shared" si="12"/>
        <v>#N/A</v>
      </c>
    </row>
    <row r="379" spans="1:15">
      <c r="A379" t="s">
        <v>2550</v>
      </c>
      <c r="B379" t="s">
        <v>2551</v>
      </c>
      <c r="C379" s="89" t="str">
        <f t="shared" si="11"/>
        <v>524X</v>
      </c>
      <c r="D379" t="s">
        <v>2551</v>
      </c>
      <c r="E379" t="s">
        <v>2552</v>
      </c>
      <c r="F379" t="s">
        <v>7</v>
      </c>
      <c r="G379" t="s">
        <v>13</v>
      </c>
      <c r="H379">
        <v>12</v>
      </c>
      <c r="I379">
        <v>3</v>
      </c>
      <c r="J379" t="b">
        <v>0</v>
      </c>
      <c r="K379" t="s">
        <v>2553</v>
      </c>
      <c r="L379" t="s">
        <v>1612</v>
      </c>
      <c r="M379" t="s">
        <v>13</v>
      </c>
      <c r="N379" t="e">
        <f>VLOOKUP(A379,[1]Sheet1!$A:$A,1,FALSE)</f>
        <v>#N/A</v>
      </c>
      <c r="O379" t="e">
        <f t="shared" si="12"/>
        <v>#N/A</v>
      </c>
    </row>
    <row r="380" spans="1:15">
      <c r="A380" t="s">
        <v>2554</v>
      </c>
      <c r="B380" t="s">
        <v>2555</v>
      </c>
      <c r="C380" s="89" t="str">
        <f t="shared" si="11"/>
        <v>525X</v>
      </c>
      <c r="D380" t="s">
        <v>2555</v>
      </c>
      <c r="E380" t="s">
        <v>2556</v>
      </c>
      <c r="F380" t="s">
        <v>7</v>
      </c>
      <c r="G380" t="s">
        <v>13</v>
      </c>
      <c r="H380">
        <v>12</v>
      </c>
      <c r="I380">
        <v>3</v>
      </c>
      <c r="J380" t="b">
        <v>0</v>
      </c>
      <c r="K380" t="s">
        <v>2557</v>
      </c>
      <c r="L380" t="s">
        <v>1612</v>
      </c>
      <c r="M380" t="s">
        <v>13</v>
      </c>
      <c r="N380" t="e">
        <f>VLOOKUP(A380,[1]Sheet1!$A:$A,1,FALSE)</f>
        <v>#N/A</v>
      </c>
      <c r="O380" t="e">
        <f t="shared" si="12"/>
        <v>#N/A</v>
      </c>
    </row>
    <row r="381" spans="1:15">
      <c r="A381" t="s">
        <v>2558</v>
      </c>
      <c r="B381" t="s">
        <v>2559</v>
      </c>
      <c r="C381" s="89" t="str">
        <f t="shared" si="11"/>
        <v>526X</v>
      </c>
      <c r="D381" t="s">
        <v>2559</v>
      </c>
      <c r="E381" t="s">
        <v>2560</v>
      </c>
      <c r="F381" t="s">
        <v>7</v>
      </c>
      <c r="G381" t="s">
        <v>13</v>
      </c>
      <c r="H381">
        <v>12</v>
      </c>
      <c r="I381">
        <v>3</v>
      </c>
      <c r="J381" t="b">
        <v>0</v>
      </c>
      <c r="K381" t="s">
        <v>2561</v>
      </c>
      <c r="L381" t="s">
        <v>1612</v>
      </c>
      <c r="M381" t="s">
        <v>13</v>
      </c>
      <c r="N381" t="e">
        <f>VLOOKUP(A381,[1]Sheet1!$A:$A,1,FALSE)</f>
        <v>#N/A</v>
      </c>
      <c r="O381" t="e">
        <f t="shared" si="12"/>
        <v>#N/A</v>
      </c>
    </row>
    <row r="382" spans="1:15">
      <c r="A382" t="s">
        <v>2565</v>
      </c>
      <c r="B382" t="s">
        <v>2566</v>
      </c>
      <c r="C382" s="89" t="str">
        <f t="shared" si="11"/>
        <v>527X</v>
      </c>
      <c r="D382" t="s">
        <v>2566</v>
      </c>
      <c r="E382" t="s">
        <v>2567</v>
      </c>
      <c r="F382" t="s">
        <v>7</v>
      </c>
      <c r="G382" t="s">
        <v>13</v>
      </c>
      <c r="H382">
        <v>12</v>
      </c>
      <c r="I382">
        <v>3</v>
      </c>
      <c r="J382" t="b">
        <v>0</v>
      </c>
      <c r="K382" t="s">
        <v>2568</v>
      </c>
      <c r="L382" t="s">
        <v>1612</v>
      </c>
      <c r="M382" t="s">
        <v>13</v>
      </c>
      <c r="N382" t="e">
        <f>VLOOKUP(A382,[1]Sheet1!$A:$A,1,FALSE)</f>
        <v>#N/A</v>
      </c>
      <c r="O382" t="e">
        <f t="shared" si="12"/>
        <v>#N/A</v>
      </c>
    </row>
    <row r="383" spans="1:15">
      <c r="A383" t="s">
        <v>2569</v>
      </c>
      <c r="B383" t="s">
        <v>2570</v>
      </c>
      <c r="C383" s="89" t="str">
        <f t="shared" si="11"/>
        <v>528X</v>
      </c>
      <c r="D383" t="s">
        <v>2570</v>
      </c>
      <c r="E383" t="s">
        <v>2571</v>
      </c>
      <c r="F383" t="s">
        <v>7</v>
      </c>
      <c r="G383" t="s">
        <v>13</v>
      </c>
      <c r="H383">
        <v>12</v>
      </c>
      <c r="I383">
        <v>3</v>
      </c>
      <c r="J383" t="b">
        <v>0</v>
      </c>
      <c r="K383" t="s">
        <v>2572</v>
      </c>
      <c r="L383" t="s">
        <v>1612</v>
      </c>
      <c r="M383" t="s">
        <v>13</v>
      </c>
      <c r="N383" t="e">
        <f>VLOOKUP(A383,[1]Sheet1!$A:$A,1,FALSE)</f>
        <v>#N/A</v>
      </c>
      <c r="O383" t="e">
        <f t="shared" si="12"/>
        <v>#N/A</v>
      </c>
    </row>
    <row r="384" spans="1:15">
      <c r="A384" t="s">
        <v>2573</v>
      </c>
      <c r="B384" t="s">
        <v>2574</v>
      </c>
      <c r="C384" s="89" t="str">
        <f t="shared" si="11"/>
        <v>529X</v>
      </c>
      <c r="D384" t="s">
        <v>2574</v>
      </c>
      <c r="E384" t="s">
        <v>2575</v>
      </c>
      <c r="F384" t="s">
        <v>7</v>
      </c>
      <c r="G384" t="s">
        <v>13</v>
      </c>
      <c r="H384">
        <v>12</v>
      </c>
      <c r="I384">
        <v>3</v>
      </c>
      <c r="J384" t="b">
        <v>0</v>
      </c>
      <c r="K384" t="s">
        <v>2576</v>
      </c>
      <c r="L384" t="s">
        <v>1612</v>
      </c>
      <c r="M384" t="s">
        <v>13</v>
      </c>
      <c r="N384" t="e">
        <f>VLOOKUP(A384,[1]Sheet1!$A:$A,1,FALSE)</f>
        <v>#N/A</v>
      </c>
      <c r="O384" t="e">
        <f t="shared" si="12"/>
        <v>#N/A</v>
      </c>
    </row>
    <row r="385" spans="1:15">
      <c r="A385" t="s">
        <v>2577</v>
      </c>
      <c r="B385" t="s">
        <v>2578</v>
      </c>
      <c r="C385" s="89" t="str">
        <f t="shared" si="11"/>
        <v>52X</v>
      </c>
      <c r="D385" t="s">
        <v>2578</v>
      </c>
      <c r="E385" t="s">
        <v>2579</v>
      </c>
      <c r="F385" t="s">
        <v>17</v>
      </c>
      <c r="G385" t="s">
        <v>36</v>
      </c>
      <c r="H385">
        <v>12</v>
      </c>
      <c r="I385">
        <v>2</v>
      </c>
      <c r="J385" t="b">
        <v>0</v>
      </c>
      <c r="K385" t="s">
        <v>2580</v>
      </c>
      <c r="L385" t="s">
        <v>1617</v>
      </c>
      <c r="M385" t="s">
        <v>2353</v>
      </c>
      <c r="N385" t="e">
        <f>VLOOKUP(A385,[1]Sheet1!$A:$A,1,FALSE)</f>
        <v>#N/A</v>
      </c>
      <c r="O385" t="e">
        <f t="shared" si="12"/>
        <v>#N/A</v>
      </c>
    </row>
    <row r="386" spans="1:15">
      <c r="A386" t="s">
        <v>2585</v>
      </c>
      <c r="B386" t="s">
        <v>2586</v>
      </c>
      <c r="C386" s="89" t="str">
        <f t="shared" si="11"/>
        <v>531X</v>
      </c>
      <c r="D386" t="s">
        <v>2586</v>
      </c>
      <c r="E386" t="s">
        <v>2587</v>
      </c>
      <c r="F386" t="s">
        <v>7</v>
      </c>
      <c r="G386" t="s">
        <v>13</v>
      </c>
      <c r="H386">
        <v>12</v>
      </c>
      <c r="I386">
        <v>3</v>
      </c>
      <c r="J386" t="b">
        <v>0</v>
      </c>
      <c r="K386" t="s">
        <v>2588</v>
      </c>
      <c r="L386" t="s">
        <v>1612</v>
      </c>
      <c r="M386" t="s">
        <v>13</v>
      </c>
      <c r="N386" t="e">
        <f>VLOOKUP(A386,[1]Sheet1!$A:$A,1,FALSE)</f>
        <v>#N/A</v>
      </c>
      <c r="O386" t="e">
        <f t="shared" si="12"/>
        <v>#N/A</v>
      </c>
    </row>
    <row r="387" spans="1:15">
      <c r="A387" t="s">
        <v>2589</v>
      </c>
      <c r="B387" t="s">
        <v>2590</v>
      </c>
      <c r="C387" s="89" t="str">
        <f t="shared" ref="C387:C450" si="13">A387</f>
        <v>532X</v>
      </c>
      <c r="D387" t="s">
        <v>2590</v>
      </c>
      <c r="E387" t="s">
        <v>2591</v>
      </c>
      <c r="F387" t="s">
        <v>7</v>
      </c>
      <c r="G387" t="s">
        <v>13</v>
      </c>
      <c r="H387">
        <v>12</v>
      </c>
      <c r="I387">
        <v>3</v>
      </c>
      <c r="J387" t="b">
        <v>0</v>
      </c>
      <c r="K387" t="s">
        <v>2592</v>
      </c>
      <c r="L387" t="s">
        <v>1612</v>
      </c>
      <c r="M387" t="s">
        <v>13</v>
      </c>
      <c r="N387" t="e">
        <f>VLOOKUP(A387,[1]Sheet1!$A:$A,1,FALSE)</f>
        <v>#N/A</v>
      </c>
      <c r="O387" t="e">
        <f t="shared" si="12"/>
        <v>#N/A</v>
      </c>
    </row>
    <row r="388" spans="1:15">
      <c r="A388" t="s">
        <v>2593</v>
      </c>
      <c r="B388" t="s">
        <v>2594</v>
      </c>
      <c r="C388" s="89" t="str">
        <f t="shared" si="13"/>
        <v>533X</v>
      </c>
      <c r="D388" t="s">
        <v>2594</v>
      </c>
      <c r="E388" t="s">
        <v>2595</v>
      </c>
      <c r="F388" t="s">
        <v>7</v>
      </c>
      <c r="G388" t="s">
        <v>13</v>
      </c>
      <c r="H388">
        <v>12</v>
      </c>
      <c r="I388">
        <v>3</v>
      </c>
      <c r="J388" t="b">
        <v>0</v>
      </c>
      <c r="K388" t="s">
        <v>2596</v>
      </c>
      <c r="L388" t="s">
        <v>1612</v>
      </c>
      <c r="M388" t="s">
        <v>13</v>
      </c>
      <c r="N388" t="e">
        <f>VLOOKUP(A388,[1]Sheet1!$A:$A,1,FALSE)</f>
        <v>#N/A</v>
      </c>
      <c r="O388" t="e">
        <f t="shared" si="12"/>
        <v>#N/A</v>
      </c>
    </row>
    <row r="389" spans="1:15">
      <c r="A389" t="s">
        <v>2597</v>
      </c>
      <c r="B389" t="s">
        <v>2598</v>
      </c>
      <c r="C389" s="89" t="str">
        <f t="shared" si="13"/>
        <v>534X</v>
      </c>
      <c r="D389" t="s">
        <v>2598</v>
      </c>
      <c r="E389" t="s">
        <v>2599</v>
      </c>
      <c r="F389" t="s">
        <v>7</v>
      </c>
      <c r="G389" t="s">
        <v>13</v>
      </c>
      <c r="H389">
        <v>12</v>
      </c>
      <c r="I389">
        <v>3</v>
      </c>
      <c r="J389" t="b">
        <v>0</v>
      </c>
      <c r="K389" t="s">
        <v>2600</v>
      </c>
      <c r="L389" t="s">
        <v>1612</v>
      </c>
      <c r="M389" t="s">
        <v>13</v>
      </c>
      <c r="N389" t="e">
        <f>VLOOKUP(A389,[1]Sheet1!$A:$A,1,FALSE)</f>
        <v>#N/A</v>
      </c>
      <c r="O389" t="e">
        <f t="shared" si="12"/>
        <v>#N/A</v>
      </c>
    </row>
    <row r="390" spans="1:15">
      <c r="A390" t="s">
        <v>2601</v>
      </c>
      <c r="B390" t="s">
        <v>2602</v>
      </c>
      <c r="C390" s="89" t="str">
        <f t="shared" si="13"/>
        <v>535X</v>
      </c>
      <c r="D390" t="s">
        <v>2602</v>
      </c>
      <c r="E390" t="s">
        <v>2603</v>
      </c>
      <c r="F390" t="s">
        <v>7</v>
      </c>
      <c r="G390" t="s">
        <v>13</v>
      </c>
      <c r="H390">
        <v>12</v>
      </c>
      <c r="I390">
        <v>2</v>
      </c>
      <c r="J390" t="b">
        <v>0</v>
      </c>
      <c r="K390" t="s">
        <v>2604</v>
      </c>
      <c r="L390" t="s">
        <v>1612</v>
      </c>
      <c r="M390" t="s">
        <v>13</v>
      </c>
      <c r="N390" t="e">
        <f>VLOOKUP(A390,[1]Sheet1!$A:$A,1,FALSE)</f>
        <v>#N/A</v>
      </c>
      <c r="O390" t="e">
        <f t="shared" si="12"/>
        <v>#N/A</v>
      </c>
    </row>
    <row r="391" spans="1:15">
      <c r="A391" t="s">
        <v>2605</v>
      </c>
      <c r="B391" t="s">
        <v>2606</v>
      </c>
      <c r="C391" s="89" t="str">
        <f t="shared" si="13"/>
        <v>536X</v>
      </c>
      <c r="D391" t="s">
        <v>2606</v>
      </c>
      <c r="E391" t="s">
        <v>2606</v>
      </c>
      <c r="F391" t="s">
        <v>7</v>
      </c>
      <c r="G391" t="s">
        <v>13</v>
      </c>
      <c r="H391">
        <v>12</v>
      </c>
      <c r="I391">
        <v>2</v>
      </c>
      <c r="J391" t="b">
        <v>0</v>
      </c>
      <c r="K391" t="s">
        <v>2607</v>
      </c>
      <c r="L391" t="s">
        <v>1612</v>
      </c>
      <c r="M391" t="s">
        <v>13</v>
      </c>
      <c r="N391" t="e">
        <f>VLOOKUP(A391,[1]Sheet1!$A:$A,1,FALSE)</f>
        <v>#N/A</v>
      </c>
      <c r="O391" t="e">
        <f t="shared" si="12"/>
        <v>#N/A</v>
      </c>
    </row>
    <row r="392" spans="1:15">
      <c r="A392" t="s">
        <v>2608</v>
      </c>
      <c r="B392" t="s">
        <v>2609</v>
      </c>
      <c r="C392" s="89" t="str">
        <f t="shared" si="13"/>
        <v>537X</v>
      </c>
      <c r="D392" t="s">
        <v>2609</v>
      </c>
      <c r="E392" t="s">
        <v>2609</v>
      </c>
      <c r="F392" t="s">
        <v>7</v>
      </c>
      <c r="G392" t="s">
        <v>13</v>
      </c>
      <c r="H392">
        <v>12</v>
      </c>
      <c r="I392">
        <v>2</v>
      </c>
      <c r="J392" t="b">
        <v>0</v>
      </c>
      <c r="L392" t="s">
        <v>1612</v>
      </c>
      <c r="M392" t="s">
        <v>13</v>
      </c>
      <c r="N392" t="e">
        <f>VLOOKUP(A392,[1]Sheet1!$A:$A,1,FALSE)</f>
        <v>#N/A</v>
      </c>
      <c r="O392" t="e">
        <f t="shared" si="12"/>
        <v>#N/A</v>
      </c>
    </row>
    <row r="393" spans="1:15">
      <c r="A393" t="s">
        <v>2610</v>
      </c>
      <c r="B393" t="s">
        <v>2611</v>
      </c>
      <c r="C393" s="89" t="str">
        <f t="shared" si="13"/>
        <v>538X</v>
      </c>
      <c r="D393" t="s">
        <v>2611</v>
      </c>
      <c r="E393" t="s">
        <v>2612</v>
      </c>
      <c r="F393" t="s">
        <v>7</v>
      </c>
      <c r="G393" t="s">
        <v>13</v>
      </c>
      <c r="H393">
        <v>12</v>
      </c>
      <c r="I393">
        <v>2</v>
      </c>
      <c r="J393" t="b">
        <v>0</v>
      </c>
      <c r="L393" t="s">
        <v>1612</v>
      </c>
      <c r="M393" t="s">
        <v>13</v>
      </c>
      <c r="N393" t="e">
        <f>VLOOKUP(A393,[1]Sheet1!$A:$A,1,FALSE)</f>
        <v>#N/A</v>
      </c>
      <c r="O393" t="e">
        <f t="shared" si="12"/>
        <v>#N/A</v>
      </c>
    </row>
    <row r="394" spans="1:15">
      <c r="A394" t="s">
        <v>2613</v>
      </c>
      <c r="B394" t="s">
        <v>2614</v>
      </c>
      <c r="C394" s="89" t="str">
        <f t="shared" si="13"/>
        <v>539X</v>
      </c>
      <c r="D394" t="s">
        <v>2614</v>
      </c>
      <c r="E394" t="s">
        <v>2614</v>
      </c>
      <c r="F394" t="s">
        <v>7</v>
      </c>
      <c r="G394" t="s">
        <v>13</v>
      </c>
      <c r="H394">
        <v>12</v>
      </c>
      <c r="I394">
        <v>2</v>
      </c>
      <c r="J394" t="b">
        <v>0</v>
      </c>
      <c r="L394" t="s">
        <v>1612</v>
      </c>
      <c r="M394" t="s">
        <v>13</v>
      </c>
      <c r="N394" t="e">
        <f>VLOOKUP(A394,[1]Sheet1!$A:$A,1,FALSE)</f>
        <v>#N/A</v>
      </c>
      <c r="O394" t="e">
        <f t="shared" si="12"/>
        <v>#N/A</v>
      </c>
    </row>
    <row r="395" spans="1:15">
      <c r="A395" t="s">
        <v>2615</v>
      </c>
      <c r="B395" t="s">
        <v>2616</v>
      </c>
      <c r="C395" s="89" t="str">
        <f t="shared" si="13"/>
        <v>53X</v>
      </c>
      <c r="D395" t="s">
        <v>2616</v>
      </c>
      <c r="E395" t="s">
        <v>2617</v>
      </c>
      <c r="F395" t="s">
        <v>17</v>
      </c>
      <c r="G395" t="s">
        <v>36</v>
      </c>
      <c r="H395">
        <v>12</v>
      </c>
      <c r="I395">
        <v>2</v>
      </c>
      <c r="J395" t="b">
        <v>0</v>
      </c>
      <c r="K395" t="s">
        <v>2618</v>
      </c>
      <c r="L395" t="s">
        <v>1617</v>
      </c>
      <c r="M395" t="s">
        <v>2353</v>
      </c>
      <c r="N395" t="e">
        <f>VLOOKUP(A395,[1]Sheet1!$A:$A,1,FALSE)</f>
        <v>#N/A</v>
      </c>
      <c r="O395" t="e">
        <f t="shared" si="12"/>
        <v>#N/A</v>
      </c>
    </row>
    <row r="396" spans="1:15">
      <c r="A396" t="s">
        <v>2619</v>
      </c>
      <c r="B396" t="s">
        <v>2620</v>
      </c>
      <c r="C396" s="89" t="str">
        <f t="shared" si="13"/>
        <v>540X</v>
      </c>
      <c r="D396" t="s">
        <v>2620</v>
      </c>
      <c r="E396" t="s">
        <v>2621</v>
      </c>
      <c r="F396" t="s">
        <v>7</v>
      </c>
      <c r="G396" t="s">
        <v>13</v>
      </c>
      <c r="H396">
        <v>12</v>
      </c>
      <c r="I396">
        <v>2</v>
      </c>
      <c r="J396" t="b">
        <v>0</v>
      </c>
      <c r="K396" t="s">
        <v>2622</v>
      </c>
      <c r="L396" t="s">
        <v>1612</v>
      </c>
      <c r="M396" t="s">
        <v>13</v>
      </c>
      <c r="N396" t="e">
        <f>VLOOKUP(A396,[1]Sheet1!$A:$A,1,FALSE)</f>
        <v>#N/A</v>
      </c>
      <c r="O396" t="e">
        <f t="shared" si="12"/>
        <v>#N/A</v>
      </c>
    </row>
    <row r="397" spans="1:15">
      <c r="A397" t="s">
        <v>2623</v>
      </c>
      <c r="B397" t="s">
        <v>2624</v>
      </c>
      <c r="C397" s="89" t="str">
        <f t="shared" si="13"/>
        <v>541X</v>
      </c>
      <c r="D397" t="s">
        <v>2624</v>
      </c>
      <c r="E397" t="s">
        <v>2625</v>
      </c>
      <c r="F397" t="s">
        <v>7</v>
      </c>
      <c r="G397" t="s">
        <v>13</v>
      </c>
      <c r="H397">
        <v>12</v>
      </c>
      <c r="I397">
        <v>4</v>
      </c>
      <c r="J397" t="b">
        <v>0</v>
      </c>
      <c r="K397" t="s">
        <v>2622</v>
      </c>
      <c r="L397" t="s">
        <v>1612</v>
      </c>
      <c r="M397" t="s">
        <v>13</v>
      </c>
      <c r="N397" t="e">
        <f>VLOOKUP(A397,[1]Sheet1!$A:$A,1,FALSE)</f>
        <v>#N/A</v>
      </c>
      <c r="O397" t="e">
        <f t="shared" ref="O397:O458" si="14">N397=A397</f>
        <v>#N/A</v>
      </c>
    </row>
    <row r="398" spans="1:15">
      <c r="A398" t="s">
        <v>2626</v>
      </c>
      <c r="B398" t="s">
        <v>2627</v>
      </c>
      <c r="C398" s="89" t="str">
        <f t="shared" si="13"/>
        <v>542X</v>
      </c>
      <c r="D398" t="s">
        <v>2627</v>
      </c>
      <c r="E398" t="s">
        <v>2628</v>
      </c>
      <c r="F398" t="s">
        <v>7</v>
      </c>
      <c r="G398" t="s">
        <v>13</v>
      </c>
      <c r="H398">
        <v>12</v>
      </c>
      <c r="I398">
        <v>3</v>
      </c>
      <c r="J398" t="b">
        <v>0</v>
      </c>
      <c r="K398" t="s">
        <v>2629</v>
      </c>
      <c r="L398" t="s">
        <v>1612</v>
      </c>
      <c r="M398" t="s">
        <v>13</v>
      </c>
      <c r="N398" t="e">
        <f>VLOOKUP(A398,[1]Sheet1!$A:$A,1,FALSE)</f>
        <v>#N/A</v>
      </c>
      <c r="O398" t="e">
        <f t="shared" si="14"/>
        <v>#N/A</v>
      </c>
    </row>
    <row r="399" spans="1:15">
      <c r="A399" t="s">
        <v>2630</v>
      </c>
      <c r="B399" t="s">
        <v>2631</v>
      </c>
      <c r="C399" s="89" t="str">
        <f t="shared" si="13"/>
        <v>543X</v>
      </c>
      <c r="D399" t="s">
        <v>2631</v>
      </c>
      <c r="E399" t="s">
        <v>2632</v>
      </c>
      <c r="F399" t="s">
        <v>7</v>
      </c>
      <c r="G399" t="s">
        <v>13</v>
      </c>
      <c r="H399">
        <v>12</v>
      </c>
      <c r="I399">
        <v>3</v>
      </c>
      <c r="J399" t="b">
        <v>0</v>
      </c>
      <c r="K399" t="s">
        <v>2633</v>
      </c>
      <c r="L399" t="s">
        <v>1612</v>
      </c>
      <c r="M399" t="s">
        <v>13</v>
      </c>
      <c r="N399" t="e">
        <f>VLOOKUP(A399,[1]Sheet1!$A:$A,1,FALSE)</f>
        <v>#N/A</v>
      </c>
      <c r="O399" t="e">
        <f t="shared" si="14"/>
        <v>#N/A</v>
      </c>
    </row>
    <row r="400" spans="1:15">
      <c r="A400" t="s">
        <v>2634</v>
      </c>
      <c r="B400" t="s">
        <v>2635</v>
      </c>
      <c r="C400" s="89" t="str">
        <f t="shared" si="13"/>
        <v>544X</v>
      </c>
      <c r="D400" t="s">
        <v>2635</v>
      </c>
      <c r="E400" t="s">
        <v>2636</v>
      </c>
      <c r="F400" t="s">
        <v>7</v>
      </c>
      <c r="G400" t="s">
        <v>13</v>
      </c>
      <c r="H400">
        <v>12</v>
      </c>
      <c r="I400">
        <v>3</v>
      </c>
      <c r="J400" t="b">
        <v>0</v>
      </c>
      <c r="K400" t="s">
        <v>1611</v>
      </c>
      <c r="L400" t="s">
        <v>1612</v>
      </c>
      <c r="M400" t="s">
        <v>13</v>
      </c>
      <c r="N400" t="e">
        <f>VLOOKUP(A400,[1]Sheet1!$A:$A,1,FALSE)</f>
        <v>#N/A</v>
      </c>
      <c r="O400" t="e">
        <f t="shared" si="14"/>
        <v>#N/A</v>
      </c>
    </row>
    <row r="401" spans="1:15">
      <c r="A401" t="s">
        <v>2637</v>
      </c>
      <c r="B401" t="s">
        <v>2638</v>
      </c>
      <c r="C401" s="89" t="str">
        <f t="shared" si="13"/>
        <v>545X</v>
      </c>
      <c r="D401" t="s">
        <v>2638</v>
      </c>
      <c r="E401" t="s">
        <v>2639</v>
      </c>
      <c r="F401" t="s">
        <v>7</v>
      </c>
      <c r="G401" t="s">
        <v>13</v>
      </c>
      <c r="H401">
        <v>12</v>
      </c>
      <c r="I401">
        <v>3</v>
      </c>
      <c r="J401" t="b">
        <v>0</v>
      </c>
      <c r="K401" t="s">
        <v>2640</v>
      </c>
      <c r="L401" t="s">
        <v>1612</v>
      </c>
      <c r="M401" t="s">
        <v>13</v>
      </c>
      <c r="N401" t="e">
        <f>VLOOKUP(A401,[1]Sheet1!$A:$A,1,FALSE)</f>
        <v>#N/A</v>
      </c>
      <c r="O401" t="e">
        <f t="shared" si="14"/>
        <v>#N/A</v>
      </c>
    </row>
    <row r="402" spans="1:15">
      <c r="A402" t="s">
        <v>2641</v>
      </c>
      <c r="B402" t="s">
        <v>2642</v>
      </c>
      <c r="C402" s="89" t="str">
        <f t="shared" si="13"/>
        <v>546X</v>
      </c>
      <c r="D402" t="s">
        <v>2642</v>
      </c>
      <c r="E402" t="s">
        <v>2643</v>
      </c>
      <c r="F402" t="s">
        <v>7</v>
      </c>
      <c r="G402" t="s">
        <v>13</v>
      </c>
      <c r="H402">
        <v>12</v>
      </c>
      <c r="I402">
        <v>3</v>
      </c>
      <c r="J402" t="b">
        <v>0</v>
      </c>
      <c r="K402" t="s">
        <v>2644</v>
      </c>
      <c r="L402" t="s">
        <v>1612</v>
      </c>
      <c r="M402" t="s">
        <v>13</v>
      </c>
      <c r="N402" t="e">
        <f>VLOOKUP(A402,[1]Sheet1!$A:$A,1,FALSE)</f>
        <v>#N/A</v>
      </c>
      <c r="O402" t="e">
        <f t="shared" si="14"/>
        <v>#N/A</v>
      </c>
    </row>
    <row r="403" spans="1:15">
      <c r="A403" t="s">
        <v>2645</v>
      </c>
      <c r="B403" t="s">
        <v>2646</v>
      </c>
      <c r="C403" s="89" t="str">
        <f t="shared" si="13"/>
        <v>547X</v>
      </c>
      <c r="D403" t="s">
        <v>2646</v>
      </c>
      <c r="E403" t="s">
        <v>2647</v>
      </c>
      <c r="F403" t="s">
        <v>7</v>
      </c>
      <c r="G403" t="s">
        <v>13</v>
      </c>
      <c r="H403">
        <v>12</v>
      </c>
      <c r="I403">
        <v>3</v>
      </c>
      <c r="J403" t="b">
        <v>0</v>
      </c>
      <c r="K403" t="s">
        <v>2648</v>
      </c>
      <c r="L403" t="s">
        <v>1612</v>
      </c>
      <c r="M403" t="s">
        <v>13</v>
      </c>
      <c r="N403" t="e">
        <f>VLOOKUP(A403,[1]Sheet1!$A:$A,1,FALSE)</f>
        <v>#N/A</v>
      </c>
      <c r="O403" t="e">
        <f t="shared" si="14"/>
        <v>#N/A</v>
      </c>
    </row>
    <row r="404" spans="1:15">
      <c r="A404" t="s">
        <v>2649</v>
      </c>
      <c r="B404" t="s">
        <v>2650</v>
      </c>
      <c r="C404" s="89" t="str">
        <f t="shared" si="13"/>
        <v>548X</v>
      </c>
      <c r="D404" t="s">
        <v>2650</v>
      </c>
      <c r="E404" t="s">
        <v>2651</v>
      </c>
      <c r="F404" t="s">
        <v>7</v>
      </c>
      <c r="G404" t="s">
        <v>13</v>
      </c>
      <c r="H404">
        <v>12</v>
      </c>
      <c r="I404">
        <v>3</v>
      </c>
      <c r="J404" t="b">
        <v>0</v>
      </c>
      <c r="K404" t="s">
        <v>2652</v>
      </c>
      <c r="L404" t="s">
        <v>1612</v>
      </c>
      <c r="M404" t="s">
        <v>13</v>
      </c>
      <c r="N404" t="e">
        <f>VLOOKUP(A404,[1]Sheet1!$A:$A,1,FALSE)</f>
        <v>#N/A</v>
      </c>
      <c r="O404" t="e">
        <f t="shared" si="14"/>
        <v>#N/A</v>
      </c>
    </row>
    <row r="405" spans="1:15">
      <c r="A405" t="s">
        <v>2653</v>
      </c>
      <c r="B405" t="s">
        <v>2654</v>
      </c>
      <c r="C405" s="89" t="str">
        <f t="shared" si="13"/>
        <v>549X</v>
      </c>
      <c r="D405" t="s">
        <v>2654</v>
      </c>
      <c r="E405" t="s">
        <v>2655</v>
      </c>
      <c r="F405" t="s">
        <v>7</v>
      </c>
      <c r="G405" t="s">
        <v>13</v>
      </c>
      <c r="H405">
        <v>12</v>
      </c>
      <c r="I405">
        <v>3</v>
      </c>
      <c r="J405" t="b">
        <v>0</v>
      </c>
      <c r="K405" t="s">
        <v>2656</v>
      </c>
      <c r="L405" t="s">
        <v>1612</v>
      </c>
      <c r="M405" t="s">
        <v>13</v>
      </c>
      <c r="N405" t="e">
        <f>VLOOKUP(A405,[1]Sheet1!$A:$A,1,FALSE)</f>
        <v>#N/A</v>
      </c>
      <c r="O405" t="e">
        <f t="shared" si="14"/>
        <v>#N/A</v>
      </c>
    </row>
    <row r="406" spans="1:15">
      <c r="A406" t="s">
        <v>2657</v>
      </c>
      <c r="B406" t="s">
        <v>2658</v>
      </c>
      <c r="C406" s="89" t="str">
        <f t="shared" si="13"/>
        <v>550X</v>
      </c>
      <c r="D406" t="s">
        <v>2658</v>
      </c>
      <c r="E406" t="s">
        <v>2659</v>
      </c>
      <c r="F406" t="s">
        <v>7</v>
      </c>
      <c r="G406" t="s">
        <v>13</v>
      </c>
      <c r="H406">
        <v>12</v>
      </c>
      <c r="I406">
        <v>3</v>
      </c>
      <c r="J406" t="b">
        <v>0</v>
      </c>
      <c r="K406" t="s">
        <v>2660</v>
      </c>
      <c r="L406" t="s">
        <v>1612</v>
      </c>
      <c r="M406" t="s">
        <v>13</v>
      </c>
      <c r="N406" t="e">
        <f>VLOOKUP(A406,[1]Sheet1!$A:$A,1,FALSE)</f>
        <v>#N/A</v>
      </c>
      <c r="O406" t="e">
        <f t="shared" si="14"/>
        <v>#N/A</v>
      </c>
    </row>
    <row r="407" spans="1:15">
      <c r="A407" t="s">
        <v>2661</v>
      </c>
      <c r="B407" t="s">
        <v>2662</v>
      </c>
      <c r="C407" s="89" t="str">
        <f t="shared" si="13"/>
        <v>551X</v>
      </c>
      <c r="D407" t="s">
        <v>2662</v>
      </c>
      <c r="E407" t="s">
        <v>2663</v>
      </c>
      <c r="F407" t="s">
        <v>7</v>
      </c>
      <c r="G407" t="s">
        <v>13</v>
      </c>
      <c r="H407">
        <v>12</v>
      </c>
      <c r="I407">
        <v>3</v>
      </c>
      <c r="J407" t="b">
        <v>0</v>
      </c>
      <c r="K407" t="s">
        <v>2664</v>
      </c>
      <c r="L407" t="s">
        <v>1612</v>
      </c>
      <c r="M407" t="s">
        <v>13</v>
      </c>
      <c r="N407" t="e">
        <f>VLOOKUP(A407,[1]Sheet1!$A:$A,1,FALSE)</f>
        <v>#N/A</v>
      </c>
      <c r="O407" t="e">
        <f t="shared" si="14"/>
        <v>#N/A</v>
      </c>
    </row>
    <row r="408" spans="1:15">
      <c r="A408" t="s">
        <v>2665</v>
      </c>
      <c r="B408" t="s">
        <v>2666</v>
      </c>
      <c r="C408" s="89" t="str">
        <f t="shared" si="13"/>
        <v>552X</v>
      </c>
      <c r="D408" t="s">
        <v>2666</v>
      </c>
      <c r="E408" t="s">
        <v>2667</v>
      </c>
      <c r="F408" t="s">
        <v>7</v>
      </c>
      <c r="G408" t="s">
        <v>13</v>
      </c>
      <c r="H408">
        <v>12</v>
      </c>
      <c r="I408">
        <v>3</v>
      </c>
      <c r="J408" t="b">
        <v>0</v>
      </c>
      <c r="K408" t="s">
        <v>2668</v>
      </c>
      <c r="L408" t="s">
        <v>1612</v>
      </c>
      <c r="M408" t="s">
        <v>13</v>
      </c>
      <c r="N408" t="e">
        <f>VLOOKUP(A408,[1]Sheet1!$A:$A,1,FALSE)</f>
        <v>#N/A</v>
      </c>
      <c r="O408" t="e">
        <f t="shared" si="14"/>
        <v>#N/A</v>
      </c>
    </row>
    <row r="409" spans="1:15">
      <c r="A409" t="s">
        <v>2669</v>
      </c>
      <c r="B409" t="s">
        <v>2670</v>
      </c>
      <c r="C409" s="89" t="str">
        <f t="shared" si="13"/>
        <v>553X</v>
      </c>
      <c r="D409" t="s">
        <v>2670</v>
      </c>
      <c r="E409" t="s">
        <v>2671</v>
      </c>
      <c r="F409" t="s">
        <v>7</v>
      </c>
      <c r="G409" t="s">
        <v>13</v>
      </c>
      <c r="H409">
        <v>12</v>
      </c>
      <c r="I409">
        <v>2</v>
      </c>
      <c r="J409" t="b">
        <v>0</v>
      </c>
      <c r="K409" t="s">
        <v>2672</v>
      </c>
      <c r="L409" t="s">
        <v>1612</v>
      </c>
      <c r="M409" t="s">
        <v>13</v>
      </c>
      <c r="N409" t="e">
        <f>VLOOKUP(A409,[1]Sheet1!$A:$A,1,FALSE)</f>
        <v>#N/A</v>
      </c>
      <c r="O409" t="e">
        <f t="shared" si="14"/>
        <v>#N/A</v>
      </c>
    </row>
    <row r="410" spans="1:15">
      <c r="A410" t="s">
        <v>2673</v>
      </c>
      <c r="B410" t="s">
        <v>482</v>
      </c>
      <c r="C410" s="89" t="str">
        <f t="shared" si="13"/>
        <v>554X</v>
      </c>
      <c r="D410" t="s">
        <v>482</v>
      </c>
      <c r="E410" t="s">
        <v>482</v>
      </c>
      <c r="F410" t="s">
        <v>7</v>
      </c>
      <c r="G410" t="s">
        <v>13</v>
      </c>
      <c r="H410">
        <v>12</v>
      </c>
      <c r="I410">
        <v>3</v>
      </c>
      <c r="J410" t="b">
        <v>0</v>
      </c>
      <c r="K410" t="s">
        <v>2674</v>
      </c>
      <c r="L410" t="s">
        <v>1612</v>
      </c>
      <c r="M410" t="s">
        <v>13</v>
      </c>
      <c r="N410" t="e">
        <f>VLOOKUP(A410,[1]Sheet1!$A:$A,1,FALSE)</f>
        <v>#N/A</v>
      </c>
      <c r="O410" t="e">
        <f t="shared" si="14"/>
        <v>#N/A</v>
      </c>
    </row>
    <row r="411" spans="1:15">
      <c r="A411" t="s">
        <v>2675</v>
      </c>
      <c r="B411" t="s">
        <v>2676</v>
      </c>
      <c r="C411" s="89" t="str">
        <f t="shared" si="13"/>
        <v>555X</v>
      </c>
      <c r="D411" t="s">
        <v>2676</v>
      </c>
      <c r="E411" t="s">
        <v>485</v>
      </c>
      <c r="F411" t="s">
        <v>7</v>
      </c>
      <c r="G411" t="s">
        <v>13</v>
      </c>
      <c r="H411">
        <v>12</v>
      </c>
      <c r="I411">
        <v>3</v>
      </c>
      <c r="J411" t="b">
        <v>0</v>
      </c>
      <c r="K411" t="s">
        <v>2677</v>
      </c>
      <c r="L411" t="s">
        <v>1612</v>
      </c>
      <c r="M411" t="s">
        <v>13</v>
      </c>
      <c r="N411" t="e">
        <f>VLOOKUP(A411,[1]Sheet1!$A:$A,1,FALSE)</f>
        <v>#N/A</v>
      </c>
      <c r="O411" t="e">
        <f t="shared" si="14"/>
        <v>#N/A</v>
      </c>
    </row>
    <row r="412" spans="1:15">
      <c r="A412" t="s">
        <v>2678</v>
      </c>
      <c r="B412" t="s">
        <v>2679</v>
      </c>
      <c r="C412" s="89" t="str">
        <f t="shared" si="13"/>
        <v>556X</v>
      </c>
      <c r="D412" t="s">
        <v>2679</v>
      </c>
      <c r="E412" t="s">
        <v>2680</v>
      </c>
      <c r="F412" t="s">
        <v>7</v>
      </c>
      <c r="G412" t="s">
        <v>13</v>
      </c>
      <c r="H412">
        <v>12</v>
      </c>
      <c r="I412">
        <v>3</v>
      </c>
      <c r="J412" t="b">
        <v>0</v>
      </c>
      <c r="K412" t="s">
        <v>2681</v>
      </c>
      <c r="L412" t="s">
        <v>1612</v>
      </c>
      <c r="M412" t="s">
        <v>13</v>
      </c>
      <c r="N412" t="e">
        <f>VLOOKUP(A412,[1]Sheet1!$A:$A,1,FALSE)</f>
        <v>#N/A</v>
      </c>
      <c r="O412" t="e">
        <f t="shared" si="14"/>
        <v>#N/A</v>
      </c>
    </row>
    <row r="413" spans="1:15">
      <c r="A413" t="s">
        <v>2682</v>
      </c>
      <c r="B413" t="s">
        <v>2683</v>
      </c>
      <c r="C413" s="89" t="str">
        <f t="shared" si="13"/>
        <v>557X</v>
      </c>
      <c r="D413" t="s">
        <v>2683</v>
      </c>
      <c r="E413" t="s">
        <v>2684</v>
      </c>
      <c r="F413" t="s">
        <v>7</v>
      </c>
      <c r="G413" t="s">
        <v>13</v>
      </c>
      <c r="H413">
        <v>12</v>
      </c>
      <c r="I413">
        <v>5</v>
      </c>
      <c r="J413" t="b">
        <v>0</v>
      </c>
      <c r="K413" t="s">
        <v>2685</v>
      </c>
      <c r="L413" t="s">
        <v>1612</v>
      </c>
      <c r="M413" t="s">
        <v>13</v>
      </c>
      <c r="N413" t="e">
        <f>VLOOKUP(A413,[1]Sheet1!$A:$A,1,FALSE)</f>
        <v>#N/A</v>
      </c>
      <c r="O413" t="e">
        <f t="shared" si="14"/>
        <v>#N/A</v>
      </c>
    </row>
    <row r="414" spans="1:15">
      <c r="A414" t="s">
        <v>2686</v>
      </c>
      <c r="B414" t="s">
        <v>2687</v>
      </c>
      <c r="C414" s="89" t="str">
        <f t="shared" si="13"/>
        <v>558X</v>
      </c>
      <c r="D414" t="s">
        <v>2687</v>
      </c>
      <c r="E414" t="s">
        <v>2688</v>
      </c>
      <c r="F414" t="s">
        <v>7</v>
      </c>
      <c r="G414" t="s">
        <v>13</v>
      </c>
      <c r="H414">
        <v>12</v>
      </c>
      <c r="I414">
        <v>5</v>
      </c>
      <c r="J414" t="b">
        <v>0</v>
      </c>
      <c r="K414" t="s">
        <v>2689</v>
      </c>
      <c r="L414" t="s">
        <v>1612</v>
      </c>
      <c r="M414" t="s">
        <v>13</v>
      </c>
      <c r="N414" t="e">
        <f>VLOOKUP(A414,[1]Sheet1!$A:$A,1,FALSE)</f>
        <v>#N/A</v>
      </c>
      <c r="O414" t="e">
        <f t="shared" si="14"/>
        <v>#N/A</v>
      </c>
    </row>
    <row r="415" spans="1:15">
      <c r="A415" t="s">
        <v>2690</v>
      </c>
      <c r="B415" t="s">
        <v>2691</v>
      </c>
      <c r="C415" s="89" t="str">
        <f t="shared" si="13"/>
        <v>559X</v>
      </c>
      <c r="D415" t="s">
        <v>2691</v>
      </c>
      <c r="E415" t="s">
        <v>2692</v>
      </c>
      <c r="F415" t="s">
        <v>7</v>
      </c>
      <c r="G415" t="s">
        <v>13</v>
      </c>
      <c r="H415">
        <v>12</v>
      </c>
      <c r="I415">
        <v>5</v>
      </c>
      <c r="J415" t="b">
        <v>0</v>
      </c>
      <c r="K415" t="s">
        <v>2693</v>
      </c>
      <c r="L415" t="s">
        <v>1612</v>
      </c>
      <c r="M415" t="s">
        <v>13</v>
      </c>
      <c r="N415" t="e">
        <f>VLOOKUP(A415,[1]Sheet1!$A:$A,1,FALSE)</f>
        <v>#N/A</v>
      </c>
      <c r="O415" t="e">
        <f t="shared" si="14"/>
        <v>#N/A</v>
      </c>
    </row>
    <row r="416" spans="1:15">
      <c r="A416" t="s">
        <v>2694</v>
      </c>
      <c r="B416" t="s">
        <v>1434</v>
      </c>
      <c r="C416" s="89" t="str">
        <f t="shared" si="13"/>
        <v>560X</v>
      </c>
      <c r="D416" t="s">
        <v>1434</v>
      </c>
      <c r="E416" t="s">
        <v>2695</v>
      </c>
      <c r="F416" t="s">
        <v>7</v>
      </c>
      <c r="G416" t="s">
        <v>13</v>
      </c>
      <c r="H416">
        <v>12</v>
      </c>
      <c r="I416">
        <v>2</v>
      </c>
      <c r="J416" t="b">
        <v>0</v>
      </c>
      <c r="K416" t="s">
        <v>2696</v>
      </c>
      <c r="L416" t="s">
        <v>1612</v>
      </c>
      <c r="M416" t="s">
        <v>13</v>
      </c>
      <c r="N416" t="e">
        <f>VLOOKUP(A416,[1]Sheet1!$A:$A,1,FALSE)</f>
        <v>#N/A</v>
      </c>
      <c r="O416" t="e">
        <f t="shared" si="14"/>
        <v>#N/A</v>
      </c>
    </row>
    <row r="417" spans="1:15">
      <c r="A417" t="s">
        <v>2697</v>
      </c>
      <c r="B417" t="s">
        <v>2698</v>
      </c>
      <c r="C417" s="89" t="str">
        <f t="shared" si="13"/>
        <v>561X</v>
      </c>
      <c r="D417" t="s">
        <v>2698</v>
      </c>
      <c r="E417" t="s">
        <v>2699</v>
      </c>
      <c r="F417" t="s">
        <v>7</v>
      </c>
      <c r="G417" t="s">
        <v>13</v>
      </c>
      <c r="H417">
        <v>12</v>
      </c>
      <c r="I417">
        <v>2</v>
      </c>
      <c r="J417" t="b">
        <v>0</v>
      </c>
      <c r="K417" t="s">
        <v>2700</v>
      </c>
      <c r="L417" t="s">
        <v>1612</v>
      </c>
      <c r="M417" t="s">
        <v>13</v>
      </c>
      <c r="N417" t="e">
        <f>VLOOKUP(A417,[1]Sheet1!$A:$A,1,FALSE)</f>
        <v>#N/A</v>
      </c>
      <c r="O417" t="e">
        <f t="shared" si="14"/>
        <v>#N/A</v>
      </c>
    </row>
    <row r="418" spans="1:15">
      <c r="A418" t="s">
        <v>2701</v>
      </c>
      <c r="B418" t="s">
        <v>2702</v>
      </c>
      <c r="C418" s="89" t="str">
        <f t="shared" si="13"/>
        <v>563X</v>
      </c>
      <c r="D418" t="s">
        <v>2702</v>
      </c>
      <c r="E418" t="s">
        <v>2703</v>
      </c>
      <c r="F418" t="s">
        <v>7</v>
      </c>
      <c r="G418" t="s">
        <v>13</v>
      </c>
      <c r="H418">
        <v>12</v>
      </c>
      <c r="I418">
        <v>3</v>
      </c>
      <c r="J418" t="b">
        <v>0</v>
      </c>
      <c r="K418" t="s">
        <v>2704</v>
      </c>
      <c r="L418" t="s">
        <v>1612</v>
      </c>
      <c r="M418" t="s">
        <v>13</v>
      </c>
      <c r="N418" t="e">
        <f>VLOOKUP(A418,[1]Sheet1!$A:$A,1,FALSE)</f>
        <v>#N/A</v>
      </c>
      <c r="O418" t="e">
        <f t="shared" si="14"/>
        <v>#N/A</v>
      </c>
    </row>
    <row r="419" spans="1:15">
      <c r="A419" t="s">
        <v>2705</v>
      </c>
      <c r="B419" t="s">
        <v>1440</v>
      </c>
      <c r="C419" s="89" t="str">
        <f t="shared" si="13"/>
        <v>564X</v>
      </c>
      <c r="D419" t="s">
        <v>1440</v>
      </c>
      <c r="E419" t="s">
        <v>2706</v>
      </c>
      <c r="F419" t="s">
        <v>7</v>
      </c>
      <c r="G419" t="s">
        <v>13</v>
      </c>
      <c r="H419">
        <v>12</v>
      </c>
      <c r="I419">
        <v>2</v>
      </c>
      <c r="J419" t="b">
        <v>0</v>
      </c>
      <c r="K419" t="s">
        <v>2707</v>
      </c>
      <c r="L419" t="s">
        <v>1612</v>
      </c>
      <c r="M419" t="s">
        <v>13</v>
      </c>
      <c r="N419" t="e">
        <f>VLOOKUP(A419,[1]Sheet1!$A:$A,1,FALSE)</f>
        <v>#N/A</v>
      </c>
      <c r="O419" t="e">
        <f t="shared" si="14"/>
        <v>#N/A</v>
      </c>
    </row>
    <row r="420" spans="1:15">
      <c r="A420" t="s">
        <v>2708</v>
      </c>
      <c r="B420" t="s">
        <v>2709</v>
      </c>
      <c r="C420" s="89" t="str">
        <f t="shared" si="13"/>
        <v>565X</v>
      </c>
      <c r="D420" t="s">
        <v>2709</v>
      </c>
      <c r="E420" t="s">
        <v>2710</v>
      </c>
      <c r="F420" t="s">
        <v>7</v>
      </c>
      <c r="G420" t="s">
        <v>13</v>
      </c>
      <c r="H420">
        <v>12</v>
      </c>
      <c r="I420">
        <v>2</v>
      </c>
      <c r="J420" t="b">
        <v>0</v>
      </c>
      <c r="K420" t="s">
        <v>2711</v>
      </c>
      <c r="L420" t="s">
        <v>1612</v>
      </c>
      <c r="M420" t="s">
        <v>13</v>
      </c>
      <c r="N420" t="e">
        <f>VLOOKUP(A420,[1]Sheet1!$A:$A,1,FALSE)</f>
        <v>#N/A</v>
      </c>
      <c r="O420" t="e">
        <f t="shared" si="14"/>
        <v>#N/A</v>
      </c>
    </row>
    <row r="421" spans="1:15">
      <c r="A421" t="s">
        <v>2712</v>
      </c>
      <c r="B421" t="s">
        <v>2713</v>
      </c>
      <c r="C421" s="89" t="str">
        <f t="shared" si="13"/>
        <v>567X</v>
      </c>
      <c r="D421" t="s">
        <v>2713</v>
      </c>
      <c r="E421" t="s">
        <v>2714</v>
      </c>
      <c r="F421" t="s">
        <v>7</v>
      </c>
      <c r="G421" t="s">
        <v>13</v>
      </c>
      <c r="H421">
        <v>12</v>
      </c>
      <c r="I421">
        <v>3</v>
      </c>
      <c r="J421" t="b">
        <v>0</v>
      </c>
      <c r="K421" t="s">
        <v>2715</v>
      </c>
      <c r="L421" t="s">
        <v>1612</v>
      </c>
      <c r="M421" t="s">
        <v>13</v>
      </c>
      <c r="N421" t="e">
        <f>VLOOKUP(A421,[1]Sheet1!$A:$A,1,FALSE)</f>
        <v>#N/A</v>
      </c>
      <c r="O421" t="e">
        <f t="shared" si="14"/>
        <v>#N/A</v>
      </c>
    </row>
    <row r="422" spans="1:15">
      <c r="A422" t="s">
        <v>2716</v>
      </c>
      <c r="B422" t="s">
        <v>1438</v>
      </c>
      <c r="C422" s="89" t="str">
        <f t="shared" si="13"/>
        <v>568X</v>
      </c>
      <c r="D422" t="s">
        <v>1438</v>
      </c>
      <c r="E422" t="s">
        <v>2717</v>
      </c>
      <c r="F422" t="s">
        <v>7</v>
      </c>
      <c r="G422" t="s">
        <v>13</v>
      </c>
      <c r="H422">
        <v>12</v>
      </c>
      <c r="I422">
        <v>2</v>
      </c>
      <c r="J422" t="b">
        <v>0</v>
      </c>
      <c r="K422" t="s">
        <v>2718</v>
      </c>
      <c r="L422" t="s">
        <v>1612</v>
      </c>
      <c r="M422" t="s">
        <v>13</v>
      </c>
      <c r="N422" t="e">
        <f>VLOOKUP(A422,[1]Sheet1!$A:$A,1,FALSE)</f>
        <v>#N/A</v>
      </c>
      <c r="O422" t="e">
        <f t="shared" si="14"/>
        <v>#N/A</v>
      </c>
    </row>
    <row r="423" spans="1:15">
      <c r="A423" t="s">
        <v>2719</v>
      </c>
      <c r="B423" t="s">
        <v>2720</v>
      </c>
      <c r="C423" s="89" t="str">
        <f t="shared" si="13"/>
        <v>569X</v>
      </c>
      <c r="D423" t="s">
        <v>2720</v>
      </c>
      <c r="E423" t="s">
        <v>2721</v>
      </c>
      <c r="F423" t="s">
        <v>7</v>
      </c>
      <c r="G423" t="s">
        <v>13</v>
      </c>
      <c r="H423">
        <v>12</v>
      </c>
      <c r="I423">
        <v>2</v>
      </c>
      <c r="J423" t="b">
        <v>0</v>
      </c>
      <c r="K423" t="s">
        <v>2722</v>
      </c>
      <c r="L423" t="s">
        <v>1612</v>
      </c>
      <c r="M423" t="s">
        <v>13</v>
      </c>
      <c r="N423" t="e">
        <f>VLOOKUP(A423,[1]Sheet1!$A:$A,1,FALSE)</f>
        <v>#N/A</v>
      </c>
      <c r="O423" t="e">
        <f t="shared" si="14"/>
        <v>#N/A</v>
      </c>
    </row>
    <row r="424" spans="1:15">
      <c r="A424" t="s">
        <v>2723</v>
      </c>
      <c r="B424" t="s">
        <v>2724</v>
      </c>
      <c r="C424" s="89" t="str">
        <f t="shared" si="13"/>
        <v>571X</v>
      </c>
      <c r="D424" t="s">
        <v>2724</v>
      </c>
      <c r="E424" t="s">
        <v>2725</v>
      </c>
      <c r="F424" t="s">
        <v>7</v>
      </c>
      <c r="G424" t="s">
        <v>13</v>
      </c>
      <c r="H424">
        <v>12</v>
      </c>
      <c r="I424">
        <v>3</v>
      </c>
      <c r="J424" t="b">
        <v>0</v>
      </c>
      <c r="K424" t="s">
        <v>2726</v>
      </c>
      <c r="L424" t="s">
        <v>1612</v>
      </c>
      <c r="M424" t="s">
        <v>13</v>
      </c>
      <c r="N424" t="e">
        <f>VLOOKUP(A424,[1]Sheet1!$A:$A,1,FALSE)</f>
        <v>#N/A</v>
      </c>
      <c r="O424" t="e">
        <f t="shared" si="14"/>
        <v>#N/A</v>
      </c>
    </row>
    <row r="425" spans="1:15">
      <c r="A425" t="s">
        <v>2727</v>
      </c>
      <c r="B425" t="s">
        <v>2728</v>
      </c>
      <c r="C425" s="89" t="str">
        <f t="shared" si="13"/>
        <v>573X</v>
      </c>
      <c r="D425" t="s">
        <v>2728</v>
      </c>
      <c r="E425" t="s">
        <v>2729</v>
      </c>
      <c r="F425" t="s">
        <v>7</v>
      </c>
      <c r="G425" t="s">
        <v>13</v>
      </c>
      <c r="H425">
        <v>12</v>
      </c>
      <c r="I425">
        <v>2</v>
      </c>
      <c r="J425" t="b">
        <v>0</v>
      </c>
      <c r="K425" t="s">
        <v>2730</v>
      </c>
      <c r="L425" t="s">
        <v>1612</v>
      </c>
      <c r="M425" t="s">
        <v>13</v>
      </c>
      <c r="N425" t="e">
        <f>VLOOKUP(A425,[1]Sheet1!$A:$A,1,FALSE)</f>
        <v>#N/A</v>
      </c>
      <c r="O425" t="e">
        <f t="shared" si="14"/>
        <v>#N/A</v>
      </c>
    </row>
    <row r="426" spans="1:15">
      <c r="A426" t="s">
        <v>2731</v>
      </c>
      <c r="B426" t="s">
        <v>2732</v>
      </c>
      <c r="C426" s="89" t="str">
        <f t="shared" si="13"/>
        <v>575X</v>
      </c>
      <c r="D426" t="s">
        <v>2732</v>
      </c>
      <c r="E426" t="s">
        <v>2733</v>
      </c>
      <c r="F426" t="s">
        <v>7</v>
      </c>
      <c r="G426" t="s">
        <v>13</v>
      </c>
      <c r="H426">
        <v>12</v>
      </c>
      <c r="I426">
        <v>3</v>
      </c>
      <c r="J426" t="b">
        <v>0</v>
      </c>
      <c r="K426" t="s">
        <v>2734</v>
      </c>
      <c r="L426" t="s">
        <v>1612</v>
      </c>
      <c r="M426" t="s">
        <v>13</v>
      </c>
      <c r="N426" t="e">
        <f>VLOOKUP(A426,[1]Sheet1!$A:$A,1,FALSE)</f>
        <v>#N/A</v>
      </c>
      <c r="O426" t="e">
        <f t="shared" si="14"/>
        <v>#N/A</v>
      </c>
    </row>
    <row r="427" spans="1:15">
      <c r="A427" t="s">
        <v>2735</v>
      </c>
      <c r="B427" t="s">
        <v>1248</v>
      </c>
      <c r="C427" s="89" t="str">
        <f t="shared" si="13"/>
        <v>581X</v>
      </c>
      <c r="D427" t="s">
        <v>1248</v>
      </c>
      <c r="E427" t="s">
        <v>2736</v>
      </c>
      <c r="F427" t="s">
        <v>7</v>
      </c>
      <c r="G427" t="s">
        <v>13</v>
      </c>
      <c r="H427">
        <v>12</v>
      </c>
      <c r="I427">
        <v>4</v>
      </c>
      <c r="J427" t="b">
        <v>0</v>
      </c>
      <c r="K427" t="s">
        <v>2737</v>
      </c>
      <c r="L427" t="s">
        <v>1612</v>
      </c>
      <c r="M427" t="s">
        <v>13</v>
      </c>
      <c r="N427" t="e">
        <f>VLOOKUP(A427,[1]Sheet1!$A:$A,1,FALSE)</f>
        <v>#N/A</v>
      </c>
      <c r="O427" t="e">
        <f t="shared" si="14"/>
        <v>#N/A</v>
      </c>
    </row>
    <row r="428" spans="1:15">
      <c r="A428" t="s">
        <v>2738</v>
      </c>
      <c r="B428" t="s">
        <v>2739</v>
      </c>
      <c r="C428" s="89" t="str">
        <f t="shared" si="13"/>
        <v>583X</v>
      </c>
      <c r="D428" t="s">
        <v>2739</v>
      </c>
      <c r="E428" t="s">
        <v>2740</v>
      </c>
      <c r="F428" t="s">
        <v>7</v>
      </c>
      <c r="G428" t="s">
        <v>13</v>
      </c>
      <c r="H428">
        <v>12</v>
      </c>
      <c r="I428">
        <v>2</v>
      </c>
      <c r="J428" t="b">
        <v>0</v>
      </c>
      <c r="K428" t="s">
        <v>2741</v>
      </c>
      <c r="L428" t="s">
        <v>1612</v>
      </c>
      <c r="M428" t="s">
        <v>13</v>
      </c>
      <c r="N428" t="e">
        <f>VLOOKUP(A428,[1]Sheet1!$A:$A,1,FALSE)</f>
        <v>#N/A</v>
      </c>
      <c r="O428" t="e">
        <f t="shared" si="14"/>
        <v>#N/A</v>
      </c>
    </row>
    <row r="429" spans="1:15">
      <c r="A429" t="s">
        <v>2742</v>
      </c>
      <c r="B429" t="s">
        <v>2743</v>
      </c>
      <c r="C429" s="89" t="str">
        <f t="shared" si="13"/>
        <v>584X</v>
      </c>
      <c r="D429" t="s">
        <v>2743</v>
      </c>
      <c r="E429" t="s">
        <v>2744</v>
      </c>
      <c r="F429" t="s">
        <v>7</v>
      </c>
      <c r="G429" t="s">
        <v>13</v>
      </c>
      <c r="H429">
        <v>12</v>
      </c>
      <c r="I429">
        <v>2</v>
      </c>
      <c r="J429" t="b">
        <v>0</v>
      </c>
      <c r="K429" t="s">
        <v>2741</v>
      </c>
      <c r="L429" t="s">
        <v>1612</v>
      </c>
      <c r="M429" t="s">
        <v>13</v>
      </c>
      <c r="N429" t="e">
        <f>VLOOKUP(A429,[1]Sheet1!$A:$A,1,FALSE)</f>
        <v>#N/A</v>
      </c>
      <c r="O429" t="e">
        <f t="shared" si="14"/>
        <v>#N/A</v>
      </c>
    </row>
    <row r="430" spans="1:15">
      <c r="A430" t="s">
        <v>2745</v>
      </c>
      <c r="B430" t="s">
        <v>2746</v>
      </c>
      <c r="C430" s="89" t="str">
        <f t="shared" si="13"/>
        <v>585X</v>
      </c>
      <c r="D430" t="s">
        <v>2746</v>
      </c>
      <c r="E430" t="s">
        <v>2747</v>
      </c>
      <c r="F430" t="s">
        <v>7</v>
      </c>
      <c r="G430" t="s">
        <v>13</v>
      </c>
      <c r="H430">
        <v>12</v>
      </c>
      <c r="I430">
        <v>2</v>
      </c>
      <c r="J430" t="b">
        <v>0</v>
      </c>
      <c r="K430" t="s">
        <v>2748</v>
      </c>
      <c r="L430" t="s">
        <v>1612</v>
      </c>
      <c r="M430" t="s">
        <v>13</v>
      </c>
      <c r="N430" t="e">
        <f>VLOOKUP(A430,[1]Sheet1!$A:$A,1,FALSE)</f>
        <v>#N/A</v>
      </c>
      <c r="O430" t="e">
        <f t="shared" si="14"/>
        <v>#N/A</v>
      </c>
    </row>
    <row r="431" spans="1:15">
      <c r="A431" t="s">
        <v>2749</v>
      </c>
      <c r="B431" t="s">
        <v>2750</v>
      </c>
      <c r="C431" s="89" t="str">
        <f t="shared" si="13"/>
        <v>586X</v>
      </c>
      <c r="D431" t="s">
        <v>2750</v>
      </c>
      <c r="E431" t="s">
        <v>2751</v>
      </c>
      <c r="F431" t="s">
        <v>7</v>
      </c>
      <c r="G431" t="s">
        <v>13</v>
      </c>
      <c r="H431">
        <v>12</v>
      </c>
      <c r="I431">
        <v>2</v>
      </c>
      <c r="J431" t="b">
        <v>0</v>
      </c>
      <c r="K431" t="s">
        <v>2752</v>
      </c>
      <c r="L431" t="s">
        <v>1612</v>
      </c>
      <c r="M431" t="s">
        <v>13</v>
      </c>
      <c r="N431" t="e">
        <f>VLOOKUP(A431,[1]Sheet1!$A:$A,1,FALSE)</f>
        <v>#N/A</v>
      </c>
      <c r="O431" t="e">
        <f t="shared" si="14"/>
        <v>#N/A</v>
      </c>
    </row>
    <row r="432" spans="1:15">
      <c r="A432" t="s">
        <v>2753</v>
      </c>
      <c r="B432" t="s">
        <v>2754</v>
      </c>
      <c r="C432" s="89" t="str">
        <f t="shared" si="13"/>
        <v>587X</v>
      </c>
      <c r="D432" t="s">
        <v>2754</v>
      </c>
      <c r="E432" t="s">
        <v>2755</v>
      </c>
      <c r="F432" t="s">
        <v>7</v>
      </c>
      <c r="G432" t="s">
        <v>13</v>
      </c>
      <c r="H432">
        <v>12</v>
      </c>
      <c r="I432">
        <v>2</v>
      </c>
      <c r="J432" t="b">
        <v>0</v>
      </c>
      <c r="K432" t="s">
        <v>2153</v>
      </c>
      <c r="L432" t="s">
        <v>1612</v>
      </c>
      <c r="M432" t="s">
        <v>13</v>
      </c>
      <c r="N432" t="e">
        <f>VLOOKUP(A432,[1]Sheet1!$A:$A,1,FALSE)</f>
        <v>#N/A</v>
      </c>
      <c r="O432" t="e">
        <f t="shared" si="14"/>
        <v>#N/A</v>
      </c>
    </row>
    <row r="433" spans="1:15">
      <c r="A433" t="s">
        <v>2756</v>
      </c>
      <c r="B433" t="s">
        <v>2757</v>
      </c>
      <c r="C433" s="89" t="str">
        <f t="shared" si="13"/>
        <v>593X</v>
      </c>
      <c r="D433" t="s">
        <v>2758</v>
      </c>
      <c r="E433" t="s">
        <v>2758</v>
      </c>
      <c r="F433" t="s">
        <v>7</v>
      </c>
      <c r="G433" t="s">
        <v>18</v>
      </c>
      <c r="H433">
        <v>12</v>
      </c>
      <c r="I433" s="108">
        <v>5</v>
      </c>
      <c r="J433" t="b">
        <v>1</v>
      </c>
      <c r="K433" t="s">
        <v>2759</v>
      </c>
      <c r="L433" t="s">
        <v>1637</v>
      </c>
      <c r="M433" t="s">
        <v>1602</v>
      </c>
      <c r="N433" t="str">
        <f>VLOOKUP(A433,[1]Sheet1!$A:$A,1,FALSE)</f>
        <v>593X</v>
      </c>
      <c r="O433" t="b">
        <f t="shared" si="14"/>
        <v>1</v>
      </c>
    </row>
    <row r="434" spans="1:15" s="104" customFormat="1">
      <c r="A434" t="s">
        <v>2760</v>
      </c>
      <c r="B434" t="s">
        <v>2761</v>
      </c>
      <c r="C434" s="89" t="str">
        <f t="shared" si="13"/>
        <v>594X</v>
      </c>
      <c r="D434" t="s">
        <v>2762</v>
      </c>
      <c r="E434" t="s">
        <v>2762</v>
      </c>
      <c r="F434" t="s">
        <v>7</v>
      </c>
      <c r="G434" t="s">
        <v>18</v>
      </c>
      <c r="H434">
        <v>12</v>
      </c>
      <c r="I434" s="108">
        <v>5</v>
      </c>
      <c r="J434" t="b">
        <v>1</v>
      </c>
      <c r="K434" t="s">
        <v>2763</v>
      </c>
      <c r="L434" t="s">
        <v>1637</v>
      </c>
      <c r="M434" t="s">
        <v>1602</v>
      </c>
      <c r="N434" t="str">
        <f>VLOOKUP(A434,[1]Sheet1!$A:$A,1,FALSE)</f>
        <v>594X</v>
      </c>
      <c r="O434" t="b">
        <f t="shared" si="14"/>
        <v>1</v>
      </c>
    </row>
    <row r="435" spans="1:15">
      <c r="A435" t="s">
        <v>1441</v>
      </c>
      <c r="B435" t="s">
        <v>1442</v>
      </c>
      <c r="C435" s="89" t="str">
        <f t="shared" si="13"/>
        <v>612X</v>
      </c>
      <c r="D435" t="s">
        <v>1442</v>
      </c>
      <c r="E435" t="s">
        <v>1442</v>
      </c>
      <c r="F435" t="s">
        <v>7</v>
      </c>
      <c r="G435" t="s">
        <v>13</v>
      </c>
      <c r="H435">
        <v>12</v>
      </c>
      <c r="I435">
        <v>2</v>
      </c>
      <c r="J435" t="b">
        <v>0</v>
      </c>
      <c r="K435" t="s">
        <v>2734</v>
      </c>
      <c r="L435" t="s">
        <v>1612</v>
      </c>
      <c r="M435" t="s">
        <v>13</v>
      </c>
      <c r="N435" t="e">
        <f>VLOOKUP(A435,[1]Sheet1!$A:$A,1,FALSE)</f>
        <v>#N/A</v>
      </c>
      <c r="O435" t="e">
        <f t="shared" si="14"/>
        <v>#N/A</v>
      </c>
    </row>
    <row r="436" spans="1:15">
      <c r="A436" s="104" t="s">
        <v>4803</v>
      </c>
      <c r="B436" s="104" t="s">
        <v>441</v>
      </c>
      <c r="C436" s="104" t="str">
        <f t="shared" si="13"/>
        <v>613X</v>
      </c>
      <c r="D436" s="104" t="s">
        <v>441</v>
      </c>
      <c r="E436" s="104" t="s">
        <v>4804</v>
      </c>
      <c r="F436" s="104" t="s">
        <v>7</v>
      </c>
      <c r="G436" s="104" t="s">
        <v>36</v>
      </c>
      <c r="H436" s="104">
        <v>12</v>
      </c>
      <c r="I436" s="104">
        <v>2</v>
      </c>
      <c r="J436" s="104" t="b">
        <v>0</v>
      </c>
      <c r="K436" s="104" t="s">
        <v>4805</v>
      </c>
      <c r="L436" s="104" t="s">
        <v>4786</v>
      </c>
      <c r="M436" t="s">
        <v>1615</v>
      </c>
      <c r="N436" t="e">
        <f>VLOOKUP(A436,[1]Sheet1!$A:$A,1,FALSE)</f>
        <v>#N/A</v>
      </c>
      <c r="O436" t="e">
        <f t="shared" si="14"/>
        <v>#N/A</v>
      </c>
    </row>
    <row r="437" spans="1:15">
      <c r="A437" t="s">
        <v>2764</v>
      </c>
      <c r="B437" t="s">
        <v>2765</v>
      </c>
      <c r="C437" s="89" t="str">
        <f t="shared" si="13"/>
        <v>613Xpd</v>
      </c>
      <c r="D437" t="s">
        <v>2765</v>
      </c>
      <c r="F437" t="s">
        <v>7</v>
      </c>
      <c r="G437" t="s">
        <v>13</v>
      </c>
      <c r="H437">
        <v>12</v>
      </c>
      <c r="I437">
        <v>0</v>
      </c>
      <c r="J437" t="b">
        <v>0</v>
      </c>
      <c r="K437" t="s">
        <v>2766</v>
      </c>
      <c r="L437" t="s">
        <v>1612</v>
      </c>
      <c r="M437" t="s">
        <v>13</v>
      </c>
      <c r="N437" t="e">
        <f>VLOOKUP(A437,[1]Sheet1!$A:$A,1,FALSE)</f>
        <v>#N/A</v>
      </c>
      <c r="O437" t="e">
        <f t="shared" si="14"/>
        <v>#N/A</v>
      </c>
    </row>
    <row r="438" spans="1:15">
      <c r="A438" s="104" t="s">
        <v>4806</v>
      </c>
      <c r="B438" s="104" t="s">
        <v>4807</v>
      </c>
      <c r="C438" s="104" t="str">
        <f t="shared" si="13"/>
        <v>614X</v>
      </c>
      <c r="D438" s="104" t="s">
        <v>4807</v>
      </c>
      <c r="E438" s="104" t="s">
        <v>4808</v>
      </c>
      <c r="F438" s="104" t="s">
        <v>7</v>
      </c>
      <c r="G438" s="104" t="s">
        <v>13</v>
      </c>
      <c r="H438" s="104">
        <v>12</v>
      </c>
      <c r="I438" s="104">
        <v>2</v>
      </c>
      <c r="J438" s="104" t="b">
        <v>0</v>
      </c>
      <c r="K438" s="104" t="s">
        <v>4805</v>
      </c>
      <c r="L438" s="104" t="s">
        <v>4809</v>
      </c>
      <c r="M438" t="s">
        <v>13</v>
      </c>
      <c r="N438" t="e">
        <f>VLOOKUP(A438,[1]Sheet1!$A:$A,1,FALSE)</f>
        <v>#N/A</v>
      </c>
      <c r="O438" t="e">
        <f t="shared" si="14"/>
        <v>#N/A</v>
      </c>
    </row>
    <row r="439" spans="1:15">
      <c r="A439" t="s">
        <v>2767</v>
      </c>
      <c r="B439" t="s">
        <v>2768</v>
      </c>
      <c r="C439" s="89" t="str">
        <f t="shared" si="13"/>
        <v>614Xpd</v>
      </c>
      <c r="D439" t="s">
        <v>2768</v>
      </c>
      <c r="E439" s="6" t="s">
        <v>2769</v>
      </c>
      <c r="F439" t="s">
        <v>7</v>
      </c>
      <c r="G439" t="s">
        <v>13</v>
      </c>
      <c r="H439">
        <v>12</v>
      </c>
      <c r="I439">
        <v>0</v>
      </c>
      <c r="J439" t="b">
        <v>0</v>
      </c>
      <c r="K439" t="s">
        <v>2770</v>
      </c>
      <c r="L439" t="s">
        <v>1612</v>
      </c>
      <c r="M439" t="s">
        <v>13</v>
      </c>
      <c r="N439" t="e">
        <f>VLOOKUP(A439,[1]Sheet1!$A:$A,1,FALSE)</f>
        <v>#N/A</v>
      </c>
      <c r="O439" t="e">
        <f t="shared" si="14"/>
        <v>#N/A</v>
      </c>
    </row>
    <row r="440" spans="1:15">
      <c r="A440" t="s">
        <v>1299</v>
      </c>
      <c r="B440" t="s">
        <v>1300</v>
      </c>
      <c r="C440" s="89" t="str">
        <f t="shared" si="13"/>
        <v>97A</v>
      </c>
      <c r="D440" t="s">
        <v>1300</v>
      </c>
      <c r="E440" t="s">
        <v>2771</v>
      </c>
      <c r="F440" t="s">
        <v>17</v>
      </c>
      <c r="G440" t="s">
        <v>18</v>
      </c>
      <c r="H440">
        <v>12</v>
      </c>
      <c r="I440">
        <v>2</v>
      </c>
      <c r="J440" t="b">
        <v>1</v>
      </c>
      <c r="K440" t="s">
        <v>2772</v>
      </c>
      <c r="M440" t="s">
        <v>1602</v>
      </c>
      <c r="N440" t="str">
        <f>VLOOKUP(A440,[1]Sheet1!$A:$A,1,FALSE)</f>
        <v>97A</v>
      </c>
      <c r="O440" t="b">
        <f t="shared" si="14"/>
        <v>1</v>
      </c>
    </row>
    <row r="441" spans="1:15">
      <c r="A441" t="s">
        <v>1301</v>
      </c>
      <c r="B441" t="s">
        <v>1302</v>
      </c>
      <c r="C441" s="89" t="str">
        <f t="shared" si="13"/>
        <v>97B</v>
      </c>
      <c r="D441" t="s">
        <v>1302</v>
      </c>
      <c r="E441" t="s">
        <v>2773</v>
      </c>
      <c r="F441" t="s">
        <v>17</v>
      </c>
      <c r="G441" t="s">
        <v>36</v>
      </c>
      <c r="H441">
        <v>12</v>
      </c>
      <c r="I441">
        <v>2</v>
      </c>
      <c r="J441" t="b">
        <v>0</v>
      </c>
      <c r="K441" t="s">
        <v>2774</v>
      </c>
      <c r="M441" t="s">
        <v>1602</v>
      </c>
      <c r="N441" t="e">
        <f>VLOOKUP(A441,[1]Sheet1!$A:$A,1,FALSE)</f>
        <v>#N/A</v>
      </c>
      <c r="O441" t="e">
        <f t="shared" si="14"/>
        <v>#N/A</v>
      </c>
    </row>
    <row r="442" spans="1:15">
      <c r="A442" t="s">
        <v>1303</v>
      </c>
      <c r="B442" t="s">
        <v>1304</v>
      </c>
      <c r="C442" s="89" t="str">
        <f t="shared" si="13"/>
        <v>97C</v>
      </c>
      <c r="D442" t="s">
        <v>1304</v>
      </c>
      <c r="E442" t="s">
        <v>2775</v>
      </c>
      <c r="F442" t="s">
        <v>17</v>
      </c>
      <c r="G442" t="s">
        <v>18</v>
      </c>
      <c r="H442">
        <v>12</v>
      </c>
      <c r="I442">
        <v>2</v>
      </c>
      <c r="J442" t="b">
        <v>1</v>
      </c>
      <c r="K442" t="s">
        <v>2776</v>
      </c>
      <c r="M442" t="s">
        <v>1602</v>
      </c>
      <c r="N442" t="str">
        <f>VLOOKUP(A442,[1]Sheet1!$A:$A,1,FALSE)</f>
        <v>97C</v>
      </c>
      <c r="O442" t="b">
        <f t="shared" si="14"/>
        <v>1</v>
      </c>
    </row>
    <row r="443" spans="1:15">
      <c r="A443" t="s">
        <v>2777</v>
      </c>
      <c r="B443" t="s">
        <v>2778</v>
      </c>
      <c r="C443" s="89" t="str">
        <f t="shared" si="13"/>
        <v>97D</v>
      </c>
      <c r="D443" t="s">
        <v>2778</v>
      </c>
      <c r="E443" t="s">
        <v>2779</v>
      </c>
      <c r="F443" t="s">
        <v>17</v>
      </c>
      <c r="G443" t="s">
        <v>18</v>
      </c>
      <c r="H443">
        <v>12</v>
      </c>
      <c r="I443">
        <v>2</v>
      </c>
      <c r="J443" t="b">
        <v>1</v>
      </c>
      <c r="K443" t="s">
        <v>2780</v>
      </c>
      <c r="M443" t="s">
        <v>1602</v>
      </c>
      <c r="N443" t="str">
        <f>VLOOKUP(A443,[1]Sheet1!$A:$A,1,FALSE)</f>
        <v>97D</v>
      </c>
      <c r="O443" t="b">
        <f t="shared" si="14"/>
        <v>1</v>
      </c>
    </row>
    <row r="444" spans="1:15">
      <c r="A444" t="s">
        <v>2781</v>
      </c>
      <c r="B444" t="s">
        <v>2782</v>
      </c>
      <c r="C444" s="89" t="str">
        <f t="shared" si="13"/>
        <v>97E</v>
      </c>
      <c r="D444" t="s">
        <v>2782</v>
      </c>
      <c r="E444" t="s">
        <v>2783</v>
      </c>
      <c r="F444" t="s">
        <v>17</v>
      </c>
      <c r="G444" t="s">
        <v>18</v>
      </c>
      <c r="H444">
        <v>12</v>
      </c>
      <c r="I444">
        <v>2</v>
      </c>
      <c r="J444" t="b">
        <v>1</v>
      </c>
      <c r="K444" t="s">
        <v>2784</v>
      </c>
      <c r="M444" t="s">
        <v>1602</v>
      </c>
      <c r="N444" t="str">
        <f>VLOOKUP(A444,[1]Sheet1!$A:$A,1,FALSE)</f>
        <v>97E</v>
      </c>
      <c r="O444" t="b">
        <f t="shared" si="14"/>
        <v>1</v>
      </c>
    </row>
    <row r="445" spans="1:15">
      <c r="A445" t="s">
        <v>1253</v>
      </c>
      <c r="B445" t="s">
        <v>1254</v>
      </c>
      <c r="C445" s="89" t="str">
        <f t="shared" si="13"/>
        <v>97F</v>
      </c>
      <c r="D445" t="s">
        <v>1254</v>
      </c>
      <c r="E445" t="s">
        <v>2785</v>
      </c>
      <c r="F445" t="s">
        <v>17</v>
      </c>
      <c r="G445" t="s">
        <v>36</v>
      </c>
      <c r="H445">
        <v>12</v>
      </c>
      <c r="I445">
        <v>2</v>
      </c>
      <c r="J445" t="b">
        <v>0</v>
      </c>
      <c r="K445" t="s">
        <v>2786</v>
      </c>
      <c r="M445" t="s">
        <v>1602</v>
      </c>
      <c r="N445" t="e">
        <f>VLOOKUP(A445,[1]Sheet1!$A:$A,1,FALSE)</f>
        <v>#N/A</v>
      </c>
      <c r="O445" t="e">
        <f t="shared" si="14"/>
        <v>#N/A</v>
      </c>
    </row>
    <row r="446" spans="1:15">
      <c r="A446" t="s">
        <v>2787</v>
      </c>
      <c r="B446" t="s">
        <v>1306</v>
      </c>
      <c r="C446" s="89" t="str">
        <f t="shared" si="13"/>
        <v>97PCT</v>
      </c>
      <c r="D446" t="s">
        <v>1306</v>
      </c>
      <c r="E446" t="s">
        <v>2788</v>
      </c>
      <c r="F446" t="s">
        <v>7</v>
      </c>
      <c r="G446" t="s">
        <v>36</v>
      </c>
      <c r="H446">
        <v>12</v>
      </c>
      <c r="I446">
        <v>4</v>
      </c>
      <c r="J446" t="b">
        <v>0</v>
      </c>
      <c r="K446" t="s">
        <v>2789</v>
      </c>
      <c r="M446" t="s">
        <v>13</v>
      </c>
      <c r="N446" t="e">
        <f>VLOOKUP(A446,[1]Sheet1!$A:$A,1,FALSE)</f>
        <v>#N/A</v>
      </c>
      <c r="O446" t="e">
        <f t="shared" si="14"/>
        <v>#N/A</v>
      </c>
    </row>
    <row r="447" spans="1:15">
      <c r="A447" t="s">
        <v>2790</v>
      </c>
      <c r="B447" t="s">
        <v>2791</v>
      </c>
      <c r="C447" s="89" t="str">
        <f t="shared" si="13"/>
        <v>97PS</v>
      </c>
      <c r="D447" t="s">
        <v>2791</v>
      </c>
      <c r="E447" t="s">
        <v>2792</v>
      </c>
      <c r="F447" t="s">
        <v>7</v>
      </c>
      <c r="G447" t="s">
        <v>18</v>
      </c>
      <c r="H447">
        <v>12</v>
      </c>
      <c r="I447">
        <v>4</v>
      </c>
      <c r="J447" t="b">
        <v>1</v>
      </c>
      <c r="K447" t="s">
        <v>2789</v>
      </c>
      <c r="M447" t="s">
        <v>13</v>
      </c>
      <c r="N447" t="str">
        <f>VLOOKUP(A447,[1]Sheet1!$A:$A,1,FALSE)</f>
        <v>97PS</v>
      </c>
      <c r="O447" t="b">
        <f t="shared" si="14"/>
        <v>1</v>
      </c>
    </row>
    <row r="448" spans="1:15">
      <c r="A448" t="s">
        <v>435</v>
      </c>
      <c r="B448" t="s">
        <v>436</v>
      </c>
      <c r="C448" s="89" t="str">
        <f t="shared" si="13"/>
        <v>A10</v>
      </c>
      <c r="D448" t="s">
        <v>436</v>
      </c>
      <c r="E448" t="s">
        <v>1782</v>
      </c>
      <c r="F448" t="s">
        <v>7</v>
      </c>
      <c r="G448" t="s">
        <v>36</v>
      </c>
      <c r="H448">
        <v>12</v>
      </c>
      <c r="I448">
        <v>2</v>
      </c>
      <c r="J448" t="b">
        <v>0</v>
      </c>
      <c r="K448" t="s">
        <v>2793</v>
      </c>
      <c r="L448" t="s">
        <v>1601</v>
      </c>
      <c r="M448" t="s">
        <v>1602</v>
      </c>
      <c r="N448" t="e">
        <f>VLOOKUP(A448,[1]Sheet1!$A:$A,1,FALSE)</f>
        <v>#N/A</v>
      </c>
      <c r="O448" t="e">
        <f t="shared" si="14"/>
        <v>#N/A</v>
      </c>
    </row>
    <row r="449" spans="1:15">
      <c r="A449" t="s">
        <v>384</v>
      </c>
      <c r="B449" t="s">
        <v>386</v>
      </c>
      <c r="C449" s="89" t="str">
        <f t="shared" si="13"/>
        <v>A12</v>
      </c>
      <c r="D449" t="s">
        <v>386</v>
      </c>
      <c r="E449" t="s">
        <v>385</v>
      </c>
      <c r="F449" t="s">
        <v>7</v>
      </c>
      <c r="G449" t="s">
        <v>18</v>
      </c>
      <c r="H449">
        <v>12</v>
      </c>
      <c r="I449">
        <v>2</v>
      </c>
      <c r="J449" t="b">
        <v>1</v>
      </c>
      <c r="K449" t="s">
        <v>2794</v>
      </c>
      <c r="L449" t="s">
        <v>1601</v>
      </c>
      <c r="M449" t="s">
        <v>1602</v>
      </c>
      <c r="N449" t="str">
        <f>VLOOKUP(A449,[1]Sheet1!$A:$A,1,FALSE)</f>
        <v>A12</v>
      </c>
      <c r="O449" t="b">
        <f t="shared" si="14"/>
        <v>1</v>
      </c>
    </row>
    <row r="450" spans="1:15">
      <c r="A450" t="s">
        <v>1486</v>
      </c>
      <c r="B450" t="s">
        <v>1487</v>
      </c>
      <c r="C450" s="89" t="str">
        <f t="shared" si="13"/>
        <v>A13</v>
      </c>
      <c r="D450" t="s">
        <v>1487</v>
      </c>
      <c r="E450" t="s">
        <v>2798</v>
      </c>
      <c r="F450" t="s">
        <v>7</v>
      </c>
      <c r="G450" t="s">
        <v>36</v>
      </c>
      <c r="H450">
        <v>12</v>
      </c>
      <c r="I450">
        <v>2</v>
      </c>
      <c r="J450" t="b">
        <v>0</v>
      </c>
      <c r="K450" t="s">
        <v>2799</v>
      </c>
      <c r="L450" t="s">
        <v>1601</v>
      </c>
      <c r="M450" t="s">
        <v>1602</v>
      </c>
      <c r="N450" t="e">
        <f>VLOOKUP(A450,[1]Sheet1!$A:$A,1,FALSE)</f>
        <v>#N/A</v>
      </c>
      <c r="O450" t="e">
        <f t="shared" si="14"/>
        <v>#N/A</v>
      </c>
    </row>
    <row r="451" spans="1:15">
      <c r="A451" t="s">
        <v>1489</v>
      </c>
      <c r="B451" t="s">
        <v>2800</v>
      </c>
      <c r="C451" s="89" t="str">
        <f t="shared" ref="C451:C514" si="15">A451</f>
        <v>A14</v>
      </c>
      <c r="D451" t="s">
        <v>2800</v>
      </c>
      <c r="E451" t="s">
        <v>2801</v>
      </c>
      <c r="F451" t="s">
        <v>7</v>
      </c>
      <c r="G451" t="s">
        <v>36</v>
      </c>
      <c r="H451">
        <v>12</v>
      </c>
      <c r="I451">
        <v>2</v>
      </c>
      <c r="J451" t="b">
        <v>0</v>
      </c>
      <c r="K451" t="s">
        <v>2802</v>
      </c>
      <c r="L451" t="s">
        <v>1601</v>
      </c>
      <c r="M451" t="s">
        <v>1602</v>
      </c>
      <c r="N451" t="e">
        <f>VLOOKUP(A451,[1]Sheet1!$A:$A,1,FALSE)</f>
        <v>#N/A</v>
      </c>
      <c r="O451" t="e">
        <f t="shared" si="14"/>
        <v>#N/A</v>
      </c>
    </row>
    <row r="452" spans="1:15">
      <c r="A452" t="s">
        <v>395</v>
      </c>
      <c r="B452" t="s">
        <v>396</v>
      </c>
      <c r="C452" s="89" t="str">
        <f t="shared" si="15"/>
        <v>A15</v>
      </c>
      <c r="D452" t="s">
        <v>396</v>
      </c>
      <c r="E452" t="s">
        <v>2801</v>
      </c>
      <c r="F452" t="s">
        <v>7</v>
      </c>
      <c r="G452" t="s">
        <v>36</v>
      </c>
      <c r="H452">
        <v>12</v>
      </c>
      <c r="I452">
        <v>2</v>
      </c>
      <c r="J452" t="b">
        <v>0</v>
      </c>
      <c r="K452" t="s">
        <v>2803</v>
      </c>
      <c r="L452" t="s">
        <v>1601</v>
      </c>
      <c r="M452" t="s">
        <v>1602</v>
      </c>
      <c r="N452" t="e">
        <f>VLOOKUP(A452,[1]Sheet1!$A:$A,1,FALSE)</f>
        <v>#N/A</v>
      </c>
      <c r="O452" t="e">
        <f t="shared" si="14"/>
        <v>#N/A</v>
      </c>
    </row>
    <row r="453" spans="1:15">
      <c r="A453" t="s">
        <v>393</v>
      </c>
      <c r="B453" t="s">
        <v>394</v>
      </c>
      <c r="C453" s="89" t="str">
        <f t="shared" si="15"/>
        <v>A16</v>
      </c>
      <c r="D453" t="s">
        <v>394</v>
      </c>
      <c r="E453" t="s">
        <v>2798</v>
      </c>
      <c r="F453" t="s">
        <v>7</v>
      </c>
      <c r="G453" t="s">
        <v>36</v>
      </c>
      <c r="H453">
        <v>12</v>
      </c>
      <c r="I453">
        <v>2</v>
      </c>
      <c r="J453" t="b">
        <v>0</v>
      </c>
      <c r="K453" t="s">
        <v>2804</v>
      </c>
      <c r="L453" t="s">
        <v>1601</v>
      </c>
      <c r="M453" t="s">
        <v>1602</v>
      </c>
      <c r="N453" t="e">
        <f>VLOOKUP(A453,[1]Sheet1!$A:$A,1,FALSE)</f>
        <v>#N/A</v>
      </c>
      <c r="O453" t="e">
        <f t="shared" si="14"/>
        <v>#N/A</v>
      </c>
    </row>
    <row r="454" spans="1:15">
      <c r="A454" t="s">
        <v>397</v>
      </c>
      <c r="B454" t="s">
        <v>399</v>
      </c>
      <c r="C454" s="89" t="str">
        <f t="shared" si="15"/>
        <v>A17</v>
      </c>
      <c r="D454" t="s">
        <v>399</v>
      </c>
      <c r="E454" t="s">
        <v>2805</v>
      </c>
      <c r="F454" t="s">
        <v>7</v>
      </c>
      <c r="G454" t="s">
        <v>18</v>
      </c>
      <c r="H454">
        <v>12</v>
      </c>
      <c r="I454">
        <v>2</v>
      </c>
      <c r="J454" t="b">
        <v>1</v>
      </c>
      <c r="K454" t="s">
        <v>2806</v>
      </c>
      <c r="L454" t="s">
        <v>1617</v>
      </c>
      <c r="M454" t="s">
        <v>1602</v>
      </c>
      <c r="N454" t="str">
        <f>VLOOKUP(A454,[1]Sheet1!$A:$A,1,FALSE)</f>
        <v>A17</v>
      </c>
      <c r="O454" t="b">
        <f t="shared" si="14"/>
        <v>1</v>
      </c>
    </row>
    <row r="455" spans="1:15">
      <c r="A455" t="s">
        <v>1517</v>
      </c>
      <c r="B455" t="s">
        <v>1518</v>
      </c>
      <c r="C455" s="89" t="str">
        <f t="shared" si="15"/>
        <v>A18</v>
      </c>
      <c r="D455" t="s">
        <v>2807</v>
      </c>
      <c r="E455" t="s">
        <v>2801</v>
      </c>
      <c r="F455" t="s">
        <v>7</v>
      </c>
      <c r="G455" t="s">
        <v>36</v>
      </c>
      <c r="H455">
        <v>12</v>
      </c>
      <c r="I455">
        <v>2</v>
      </c>
      <c r="J455" t="b">
        <v>0</v>
      </c>
      <c r="K455" t="s">
        <v>2808</v>
      </c>
      <c r="L455" t="s">
        <v>1601</v>
      </c>
      <c r="M455" t="s">
        <v>1602</v>
      </c>
      <c r="N455" t="e">
        <f>VLOOKUP(A455,[1]Sheet1!$A:$A,1,FALSE)</f>
        <v>#N/A</v>
      </c>
      <c r="O455" t="e">
        <f t="shared" si="14"/>
        <v>#N/A</v>
      </c>
    </row>
    <row r="456" spans="1:15">
      <c r="A456" t="s">
        <v>1519</v>
      </c>
      <c r="B456" t="s">
        <v>1520</v>
      </c>
      <c r="C456" s="89" t="str">
        <f t="shared" si="15"/>
        <v>A19</v>
      </c>
      <c r="D456" t="s">
        <v>2809</v>
      </c>
      <c r="E456" t="s">
        <v>2801</v>
      </c>
      <c r="F456" t="s">
        <v>7</v>
      </c>
      <c r="G456" t="s">
        <v>36</v>
      </c>
      <c r="H456">
        <v>12</v>
      </c>
      <c r="I456">
        <v>2</v>
      </c>
      <c r="J456" t="b">
        <v>0</v>
      </c>
      <c r="K456" t="s">
        <v>2810</v>
      </c>
      <c r="L456" t="s">
        <v>1601</v>
      </c>
      <c r="M456" t="s">
        <v>1602</v>
      </c>
      <c r="N456" t="e">
        <f>VLOOKUP(A456,[1]Sheet1!$A:$A,1,FALSE)</f>
        <v>#N/A</v>
      </c>
      <c r="O456" t="e">
        <f t="shared" si="14"/>
        <v>#N/A</v>
      </c>
    </row>
    <row r="457" spans="1:15">
      <c r="A457" t="s">
        <v>1521</v>
      </c>
      <c r="B457" t="s">
        <v>1522</v>
      </c>
      <c r="C457" s="89" t="str">
        <f t="shared" si="15"/>
        <v>A20</v>
      </c>
      <c r="D457" t="s">
        <v>2811</v>
      </c>
      <c r="E457" t="s">
        <v>2801</v>
      </c>
      <c r="F457" t="s">
        <v>7</v>
      </c>
      <c r="G457" t="s">
        <v>36</v>
      </c>
      <c r="H457">
        <v>12</v>
      </c>
      <c r="I457">
        <v>2</v>
      </c>
      <c r="J457" t="b">
        <v>0</v>
      </c>
      <c r="K457" t="s">
        <v>2812</v>
      </c>
      <c r="L457" t="s">
        <v>1601</v>
      </c>
      <c r="M457" t="s">
        <v>1602</v>
      </c>
      <c r="N457" t="e">
        <f>VLOOKUP(A457,[1]Sheet1!$A:$A,1,FALSE)</f>
        <v>#N/A</v>
      </c>
      <c r="O457" t="e">
        <f t="shared" si="14"/>
        <v>#N/A</v>
      </c>
    </row>
    <row r="458" spans="1:15">
      <c r="A458" t="s">
        <v>1537</v>
      </c>
      <c r="B458" t="s">
        <v>1538</v>
      </c>
      <c r="C458" s="89" t="str">
        <f t="shared" si="15"/>
        <v>A21</v>
      </c>
      <c r="D458" t="s">
        <v>1538</v>
      </c>
      <c r="E458" t="s">
        <v>2813</v>
      </c>
      <c r="F458" t="s">
        <v>17</v>
      </c>
      <c r="G458" t="s">
        <v>2814</v>
      </c>
      <c r="H458">
        <v>12</v>
      </c>
      <c r="I458">
        <v>2</v>
      </c>
      <c r="J458" t="b">
        <v>1</v>
      </c>
      <c r="K458" t="s">
        <v>2815</v>
      </c>
      <c r="L458" t="s">
        <v>1637</v>
      </c>
      <c r="M458" t="s">
        <v>1602</v>
      </c>
      <c r="N458" t="str">
        <f>VLOOKUP(A458,[1]Sheet1!$A:$A,1,FALSE)</f>
        <v>A21</v>
      </c>
      <c r="O458" t="b">
        <f t="shared" si="14"/>
        <v>1</v>
      </c>
    </row>
    <row r="459" spans="1:15">
      <c r="A459" t="s">
        <v>1539</v>
      </c>
      <c r="B459" t="s">
        <v>1540</v>
      </c>
      <c r="C459" s="89" t="str">
        <f t="shared" si="15"/>
        <v>A22</v>
      </c>
      <c r="D459" t="s">
        <v>1540</v>
      </c>
      <c r="E459" t="s">
        <v>2813</v>
      </c>
      <c r="F459" t="s">
        <v>17</v>
      </c>
      <c r="G459" t="s">
        <v>2814</v>
      </c>
      <c r="H459">
        <v>12</v>
      </c>
      <c r="I459">
        <v>2</v>
      </c>
      <c r="J459" t="b">
        <v>1</v>
      </c>
      <c r="K459" t="s">
        <v>2816</v>
      </c>
      <c r="L459" t="s">
        <v>1637</v>
      </c>
      <c r="M459" t="s">
        <v>1602</v>
      </c>
      <c r="N459" t="str">
        <f>VLOOKUP(A459,[1]Sheet1!$A:$A,1,FALSE)</f>
        <v>A22</v>
      </c>
      <c r="O459" t="b">
        <f t="shared" ref="O459:O522" si="16">N459=A459</f>
        <v>1</v>
      </c>
    </row>
    <row r="460" spans="1:15">
      <c r="A460" t="s">
        <v>1541</v>
      </c>
      <c r="B460" t="s">
        <v>1542</v>
      </c>
      <c r="C460" s="89" t="str">
        <f t="shared" si="15"/>
        <v>A23</v>
      </c>
      <c r="D460" t="s">
        <v>1542</v>
      </c>
      <c r="E460" t="s">
        <v>2813</v>
      </c>
      <c r="F460" t="s">
        <v>17</v>
      </c>
      <c r="G460" t="s">
        <v>2814</v>
      </c>
      <c r="H460">
        <v>12</v>
      </c>
      <c r="I460">
        <v>2</v>
      </c>
      <c r="J460" t="b">
        <v>1</v>
      </c>
      <c r="K460" t="s">
        <v>2817</v>
      </c>
      <c r="L460" t="s">
        <v>1637</v>
      </c>
      <c r="M460" t="s">
        <v>1602</v>
      </c>
      <c r="N460" t="str">
        <f>VLOOKUP(A460,[1]Sheet1!$A:$A,1,FALSE)</f>
        <v>A23</v>
      </c>
      <c r="O460" t="b">
        <f t="shared" si="16"/>
        <v>1</v>
      </c>
    </row>
    <row r="461" spans="1:15">
      <c r="A461" t="s">
        <v>2818</v>
      </c>
      <c r="B461" t="s">
        <v>298</v>
      </c>
      <c r="C461" s="89" t="str">
        <f t="shared" si="15"/>
        <v>A24</v>
      </c>
      <c r="D461" t="s">
        <v>298</v>
      </c>
      <c r="E461" t="s">
        <v>2819</v>
      </c>
      <c r="F461" t="s">
        <v>17</v>
      </c>
      <c r="G461" t="s">
        <v>36</v>
      </c>
      <c r="H461">
        <v>12</v>
      </c>
      <c r="I461">
        <v>2</v>
      </c>
      <c r="J461" t="b">
        <v>0</v>
      </c>
      <c r="K461" t="s">
        <v>2820</v>
      </c>
      <c r="L461" t="s">
        <v>1617</v>
      </c>
      <c r="M461" t="s">
        <v>1602</v>
      </c>
      <c r="N461" t="e">
        <f>VLOOKUP(A461,[1]Sheet1!$A:$A,1,FALSE)</f>
        <v>#N/A</v>
      </c>
      <c r="O461" t="e">
        <f t="shared" si="16"/>
        <v>#N/A</v>
      </c>
    </row>
    <row r="462" spans="1:15">
      <c r="A462" s="104" t="s">
        <v>4810</v>
      </c>
      <c r="B462" s="104" t="s">
        <v>300</v>
      </c>
      <c r="C462" s="104" t="str">
        <f t="shared" si="15"/>
        <v>A26</v>
      </c>
      <c r="D462" s="104" t="s">
        <v>300</v>
      </c>
      <c r="E462" s="104" t="s">
        <v>4811</v>
      </c>
      <c r="F462" s="104" t="s">
        <v>17</v>
      </c>
      <c r="G462" s="104" t="s">
        <v>36</v>
      </c>
      <c r="H462" s="104">
        <v>12</v>
      </c>
      <c r="I462" s="104">
        <v>2</v>
      </c>
      <c r="J462" s="104" t="b">
        <v>0</v>
      </c>
      <c r="K462" s="104" t="s">
        <v>2820</v>
      </c>
      <c r="L462" s="104" t="s">
        <v>4812</v>
      </c>
      <c r="M462" t="s">
        <v>1602</v>
      </c>
      <c r="N462" t="e">
        <f>VLOOKUP(A462,[1]Sheet1!$A:$A,1,FALSE)</f>
        <v>#N/A</v>
      </c>
      <c r="O462" t="e">
        <f t="shared" si="16"/>
        <v>#N/A</v>
      </c>
    </row>
    <row r="463" spans="1:15">
      <c r="A463" t="s">
        <v>2821</v>
      </c>
      <c r="B463" t="s">
        <v>301</v>
      </c>
      <c r="C463" s="89" t="str">
        <f t="shared" si="15"/>
        <v>A27</v>
      </c>
      <c r="D463" t="s">
        <v>301</v>
      </c>
      <c r="E463" s="6" t="s">
        <v>2822</v>
      </c>
      <c r="F463" t="s">
        <v>17</v>
      </c>
      <c r="G463" t="s">
        <v>36</v>
      </c>
      <c r="H463">
        <v>12</v>
      </c>
      <c r="I463">
        <v>2</v>
      </c>
      <c r="J463" t="b">
        <v>0</v>
      </c>
      <c r="K463" t="s">
        <v>2820</v>
      </c>
      <c r="L463" t="s">
        <v>1617</v>
      </c>
      <c r="M463" t="s">
        <v>1602</v>
      </c>
      <c r="N463" t="e">
        <f>VLOOKUP(A463,[1]Sheet1!$A:$A,1,FALSE)</f>
        <v>#N/A</v>
      </c>
      <c r="O463" t="e">
        <f t="shared" si="16"/>
        <v>#N/A</v>
      </c>
    </row>
    <row r="464" spans="1:15">
      <c r="A464" s="6" t="s">
        <v>2823</v>
      </c>
      <c r="B464" s="6" t="s">
        <v>2824</v>
      </c>
      <c r="C464" s="89" t="str">
        <f t="shared" si="15"/>
        <v>A28</v>
      </c>
      <c r="D464" s="6" t="s">
        <v>2824</v>
      </c>
      <c r="E464" s="6" t="s">
        <v>2825</v>
      </c>
      <c r="F464" s="6" t="s">
        <v>17</v>
      </c>
      <c r="G464" t="s">
        <v>36</v>
      </c>
      <c r="H464" s="6">
        <v>12</v>
      </c>
      <c r="I464" s="6">
        <v>2</v>
      </c>
      <c r="J464" s="6" t="b">
        <v>0</v>
      </c>
      <c r="K464" s="6" t="s">
        <v>1623</v>
      </c>
      <c r="L464" s="6" t="s">
        <v>1617</v>
      </c>
      <c r="M464" t="s">
        <v>1602</v>
      </c>
      <c r="N464" t="e">
        <f>VLOOKUP(A464,[1]Sheet1!$A:$A,1,FALSE)</f>
        <v>#N/A</v>
      </c>
      <c r="O464" t="e">
        <f t="shared" si="16"/>
        <v>#N/A</v>
      </c>
    </row>
    <row r="465" spans="1:15">
      <c r="A465" t="s">
        <v>2826</v>
      </c>
      <c r="B465" t="s">
        <v>2827</v>
      </c>
      <c r="C465" s="89" t="str">
        <f t="shared" si="15"/>
        <v>A31</v>
      </c>
      <c r="D465" t="s">
        <v>2828</v>
      </c>
      <c r="E465" t="s">
        <v>2828</v>
      </c>
      <c r="F465" t="s">
        <v>7</v>
      </c>
      <c r="G465" t="s">
        <v>18</v>
      </c>
      <c r="H465">
        <v>12</v>
      </c>
      <c r="I465">
        <v>2</v>
      </c>
      <c r="J465" t="b">
        <v>1</v>
      </c>
      <c r="K465" t="s">
        <v>2829</v>
      </c>
      <c r="M465" t="s">
        <v>1602</v>
      </c>
      <c r="N465" t="str">
        <f>VLOOKUP(A465,[1]Sheet1!$A:$A,1,FALSE)</f>
        <v>A31</v>
      </c>
      <c r="O465" t="b">
        <f t="shared" si="16"/>
        <v>1</v>
      </c>
    </row>
    <row r="466" spans="1:15">
      <c r="A466" t="s">
        <v>2830</v>
      </c>
      <c r="B466" t="s">
        <v>2831</v>
      </c>
      <c r="C466" s="89" t="str">
        <f t="shared" si="15"/>
        <v>A31ACDCP</v>
      </c>
      <c r="D466" t="s">
        <v>2832</v>
      </c>
      <c r="E466" t="s">
        <v>2832</v>
      </c>
      <c r="F466" t="s">
        <v>2441</v>
      </c>
      <c r="G466" t="s">
        <v>18</v>
      </c>
      <c r="H466">
        <v>12</v>
      </c>
      <c r="I466">
        <v>2</v>
      </c>
      <c r="J466" t="b">
        <v>1</v>
      </c>
      <c r="K466" t="s">
        <v>2829</v>
      </c>
      <c r="N466" t="e">
        <f>VLOOKUP(A466,[1]Sheet1!$A:$A,1,FALSE)</f>
        <v>#N/A</v>
      </c>
      <c r="O466" t="e">
        <f t="shared" si="16"/>
        <v>#N/A</v>
      </c>
    </row>
    <row r="467" spans="1:15">
      <c r="A467" t="s">
        <v>2833</v>
      </c>
      <c r="B467" t="s">
        <v>2834</v>
      </c>
      <c r="C467" s="89" t="str">
        <f t="shared" si="15"/>
        <v>A31CSC</v>
      </c>
      <c r="D467" t="s">
        <v>2835</v>
      </c>
      <c r="E467" t="s">
        <v>2835</v>
      </c>
      <c r="F467" t="s">
        <v>7</v>
      </c>
      <c r="G467" t="s">
        <v>18</v>
      </c>
      <c r="H467">
        <v>12</v>
      </c>
      <c r="I467">
        <v>2</v>
      </c>
      <c r="J467" t="b">
        <v>1</v>
      </c>
      <c r="K467" t="s">
        <v>2829</v>
      </c>
      <c r="M467" t="s">
        <v>2836</v>
      </c>
      <c r="N467" t="e">
        <f>VLOOKUP(A467,[1]Sheet1!$A:$A,1,FALSE)</f>
        <v>#N/A</v>
      </c>
      <c r="O467" t="e">
        <f t="shared" si="16"/>
        <v>#N/A</v>
      </c>
    </row>
    <row r="468" spans="1:15">
      <c r="A468" t="s">
        <v>2840</v>
      </c>
      <c r="B468" t="s">
        <v>2841</v>
      </c>
      <c r="C468" s="89" t="str">
        <f t="shared" si="15"/>
        <v>A31Pct</v>
      </c>
      <c r="D468" t="s">
        <v>2842</v>
      </c>
      <c r="E468" t="s">
        <v>2842</v>
      </c>
      <c r="F468" t="s">
        <v>2441</v>
      </c>
      <c r="G468" t="s">
        <v>18</v>
      </c>
      <c r="H468">
        <v>12</v>
      </c>
      <c r="I468">
        <v>2</v>
      </c>
      <c r="J468" t="b">
        <v>1</v>
      </c>
      <c r="K468" t="s">
        <v>2829</v>
      </c>
      <c r="N468" t="str">
        <f>VLOOKUP(A468,[1]Sheet1!$A:$A,1,FALSE)</f>
        <v>A31Pct</v>
      </c>
      <c r="O468" t="b">
        <f t="shared" si="16"/>
        <v>1</v>
      </c>
    </row>
    <row r="469" spans="1:15">
      <c r="A469" t="s">
        <v>2843</v>
      </c>
      <c r="B469" t="s">
        <v>2844</v>
      </c>
      <c r="C469" s="89" t="str">
        <f t="shared" si="15"/>
        <v>A31PctOR</v>
      </c>
      <c r="D469" t="s">
        <v>2845</v>
      </c>
      <c r="E469" t="s">
        <v>2845</v>
      </c>
      <c r="F469" t="s">
        <v>2441</v>
      </c>
      <c r="G469" t="s">
        <v>36</v>
      </c>
      <c r="H469">
        <v>12</v>
      </c>
      <c r="I469">
        <v>2</v>
      </c>
      <c r="J469" t="b">
        <v>0</v>
      </c>
      <c r="K469" t="s">
        <v>2829</v>
      </c>
      <c r="N469" t="e">
        <f>VLOOKUP(A469,[1]Sheet1!$A:$A,1,FALSE)</f>
        <v>#N/A</v>
      </c>
      <c r="O469" t="e">
        <f t="shared" si="16"/>
        <v>#N/A</v>
      </c>
    </row>
    <row r="470" spans="1:15">
      <c r="A470" t="s">
        <v>2846</v>
      </c>
      <c r="B470" t="s">
        <v>2847</v>
      </c>
      <c r="C470" s="89" t="str">
        <f t="shared" si="15"/>
        <v>A31SCA</v>
      </c>
      <c r="D470" t="s">
        <v>2848</v>
      </c>
      <c r="E470" t="s">
        <v>2848</v>
      </c>
      <c r="F470" t="s">
        <v>7</v>
      </c>
      <c r="G470" t="s">
        <v>18</v>
      </c>
      <c r="H470">
        <v>12</v>
      </c>
      <c r="I470">
        <v>2</v>
      </c>
      <c r="J470" t="b">
        <v>1</v>
      </c>
      <c r="K470" t="s">
        <v>2829</v>
      </c>
      <c r="M470" t="s">
        <v>2836</v>
      </c>
      <c r="N470" t="e">
        <f>VLOOKUP(A470,[1]Sheet1!$A:$A,1,FALSE)</f>
        <v>#N/A</v>
      </c>
      <c r="O470" t="e">
        <f t="shared" si="16"/>
        <v>#N/A</v>
      </c>
    </row>
    <row r="471" spans="1:15">
      <c r="A471" t="s">
        <v>1273</v>
      </c>
      <c r="B471" t="s">
        <v>1274</v>
      </c>
      <c r="C471" s="89" t="str">
        <f t="shared" si="15"/>
        <v>A32</v>
      </c>
      <c r="D471" t="s">
        <v>1274</v>
      </c>
      <c r="E471" t="s">
        <v>2849</v>
      </c>
      <c r="F471" t="s">
        <v>7</v>
      </c>
      <c r="G471" t="s">
        <v>36</v>
      </c>
      <c r="H471">
        <v>12</v>
      </c>
      <c r="I471">
        <v>3</v>
      </c>
      <c r="J471" t="b">
        <v>0</v>
      </c>
      <c r="K471" t="s">
        <v>2850</v>
      </c>
      <c r="L471" t="s">
        <v>1601</v>
      </c>
      <c r="M471" t="s">
        <v>1615</v>
      </c>
      <c r="N471" t="e">
        <f>VLOOKUP(A471,[1]Sheet1!$A:$A,1,FALSE)</f>
        <v>#N/A</v>
      </c>
      <c r="O471" t="e">
        <f t="shared" si="16"/>
        <v>#N/A</v>
      </c>
    </row>
    <row r="472" spans="1:15">
      <c r="A472" s="104" t="s">
        <v>141</v>
      </c>
      <c r="B472" s="104" t="s">
        <v>142</v>
      </c>
      <c r="C472" s="123" t="str">
        <f t="shared" si="15"/>
        <v>A33</v>
      </c>
      <c r="D472" s="104" t="s">
        <v>142</v>
      </c>
      <c r="E472" s="104" t="s">
        <v>4907</v>
      </c>
      <c r="F472" s="104" t="s">
        <v>7</v>
      </c>
      <c r="G472" s="104" t="s">
        <v>36</v>
      </c>
      <c r="H472" s="104">
        <v>12</v>
      </c>
      <c r="I472" s="104">
        <v>5</v>
      </c>
      <c r="J472" s="104" t="b">
        <v>0</v>
      </c>
      <c r="K472" s="104" t="s">
        <v>4908</v>
      </c>
      <c r="L472" s="104" t="s">
        <v>1617</v>
      </c>
      <c r="M472" s="104" t="s">
        <v>1882</v>
      </c>
      <c r="N472" t="e">
        <f>VLOOKUP(A472,[1]Sheet1!$A:$A,1,FALSE)</f>
        <v>#N/A</v>
      </c>
      <c r="O472" t="e">
        <f t="shared" si="16"/>
        <v>#N/A</v>
      </c>
    </row>
    <row r="473" spans="1:15">
      <c r="A473" t="s">
        <v>2851</v>
      </c>
      <c r="B473" s="89" t="s">
        <v>2852</v>
      </c>
      <c r="C473" s="89" t="str">
        <f t="shared" si="15"/>
        <v>A33r</v>
      </c>
      <c r="D473" t="s">
        <v>2852</v>
      </c>
      <c r="E473" s="119" t="s">
        <v>2853</v>
      </c>
      <c r="F473" t="s">
        <v>7</v>
      </c>
      <c r="G473" t="s">
        <v>36</v>
      </c>
      <c r="H473">
        <v>12</v>
      </c>
      <c r="I473" s="6">
        <v>3</v>
      </c>
      <c r="J473" t="b">
        <v>0</v>
      </c>
      <c r="K473" s="6" t="s">
        <v>2854</v>
      </c>
      <c r="L473" t="s">
        <v>1617</v>
      </c>
      <c r="M473" t="s">
        <v>1882</v>
      </c>
      <c r="N473" t="e">
        <f>VLOOKUP(A473,[1]Sheet1!$A:$A,1,FALSE)</f>
        <v>#N/A</v>
      </c>
      <c r="O473" t="e">
        <f t="shared" si="16"/>
        <v>#N/A</v>
      </c>
    </row>
    <row r="474" spans="1:15">
      <c r="A474" t="s">
        <v>2855</v>
      </c>
      <c r="B474" s="89" t="s">
        <v>2856</v>
      </c>
      <c r="C474" s="89" t="str">
        <f t="shared" si="15"/>
        <v>A33rb</v>
      </c>
      <c r="D474" t="s">
        <v>2856</v>
      </c>
      <c r="E474" s="119" t="s">
        <v>2857</v>
      </c>
      <c r="F474" t="s">
        <v>7</v>
      </c>
      <c r="G474" t="s">
        <v>36</v>
      </c>
      <c r="H474">
        <v>12</v>
      </c>
      <c r="I474" s="6">
        <v>3</v>
      </c>
      <c r="J474" t="b">
        <v>0</v>
      </c>
      <c r="K474" s="6" t="s">
        <v>2854</v>
      </c>
      <c r="L474" t="s">
        <v>1617</v>
      </c>
      <c r="M474" t="s">
        <v>1882</v>
      </c>
      <c r="N474" t="e">
        <f>VLOOKUP(A474,[1]Sheet1!$A:$A,1,FALSE)</f>
        <v>#N/A</v>
      </c>
      <c r="O474" t="e">
        <f t="shared" si="16"/>
        <v>#N/A</v>
      </c>
    </row>
    <row r="475" spans="1:15">
      <c r="A475" t="s">
        <v>2858</v>
      </c>
      <c r="B475" s="89" t="s">
        <v>2859</v>
      </c>
      <c r="C475" s="89" t="str">
        <f t="shared" si="15"/>
        <v>A33re</v>
      </c>
      <c r="D475" s="124" t="s">
        <v>2860</v>
      </c>
      <c r="E475" s="40" t="s">
        <v>2861</v>
      </c>
      <c r="F475" t="s">
        <v>7</v>
      </c>
      <c r="G475" t="s">
        <v>36</v>
      </c>
      <c r="H475">
        <v>12</v>
      </c>
      <c r="I475" s="6">
        <v>3</v>
      </c>
      <c r="J475" t="b">
        <v>0</v>
      </c>
      <c r="K475" s="6" t="s">
        <v>2854</v>
      </c>
      <c r="L475" t="s">
        <v>1617</v>
      </c>
      <c r="M475" t="s">
        <v>1882</v>
      </c>
      <c r="N475" t="e">
        <f>VLOOKUP(A475,[1]Sheet1!$A:$A,1,FALSE)</f>
        <v>#N/A</v>
      </c>
      <c r="O475" t="e">
        <f t="shared" si="16"/>
        <v>#N/A</v>
      </c>
    </row>
    <row r="476" spans="1:15">
      <c r="A476" t="s">
        <v>2862</v>
      </c>
      <c r="B476" t="s">
        <v>303</v>
      </c>
      <c r="C476" s="89" t="str">
        <f t="shared" si="15"/>
        <v>A34</v>
      </c>
      <c r="D476" t="s">
        <v>303</v>
      </c>
      <c r="E476" t="s">
        <v>2863</v>
      </c>
      <c r="F476" t="s">
        <v>17</v>
      </c>
      <c r="G476" t="s">
        <v>36</v>
      </c>
      <c r="H476">
        <v>12</v>
      </c>
      <c r="I476">
        <v>2</v>
      </c>
      <c r="J476" t="b">
        <v>0</v>
      </c>
      <c r="K476" t="s">
        <v>2021</v>
      </c>
      <c r="L476" t="s">
        <v>1617</v>
      </c>
      <c r="M476" t="s">
        <v>1602</v>
      </c>
      <c r="N476" t="e">
        <f>VLOOKUP(A476,[1]Sheet1!$A:$A,1,FALSE)</f>
        <v>#N/A</v>
      </c>
      <c r="O476" t="e">
        <f t="shared" si="16"/>
        <v>#N/A</v>
      </c>
    </row>
    <row r="477" spans="1:15">
      <c r="A477" t="s">
        <v>1218</v>
      </c>
      <c r="B477" s="6" t="s">
        <v>1219</v>
      </c>
      <c r="C477" s="89" t="str">
        <f t="shared" si="15"/>
        <v>A39</v>
      </c>
      <c r="D477" s="6" t="s">
        <v>2864</v>
      </c>
      <c r="E477" s="6" t="s">
        <v>2865</v>
      </c>
      <c r="F477" t="s">
        <v>7</v>
      </c>
      <c r="G477" t="s">
        <v>18</v>
      </c>
      <c r="H477">
        <v>12</v>
      </c>
      <c r="I477">
        <v>2</v>
      </c>
      <c r="J477" t="b">
        <v>1</v>
      </c>
      <c r="K477" t="s">
        <v>2866</v>
      </c>
      <c r="L477" s="93" t="s">
        <v>1601</v>
      </c>
      <c r="M477" t="s">
        <v>1602</v>
      </c>
      <c r="N477" t="str">
        <f>VLOOKUP(A477,[1]Sheet1!$A:$A,1,FALSE)</f>
        <v>A39</v>
      </c>
      <c r="O477" t="b">
        <f t="shared" si="16"/>
        <v>1</v>
      </c>
    </row>
    <row r="478" spans="1:15">
      <c r="A478" t="s">
        <v>382</v>
      </c>
      <c r="B478" t="s">
        <v>383</v>
      </c>
      <c r="C478" s="89" t="str">
        <f t="shared" si="15"/>
        <v>A40</v>
      </c>
      <c r="D478" t="s">
        <v>383</v>
      </c>
      <c r="E478" t="s">
        <v>340</v>
      </c>
      <c r="F478" t="s">
        <v>7</v>
      </c>
      <c r="G478" t="s">
        <v>18</v>
      </c>
      <c r="H478">
        <v>12</v>
      </c>
      <c r="I478">
        <v>2</v>
      </c>
      <c r="J478" t="b">
        <v>1</v>
      </c>
      <c r="K478" t="s">
        <v>2867</v>
      </c>
      <c r="L478" t="s">
        <v>1601</v>
      </c>
      <c r="M478" t="s">
        <v>1602</v>
      </c>
      <c r="N478" t="str">
        <f>VLOOKUP(A478,[1]Sheet1!$A:$A,1,FALSE)</f>
        <v>A40</v>
      </c>
      <c r="O478" t="b">
        <f t="shared" si="16"/>
        <v>1</v>
      </c>
    </row>
    <row r="479" spans="1:15">
      <c r="A479" t="s">
        <v>387</v>
      </c>
      <c r="B479" t="s">
        <v>389</v>
      </c>
      <c r="C479" s="89" t="str">
        <f t="shared" si="15"/>
        <v>A41</v>
      </c>
      <c r="D479" t="s">
        <v>389</v>
      </c>
      <c r="E479" t="s">
        <v>388</v>
      </c>
      <c r="F479" t="s">
        <v>7</v>
      </c>
      <c r="G479" t="s">
        <v>18</v>
      </c>
      <c r="H479">
        <v>12</v>
      </c>
      <c r="I479">
        <v>2</v>
      </c>
      <c r="J479" t="b">
        <v>1</v>
      </c>
      <c r="K479" t="s">
        <v>1606</v>
      </c>
      <c r="L479" t="s">
        <v>1601</v>
      </c>
      <c r="M479" t="s">
        <v>1602</v>
      </c>
      <c r="N479" t="str">
        <f>VLOOKUP(A479,[1]Sheet1!$A:$A,1,FALSE)</f>
        <v>A41</v>
      </c>
      <c r="O479" t="b">
        <f t="shared" si="16"/>
        <v>1</v>
      </c>
    </row>
    <row r="480" spans="1:15">
      <c r="A480" t="s">
        <v>390</v>
      </c>
      <c r="B480" t="s">
        <v>392</v>
      </c>
      <c r="C480" s="89" t="str">
        <f t="shared" si="15"/>
        <v>A42</v>
      </c>
      <c r="D480" t="s">
        <v>392</v>
      </c>
      <c r="E480" t="s">
        <v>2868</v>
      </c>
      <c r="F480" t="s">
        <v>7</v>
      </c>
      <c r="G480" t="s">
        <v>18</v>
      </c>
      <c r="H480">
        <v>12</v>
      </c>
      <c r="I480">
        <v>2</v>
      </c>
      <c r="J480" t="b">
        <v>1</v>
      </c>
      <c r="K480" t="s">
        <v>2869</v>
      </c>
      <c r="L480" t="s">
        <v>1601</v>
      </c>
      <c r="M480" t="s">
        <v>1602</v>
      </c>
      <c r="N480" t="str">
        <f>VLOOKUP(A480,[1]Sheet1!$A:$A,1,FALSE)</f>
        <v>A42</v>
      </c>
      <c r="O480" t="b">
        <f t="shared" si="16"/>
        <v>1</v>
      </c>
    </row>
    <row r="481" spans="1:15">
      <c r="A481" t="s">
        <v>1223</v>
      </c>
      <c r="B481" t="s">
        <v>1224</v>
      </c>
      <c r="C481" s="89" t="str">
        <f t="shared" si="15"/>
        <v>A46</v>
      </c>
      <c r="D481" t="s">
        <v>1224</v>
      </c>
      <c r="E481" t="s">
        <v>1224</v>
      </c>
      <c r="F481" t="s">
        <v>7</v>
      </c>
      <c r="G481" t="s">
        <v>18</v>
      </c>
      <c r="H481">
        <v>12</v>
      </c>
      <c r="I481">
        <v>2</v>
      </c>
      <c r="J481" t="b">
        <v>1</v>
      </c>
      <c r="K481" t="s">
        <v>2870</v>
      </c>
      <c r="L481" t="s">
        <v>1601</v>
      </c>
      <c r="M481" t="s">
        <v>1602</v>
      </c>
      <c r="N481" t="str">
        <f>VLOOKUP(A481,[1]Sheet1!$A:$A,1,FALSE)</f>
        <v>A46</v>
      </c>
      <c r="O481" t="b">
        <f t="shared" si="16"/>
        <v>1</v>
      </c>
    </row>
    <row r="482" spans="1:15">
      <c r="A482" t="s">
        <v>713</v>
      </c>
      <c r="B482" s="6" t="s">
        <v>714</v>
      </c>
      <c r="C482" s="89" t="str">
        <f t="shared" si="15"/>
        <v>A53</v>
      </c>
      <c r="D482" s="6" t="s">
        <v>714</v>
      </c>
      <c r="E482" s="6" t="s">
        <v>2871</v>
      </c>
      <c r="F482" t="s">
        <v>7</v>
      </c>
      <c r="G482" t="s">
        <v>18</v>
      </c>
      <c r="H482">
        <v>12</v>
      </c>
      <c r="I482">
        <v>2</v>
      </c>
      <c r="J482" t="b">
        <v>1</v>
      </c>
      <c r="L482" s="93" t="s">
        <v>2872</v>
      </c>
      <c r="M482" t="s">
        <v>1602</v>
      </c>
      <c r="N482" t="str">
        <f>VLOOKUP(A482,[1]Sheet1!$A:$A,1,FALSE)</f>
        <v>A53</v>
      </c>
      <c r="O482" t="b">
        <f t="shared" si="16"/>
        <v>1</v>
      </c>
    </row>
    <row r="483" spans="1:15">
      <c r="A483" t="s">
        <v>2873</v>
      </c>
      <c r="B483" s="6" t="s">
        <v>2874</v>
      </c>
      <c r="C483" s="89" t="str">
        <f t="shared" si="15"/>
        <v>A53e</v>
      </c>
      <c r="D483" t="s">
        <v>2874</v>
      </c>
      <c r="E483" t="s">
        <v>2875</v>
      </c>
      <c r="F483" t="s">
        <v>7</v>
      </c>
      <c r="G483" t="s">
        <v>36</v>
      </c>
      <c r="H483">
        <v>12</v>
      </c>
      <c r="I483">
        <v>2</v>
      </c>
      <c r="J483" t="b">
        <v>0</v>
      </c>
      <c r="K483" t="s">
        <v>2876</v>
      </c>
      <c r="L483" t="s">
        <v>1637</v>
      </c>
      <c r="M483" t="s">
        <v>1602</v>
      </c>
      <c r="N483" t="str">
        <f>VLOOKUP(A483,[1]Sheet1!$A:$A,1,FALSE)</f>
        <v>A53e</v>
      </c>
      <c r="O483" t="b">
        <f t="shared" si="16"/>
        <v>1</v>
      </c>
    </row>
    <row r="484" spans="1:15">
      <c r="A484" s="6" t="s">
        <v>2877</v>
      </c>
      <c r="B484" s="6" t="s">
        <v>1358</v>
      </c>
      <c r="C484" s="89" t="str">
        <f t="shared" si="15"/>
        <v>A53I</v>
      </c>
      <c r="D484" s="6" t="s">
        <v>1358</v>
      </c>
      <c r="E484" s="6" t="s">
        <v>2878</v>
      </c>
      <c r="F484" s="6" t="s">
        <v>7</v>
      </c>
      <c r="G484" t="s">
        <v>36</v>
      </c>
      <c r="H484" s="6">
        <v>12</v>
      </c>
      <c r="I484" s="6">
        <v>2</v>
      </c>
      <c r="J484" s="6" t="b">
        <v>0</v>
      </c>
      <c r="K484" s="6"/>
      <c r="L484" s="93" t="s">
        <v>2872</v>
      </c>
      <c r="M484" t="s">
        <v>1602</v>
      </c>
      <c r="N484" t="e">
        <f>VLOOKUP(A484,[1]Sheet1!$A:$A,1,FALSE)</f>
        <v>#N/A</v>
      </c>
      <c r="O484" t="e">
        <f t="shared" si="16"/>
        <v>#N/A</v>
      </c>
    </row>
    <row r="485" spans="1:15">
      <c r="A485" t="s">
        <v>2879</v>
      </c>
      <c r="B485" t="s">
        <v>2880</v>
      </c>
      <c r="C485" s="89" t="str">
        <f t="shared" si="15"/>
        <v>A53Ie</v>
      </c>
      <c r="D485" t="s">
        <v>2880</v>
      </c>
      <c r="E485" t="s">
        <v>2881</v>
      </c>
      <c r="F485" t="s">
        <v>7</v>
      </c>
      <c r="G485" t="s">
        <v>36</v>
      </c>
      <c r="H485">
        <v>12</v>
      </c>
      <c r="I485">
        <v>2</v>
      </c>
      <c r="J485" t="b">
        <v>0</v>
      </c>
      <c r="K485" t="s">
        <v>2882</v>
      </c>
      <c r="L485" t="s">
        <v>1637</v>
      </c>
      <c r="M485" t="s">
        <v>1602</v>
      </c>
      <c r="N485" t="e">
        <f>VLOOKUP(A485,[1]Sheet1!$A:$A,1,FALSE)</f>
        <v>#N/A</v>
      </c>
      <c r="O485" t="e">
        <f t="shared" si="16"/>
        <v>#N/A</v>
      </c>
    </row>
    <row r="486" spans="1:15">
      <c r="A486" t="s">
        <v>2883</v>
      </c>
      <c r="B486" t="s">
        <v>2884</v>
      </c>
      <c r="C486" s="89" t="str">
        <f t="shared" si="15"/>
        <v>A53Imh</v>
      </c>
      <c r="D486" t="s">
        <v>2884</v>
      </c>
      <c r="E486" t="s">
        <v>2885</v>
      </c>
      <c r="F486" t="s">
        <v>7</v>
      </c>
      <c r="G486" t="s">
        <v>36</v>
      </c>
      <c r="H486">
        <v>12</v>
      </c>
      <c r="I486">
        <v>2</v>
      </c>
      <c r="J486" t="b">
        <v>0</v>
      </c>
      <c r="K486" t="s">
        <v>2886</v>
      </c>
      <c r="L486" t="s">
        <v>1637</v>
      </c>
      <c r="M486" t="s">
        <v>1602</v>
      </c>
      <c r="N486" t="e">
        <f>VLOOKUP(A486,[1]Sheet1!$A:$A,1,FALSE)</f>
        <v>#N/A</v>
      </c>
      <c r="O486" t="e">
        <f t="shared" si="16"/>
        <v>#N/A</v>
      </c>
    </row>
    <row r="487" spans="1:15">
      <c r="A487" t="s">
        <v>2887</v>
      </c>
      <c r="B487" s="6" t="s">
        <v>2888</v>
      </c>
      <c r="C487" s="89" t="str">
        <f t="shared" si="15"/>
        <v>A53mh</v>
      </c>
      <c r="D487" t="s">
        <v>2888</v>
      </c>
      <c r="E487" t="s">
        <v>2885</v>
      </c>
      <c r="F487" t="s">
        <v>7</v>
      </c>
      <c r="G487" t="s">
        <v>36</v>
      </c>
      <c r="H487">
        <v>12</v>
      </c>
      <c r="I487">
        <v>2</v>
      </c>
      <c r="J487" t="b">
        <v>0</v>
      </c>
      <c r="K487" t="s">
        <v>2889</v>
      </c>
      <c r="L487" t="s">
        <v>1637</v>
      </c>
      <c r="M487" t="s">
        <v>1602</v>
      </c>
      <c r="N487" t="str">
        <f>VLOOKUP(A487,[1]Sheet1!$A:$A,1,FALSE)</f>
        <v>A53mh</v>
      </c>
      <c r="O487" t="b">
        <f t="shared" si="16"/>
        <v>1</v>
      </c>
    </row>
    <row r="488" spans="1:15">
      <c r="A488" t="s">
        <v>6549</v>
      </c>
      <c r="B488" s="156" t="s">
        <v>6550</v>
      </c>
      <c r="C488" s="89" t="str">
        <f t="shared" si="15"/>
        <v>A53t</v>
      </c>
      <c r="D488" s="6" t="str">
        <f>B488</f>
        <v>Total TBIP Enroll</v>
      </c>
      <c r="E488" s="157" t="s">
        <v>6551</v>
      </c>
      <c r="F488" t="s">
        <v>7</v>
      </c>
      <c r="G488" t="s">
        <v>18</v>
      </c>
      <c r="H488">
        <v>12</v>
      </c>
      <c r="I488">
        <v>2</v>
      </c>
      <c r="J488" t="b">
        <v>1</v>
      </c>
      <c r="L488" t="s">
        <v>1637</v>
      </c>
      <c r="M488" t="s">
        <v>1602</v>
      </c>
      <c r="N488" t="str">
        <f>VLOOKUP(A488,[1]Sheet1!$A:$A,1,FALSE)</f>
        <v>A53t</v>
      </c>
      <c r="O488" t="b">
        <f t="shared" si="16"/>
        <v>1</v>
      </c>
    </row>
    <row r="489" spans="1:15">
      <c r="A489" t="s">
        <v>1276</v>
      </c>
      <c r="B489" t="s">
        <v>1277</v>
      </c>
      <c r="C489" s="89" t="str">
        <f t="shared" si="15"/>
        <v>A54</v>
      </c>
      <c r="D489" t="s">
        <v>1277</v>
      </c>
      <c r="E489" t="s">
        <v>1613</v>
      </c>
      <c r="F489" t="s">
        <v>7</v>
      </c>
      <c r="G489" s="6" t="s">
        <v>13</v>
      </c>
      <c r="H489">
        <v>12</v>
      </c>
      <c r="I489">
        <v>3</v>
      </c>
      <c r="J489" t="b">
        <v>0</v>
      </c>
      <c r="K489" t="s">
        <v>1614</v>
      </c>
      <c r="L489" t="s">
        <v>1612</v>
      </c>
      <c r="M489" t="s">
        <v>1615</v>
      </c>
      <c r="N489" t="e">
        <f>VLOOKUP(A489,[1]Sheet1!$A:$A,1,FALSE)</f>
        <v>#N/A</v>
      </c>
      <c r="O489" t="e">
        <f t="shared" si="16"/>
        <v>#N/A</v>
      </c>
    </row>
    <row r="490" spans="1:15">
      <c r="A490" t="s">
        <v>431</v>
      </c>
      <c r="B490" t="s">
        <v>432</v>
      </c>
      <c r="C490" s="89" t="str">
        <f t="shared" si="15"/>
        <v>A5B</v>
      </c>
      <c r="D490" t="s">
        <v>432</v>
      </c>
      <c r="E490" t="s">
        <v>1770</v>
      </c>
      <c r="F490" t="s">
        <v>7</v>
      </c>
      <c r="G490" t="s">
        <v>36</v>
      </c>
      <c r="H490">
        <v>12</v>
      </c>
      <c r="I490">
        <v>2</v>
      </c>
      <c r="J490" t="b">
        <v>0</v>
      </c>
      <c r="K490" t="s">
        <v>2890</v>
      </c>
      <c r="L490" t="s">
        <v>1601</v>
      </c>
      <c r="M490" t="s">
        <v>1602</v>
      </c>
      <c r="N490" t="e">
        <f>VLOOKUP(A490,[1]Sheet1!$A:$A,1,FALSE)</f>
        <v>#N/A</v>
      </c>
      <c r="O490" t="e">
        <f t="shared" si="16"/>
        <v>#N/A</v>
      </c>
    </row>
    <row r="491" spans="1:15">
      <c r="A491" t="s">
        <v>433</v>
      </c>
      <c r="B491" t="s">
        <v>434</v>
      </c>
      <c r="C491" s="89" t="str">
        <f t="shared" si="15"/>
        <v>A5C</v>
      </c>
      <c r="D491" t="s">
        <v>434</v>
      </c>
      <c r="E491" t="s">
        <v>1776</v>
      </c>
      <c r="F491" t="s">
        <v>7</v>
      </c>
      <c r="G491" t="s">
        <v>36</v>
      </c>
      <c r="H491">
        <v>12</v>
      </c>
      <c r="I491">
        <v>2</v>
      </c>
      <c r="J491" t="b">
        <v>0</v>
      </c>
      <c r="K491" t="s">
        <v>2890</v>
      </c>
      <c r="L491" t="s">
        <v>1601</v>
      </c>
      <c r="M491" t="s">
        <v>1602</v>
      </c>
      <c r="N491" t="e">
        <f>VLOOKUP(A491,[1]Sheet1!$A:$A,1,FALSE)</f>
        <v>#N/A</v>
      </c>
      <c r="O491" t="e">
        <f t="shared" si="16"/>
        <v>#N/A</v>
      </c>
    </row>
    <row r="492" spans="1:15">
      <c r="A492" t="s">
        <v>1527</v>
      </c>
      <c r="B492" t="s">
        <v>2891</v>
      </c>
      <c r="C492" s="89" t="str">
        <f t="shared" si="15"/>
        <v>A65</v>
      </c>
      <c r="D492" t="s">
        <v>2891</v>
      </c>
      <c r="E492" t="s">
        <v>2871</v>
      </c>
      <c r="F492" t="s">
        <v>7</v>
      </c>
      <c r="G492" t="s">
        <v>18</v>
      </c>
      <c r="H492">
        <v>12</v>
      </c>
      <c r="I492">
        <v>2</v>
      </c>
      <c r="J492" t="b">
        <v>1</v>
      </c>
      <c r="K492" t="s">
        <v>2892</v>
      </c>
      <c r="L492" t="s">
        <v>1637</v>
      </c>
      <c r="M492" t="s">
        <v>1602</v>
      </c>
      <c r="N492" t="str">
        <f>VLOOKUP(A492,[1]Sheet1!$A:$A,1,FALSE)</f>
        <v>A65</v>
      </c>
      <c r="O492" t="b">
        <f t="shared" si="16"/>
        <v>1</v>
      </c>
    </row>
    <row r="493" spans="1:15">
      <c r="A493" t="s">
        <v>1529</v>
      </c>
      <c r="B493" t="s">
        <v>1530</v>
      </c>
      <c r="C493" s="89" t="str">
        <f t="shared" si="15"/>
        <v>A65i</v>
      </c>
      <c r="D493" t="s">
        <v>1530</v>
      </c>
      <c r="E493" s="9" t="s">
        <v>2893</v>
      </c>
      <c r="F493" t="s">
        <v>7</v>
      </c>
      <c r="G493" t="s">
        <v>36</v>
      </c>
      <c r="H493">
        <v>12</v>
      </c>
      <c r="I493">
        <v>2</v>
      </c>
      <c r="J493" t="b">
        <v>0</v>
      </c>
      <c r="L493" t="s">
        <v>1637</v>
      </c>
      <c r="M493" t="s">
        <v>1602</v>
      </c>
      <c r="N493" t="e">
        <f>VLOOKUP(A493,[1]Sheet1!$A:$A,1,FALSE)</f>
        <v>#N/A</v>
      </c>
      <c r="O493" t="e">
        <f t="shared" si="16"/>
        <v>#N/A</v>
      </c>
    </row>
    <row r="494" spans="1:15">
      <c r="A494" t="s">
        <v>1533</v>
      </c>
      <c r="B494" t="s">
        <v>1534</v>
      </c>
      <c r="C494" s="89" t="str">
        <f t="shared" si="15"/>
        <v>A66</v>
      </c>
      <c r="D494" t="s">
        <v>2894</v>
      </c>
      <c r="E494" t="s">
        <v>2813</v>
      </c>
      <c r="F494" t="s">
        <v>17</v>
      </c>
      <c r="G494" t="s">
        <v>18</v>
      </c>
      <c r="H494">
        <v>12</v>
      </c>
      <c r="I494">
        <v>2</v>
      </c>
      <c r="J494" t="b">
        <v>1</v>
      </c>
      <c r="K494" t="s">
        <v>2895</v>
      </c>
      <c r="L494" t="s">
        <v>1637</v>
      </c>
      <c r="M494" t="s">
        <v>1602</v>
      </c>
      <c r="N494" t="str">
        <f>VLOOKUP(A494,[1]Sheet1!$A:$A,1,FALSE)</f>
        <v>A66</v>
      </c>
      <c r="O494" t="b">
        <f t="shared" si="16"/>
        <v>1</v>
      </c>
    </row>
    <row r="495" spans="1:15">
      <c r="A495" t="s">
        <v>1535</v>
      </c>
      <c r="B495" t="s">
        <v>1536</v>
      </c>
      <c r="C495" s="89" t="str">
        <f t="shared" si="15"/>
        <v>A70</v>
      </c>
      <c r="D495" t="s">
        <v>1536</v>
      </c>
      <c r="E495" t="s">
        <v>2896</v>
      </c>
      <c r="F495" t="s">
        <v>7</v>
      </c>
      <c r="G495" t="s">
        <v>13</v>
      </c>
      <c r="H495">
        <v>12</v>
      </c>
      <c r="I495">
        <v>4</v>
      </c>
      <c r="J495" t="b">
        <v>0</v>
      </c>
      <c r="K495" t="s">
        <v>2752</v>
      </c>
      <c r="L495" t="s">
        <v>1612</v>
      </c>
      <c r="M495" t="s">
        <v>1602</v>
      </c>
      <c r="N495" t="e">
        <f>VLOOKUP(A495,[1]Sheet1!$A:$A,1,FALSE)</f>
        <v>#N/A</v>
      </c>
      <c r="O495" t="e">
        <f t="shared" si="16"/>
        <v>#N/A</v>
      </c>
    </row>
    <row r="496" spans="1:15">
      <c r="A496" t="s">
        <v>2897</v>
      </c>
      <c r="B496" t="s">
        <v>381</v>
      </c>
      <c r="C496" s="89" t="str">
        <f t="shared" si="15"/>
        <v>A7A</v>
      </c>
      <c r="D496" t="s">
        <v>381</v>
      </c>
      <c r="E496" t="s">
        <v>337</v>
      </c>
      <c r="F496" t="s">
        <v>7</v>
      </c>
      <c r="G496" t="s">
        <v>18</v>
      </c>
      <c r="H496">
        <v>12</v>
      </c>
      <c r="I496">
        <v>2</v>
      </c>
      <c r="J496" t="b">
        <v>1</v>
      </c>
      <c r="K496" t="s">
        <v>2898</v>
      </c>
      <c r="L496" t="s">
        <v>1601</v>
      </c>
      <c r="M496" t="s">
        <v>1602</v>
      </c>
      <c r="N496" t="str">
        <f>VLOOKUP(A496,[1]Sheet1!$A:$A,1,FALSE)</f>
        <v>A7A</v>
      </c>
      <c r="O496" t="b">
        <f t="shared" si="16"/>
        <v>1</v>
      </c>
    </row>
    <row r="497" spans="1:15">
      <c r="A497" t="s">
        <v>2899</v>
      </c>
      <c r="B497" t="s">
        <v>2900</v>
      </c>
      <c r="C497" s="89" t="str">
        <f t="shared" si="15"/>
        <v>B1</v>
      </c>
      <c r="D497" t="s">
        <v>2900</v>
      </c>
      <c r="E497" s="6" t="s">
        <v>2901</v>
      </c>
      <c r="F497" t="s">
        <v>7</v>
      </c>
      <c r="G497" t="s">
        <v>36</v>
      </c>
      <c r="H497">
        <v>12</v>
      </c>
      <c r="I497">
        <v>2</v>
      </c>
      <c r="J497" t="b">
        <v>1</v>
      </c>
      <c r="L497" t="s">
        <v>1637</v>
      </c>
      <c r="M497" t="e">
        <v>#N/A</v>
      </c>
      <c r="N497" t="e">
        <f>VLOOKUP(A497,[1]Sheet1!$A:$A,1,FALSE)</f>
        <v>#N/A</v>
      </c>
      <c r="O497" t="e">
        <f t="shared" si="16"/>
        <v>#N/A</v>
      </c>
    </row>
    <row r="498" spans="1:15">
      <c r="A498" t="s">
        <v>2902</v>
      </c>
      <c r="B498" t="s">
        <v>2903</v>
      </c>
      <c r="C498" s="89" t="str">
        <f t="shared" si="15"/>
        <v>B10</v>
      </c>
      <c r="D498" t="s">
        <v>2903</v>
      </c>
      <c r="E498" s="6"/>
      <c r="F498" t="s">
        <v>7</v>
      </c>
      <c r="G498" t="s">
        <v>36</v>
      </c>
      <c r="H498">
        <v>12</v>
      </c>
      <c r="I498">
        <v>4</v>
      </c>
      <c r="J498" t="b">
        <v>1</v>
      </c>
      <c r="L498" t="s">
        <v>1637</v>
      </c>
      <c r="M498" t="e">
        <v>#N/A</v>
      </c>
      <c r="N498" t="e">
        <f>VLOOKUP(A498,[1]Sheet1!$A:$A,1,FALSE)</f>
        <v>#N/A</v>
      </c>
      <c r="O498" t="e">
        <f t="shared" si="16"/>
        <v>#N/A</v>
      </c>
    </row>
    <row r="499" spans="1:15">
      <c r="A499" t="s">
        <v>2904</v>
      </c>
      <c r="B499" t="s">
        <v>2905</v>
      </c>
      <c r="C499" s="89" t="str">
        <f t="shared" si="15"/>
        <v>B1c</v>
      </c>
      <c r="D499" t="s">
        <v>2905</v>
      </c>
      <c r="E499" s="6"/>
      <c r="F499" t="s">
        <v>7</v>
      </c>
      <c r="G499" t="s">
        <v>18</v>
      </c>
      <c r="H499">
        <v>12</v>
      </c>
      <c r="I499">
        <v>2</v>
      </c>
      <c r="J499" t="b">
        <v>1</v>
      </c>
      <c r="L499" t="s">
        <v>1637</v>
      </c>
      <c r="M499" t="e">
        <v>#N/A</v>
      </c>
      <c r="N499" t="str">
        <f>VLOOKUP(A499,[1]Sheet1!$A:$A,1,FALSE)</f>
        <v>B1c</v>
      </c>
      <c r="O499" t="b">
        <f t="shared" si="16"/>
        <v>1</v>
      </c>
    </row>
    <row r="500" spans="1:15">
      <c r="A500" t="s">
        <v>2906</v>
      </c>
      <c r="B500" t="s">
        <v>2907</v>
      </c>
      <c r="C500" s="89" t="str">
        <f t="shared" si="15"/>
        <v>B2</v>
      </c>
      <c r="D500" t="s">
        <v>2907</v>
      </c>
      <c r="E500" s="6" t="s">
        <v>2908</v>
      </c>
      <c r="F500" t="s">
        <v>7</v>
      </c>
      <c r="G500" t="s">
        <v>36</v>
      </c>
      <c r="H500">
        <v>12</v>
      </c>
      <c r="I500">
        <v>2</v>
      </c>
      <c r="J500" t="b">
        <v>1</v>
      </c>
      <c r="L500" t="s">
        <v>1637</v>
      </c>
      <c r="M500" t="e">
        <v>#N/A</v>
      </c>
      <c r="N500" t="e">
        <f>VLOOKUP(A500,[1]Sheet1!$A:$A,1,FALSE)</f>
        <v>#N/A</v>
      </c>
      <c r="O500" t="e">
        <f t="shared" si="16"/>
        <v>#N/A</v>
      </c>
    </row>
    <row r="501" spans="1:15">
      <c r="A501" t="s">
        <v>6525</v>
      </c>
      <c r="B501" s="156" t="s">
        <v>6526</v>
      </c>
      <c r="C501" s="89" t="str">
        <f t="shared" si="15"/>
        <v>B22</v>
      </c>
      <c r="D501" t="str">
        <f>B501</f>
        <v>Total Resident SpEd Enroll</v>
      </c>
      <c r="E501" s="46" t="s">
        <v>6527</v>
      </c>
      <c r="F501" t="s">
        <v>7</v>
      </c>
      <c r="G501" t="s">
        <v>18</v>
      </c>
      <c r="H501">
        <v>12</v>
      </c>
      <c r="I501">
        <v>2</v>
      </c>
      <c r="J501" t="b">
        <v>1</v>
      </c>
      <c r="L501" t="s">
        <v>1637</v>
      </c>
      <c r="M501" t="s">
        <v>1602</v>
      </c>
      <c r="N501" t="str">
        <f>VLOOKUP(A501,[1]Sheet1!$A:$A,1,FALSE)</f>
        <v>B22</v>
      </c>
      <c r="O501" t="b">
        <f t="shared" si="16"/>
        <v>1</v>
      </c>
    </row>
    <row r="502" spans="1:15">
      <c r="A502" t="s">
        <v>6534</v>
      </c>
      <c r="B502" s="156" t="s">
        <v>6535</v>
      </c>
      <c r="C502" s="89" t="str">
        <f t="shared" si="15"/>
        <v>B22PP</v>
      </c>
      <c r="D502" t="str">
        <f>B502</f>
        <v>SpEd PP</v>
      </c>
      <c r="E502" s="46" t="s">
        <v>6536</v>
      </c>
      <c r="F502" t="s">
        <v>7</v>
      </c>
      <c r="G502" t="s">
        <v>18</v>
      </c>
      <c r="H502">
        <v>12</v>
      </c>
      <c r="I502">
        <v>2</v>
      </c>
      <c r="J502" t="b">
        <v>1</v>
      </c>
      <c r="L502" t="s">
        <v>1637</v>
      </c>
      <c r="M502" t="s">
        <v>1602</v>
      </c>
      <c r="N502" t="str">
        <f>VLOOKUP(A502,[1]Sheet1!$A:$A,1,FALSE)</f>
        <v>B22PP</v>
      </c>
      <c r="O502" t="b">
        <f t="shared" si="16"/>
        <v>1</v>
      </c>
    </row>
    <row r="503" spans="1:15">
      <c r="A503" t="s">
        <v>2909</v>
      </c>
      <c r="B503" s="6" t="s">
        <v>2910</v>
      </c>
      <c r="C503" s="89" t="str">
        <f t="shared" si="15"/>
        <v>B2c</v>
      </c>
      <c r="D503" t="str">
        <f>B503</f>
        <v>Coop Enroll SpEd K-21 Other</v>
      </c>
      <c r="E503" s="6"/>
      <c r="F503" t="s">
        <v>7</v>
      </c>
      <c r="G503" t="s">
        <v>18</v>
      </c>
      <c r="H503">
        <v>12</v>
      </c>
      <c r="I503">
        <v>2</v>
      </c>
      <c r="J503" t="b">
        <v>1</v>
      </c>
      <c r="L503" t="s">
        <v>1637</v>
      </c>
      <c r="M503" t="e">
        <v>#N/A</v>
      </c>
      <c r="N503" t="str">
        <f>VLOOKUP(A503,[1]Sheet1!$A:$A,1,FALSE)</f>
        <v>B2c</v>
      </c>
      <c r="O503" t="b">
        <f t="shared" si="16"/>
        <v>1</v>
      </c>
    </row>
    <row r="504" spans="1:15">
      <c r="A504" t="s">
        <v>2911</v>
      </c>
      <c r="B504" t="s">
        <v>2912</v>
      </c>
      <c r="C504" s="89" t="str">
        <f t="shared" si="15"/>
        <v>B2L1</v>
      </c>
      <c r="D504" t="s">
        <v>2912</v>
      </c>
      <c r="E504" s="6" t="s">
        <v>2913</v>
      </c>
      <c r="F504" t="s">
        <v>7</v>
      </c>
      <c r="G504" t="s">
        <v>36</v>
      </c>
      <c r="H504">
        <v>12</v>
      </c>
      <c r="I504">
        <v>2</v>
      </c>
      <c r="J504" t="b">
        <v>1</v>
      </c>
      <c r="L504" t="s">
        <v>1637</v>
      </c>
      <c r="M504" t="e">
        <v>#N/A</v>
      </c>
      <c r="N504" t="e">
        <f>VLOOKUP(A504,[1]Sheet1!$A:$A,1,FALSE)</f>
        <v>#N/A</v>
      </c>
      <c r="O504" t="e">
        <f t="shared" si="16"/>
        <v>#N/A</v>
      </c>
    </row>
    <row r="505" spans="1:15">
      <c r="A505" t="s">
        <v>2914</v>
      </c>
      <c r="B505" s="6" t="s">
        <v>2915</v>
      </c>
      <c r="C505" s="89" t="str">
        <f t="shared" si="15"/>
        <v>B2L1c</v>
      </c>
      <c r="D505" t="str">
        <f>B505</f>
        <v>Coop Enroll SpEd K-21 LRE1</v>
      </c>
      <c r="E505" s="6"/>
      <c r="F505" t="s">
        <v>7</v>
      </c>
      <c r="G505" t="s">
        <v>18</v>
      </c>
      <c r="H505">
        <v>12</v>
      </c>
      <c r="I505">
        <v>2</v>
      </c>
      <c r="J505" t="b">
        <v>1</v>
      </c>
      <c r="L505" t="s">
        <v>1637</v>
      </c>
      <c r="M505" t="e">
        <v>#N/A</v>
      </c>
      <c r="N505" t="str">
        <f>VLOOKUP(A505,[1]Sheet1!$A:$A,1,FALSE)</f>
        <v>B2L1c</v>
      </c>
      <c r="O505" t="b">
        <f t="shared" si="16"/>
        <v>1</v>
      </c>
    </row>
    <row r="506" spans="1:15">
      <c r="A506" s="104" t="s">
        <v>4909</v>
      </c>
      <c r="B506" s="104" t="s">
        <v>4910</v>
      </c>
      <c r="C506" s="123" t="str">
        <f t="shared" si="15"/>
        <v>B2ST</v>
      </c>
      <c r="D506" s="104" t="s">
        <v>4910</v>
      </c>
      <c r="E506" s="132" t="s">
        <v>4911</v>
      </c>
      <c r="F506" s="104" t="s">
        <v>7</v>
      </c>
      <c r="G506" s="104" t="s">
        <v>36</v>
      </c>
      <c r="H506" s="104">
        <v>12</v>
      </c>
      <c r="I506" s="104">
        <v>2</v>
      </c>
      <c r="J506" s="104" t="b">
        <v>1</v>
      </c>
      <c r="K506" s="104"/>
      <c r="L506" s="104" t="s">
        <v>1637</v>
      </c>
      <c r="M506" s="104" t="e">
        <v>#N/A</v>
      </c>
      <c r="N506" t="e">
        <f>VLOOKUP(A506,[1]Sheet1!$A:$A,1,FALSE)</f>
        <v>#N/A</v>
      </c>
      <c r="O506" t="e">
        <f t="shared" si="16"/>
        <v>#N/A</v>
      </c>
    </row>
    <row r="507" spans="1:15">
      <c r="A507" t="s">
        <v>2916</v>
      </c>
      <c r="B507" s="6" t="s">
        <v>2917</v>
      </c>
      <c r="C507" s="89" t="str">
        <f t="shared" si="15"/>
        <v>B2T</v>
      </c>
      <c r="D507" s="6" t="s">
        <v>2918</v>
      </c>
      <c r="E507" s="124" t="s">
        <v>2919</v>
      </c>
      <c r="F507" t="s">
        <v>7</v>
      </c>
      <c r="G507" t="s">
        <v>36</v>
      </c>
      <c r="H507">
        <v>12</v>
      </c>
      <c r="I507">
        <v>2</v>
      </c>
      <c r="J507" t="b">
        <v>1</v>
      </c>
      <c r="L507" t="s">
        <v>1637</v>
      </c>
      <c r="M507" t="e">
        <v>#N/A</v>
      </c>
      <c r="N507" t="e">
        <f>VLOOKUP(A507,[1]Sheet1!$A:$A,1,FALSE)</f>
        <v>#N/A</v>
      </c>
      <c r="O507" t="e">
        <f t="shared" si="16"/>
        <v>#N/A</v>
      </c>
    </row>
    <row r="508" spans="1:15">
      <c r="A508" t="s">
        <v>2920</v>
      </c>
      <c r="B508" s="6" t="s">
        <v>2921</v>
      </c>
      <c r="C508" s="89" t="str">
        <f t="shared" si="15"/>
        <v>B2Tc</v>
      </c>
      <c r="D508" s="6" t="s">
        <v>2921</v>
      </c>
      <c r="E508" s="124"/>
      <c r="F508" t="s">
        <v>7</v>
      </c>
      <c r="G508" t="s">
        <v>18</v>
      </c>
      <c r="H508">
        <v>12</v>
      </c>
      <c r="I508">
        <v>2</v>
      </c>
      <c r="J508" t="b">
        <v>1</v>
      </c>
      <c r="L508" t="s">
        <v>1637</v>
      </c>
      <c r="M508" t="e">
        <v>#N/A</v>
      </c>
      <c r="N508" t="str">
        <f>VLOOKUP(A508,[1]Sheet1!$A:$A,1,FALSE)</f>
        <v>B2Tc</v>
      </c>
      <c r="O508" t="b">
        <f t="shared" si="16"/>
        <v>1</v>
      </c>
    </row>
    <row r="509" spans="1:15">
      <c r="A509" t="s">
        <v>2922</v>
      </c>
      <c r="B509" t="s">
        <v>2923</v>
      </c>
      <c r="C509" s="89" t="str">
        <f t="shared" si="15"/>
        <v>B3</v>
      </c>
      <c r="D509" t="s">
        <v>2923</v>
      </c>
      <c r="E509" s="6"/>
      <c r="F509" t="s">
        <v>7</v>
      </c>
      <c r="G509" t="s">
        <v>13</v>
      </c>
      <c r="H509">
        <v>12</v>
      </c>
      <c r="I509">
        <v>0</v>
      </c>
      <c r="J509" t="b">
        <v>1</v>
      </c>
      <c r="L509" t="s">
        <v>1637</v>
      </c>
      <c r="M509" t="e">
        <v>#N/A</v>
      </c>
      <c r="N509" t="e">
        <f>VLOOKUP(A509,[1]Sheet1!$A:$A,1,FALSE)</f>
        <v>#N/A</v>
      </c>
      <c r="O509" t="e">
        <f t="shared" si="16"/>
        <v>#N/A</v>
      </c>
    </row>
    <row r="510" spans="1:15">
      <c r="A510" t="s">
        <v>2924</v>
      </c>
      <c r="B510" t="s">
        <v>2925</v>
      </c>
      <c r="C510" s="89" t="str">
        <f t="shared" si="15"/>
        <v>B4</v>
      </c>
      <c r="D510" t="s">
        <v>2925</v>
      </c>
      <c r="E510" s="6"/>
      <c r="F510" t="s">
        <v>7</v>
      </c>
      <c r="G510" t="s">
        <v>13</v>
      </c>
      <c r="H510">
        <v>12</v>
      </c>
      <c r="I510">
        <v>0</v>
      </c>
      <c r="J510" t="b">
        <v>1</v>
      </c>
      <c r="L510" t="s">
        <v>1637</v>
      </c>
      <c r="M510" t="e">
        <v>#N/A</v>
      </c>
      <c r="N510" t="e">
        <f>VLOOKUP(A510,[1]Sheet1!$A:$A,1,FALSE)</f>
        <v>#N/A</v>
      </c>
      <c r="O510" t="e">
        <f t="shared" si="16"/>
        <v>#N/A</v>
      </c>
    </row>
    <row r="511" spans="1:15">
      <c r="A511" t="s">
        <v>1124</v>
      </c>
      <c r="B511" t="s">
        <v>1126</v>
      </c>
      <c r="C511" s="89" t="str">
        <f t="shared" si="15"/>
        <v>B5</v>
      </c>
      <c r="D511" t="s">
        <v>1126</v>
      </c>
      <c r="E511" t="s">
        <v>2926</v>
      </c>
      <c r="F511" t="s">
        <v>17</v>
      </c>
      <c r="G511" t="s">
        <v>36</v>
      </c>
      <c r="H511">
        <v>12</v>
      </c>
      <c r="I511">
        <v>2</v>
      </c>
      <c r="J511" t="b">
        <v>0</v>
      </c>
      <c r="K511" t="s">
        <v>2927</v>
      </c>
      <c r="L511" t="s">
        <v>1637</v>
      </c>
      <c r="M511" t="s">
        <v>1602</v>
      </c>
      <c r="N511" t="e">
        <f>VLOOKUP(A511,[1]Sheet1!$A:$A,1,FALSE)</f>
        <v>#N/A</v>
      </c>
      <c r="O511" t="e">
        <f t="shared" si="16"/>
        <v>#N/A</v>
      </c>
    </row>
    <row r="512" spans="1:15">
      <c r="A512" t="s">
        <v>1127</v>
      </c>
      <c r="B512" t="s">
        <v>1129</v>
      </c>
      <c r="C512" s="89" t="str">
        <f t="shared" si="15"/>
        <v>B6</v>
      </c>
      <c r="D512" t="s">
        <v>1129</v>
      </c>
      <c r="E512" t="s">
        <v>2928</v>
      </c>
      <c r="F512" t="s">
        <v>17</v>
      </c>
      <c r="G512" t="s">
        <v>36</v>
      </c>
      <c r="H512">
        <v>12</v>
      </c>
      <c r="I512">
        <v>2</v>
      </c>
      <c r="J512" t="b">
        <v>0</v>
      </c>
      <c r="K512" t="s">
        <v>2927</v>
      </c>
      <c r="L512" t="s">
        <v>1637</v>
      </c>
      <c r="M512" t="s">
        <v>1602</v>
      </c>
      <c r="N512" t="e">
        <f>VLOOKUP(A512,[1]Sheet1!$A:$A,1,FALSE)</f>
        <v>#N/A</v>
      </c>
      <c r="O512" t="e">
        <f t="shared" si="16"/>
        <v>#N/A</v>
      </c>
    </row>
    <row r="513" spans="1:15">
      <c r="A513" s="104" t="s">
        <v>4912</v>
      </c>
      <c r="B513" s="104" t="s">
        <v>4913</v>
      </c>
      <c r="C513" s="123" t="str">
        <f t="shared" si="15"/>
        <v>B7</v>
      </c>
      <c r="D513" s="104" t="s">
        <v>4913</v>
      </c>
      <c r="E513" s="104"/>
      <c r="F513" s="104" t="s">
        <v>3134</v>
      </c>
      <c r="G513" s="104" t="s">
        <v>36</v>
      </c>
      <c r="H513" s="104">
        <v>12</v>
      </c>
      <c r="I513" s="104">
        <v>2</v>
      </c>
      <c r="J513" s="104" t="b">
        <v>0</v>
      </c>
      <c r="K513" s="104"/>
      <c r="L513" s="104" t="s">
        <v>1637</v>
      </c>
      <c r="M513" s="104" t="e">
        <v>#N/A</v>
      </c>
      <c r="N513" t="e">
        <f>VLOOKUP(A513,[1]Sheet1!$A:$A,1,FALSE)</f>
        <v>#N/A</v>
      </c>
      <c r="O513" t="e">
        <f t="shared" si="16"/>
        <v>#N/A</v>
      </c>
    </row>
    <row r="514" spans="1:15">
      <c r="A514" t="s">
        <v>2929</v>
      </c>
      <c r="B514" t="s">
        <v>2930</v>
      </c>
      <c r="C514" s="89" t="str">
        <f t="shared" si="15"/>
        <v>B8</v>
      </c>
      <c r="D514" t="s">
        <v>2930</v>
      </c>
      <c r="E514" s="124" t="s">
        <v>2931</v>
      </c>
      <c r="F514" t="s">
        <v>7</v>
      </c>
      <c r="G514" t="s">
        <v>36</v>
      </c>
      <c r="H514">
        <v>12</v>
      </c>
      <c r="I514" s="139">
        <v>4</v>
      </c>
      <c r="J514" t="b">
        <v>1</v>
      </c>
      <c r="L514" t="s">
        <v>1637</v>
      </c>
      <c r="M514" t="e">
        <v>#N/A</v>
      </c>
      <c r="N514" t="e">
        <f>VLOOKUP(A514,[1]Sheet1!$A:$A,1,FALSE)</f>
        <v>#N/A</v>
      </c>
      <c r="O514" t="e">
        <f t="shared" si="16"/>
        <v>#N/A</v>
      </c>
    </row>
    <row r="515" spans="1:15">
      <c r="A515" t="s">
        <v>1576</v>
      </c>
      <c r="B515" s="6" t="s">
        <v>2932</v>
      </c>
      <c r="C515" s="89" t="str">
        <f t="shared" ref="C515:C578" si="17">A515</f>
        <v>B9</v>
      </c>
      <c r="D515" s="6" t="s">
        <v>2932</v>
      </c>
      <c r="E515" s="124" t="s">
        <v>2933</v>
      </c>
      <c r="F515" t="s">
        <v>7</v>
      </c>
      <c r="G515" t="s">
        <v>36</v>
      </c>
      <c r="H515">
        <v>12</v>
      </c>
      <c r="I515">
        <v>2</v>
      </c>
      <c r="J515" t="b">
        <v>1</v>
      </c>
      <c r="L515" t="s">
        <v>1637</v>
      </c>
      <c r="M515" t="e">
        <v>#N/A</v>
      </c>
      <c r="N515" t="e">
        <f>VLOOKUP(A515,[1]Sheet1!$A:$A,1,FALSE)</f>
        <v>#N/A</v>
      </c>
      <c r="O515" t="e">
        <f t="shared" si="16"/>
        <v>#N/A</v>
      </c>
    </row>
    <row r="516" spans="1:15">
      <c r="A516" t="s">
        <v>2934</v>
      </c>
      <c r="B516" s="6" t="s">
        <v>2935</v>
      </c>
      <c r="C516" s="89" t="str">
        <f t="shared" si="17"/>
        <v>B9c</v>
      </c>
      <c r="D516" s="6" t="s">
        <v>2935</v>
      </c>
      <c r="E516" s="124"/>
      <c r="F516" t="s">
        <v>7</v>
      </c>
      <c r="G516" t="s">
        <v>18</v>
      </c>
      <c r="H516">
        <v>12</v>
      </c>
      <c r="I516">
        <v>2</v>
      </c>
      <c r="J516" t="b">
        <v>1</v>
      </c>
      <c r="L516" t="s">
        <v>1637</v>
      </c>
      <c r="M516" t="e">
        <v>#N/A</v>
      </c>
      <c r="N516" t="str">
        <f>VLOOKUP(A516,[1]Sheet1!$A:$A,1,FALSE)</f>
        <v>B9c</v>
      </c>
      <c r="O516" t="b">
        <f t="shared" si="16"/>
        <v>1</v>
      </c>
    </row>
    <row r="517" spans="1:15">
      <c r="A517" t="s">
        <v>2936</v>
      </c>
      <c r="B517" t="s">
        <v>2937</v>
      </c>
      <c r="C517" s="89" t="str">
        <f t="shared" si="17"/>
        <v>C1</v>
      </c>
      <c r="D517" t="s">
        <v>2937</v>
      </c>
      <c r="E517" t="s">
        <v>2938</v>
      </c>
      <c r="F517" t="s">
        <v>7</v>
      </c>
      <c r="G517" t="s">
        <v>36</v>
      </c>
      <c r="H517">
        <v>12</v>
      </c>
      <c r="I517">
        <v>2</v>
      </c>
      <c r="J517" t="b">
        <v>0</v>
      </c>
      <c r="K517" t="s">
        <v>2939</v>
      </c>
      <c r="L517" t="s">
        <v>1637</v>
      </c>
      <c r="M517" t="s">
        <v>1602</v>
      </c>
      <c r="N517" t="e">
        <f>VLOOKUP(A517,[1]Sheet1!$A:$A,1,FALSE)</f>
        <v>#N/A</v>
      </c>
      <c r="O517" t="e">
        <f t="shared" si="16"/>
        <v>#N/A</v>
      </c>
    </row>
    <row r="518" spans="1:15">
      <c r="A518" t="s">
        <v>2940</v>
      </c>
      <c r="B518" t="s">
        <v>2941</v>
      </c>
      <c r="C518" s="89" t="str">
        <f t="shared" si="17"/>
        <v>C1hp</v>
      </c>
      <c r="D518" t="s">
        <v>2942</v>
      </c>
      <c r="E518" t="s">
        <v>2943</v>
      </c>
      <c r="F518" t="s">
        <v>7</v>
      </c>
      <c r="G518" t="s">
        <v>36</v>
      </c>
      <c r="H518">
        <v>12</v>
      </c>
      <c r="I518">
        <v>2</v>
      </c>
      <c r="J518" t="b">
        <v>0</v>
      </c>
      <c r="K518" t="s">
        <v>2944</v>
      </c>
      <c r="L518" t="s">
        <v>1637</v>
      </c>
      <c r="M518" t="s">
        <v>1602</v>
      </c>
      <c r="N518" t="e">
        <f>VLOOKUP(A518,[1]Sheet1!$A:$A,1,FALSE)</f>
        <v>#N/A</v>
      </c>
      <c r="O518" t="e">
        <f t="shared" si="16"/>
        <v>#N/A</v>
      </c>
    </row>
    <row r="519" spans="1:15">
      <c r="A519" t="s">
        <v>2945</v>
      </c>
      <c r="B519" s="8" t="s">
        <v>2946</v>
      </c>
      <c r="C519" s="4" t="str">
        <f t="shared" si="17"/>
        <v>CH646</v>
      </c>
      <c r="D519" s="8" t="s">
        <v>2946</v>
      </c>
      <c r="E519" s="8" t="s">
        <v>2946</v>
      </c>
      <c r="F519" t="s">
        <v>7</v>
      </c>
      <c r="G519" t="s">
        <v>18</v>
      </c>
      <c r="H519">
        <v>12</v>
      </c>
      <c r="I519">
        <v>2</v>
      </c>
      <c r="J519" t="b">
        <v>1</v>
      </c>
      <c r="L519" t="s">
        <v>1617</v>
      </c>
      <c r="M519" t="s">
        <v>1602</v>
      </c>
      <c r="N519" t="str">
        <f>VLOOKUP(A519,[1]Sheet1!$A:$A,1,FALSE)</f>
        <v>CH646</v>
      </c>
      <c r="O519" t="b">
        <f t="shared" si="16"/>
        <v>1</v>
      </c>
    </row>
    <row r="520" spans="1:15">
      <c r="A520" t="s">
        <v>584</v>
      </c>
      <c r="B520" t="s">
        <v>585</v>
      </c>
      <c r="C520" s="89" t="str">
        <f t="shared" si="17"/>
        <v>D57</v>
      </c>
      <c r="D520" t="s">
        <v>585</v>
      </c>
      <c r="E520" t="s">
        <v>2947</v>
      </c>
      <c r="F520" t="s">
        <v>7</v>
      </c>
      <c r="G520" t="s">
        <v>36</v>
      </c>
      <c r="H520">
        <v>12</v>
      </c>
      <c r="I520">
        <v>3</v>
      </c>
      <c r="J520" t="b">
        <v>0</v>
      </c>
      <c r="K520" t="s">
        <v>2948</v>
      </c>
      <c r="L520" t="s">
        <v>1601</v>
      </c>
      <c r="M520" t="s">
        <v>1602</v>
      </c>
      <c r="N520" t="e">
        <f>VLOOKUP(A520,[1]Sheet1!$A:$A,1,FALSE)</f>
        <v>#N/A</v>
      </c>
      <c r="O520" t="e">
        <f t="shared" si="16"/>
        <v>#N/A</v>
      </c>
    </row>
    <row r="521" spans="1:15">
      <c r="A521" t="s">
        <v>4483</v>
      </c>
      <c r="C521" s="89" t="str">
        <f t="shared" si="17"/>
        <v>D57e</v>
      </c>
      <c r="F521" t="s">
        <v>7</v>
      </c>
      <c r="G521" t="s">
        <v>18</v>
      </c>
      <c r="H521">
        <v>12</v>
      </c>
      <c r="I521">
        <v>2</v>
      </c>
      <c r="J521" t="b">
        <v>1</v>
      </c>
      <c r="M521" t="e">
        <v>#N/A</v>
      </c>
      <c r="N521" t="e">
        <f>VLOOKUP(A521,[1]Sheet1!$A:$A,1,FALSE)</f>
        <v>#N/A</v>
      </c>
      <c r="O521" t="e">
        <f t="shared" si="16"/>
        <v>#N/A</v>
      </c>
    </row>
    <row r="522" spans="1:15">
      <c r="A522" t="s">
        <v>4484</v>
      </c>
      <c r="C522" s="89" t="str">
        <f t="shared" si="17"/>
        <v>D57h</v>
      </c>
      <c r="F522" t="s">
        <v>7</v>
      </c>
      <c r="G522" t="s">
        <v>18</v>
      </c>
      <c r="H522">
        <v>12</v>
      </c>
      <c r="I522">
        <v>2</v>
      </c>
      <c r="J522" t="b">
        <v>1</v>
      </c>
      <c r="M522" t="e">
        <v>#N/A</v>
      </c>
      <c r="N522" t="e">
        <f>VLOOKUP(A522,[1]Sheet1!$A:$A,1,FALSE)</f>
        <v>#N/A</v>
      </c>
      <c r="O522" t="e">
        <f t="shared" si="16"/>
        <v>#N/A</v>
      </c>
    </row>
    <row r="523" spans="1:15">
      <c r="A523" t="s">
        <v>4485</v>
      </c>
      <c r="C523" s="89" t="str">
        <f t="shared" si="17"/>
        <v>D57m</v>
      </c>
      <c r="F523" t="s">
        <v>7</v>
      </c>
      <c r="G523" t="s">
        <v>18</v>
      </c>
      <c r="H523">
        <v>12</v>
      </c>
      <c r="I523">
        <v>2</v>
      </c>
      <c r="J523" t="b">
        <v>1</v>
      </c>
      <c r="M523" t="e">
        <v>#N/A</v>
      </c>
      <c r="N523" t="e">
        <f>VLOOKUP(A523,[1]Sheet1!$A:$A,1,FALSE)</f>
        <v>#N/A</v>
      </c>
      <c r="O523" t="e">
        <f t="shared" ref="O523:O586" si="18">N523=A523</f>
        <v>#N/A</v>
      </c>
    </row>
    <row r="524" spans="1:15">
      <c r="A524" t="s">
        <v>586</v>
      </c>
      <c r="B524" t="s">
        <v>587</v>
      </c>
      <c r="C524" s="89" t="str">
        <f t="shared" si="17"/>
        <v>D58</v>
      </c>
      <c r="D524" t="s">
        <v>587</v>
      </c>
      <c r="E524" t="s">
        <v>2949</v>
      </c>
      <c r="F524" t="s">
        <v>7</v>
      </c>
      <c r="G524" t="s">
        <v>36</v>
      </c>
      <c r="H524">
        <v>12</v>
      </c>
      <c r="I524">
        <v>3</v>
      </c>
      <c r="J524" t="b">
        <v>0</v>
      </c>
      <c r="K524" t="s">
        <v>2950</v>
      </c>
      <c r="L524" t="s">
        <v>1601</v>
      </c>
      <c r="M524" t="s">
        <v>1602</v>
      </c>
      <c r="N524" t="e">
        <f>VLOOKUP(A524,[1]Sheet1!$A:$A,1,FALSE)</f>
        <v>#N/A</v>
      </c>
      <c r="O524" t="e">
        <f t="shared" si="18"/>
        <v>#N/A</v>
      </c>
    </row>
    <row r="525" spans="1:15">
      <c r="A525" t="s">
        <v>4486</v>
      </c>
      <c r="C525" s="89" t="str">
        <f t="shared" si="17"/>
        <v>D58e</v>
      </c>
      <c r="F525" t="s">
        <v>7</v>
      </c>
      <c r="G525" t="s">
        <v>18</v>
      </c>
      <c r="H525">
        <v>12</v>
      </c>
      <c r="I525">
        <v>2</v>
      </c>
      <c r="J525" t="b">
        <v>1</v>
      </c>
      <c r="M525" t="e">
        <v>#N/A</v>
      </c>
      <c r="N525" t="e">
        <f>VLOOKUP(A525,[1]Sheet1!$A:$A,1,FALSE)</f>
        <v>#N/A</v>
      </c>
      <c r="O525" t="e">
        <f t="shared" si="18"/>
        <v>#N/A</v>
      </c>
    </row>
    <row r="526" spans="1:15">
      <c r="A526" t="s">
        <v>4487</v>
      </c>
      <c r="C526" s="89" t="str">
        <f t="shared" si="17"/>
        <v>D58h</v>
      </c>
      <c r="F526" t="s">
        <v>7</v>
      </c>
      <c r="G526" t="s">
        <v>18</v>
      </c>
      <c r="H526">
        <v>12</v>
      </c>
      <c r="I526">
        <v>2</v>
      </c>
      <c r="J526" t="b">
        <v>1</v>
      </c>
      <c r="M526" t="e">
        <v>#N/A</v>
      </c>
      <c r="N526" t="e">
        <f>VLOOKUP(A526,[1]Sheet1!$A:$A,1,FALSE)</f>
        <v>#N/A</v>
      </c>
      <c r="O526" t="e">
        <f t="shared" si="18"/>
        <v>#N/A</v>
      </c>
    </row>
    <row r="527" spans="1:15">
      <c r="A527" t="s">
        <v>4488</v>
      </c>
      <c r="C527" s="89" t="str">
        <f t="shared" si="17"/>
        <v>D58m</v>
      </c>
      <c r="F527" t="s">
        <v>7</v>
      </c>
      <c r="G527" t="s">
        <v>18</v>
      </c>
      <c r="H527">
        <v>12</v>
      </c>
      <c r="I527">
        <v>2</v>
      </c>
      <c r="J527" t="b">
        <v>1</v>
      </c>
      <c r="M527" t="e">
        <v>#N/A</v>
      </c>
      <c r="N527" t="e">
        <f>VLOOKUP(A527,[1]Sheet1!$A:$A,1,FALSE)</f>
        <v>#N/A</v>
      </c>
      <c r="O527" t="e">
        <f t="shared" si="18"/>
        <v>#N/A</v>
      </c>
    </row>
    <row r="528" spans="1:15">
      <c r="A528" s="104" t="s">
        <v>445</v>
      </c>
      <c r="B528" s="104" t="s">
        <v>447</v>
      </c>
      <c r="C528" s="123" t="str">
        <f t="shared" si="17"/>
        <v>D62</v>
      </c>
      <c r="D528" s="104" t="s">
        <v>447</v>
      </c>
      <c r="E528" s="104" t="s">
        <v>4813</v>
      </c>
      <c r="F528" s="104" t="s">
        <v>17</v>
      </c>
      <c r="G528" s="104" t="s">
        <v>18</v>
      </c>
      <c r="H528" s="104">
        <v>12</v>
      </c>
      <c r="I528" s="104">
        <v>2</v>
      </c>
      <c r="J528" s="104" t="b">
        <v>1</v>
      </c>
      <c r="K528" s="104" t="s">
        <v>4814</v>
      </c>
      <c r="L528" s="104" t="s">
        <v>4786</v>
      </c>
      <c r="M528" t="s">
        <v>1882</v>
      </c>
      <c r="N528" t="e">
        <f>VLOOKUP(A528,[1]Sheet1!$A:$A,1,FALSE)</f>
        <v>#N/A</v>
      </c>
      <c r="O528" t="e">
        <f t="shared" si="18"/>
        <v>#N/A</v>
      </c>
    </row>
    <row r="529" spans="1:15">
      <c r="A529" s="104" t="s">
        <v>451</v>
      </c>
      <c r="B529" s="104" t="s">
        <v>453</v>
      </c>
      <c r="C529" s="123" t="str">
        <f t="shared" si="17"/>
        <v>D63</v>
      </c>
      <c r="D529" s="104" t="s">
        <v>453</v>
      </c>
      <c r="E529" s="104" t="s">
        <v>4815</v>
      </c>
      <c r="F529" s="104" t="s">
        <v>17</v>
      </c>
      <c r="G529" s="104" t="s">
        <v>18</v>
      </c>
      <c r="H529" s="104">
        <v>12</v>
      </c>
      <c r="I529" s="104">
        <v>2</v>
      </c>
      <c r="J529" s="104" t="b">
        <v>1</v>
      </c>
      <c r="K529" s="104" t="s">
        <v>4816</v>
      </c>
      <c r="L529" s="104" t="s">
        <v>4786</v>
      </c>
      <c r="M529" t="s">
        <v>1882</v>
      </c>
      <c r="N529" t="e">
        <f>VLOOKUP(A529,[1]Sheet1!$A:$A,1,FALSE)</f>
        <v>#N/A</v>
      </c>
      <c r="O529" t="e">
        <f t="shared" si="18"/>
        <v>#N/A</v>
      </c>
    </row>
    <row r="530" spans="1:15">
      <c r="A530" t="s">
        <v>415</v>
      </c>
      <c r="B530" t="s">
        <v>417</v>
      </c>
      <c r="C530" s="89" t="str">
        <f t="shared" si="17"/>
        <v>E50</v>
      </c>
      <c r="D530" t="s">
        <v>417</v>
      </c>
      <c r="E530" t="s">
        <v>2951</v>
      </c>
      <c r="F530" t="s">
        <v>7</v>
      </c>
      <c r="G530" t="s">
        <v>36</v>
      </c>
      <c r="H530">
        <v>12</v>
      </c>
      <c r="I530">
        <v>2</v>
      </c>
      <c r="J530" t="b">
        <v>0</v>
      </c>
      <c r="L530" t="s">
        <v>1601</v>
      </c>
      <c r="M530" t="s">
        <v>1602</v>
      </c>
      <c r="N530" t="e">
        <f>VLOOKUP(A530,[1]Sheet1!$A:$A,1,FALSE)</f>
        <v>#N/A</v>
      </c>
      <c r="O530" t="e">
        <f t="shared" si="18"/>
        <v>#N/A</v>
      </c>
    </row>
    <row r="531" spans="1:15">
      <c r="A531" t="s">
        <v>418</v>
      </c>
      <c r="B531" t="s">
        <v>420</v>
      </c>
      <c r="C531" s="89" t="str">
        <f t="shared" si="17"/>
        <v>E51</v>
      </c>
      <c r="D531" t="s">
        <v>420</v>
      </c>
      <c r="E531" t="s">
        <v>2952</v>
      </c>
      <c r="F531" t="s">
        <v>7</v>
      </c>
      <c r="G531" t="s">
        <v>36</v>
      </c>
      <c r="H531">
        <v>12</v>
      </c>
      <c r="I531">
        <v>2</v>
      </c>
      <c r="J531" t="b">
        <v>0</v>
      </c>
      <c r="L531" t="s">
        <v>1601</v>
      </c>
      <c r="M531" t="s">
        <v>1602</v>
      </c>
      <c r="N531" t="e">
        <f>VLOOKUP(A531,[1]Sheet1!$A:$A,1,FALSE)</f>
        <v>#N/A</v>
      </c>
      <c r="O531" t="e">
        <f t="shared" si="18"/>
        <v>#N/A</v>
      </c>
    </row>
    <row r="532" spans="1:15">
      <c r="A532" t="s">
        <v>424</v>
      </c>
      <c r="B532" t="s">
        <v>426</v>
      </c>
      <c r="C532" s="89" t="str">
        <f t="shared" si="17"/>
        <v>E53</v>
      </c>
      <c r="D532" t="s">
        <v>426</v>
      </c>
      <c r="E532" t="s">
        <v>2953</v>
      </c>
      <c r="F532" t="s">
        <v>7</v>
      </c>
      <c r="G532" t="s">
        <v>36</v>
      </c>
      <c r="H532">
        <v>12</v>
      </c>
      <c r="I532">
        <v>2</v>
      </c>
      <c r="J532" t="b">
        <v>0</v>
      </c>
      <c r="L532" t="s">
        <v>1601</v>
      </c>
      <c r="M532" t="s">
        <v>1602</v>
      </c>
      <c r="N532" t="e">
        <f>VLOOKUP(A532,[1]Sheet1!$A:$A,1,FALSE)</f>
        <v>#N/A</v>
      </c>
      <c r="O532" t="e">
        <f t="shared" si="18"/>
        <v>#N/A</v>
      </c>
    </row>
    <row r="533" spans="1:15">
      <c r="A533" t="s">
        <v>400</v>
      </c>
      <c r="B533" t="s">
        <v>402</v>
      </c>
      <c r="C533" s="89" t="str">
        <f t="shared" si="17"/>
        <v>E54</v>
      </c>
      <c r="D533" t="s">
        <v>402</v>
      </c>
      <c r="E533" t="s">
        <v>2954</v>
      </c>
      <c r="F533" t="s">
        <v>7</v>
      </c>
      <c r="G533" t="s">
        <v>36</v>
      </c>
      <c r="H533">
        <v>12</v>
      </c>
      <c r="I533">
        <v>2</v>
      </c>
      <c r="J533" t="b">
        <v>0</v>
      </c>
      <c r="K533" t="s">
        <v>2955</v>
      </c>
      <c r="L533" t="s">
        <v>1601</v>
      </c>
      <c r="M533" t="s">
        <v>1602</v>
      </c>
      <c r="N533" t="e">
        <f>VLOOKUP(A533,[1]Sheet1!$A:$A,1,FALSE)</f>
        <v>#N/A</v>
      </c>
      <c r="O533" t="e">
        <f t="shared" si="18"/>
        <v>#N/A</v>
      </c>
    </row>
    <row r="534" spans="1:15">
      <c r="A534" t="s">
        <v>403</v>
      </c>
      <c r="B534" t="s">
        <v>405</v>
      </c>
      <c r="C534" s="89" t="str">
        <f t="shared" si="17"/>
        <v>E55</v>
      </c>
      <c r="D534" t="s">
        <v>405</v>
      </c>
      <c r="E534" t="s">
        <v>2956</v>
      </c>
      <c r="F534" t="s">
        <v>7</v>
      </c>
      <c r="G534" t="s">
        <v>36</v>
      </c>
      <c r="H534">
        <v>12</v>
      </c>
      <c r="I534">
        <v>2</v>
      </c>
      <c r="J534" t="b">
        <v>0</v>
      </c>
      <c r="K534" t="s">
        <v>2957</v>
      </c>
      <c r="L534" t="s">
        <v>1601</v>
      </c>
      <c r="M534" t="s">
        <v>1602</v>
      </c>
      <c r="N534" t="e">
        <f>VLOOKUP(A534,[1]Sheet1!$A:$A,1,FALSE)</f>
        <v>#N/A</v>
      </c>
      <c r="O534" t="e">
        <f t="shared" si="18"/>
        <v>#N/A</v>
      </c>
    </row>
    <row r="535" spans="1:15">
      <c r="A535" t="s">
        <v>2958</v>
      </c>
      <c r="B535" s="6" t="s">
        <v>2959</v>
      </c>
      <c r="C535" s="4" t="str">
        <f t="shared" si="17"/>
        <v>E55CH</v>
      </c>
      <c r="D535" s="6" t="s">
        <v>2959</v>
      </c>
      <c r="E535" s="120" t="s">
        <v>2960</v>
      </c>
      <c r="F535" t="s">
        <v>7</v>
      </c>
      <c r="G535" t="s">
        <v>36</v>
      </c>
      <c r="H535">
        <v>12</v>
      </c>
      <c r="I535">
        <v>2</v>
      </c>
      <c r="J535" t="b">
        <v>0</v>
      </c>
      <c r="K535" t="s">
        <v>2961</v>
      </c>
      <c r="L535" t="s">
        <v>1601</v>
      </c>
      <c r="M535" t="s">
        <v>1602</v>
      </c>
      <c r="N535" t="e">
        <f>VLOOKUP(A535,[1]Sheet1!$A:$A,1,FALSE)</f>
        <v>#N/A</v>
      </c>
      <c r="O535" t="e">
        <f t="shared" si="18"/>
        <v>#N/A</v>
      </c>
    </row>
    <row r="536" spans="1:15">
      <c r="A536" t="s">
        <v>406</v>
      </c>
      <c r="B536" t="s">
        <v>408</v>
      </c>
      <c r="C536" s="89" t="str">
        <f t="shared" si="17"/>
        <v>E56</v>
      </c>
      <c r="D536" t="s">
        <v>408</v>
      </c>
      <c r="E536" t="s">
        <v>2962</v>
      </c>
      <c r="F536" t="s">
        <v>7</v>
      </c>
      <c r="G536" t="s">
        <v>36</v>
      </c>
      <c r="H536">
        <v>12</v>
      </c>
      <c r="I536">
        <v>2</v>
      </c>
      <c r="J536" t="b">
        <v>0</v>
      </c>
      <c r="K536" t="s">
        <v>2963</v>
      </c>
      <c r="L536" t="s">
        <v>1601</v>
      </c>
      <c r="M536" t="s">
        <v>1602</v>
      </c>
      <c r="N536" t="e">
        <f>VLOOKUP(A536,[1]Sheet1!$A:$A,1,FALSE)</f>
        <v>#N/A</v>
      </c>
      <c r="O536" t="e">
        <f t="shared" si="18"/>
        <v>#N/A</v>
      </c>
    </row>
    <row r="537" spans="1:15">
      <c r="A537" t="s">
        <v>409</v>
      </c>
      <c r="B537" t="s">
        <v>411</v>
      </c>
      <c r="C537" s="89" t="str">
        <f t="shared" si="17"/>
        <v>E57</v>
      </c>
      <c r="D537" t="s">
        <v>411</v>
      </c>
      <c r="E537" t="s">
        <v>2964</v>
      </c>
      <c r="F537" t="s">
        <v>7</v>
      </c>
      <c r="G537" t="s">
        <v>36</v>
      </c>
      <c r="H537">
        <v>12</v>
      </c>
      <c r="I537">
        <v>2</v>
      </c>
      <c r="J537" t="b">
        <v>0</v>
      </c>
      <c r="K537" t="s">
        <v>2965</v>
      </c>
      <c r="L537" t="s">
        <v>1601</v>
      </c>
      <c r="M537" t="s">
        <v>1602</v>
      </c>
      <c r="N537" t="e">
        <f>VLOOKUP(A537,[1]Sheet1!$A:$A,1,FALSE)</f>
        <v>#N/A</v>
      </c>
      <c r="O537" t="e">
        <f t="shared" si="18"/>
        <v>#N/A</v>
      </c>
    </row>
    <row r="538" spans="1:15">
      <c r="A538" s="104" t="s">
        <v>1449</v>
      </c>
      <c r="B538" s="104" t="s">
        <v>4817</v>
      </c>
      <c r="C538" s="104" t="str">
        <f t="shared" si="17"/>
        <v>E58</v>
      </c>
      <c r="D538" s="104" t="s">
        <v>1450</v>
      </c>
      <c r="E538" s="104" t="s">
        <v>4818</v>
      </c>
      <c r="F538" s="104" t="s">
        <v>7</v>
      </c>
      <c r="G538" s="104" t="s">
        <v>36</v>
      </c>
      <c r="H538" s="104">
        <v>12</v>
      </c>
      <c r="I538" s="104">
        <v>2</v>
      </c>
      <c r="J538" s="104" t="b">
        <v>0</v>
      </c>
      <c r="K538" s="104" t="s">
        <v>4801</v>
      </c>
      <c r="L538" s="104" t="s">
        <v>4802</v>
      </c>
      <c r="M538" t="s">
        <v>1602</v>
      </c>
      <c r="N538" t="e">
        <f>VLOOKUP(A538,[1]Sheet1!$A:$A,1,FALSE)</f>
        <v>#N/A</v>
      </c>
      <c r="O538" t="e">
        <f t="shared" si="18"/>
        <v>#N/A</v>
      </c>
    </row>
    <row r="539" spans="1:15">
      <c r="A539" t="s">
        <v>1115</v>
      </c>
      <c r="B539" s="6" t="s">
        <v>1117</v>
      </c>
      <c r="C539" s="89" t="str">
        <f t="shared" si="17"/>
        <v>H1</v>
      </c>
      <c r="D539" s="6" t="s">
        <v>1117</v>
      </c>
      <c r="E539" s="105" t="s">
        <v>2966</v>
      </c>
      <c r="F539" t="s">
        <v>7</v>
      </c>
      <c r="G539" t="s">
        <v>36</v>
      </c>
      <c r="H539">
        <v>12</v>
      </c>
      <c r="I539">
        <v>2</v>
      </c>
      <c r="J539" t="b">
        <v>0</v>
      </c>
      <c r="K539" t="s">
        <v>2283</v>
      </c>
      <c r="L539" t="s">
        <v>1637</v>
      </c>
      <c r="M539" t="s">
        <v>1602</v>
      </c>
      <c r="N539" t="e">
        <f>VLOOKUP(A539,[1]Sheet1!$A:$A,1,FALSE)</f>
        <v>#N/A</v>
      </c>
      <c r="O539" t="e">
        <f t="shared" si="18"/>
        <v>#N/A</v>
      </c>
    </row>
    <row r="540" spans="1:15">
      <c r="A540" t="s">
        <v>1119</v>
      </c>
      <c r="B540" s="6" t="s">
        <v>1120</v>
      </c>
      <c r="C540" s="89" t="str">
        <f t="shared" si="17"/>
        <v>H2</v>
      </c>
      <c r="D540" s="6" t="s">
        <v>1120</v>
      </c>
      <c r="E540" s="105" t="s">
        <v>2966</v>
      </c>
      <c r="F540" t="s">
        <v>7</v>
      </c>
      <c r="G540" t="s">
        <v>36</v>
      </c>
      <c r="H540">
        <v>12</v>
      </c>
      <c r="I540">
        <v>2</v>
      </c>
      <c r="J540" t="b">
        <v>0</v>
      </c>
      <c r="K540" t="s">
        <v>2281</v>
      </c>
      <c r="L540" t="s">
        <v>1637</v>
      </c>
      <c r="M540" t="s">
        <v>1602</v>
      </c>
      <c r="N540" t="e">
        <f>VLOOKUP(A540,[1]Sheet1!$A:$A,1,FALSE)</f>
        <v>#N/A</v>
      </c>
      <c r="O540" t="e">
        <f t="shared" si="18"/>
        <v>#N/A</v>
      </c>
    </row>
    <row r="541" spans="1:15">
      <c r="A541" t="s">
        <v>2967</v>
      </c>
      <c r="B541" t="s">
        <v>2968</v>
      </c>
      <c r="C541" s="89" t="str">
        <f t="shared" si="17"/>
        <v>I2</v>
      </c>
      <c r="D541" t="s">
        <v>2968</v>
      </c>
      <c r="E541" t="s">
        <v>104</v>
      </c>
      <c r="F541" t="s">
        <v>17</v>
      </c>
      <c r="G541" t="s">
        <v>36</v>
      </c>
      <c r="H541">
        <v>12</v>
      </c>
      <c r="I541">
        <v>2</v>
      </c>
      <c r="J541" t="b">
        <v>0</v>
      </c>
      <c r="K541" t="s">
        <v>2176</v>
      </c>
      <c r="L541" t="s">
        <v>1637</v>
      </c>
      <c r="M541" t="s">
        <v>1602</v>
      </c>
      <c r="N541" t="e">
        <f>VLOOKUP(A541,[1]Sheet1!$A:$A,1,FALSE)</f>
        <v>#N/A</v>
      </c>
      <c r="O541" t="e">
        <f t="shared" si="18"/>
        <v>#N/A</v>
      </c>
    </row>
    <row r="542" spans="1:15">
      <c r="A542" t="s">
        <v>2969</v>
      </c>
      <c r="B542" t="s">
        <v>2970</v>
      </c>
      <c r="C542" s="89" t="str">
        <f t="shared" si="17"/>
        <v>J1</v>
      </c>
      <c r="D542" t="s">
        <v>2970</v>
      </c>
      <c r="E542" t="s">
        <v>2971</v>
      </c>
      <c r="F542" t="s">
        <v>17</v>
      </c>
      <c r="G542" t="s">
        <v>36</v>
      </c>
      <c r="H542">
        <v>12</v>
      </c>
      <c r="I542">
        <v>2</v>
      </c>
      <c r="J542" t="b">
        <v>0</v>
      </c>
      <c r="K542" t="s">
        <v>2972</v>
      </c>
      <c r="L542" t="s">
        <v>1637</v>
      </c>
      <c r="M542" t="s">
        <v>1602</v>
      </c>
      <c r="N542" t="e">
        <f>VLOOKUP(A542,[1]Sheet1!$A:$A,1,FALSE)</f>
        <v>#N/A</v>
      </c>
      <c r="O542" t="e">
        <f t="shared" si="18"/>
        <v>#N/A</v>
      </c>
    </row>
    <row r="543" spans="1:15">
      <c r="A543" t="s">
        <v>944</v>
      </c>
      <c r="B543" t="s">
        <v>945</v>
      </c>
      <c r="C543" s="89" t="str">
        <f t="shared" si="17"/>
        <v>M1</v>
      </c>
      <c r="D543" t="s">
        <v>945</v>
      </c>
      <c r="E543" t="s">
        <v>2973</v>
      </c>
      <c r="F543" t="s">
        <v>17</v>
      </c>
      <c r="G543" t="s">
        <v>13</v>
      </c>
      <c r="H543">
        <v>12</v>
      </c>
      <c r="I543">
        <v>2</v>
      </c>
      <c r="J543" t="b">
        <v>0</v>
      </c>
      <c r="K543" t="s">
        <v>2974</v>
      </c>
      <c r="L543" t="s">
        <v>1612</v>
      </c>
      <c r="M543" t="s">
        <v>13</v>
      </c>
      <c r="N543" t="e">
        <f>VLOOKUP(A543,[1]Sheet1!$A:$A,1,FALSE)</f>
        <v>#N/A</v>
      </c>
      <c r="O543" t="e">
        <f t="shared" si="18"/>
        <v>#N/A</v>
      </c>
    </row>
    <row r="544" spans="1:15">
      <c r="A544" t="s">
        <v>963</v>
      </c>
      <c r="B544" t="s">
        <v>964</v>
      </c>
      <c r="C544" s="89" t="str">
        <f t="shared" si="17"/>
        <v>M10</v>
      </c>
      <c r="D544" t="s">
        <v>964</v>
      </c>
      <c r="E544" t="s">
        <v>2975</v>
      </c>
      <c r="F544" t="s">
        <v>17</v>
      </c>
      <c r="G544" t="s">
        <v>13</v>
      </c>
      <c r="H544">
        <v>12</v>
      </c>
      <c r="I544">
        <v>2</v>
      </c>
      <c r="J544" t="b">
        <v>0</v>
      </c>
      <c r="K544" t="s">
        <v>2976</v>
      </c>
      <c r="L544" t="s">
        <v>1612</v>
      </c>
      <c r="M544" t="s">
        <v>13</v>
      </c>
      <c r="N544" t="e">
        <f>VLOOKUP(A544,[1]Sheet1!$A:$A,1,FALSE)</f>
        <v>#N/A</v>
      </c>
      <c r="O544" t="e">
        <f t="shared" si="18"/>
        <v>#N/A</v>
      </c>
    </row>
    <row r="545" spans="1:15">
      <c r="A545" t="s">
        <v>965</v>
      </c>
      <c r="B545" t="s">
        <v>966</v>
      </c>
      <c r="C545" s="89" t="str">
        <f t="shared" si="17"/>
        <v>M11</v>
      </c>
      <c r="D545" t="s">
        <v>966</v>
      </c>
      <c r="E545" t="s">
        <v>2977</v>
      </c>
      <c r="F545" t="s">
        <v>17</v>
      </c>
      <c r="G545" t="s">
        <v>13</v>
      </c>
      <c r="H545">
        <v>12</v>
      </c>
      <c r="I545">
        <v>2</v>
      </c>
      <c r="J545" t="b">
        <v>0</v>
      </c>
      <c r="K545" t="s">
        <v>2978</v>
      </c>
      <c r="L545" t="s">
        <v>1612</v>
      </c>
      <c r="M545" t="s">
        <v>13</v>
      </c>
      <c r="N545" t="e">
        <f>VLOOKUP(A545,[1]Sheet1!$A:$A,1,FALSE)</f>
        <v>#N/A</v>
      </c>
      <c r="O545" t="e">
        <f t="shared" si="18"/>
        <v>#N/A</v>
      </c>
    </row>
    <row r="546" spans="1:15">
      <c r="A546" s="104" t="s">
        <v>967</v>
      </c>
      <c r="B546" s="104" t="s">
        <v>968</v>
      </c>
      <c r="C546" s="123" t="str">
        <f t="shared" si="17"/>
        <v>M12</v>
      </c>
      <c r="D546" s="104" t="s">
        <v>968</v>
      </c>
      <c r="E546" s="104" t="s">
        <v>4819</v>
      </c>
      <c r="F546" s="104" t="s">
        <v>17</v>
      </c>
      <c r="G546" s="104" t="s">
        <v>13</v>
      </c>
      <c r="H546" s="104">
        <v>12</v>
      </c>
      <c r="I546" s="104">
        <v>2</v>
      </c>
      <c r="J546" s="104" t="b">
        <v>0</v>
      </c>
      <c r="K546" s="104" t="s">
        <v>4820</v>
      </c>
      <c r="L546" s="104" t="s">
        <v>4809</v>
      </c>
      <c r="M546" t="s">
        <v>13</v>
      </c>
      <c r="N546" t="e">
        <f>VLOOKUP(A546,[1]Sheet1!$A:$A,1,FALSE)</f>
        <v>#N/A</v>
      </c>
      <c r="O546" t="e">
        <f t="shared" si="18"/>
        <v>#N/A</v>
      </c>
    </row>
    <row r="547" spans="1:15">
      <c r="A547" t="s">
        <v>2979</v>
      </c>
      <c r="B547" t="s">
        <v>2980</v>
      </c>
      <c r="C547" s="89" t="str">
        <f t="shared" si="17"/>
        <v>M12LL</v>
      </c>
      <c r="D547" t="s">
        <v>2980</v>
      </c>
      <c r="E547" t="s">
        <v>2981</v>
      </c>
      <c r="F547" t="s">
        <v>17</v>
      </c>
      <c r="G547" t="s">
        <v>13</v>
      </c>
      <c r="H547">
        <v>12</v>
      </c>
      <c r="I547">
        <v>2</v>
      </c>
      <c r="J547" t="b">
        <v>0</v>
      </c>
      <c r="K547" t="s">
        <v>2982</v>
      </c>
      <c r="L547" t="s">
        <v>1612</v>
      </c>
      <c r="M547" t="s">
        <v>13</v>
      </c>
      <c r="N547" t="e">
        <f>VLOOKUP(A547,[1]Sheet1!$A:$A,1,FALSE)</f>
        <v>#N/A</v>
      </c>
      <c r="O547" t="e">
        <f t="shared" si="18"/>
        <v>#N/A</v>
      </c>
    </row>
    <row r="548" spans="1:15">
      <c r="A548" t="s">
        <v>2983</v>
      </c>
      <c r="B548" t="s">
        <v>2984</v>
      </c>
      <c r="C548" s="89" t="str">
        <f t="shared" si="17"/>
        <v>M12SL</v>
      </c>
      <c r="D548" t="s">
        <v>2984</v>
      </c>
      <c r="E548" t="s">
        <v>2985</v>
      </c>
      <c r="F548" t="s">
        <v>17</v>
      </c>
      <c r="G548" t="s">
        <v>13</v>
      </c>
      <c r="H548">
        <v>12</v>
      </c>
      <c r="I548">
        <v>2</v>
      </c>
      <c r="J548" t="b">
        <v>0</v>
      </c>
      <c r="K548" t="s">
        <v>2986</v>
      </c>
      <c r="L548" t="s">
        <v>1612</v>
      </c>
      <c r="M548" t="s">
        <v>13</v>
      </c>
      <c r="N548" t="e">
        <f>VLOOKUP(A548,[1]Sheet1!$A:$A,1,FALSE)</f>
        <v>#N/A</v>
      </c>
      <c r="O548" t="e">
        <f t="shared" si="18"/>
        <v>#N/A</v>
      </c>
    </row>
    <row r="549" spans="1:15">
      <c r="A549" t="s">
        <v>969</v>
      </c>
      <c r="B549" t="s">
        <v>970</v>
      </c>
      <c r="C549" s="89" t="str">
        <f t="shared" si="17"/>
        <v>M13</v>
      </c>
      <c r="D549" t="s">
        <v>970</v>
      </c>
      <c r="E549" t="s">
        <v>2987</v>
      </c>
      <c r="F549" t="s">
        <v>17</v>
      </c>
      <c r="G549" t="s">
        <v>13</v>
      </c>
      <c r="H549">
        <v>12</v>
      </c>
      <c r="I549">
        <v>2</v>
      </c>
      <c r="J549" t="b">
        <v>0</v>
      </c>
      <c r="K549" t="s">
        <v>2988</v>
      </c>
      <c r="L549" t="s">
        <v>1612</v>
      </c>
      <c r="M549" t="s">
        <v>13</v>
      </c>
      <c r="N549" t="e">
        <f>VLOOKUP(A549,[1]Sheet1!$A:$A,1,FALSE)</f>
        <v>#N/A</v>
      </c>
      <c r="O549" t="e">
        <f t="shared" si="18"/>
        <v>#N/A</v>
      </c>
    </row>
    <row r="550" spans="1:15">
      <c r="A550" t="s">
        <v>971</v>
      </c>
      <c r="B550" t="s">
        <v>972</v>
      </c>
      <c r="C550" s="89" t="str">
        <f t="shared" si="17"/>
        <v>M14</v>
      </c>
      <c r="D550" t="s">
        <v>972</v>
      </c>
      <c r="E550" t="s">
        <v>2989</v>
      </c>
      <c r="F550" t="s">
        <v>17</v>
      </c>
      <c r="G550" t="s">
        <v>13</v>
      </c>
      <c r="H550">
        <v>12</v>
      </c>
      <c r="I550">
        <v>2</v>
      </c>
      <c r="J550" t="b">
        <v>0</v>
      </c>
      <c r="K550" t="s">
        <v>2990</v>
      </c>
      <c r="L550" t="s">
        <v>1612</v>
      </c>
      <c r="M550" t="s">
        <v>13</v>
      </c>
      <c r="N550" t="e">
        <f>VLOOKUP(A550,[1]Sheet1!$A:$A,1,FALSE)</f>
        <v>#N/A</v>
      </c>
      <c r="O550" t="e">
        <f t="shared" si="18"/>
        <v>#N/A</v>
      </c>
    </row>
    <row r="551" spans="1:15">
      <c r="A551" t="s">
        <v>973</v>
      </c>
      <c r="B551" t="s">
        <v>974</v>
      </c>
      <c r="C551" s="89" t="str">
        <f t="shared" si="17"/>
        <v>M15</v>
      </c>
      <c r="D551" t="s">
        <v>974</v>
      </c>
      <c r="E551" t="s">
        <v>2991</v>
      </c>
      <c r="F551" t="s">
        <v>17</v>
      </c>
      <c r="G551" t="s">
        <v>13</v>
      </c>
      <c r="H551">
        <v>12</v>
      </c>
      <c r="I551">
        <v>2</v>
      </c>
      <c r="J551" t="b">
        <v>0</v>
      </c>
      <c r="K551" t="s">
        <v>2992</v>
      </c>
      <c r="L551" t="s">
        <v>1612</v>
      </c>
      <c r="M551" t="s">
        <v>13</v>
      </c>
      <c r="N551" t="e">
        <f>VLOOKUP(A551,[1]Sheet1!$A:$A,1,FALSE)</f>
        <v>#N/A</v>
      </c>
      <c r="O551" t="e">
        <f t="shared" si="18"/>
        <v>#N/A</v>
      </c>
    </row>
    <row r="552" spans="1:15">
      <c r="A552" t="s">
        <v>263</v>
      </c>
      <c r="B552" t="s">
        <v>1572</v>
      </c>
      <c r="C552" s="89" t="str">
        <f t="shared" si="17"/>
        <v>M16</v>
      </c>
      <c r="D552" t="s">
        <v>1572</v>
      </c>
      <c r="E552" t="s">
        <v>2993</v>
      </c>
      <c r="F552" t="s">
        <v>17</v>
      </c>
      <c r="G552" t="s">
        <v>18</v>
      </c>
      <c r="H552">
        <v>12</v>
      </c>
      <c r="I552">
        <v>2</v>
      </c>
      <c r="J552" t="b">
        <v>1</v>
      </c>
      <c r="K552" t="s">
        <v>2994</v>
      </c>
      <c r="L552" t="s">
        <v>1617</v>
      </c>
      <c r="M552" t="s">
        <v>1602</v>
      </c>
      <c r="N552" t="str">
        <f>VLOOKUP(A552,[1]Sheet1!$A:$A,1,FALSE)</f>
        <v>M16</v>
      </c>
      <c r="O552" t="b">
        <f t="shared" si="18"/>
        <v>1</v>
      </c>
    </row>
    <row r="553" spans="1:15">
      <c r="A553" t="s">
        <v>4489</v>
      </c>
      <c r="C553" s="89" t="str">
        <f t="shared" si="17"/>
        <v>M16h</v>
      </c>
      <c r="F553" t="s">
        <v>7</v>
      </c>
      <c r="G553" t="s">
        <v>18</v>
      </c>
      <c r="H553">
        <v>12</v>
      </c>
      <c r="I553">
        <v>2</v>
      </c>
      <c r="J553" t="b">
        <v>1</v>
      </c>
      <c r="M553" t="e">
        <v>#N/A</v>
      </c>
      <c r="N553" t="e">
        <f>VLOOKUP(A553,[1]Sheet1!$A:$A,1,FALSE)</f>
        <v>#N/A</v>
      </c>
      <c r="O553" t="e">
        <f t="shared" si="18"/>
        <v>#N/A</v>
      </c>
    </row>
    <row r="554" spans="1:15">
      <c r="A554" t="s">
        <v>977</v>
      </c>
      <c r="B554" t="s">
        <v>978</v>
      </c>
      <c r="C554" s="89" t="str">
        <f t="shared" si="17"/>
        <v>M17</v>
      </c>
      <c r="D554" t="s">
        <v>978</v>
      </c>
      <c r="E554" t="s">
        <v>2973</v>
      </c>
      <c r="F554" t="s">
        <v>17</v>
      </c>
      <c r="G554" t="s">
        <v>13</v>
      </c>
      <c r="H554">
        <v>12</v>
      </c>
      <c r="I554">
        <v>2</v>
      </c>
      <c r="J554" t="b">
        <v>0</v>
      </c>
      <c r="K554" t="s">
        <v>2995</v>
      </c>
      <c r="L554" t="s">
        <v>1612</v>
      </c>
      <c r="M554" t="s">
        <v>13</v>
      </c>
      <c r="N554" t="e">
        <f>VLOOKUP(A554,[1]Sheet1!$A:$A,1,FALSE)</f>
        <v>#N/A</v>
      </c>
      <c r="O554" t="e">
        <f t="shared" si="18"/>
        <v>#N/A</v>
      </c>
    </row>
    <row r="555" spans="1:15">
      <c r="A555" t="s">
        <v>979</v>
      </c>
      <c r="B555" t="s">
        <v>980</v>
      </c>
      <c r="C555" s="89" t="str">
        <f t="shared" si="17"/>
        <v>M18</v>
      </c>
      <c r="D555" t="s">
        <v>980</v>
      </c>
      <c r="E555" t="s">
        <v>2975</v>
      </c>
      <c r="F555" t="s">
        <v>17</v>
      </c>
      <c r="G555" t="s">
        <v>13</v>
      </c>
      <c r="H555">
        <v>12</v>
      </c>
      <c r="I555">
        <v>2</v>
      </c>
      <c r="J555" t="b">
        <v>0</v>
      </c>
      <c r="K555" t="s">
        <v>2996</v>
      </c>
      <c r="L555" t="s">
        <v>1612</v>
      </c>
      <c r="M555" t="s">
        <v>13</v>
      </c>
      <c r="N555" t="e">
        <f>VLOOKUP(A555,[1]Sheet1!$A:$A,1,FALSE)</f>
        <v>#N/A</v>
      </c>
      <c r="O555" t="e">
        <f t="shared" si="18"/>
        <v>#N/A</v>
      </c>
    </row>
    <row r="556" spans="1:15">
      <c r="A556" t="s">
        <v>981</v>
      </c>
      <c r="B556" t="s">
        <v>982</v>
      </c>
      <c r="C556" s="89" t="str">
        <f t="shared" si="17"/>
        <v>M19</v>
      </c>
      <c r="D556" t="s">
        <v>982</v>
      </c>
      <c r="E556" t="s">
        <v>2977</v>
      </c>
      <c r="F556" t="s">
        <v>17</v>
      </c>
      <c r="G556" t="s">
        <v>13</v>
      </c>
      <c r="H556">
        <v>12</v>
      </c>
      <c r="I556">
        <v>2</v>
      </c>
      <c r="J556" t="b">
        <v>0</v>
      </c>
      <c r="K556" t="s">
        <v>2997</v>
      </c>
      <c r="L556" t="s">
        <v>1612</v>
      </c>
      <c r="M556" t="s">
        <v>13</v>
      </c>
      <c r="N556" t="e">
        <f>VLOOKUP(A556,[1]Sheet1!$A:$A,1,FALSE)</f>
        <v>#N/A</v>
      </c>
      <c r="O556" t="e">
        <f t="shared" si="18"/>
        <v>#N/A</v>
      </c>
    </row>
    <row r="557" spans="1:15">
      <c r="A557" t="s">
        <v>946</v>
      </c>
      <c r="B557" t="s">
        <v>947</v>
      </c>
      <c r="C557" s="89" t="str">
        <f t="shared" si="17"/>
        <v>M2</v>
      </c>
      <c r="D557" t="s">
        <v>947</v>
      </c>
      <c r="E557" t="s">
        <v>2975</v>
      </c>
      <c r="F557" t="s">
        <v>17</v>
      </c>
      <c r="G557" t="s">
        <v>13</v>
      </c>
      <c r="H557">
        <v>12</v>
      </c>
      <c r="I557">
        <v>2</v>
      </c>
      <c r="J557" t="b">
        <v>0</v>
      </c>
      <c r="K557" t="s">
        <v>2998</v>
      </c>
      <c r="L557" t="s">
        <v>1612</v>
      </c>
      <c r="M557" t="s">
        <v>13</v>
      </c>
      <c r="N557" t="e">
        <f>VLOOKUP(A557,[1]Sheet1!$A:$A,1,FALSE)</f>
        <v>#N/A</v>
      </c>
      <c r="O557" t="e">
        <f t="shared" si="18"/>
        <v>#N/A</v>
      </c>
    </row>
    <row r="558" spans="1:15">
      <c r="A558" s="104" t="s">
        <v>983</v>
      </c>
      <c r="B558" s="104" t="s">
        <v>984</v>
      </c>
      <c r="C558" s="123" t="str">
        <f t="shared" si="17"/>
        <v>M20</v>
      </c>
      <c r="D558" s="104" t="s">
        <v>984</v>
      </c>
      <c r="E558" s="104" t="s">
        <v>4819</v>
      </c>
      <c r="F558" s="104" t="s">
        <v>17</v>
      </c>
      <c r="G558" s="104" t="s">
        <v>13</v>
      </c>
      <c r="H558" s="104">
        <v>12</v>
      </c>
      <c r="I558" s="104">
        <v>2</v>
      </c>
      <c r="J558" s="104" t="b">
        <v>0</v>
      </c>
      <c r="K558" s="104" t="s">
        <v>4821</v>
      </c>
      <c r="L558" s="104" t="s">
        <v>4809</v>
      </c>
      <c r="M558" t="s">
        <v>13</v>
      </c>
      <c r="N558" t="e">
        <f>VLOOKUP(A558,[1]Sheet1!$A:$A,1,FALSE)</f>
        <v>#N/A</v>
      </c>
      <c r="O558" t="e">
        <f t="shared" si="18"/>
        <v>#N/A</v>
      </c>
    </row>
    <row r="559" spans="1:15">
      <c r="A559" t="s">
        <v>2999</v>
      </c>
      <c r="B559" t="s">
        <v>3000</v>
      </c>
      <c r="C559" s="89" t="str">
        <f t="shared" si="17"/>
        <v>M20LC</v>
      </c>
      <c r="D559" t="s">
        <v>3000</v>
      </c>
      <c r="E559" t="s">
        <v>2981</v>
      </c>
      <c r="F559" t="s">
        <v>17</v>
      </c>
      <c r="G559" t="s">
        <v>13</v>
      </c>
      <c r="H559">
        <v>12</v>
      </c>
      <c r="I559">
        <v>2</v>
      </c>
      <c r="J559" t="b">
        <v>0</v>
      </c>
      <c r="L559" t="s">
        <v>1612</v>
      </c>
      <c r="M559" t="s">
        <v>13</v>
      </c>
      <c r="N559" t="e">
        <f>VLOOKUP(A559,[1]Sheet1!$A:$A,1,FALSE)</f>
        <v>#N/A</v>
      </c>
      <c r="O559" t="e">
        <f t="shared" si="18"/>
        <v>#N/A</v>
      </c>
    </row>
    <row r="560" spans="1:15">
      <c r="A560" t="s">
        <v>3001</v>
      </c>
      <c r="B560" t="s">
        <v>3002</v>
      </c>
      <c r="C560" s="89" t="str">
        <f t="shared" si="17"/>
        <v>M20SC</v>
      </c>
      <c r="D560" t="s">
        <v>3002</v>
      </c>
      <c r="E560" t="s">
        <v>2985</v>
      </c>
      <c r="F560" t="s">
        <v>17</v>
      </c>
      <c r="G560" t="s">
        <v>13</v>
      </c>
      <c r="H560">
        <v>12</v>
      </c>
      <c r="I560">
        <v>2</v>
      </c>
      <c r="J560" t="b">
        <v>0</v>
      </c>
      <c r="L560" t="s">
        <v>1612</v>
      </c>
      <c r="M560" t="s">
        <v>13</v>
      </c>
      <c r="N560" t="e">
        <f>VLOOKUP(A560,[1]Sheet1!$A:$A,1,FALSE)</f>
        <v>#N/A</v>
      </c>
      <c r="O560" t="e">
        <f t="shared" si="18"/>
        <v>#N/A</v>
      </c>
    </row>
    <row r="561" spans="1:15">
      <c r="A561" t="s">
        <v>985</v>
      </c>
      <c r="B561" t="s">
        <v>986</v>
      </c>
      <c r="C561" s="89" t="str">
        <f t="shared" si="17"/>
        <v>M21</v>
      </c>
      <c r="D561" t="s">
        <v>986</v>
      </c>
      <c r="E561" t="s">
        <v>2987</v>
      </c>
      <c r="F561" t="s">
        <v>17</v>
      </c>
      <c r="G561" t="s">
        <v>13</v>
      </c>
      <c r="H561">
        <v>12</v>
      </c>
      <c r="I561">
        <v>2</v>
      </c>
      <c r="J561" t="b">
        <v>0</v>
      </c>
      <c r="K561" t="s">
        <v>3003</v>
      </c>
      <c r="L561" t="s">
        <v>1612</v>
      </c>
      <c r="M561" t="s">
        <v>13</v>
      </c>
      <c r="N561" t="e">
        <f>VLOOKUP(A561,[1]Sheet1!$A:$A,1,FALSE)</f>
        <v>#N/A</v>
      </c>
      <c r="O561" t="e">
        <f t="shared" si="18"/>
        <v>#N/A</v>
      </c>
    </row>
    <row r="562" spans="1:15">
      <c r="A562" t="s">
        <v>987</v>
      </c>
      <c r="B562" t="s">
        <v>988</v>
      </c>
      <c r="C562" s="89" t="str">
        <f t="shared" si="17"/>
        <v>M22</v>
      </c>
      <c r="D562" t="s">
        <v>988</v>
      </c>
      <c r="E562" t="s">
        <v>2989</v>
      </c>
      <c r="F562" t="s">
        <v>17</v>
      </c>
      <c r="G562" t="s">
        <v>13</v>
      </c>
      <c r="H562">
        <v>12</v>
      </c>
      <c r="I562">
        <v>2</v>
      </c>
      <c r="J562" t="b">
        <v>0</v>
      </c>
      <c r="K562" t="s">
        <v>3004</v>
      </c>
      <c r="L562" t="s">
        <v>1612</v>
      </c>
      <c r="M562" t="s">
        <v>13</v>
      </c>
      <c r="N562" t="e">
        <f>VLOOKUP(A562,[1]Sheet1!$A:$A,1,FALSE)</f>
        <v>#N/A</v>
      </c>
      <c r="O562" t="e">
        <f t="shared" si="18"/>
        <v>#N/A</v>
      </c>
    </row>
    <row r="563" spans="1:15">
      <c r="A563" t="s">
        <v>989</v>
      </c>
      <c r="B563" t="s">
        <v>990</v>
      </c>
      <c r="C563" s="89" t="str">
        <f t="shared" si="17"/>
        <v>M23</v>
      </c>
      <c r="D563" t="s">
        <v>990</v>
      </c>
      <c r="E563" t="s">
        <v>2991</v>
      </c>
      <c r="F563" t="s">
        <v>17</v>
      </c>
      <c r="G563" t="s">
        <v>13</v>
      </c>
      <c r="H563">
        <v>12</v>
      </c>
      <c r="I563">
        <v>2</v>
      </c>
      <c r="J563" t="b">
        <v>0</v>
      </c>
      <c r="K563" t="s">
        <v>3005</v>
      </c>
      <c r="L563" t="s">
        <v>1612</v>
      </c>
      <c r="M563" t="s">
        <v>13</v>
      </c>
      <c r="N563" t="e">
        <f>VLOOKUP(A563,[1]Sheet1!$A:$A,1,FALSE)</f>
        <v>#N/A</v>
      </c>
      <c r="O563" t="e">
        <f t="shared" si="18"/>
        <v>#N/A</v>
      </c>
    </row>
    <row r="564" spans="1:15">
      <c r="A564" t="s">
        <v>912</v>
      </c>
      <c r="B564" t="s">
        <v>913</v>
      </c>
      <c r="C564" s="89" t="str">
        <f t="shared" si="17"/>
        <v>M24</v>
      </c>
      <c r="D564" t="s">
        <v>913</v>
      </c>
      <c r="E564" t="s">
        <v>3006</v>
      </c>
      <c r="F564" t="s">
        <v>17</v>
      </c>
      <c r="G564" t="s">
        <v>18</v>
      </c>
      <c r="H564">
        <v>12</v>
      </c>
      <c r="I564">
        <v>2</v>
      </c>
      <c r="J564" t="b">
        <v>1</v>
      </c>
      <c r="K564" t="s">
        <v>3007</v>
      </c>
      <c r="L564" t="s">
        <v>1617</v>
      </c>
      <c r="M564" t="s">
        <v>1602</v>
      </c>
      <c r="N564" t="str">
        <f>VLOOKUP(A564,[1]Sheet1!$A:$A,1,FALSE)</f>
        <v>M24</v>
      </c>
      <c r="O564" t="b">
        <f t="shared" si="18"/>
        <v>1</v>
      </c>
    </row>
    <row r="565" spans="1:15">
      <c r="A565" t="s">
        <v>993</v>
      </c>
      <c r="B565" t="s">
        <v>994</v>
      </c>
      <c r="C565" s="89" t="str">
        <f t="shared" si="17"/>
        <v>M25</v>
      </c>
      <c r="D565" t="s">
        <v>994</v>
      </c>
      <c r="E565" t="s">
        <v>2973</v>
      </c>
      <c r="F565" t="s">
        <v>17</v>
      </c>
      <c r="G565" t="s">
        <v>13</v>
      </c>
      <c r="H565">
        <v>12</v>
      </c>
      <c r="I565">
        <v>2</v>
      </c>
      <c r="J565" t="b">
        <v>0</v>
      </c>
      <c r="K565" t="s">
        <v>3008</v>
      </c>
      <c r="L565" t="s">
        <v>1612</v>
      </c>
      <c r="M565" t="s">
        <v>13</v>
      </c>
      <c r="N565" t="e">
        <f>VLOOKUP(A565,[1]Sheet1!$A:$A,1,FALSE)</f>
        <v>#N/A</v>
      </c>
      <c r="O565" t="e">
        <f t="shared" si="18"/>
        <v>#N/A</v>
      </c>
    </row>
    <row r="566" spans="1:15">
      <c r="A566" t="s">
        <v>995</v>
      </c>
      <c r="B566" t="s">
        <v>996</v>
      </c>
      <c r="C566" s="89" t="str">
        <f t="shared" si="17"/>
        <v>M26</v>
      </c>
      <c r="D566" t="s">
        <v>996</v>
      </c>
      <c r="E566" t="s">
        <v>2975</v>
      </c>
      <c r="F566" t="s">
        <v>17</v>
      </c>
      <c r="G566" t="s">
        <v>13</v>
      </c>
      <c r="H566">
        <v>12</v>
      </c>
      <c r="I566">
        <v>2</v>
      </c>
      <c r="J566" t="b">
        <v>0</v>
      </c>
      <c r="K566" t="s">
        <v>3009</v>
      </c>
      <c r="L566" t="s">
        <v>1612</v>
      </c>
      <c r="M566" t="s">
        <v>13</v>
      </c>
      <c r="N566" t="e">
        <f>VLOOKUP(A566,[1]Sheet1!$A:$A,1,FALSE)</f>
        <v>#N/A</v>
      </c>
      <c r="O566" t="e">
        <f t="shared" si="18"/>
        <v>#N/A</v>
      </c>
    </row>
    <row r="567" spans="1:15">
      <c r="A567" t="s">
        <v>997</v>
      </c>
      <c r="B567" t="s">
        <v>998</v>
      </c>
      <c r="C567" s="89" t="str">
        <f t="shared" si="17"/>
        <v>M27</v>
      </c>
      <c r="D567" t="s">
        <v>998</v>
      </c>
      <c r="E567" t="s">
        <v>2977</v>
      </c>
      <c r="F567" t="s">
        <v>17</v>
      </c>
      <c r="G567" t="s">
        <v>13</v>
      </c>
      <c r="H567">
        <v>12</v>
      </c>
      <c r="I567">
        <v>2</v>
      </c>
      <c r="J567" t="b">
        <v>0</v>
      </c>
      <c r="K567" t="s">
        <v>3010</v>
      </c>
      <c r="L567" t="s">
        <v>1612</v>
      </c>
      <c r="M567" t="s">
        <v>13</v>
      </c>
      <c r="N567" t="e">
        <f>VLOOKUP(A567,[1]Sheet1!$A:$A,1,FALSE)</f>
        <v>#N/A</v>
      </c>
      <c r="O567" t="e">
        <f t="shared" si="18"/>
        <v>#N/A</v>
      </c>
    </row>
    <row r="568" spans="1:15">
      <c r="A568" s="104" t="s">
        <v>999</v>
      </c>
      <c r="B568" s="104" t="s">
        <v>1000</v>
      </c>
      <c r="C568" s="123" t="str">
        <f t="shared" si="17"/>
        <v>M28</v>
      </c>
      <c r="D568" s="104" t="s">
        <v>1000</v>
      </c>
      <c r="E568" s="104" t="s">
        <v>4819</v>
      </c>
      <c r="F568" s="104" t="s">
        <v>17</v>
      </c>
      <c r="G568" s="104" t="s">
        <v>13</v>
      </c>
      <c r="H568" s="104">
        <v>12</v>
      </c>
      <c r="I568" s="104">
        <v>2</v>
      </c>
      <c r="J568" s="104" t="b">
        <v>0</v>
      </c>
      <c r="K568" s="104" t="s">
        <v>4822</v>
      </c>
      <c r="L568" s="104" t="s">
        <v>4809</v>
      </c>
      <c r="M568" t="s">
        <v>13</v>
      </c>
      <c r="N568" t="e">
        <f>VLOOKUP(A568,[1]Sheet1!$A:$A,1,FALSE)</f>
        <v>#N/A</v>
      </c>
      <c r="O568" t="e">
        <f t="shared" si="18"/>
        <v>#N/A</v>
      </c>
    </row>
    <row r="569" spans="1:15">
      <c r="A569" t="s">
        <v>3011</v>
      </c>
      <c r="B569" t="s">
        <v>3012</v>
      </c>
      <c r="C569" s="89" t="str">
        <f t="shared" si="17"/>
        <v>M28LC</v>
      </c>
      <c r="D569" t="s">
        <v>3012</v>
      </c>
      <c r="E569" t="s">
        <v>2981</v>
      </c>
      <c r="F569" t="s">
        <v>17</v>
      </c>
      <c r="G569" t="s">
        <v>13</v>
      </c>
      <c r="H569">
        <v>12</v>
      </c>
      <c r="I569">
        <v>2</v>
      </c>
      <c r="J569" t="b">
        <v>0</v>
      </c>
      <c r="K569" t="s">
        <v>3013</v>
      </c>
      <c r="L569" t="s">
        <v>1612</v>
      </c>
      <c r="M569" t="s">
        <v>13</v>
      </c>
      <c r="N569" t="e">
        <f>VLOOKUP(A569,[1]Sheet1!$A:$A,1,FALSE)</f>
        <v>#N/A</v>
      </c>
      <c r="O569" t="e">
        <f t="shared" si="18"/>
        <v>#N/A</v>
      </c>
    </row>
    <row r="570" spans="1:15">
      <c r="A570" t="s">
        <v>3014</v>
      </c>
      <c r="B570" t="s">
        <v>3015</v>
      </c>
      <c r="C570" s="89" t="str">
        <f t="shared" si="17"/>
        <v>M28SC</v>
      </c>
      <c r="D570" t="s">
        <v>3015</v>
      </c>
      <c r="E570" t="s">
        <v>2985</v>
      </c>
      <c r="F570" t="s">
        <v>17</v>
      </c>
      <c r="G570" t="s">
        <v>13</v>
      </c>
      <c r="H570">
        <v>12</v>
      </c>
      <c r="I570">
        <v>2</v>
      </c>
      <c r="J570" t="b">
        <v>0</v>
      </c>
      <c r="K570" t="s">
        <v>3016</v>
      </c>
      <c r="L570" t="s">
        <v>1612</v>
      </c>
      <c r="M570" t="s">
        <v>13</v>
      </c>
      <c r="N570" t="e">
        <f>VLOOKUP(A570,[1]Sheet1!$A:$A,1,FALSE)</f>
        <v>#N/A</v>
      </c>
      <c r="O570" t="e">
        <f t="shared" si="18"/>
        <v>#N/A</v>
      </c>
    </row>
    <row r="571" spans="1:15">
      <c r="A571" t="s">
        <v>1001</v>
      </c>
      <c r="B571" t="s">
        <v>1002</v>
      </c>
      <c r="C571" s="89" t="str">
        <f t="shared" si="17"/>
        <v>M29</v>
      </c>
      <c r="D571" t="s">
        <v>1002</v>
      </c>
      <c r="E571" t="s">
        <v>2987</v>
      </c>
      <c r="F571" t="s">
        <v>17</v>
      </c>
      <c r="G571" t="s">
        <v>13</v>
      </c>
      <c r="H571">
        <v>12</v>
      </c>
      <c r="I571">
        <v>2</v>
      </c>
      <c r="J571" t="b">
        <v>0</v>
      </c>
      <c r="K571" t="s">
        <v>3017</v>
      </c>
      <c r="L571" t="s">
        <v>1612</v>
      </c>
      <c r="M571" t="s">
        <v>13</v>
      </c>
      <c r="N571" t="e">
        <f>VLOOKUP(A571,[1]Sheet1!$A:$A,1,FALSE)</f>
        <v>#N/A</v>
      </c>
      <c r="O571" t="e">
        <f t="shared" si="18"/>
        <v>#N/A</v>
      </c>
    </row>
    <row r="572" spans="1:15">
      <c r="A572" t="s">
        <v>948</v>
      </c>
      <c r="B572" t="s">
        <v>949</v>
      </c>
      <c r="C572" s="89" t="str">
        <f t="shared" si="17"/>
        <v>M3</v>
      </c>
      <c r="D572" t="s">
        <v>949</v>
      </c>
      <c r="E572" t="s">
        <v>2977</v>
      </c>
      <c r="F572" t="s">
        <v>17</v>
      </c>
      <c r="G572" t="s">
        <v>13</v>
      </c>
      <c r="H572">
        <v>12</v>
      </c>
      <c r="I572">
        <v>2</v>
      </c>
      <c r="J572" t="b">
        <v>0</v>
      </c>
      <c r="K572" t="s">
        <v>3018</v>
      </c>
      <c r="L572" t="s">
        <v>1612</v>
      </c>
      <c r="M572" t="s">
        <v>13</v>
      </c>
      <c r="N572" t="e">
        <f>VLOOKUP(A572,[1]Sheet1!$A:$A,1,FALSE)</f>
        <v>#N/A</v>
      </c>
      <c r="O572" t="e">
        <f t="shared" si="18"/>
        <v>#N/A</v>
      </c>
    </row>
    <row r="573" spans="1:15">
      <c r="A573" t="s">
        <v>1003</v>
      </c>
      <c r="B573" t="s">
        <v>1004</v>
      </c>
      <c r="C573" s="89" t="str">
        <f t="shared" si="17"/>
        <v>M30</v>
      </c>
      <c r="D573" t="s">
        <v>1004</v>
      </c>
      <c r="E573" t="s">
        <v>2989</v>
      </c>
      <c r="F573" t="s">
        <v>17</v>
      </c>
      <c r="G573" t="s">
        <v>13</v>
      </c>
      <c r="H573">
        <v>12</v>
      </c>
      <c r="I573">
        <v>2</v>
      </c>
      <c r="J573" t="b">
        <v>0</v>
      </c>
      <c r="K573" t="s">
        <v>3019</v>
      </c>
      <c r="L573" t="s">
        <v>1612</v>
      </c>
      <c r="M573" t="s">
        <v>13</v>
      </c>
      <c r="N573" t="e">
        <f>VLOOKUP(A573,[1]Sheet1!$A:$A,1,FALSE)</f>
        <v>#N/A</v>
      </c>
      <c r="O573" t="e">
        <f t="shared" si="18"/>
        <v>#N/A</v>
      </c>
    </row>
    <row r="574" spans="1:15">
      <c r="A574" t="s">
        <v>1005</v>
      </c>
      <c r="B574" t="s">
        <v>1006</v>
      </c>
      <c r="C574" s="89" t="str">
        <f t="shared" si="17"/>
        <v>M31</v>
      </c>
      <c r="D574" t="s">
        <v>1006</v>
      </c>
      <c r="E574" t="s">
        <v>2991</v>
      </c>
      <c r="F574" t="s">
        <v>17</v>
      </c>
      <c r="G574" t="s">
        <v>13</v>
      </c>
      <c r="H574">
        <v>12</v>
      </c>
      <c r="I574">
        <v>2</v>
      </c>
      <c r="J574" t="b">
        <v>0</v>
      </c>
      <c r="K574" t="s">
        <v>3020</v>
      </c>
      <c r="L574" t="s">
        <v>1612</v>
      </c>
      <c r="M574" t="s">
        <v>13</v>
      </c>
      <c r="N574" t="e">
        <f>VLOOKUP(A574,[1]Sheet1!$A:$A,1,FALSE)</f>
        <v>#N/A</v>
      </c>
      <c r="O574" t="e">
        <f t="shared" si="18"/>
        <v>#N/A</v>
      </c>
    </row>
    <row r="575" spans="1:15">
      <c r="A575" t="s">
        <v>928</v>
      </c>
      <c r="B575" t="s">
        <v>929</v>
      </c>
      <c r="C575" s="89" t="str">
        <f t="shared" si="17"/>
        <v>M32</v>
      </c>
      <c r="D575" t="s">
        <v>929</v>
      </c>
      <c r="E575" t="s">
        <v>3006</v>
      </c>
      <c r="F575" t="s">
        <v>17</v>
      </c>
      <c r="G575" t="s">
        <v>18</v>
      </c>
      <c r="H575">
        <v>12</v>
      </c>
      <c r="I575">
        <v>2</v>
      </c>
      <c r="J575" t="b">
        <v>1</v>
      </c>
      <c r="K575" t="s">
        <v>3021</v>
      </c>
      <c r="L575" t="s">
        <v>1617</v>
      </c>
      <c r="M575" t="s">
        <v>1602</v>
      </c>
      <c r="N575" t="str">
        <f>VLOOKUP(A575,[1]Sheet1!$A:$A,1,FALSE)</f>
        <v>M32</v>
      </c>
      <c r="O575" t="b">
        <f t="shared" si="18"/>
        <v>1</v>
      </c>
    </row>
    <row r="576" spans="1:15">
      <c r="A576" t="s">
        <v>1009</v>
      </c>
      <c r="B576" t="s">
        <v>1010</v>
      </c>
      <c r="C576" s="89" t="str">
        <f t="shared" si="17"/>
        <v>M33</v>
      </c>
      <c r="D576" t="s">
        <v>1010</v>
      </c>
      <c r="E576" t="s">
        <v>2973</v>
      </c>
      <c r="F576" t="s">
        <v>17</v>
      </c>
      <c r="G576" t="s">
        <v>13</v>
      </c>
      <c r="H576">
        <v>12</v>
      </c>
      <c r="I576">
        <v>2</v>
      </c>
      <c r="J576" t="b">
        <v>0</v>
      </c>
      <c r="K576" t="s">
        <v>3022</v>
      </c>
      <c r="L576" t="s">
        <v>1612</v>
      </c>
      <c r="M576" t="s">
        <v>13</v>
      </c>
      <c r="N576" t="e">
        <f>VLOOKUP(A576,[1]Sheet1!$A:$A,1,FALSE)</f>
        <v>#N/A</v>
      </c>
      <c r="O576" t="e">
        <f t="shared" si="18"/>
        <v>#N/A</v>
      </c>
    </row>
    <row r="577" spans="1:15">
      <c r="A577" t="s">
        <v>1011</v>
      </c>
      <c r="B577" t="s">
        <v>1012</v>
      </c>
      <c r="C577" s="89" t="str">
        <f t="shared" si="17"/>
        <v>M34</v>
      </c>
      <c r="D577" t="s">
        <v>1012</v>
      </c>
      <c r="E577" t="s">
        <v>2975</v>
      </c>
      <c r="F577" t="s">
        <v>17</v>
      </c>
      <c r="G577" t="s">
        <v>13</v>
      </c>
      <c r="H577">
        <v>12</v>
      </c>
      <c r="I577">
        <v>2</v>
      </c>
      <c r="J577" t="b">
        <v>0</v>
      </c>
      <c r="K577" t="s">
        <v>3023</v>
      </c>
      <c r="L577" t="s">
        <v>1612</v>
      </c>
      <c r="M577" t="s">
        <v>13</v>
      </c>
      <c r="N577" t="e">
        <f>VLOOKUP(A577,[1]Sheet1!$A:$A,1,FALSE)</f>
        <v>#N/A</v>
      </c>
      <c r="O577" t="e">
        <f t="shared" si="18"/>
        <v>#N/A</v>
      </c>
    </row>
    <row r="578" spans="1:15">
      <c r="A578" t="s">
        <v>1013</v>
      </c>
      <c r="B578" t="s">
        <v>1014</v>
      </c>
      <c r="C578" s="89" t="str">
        <f t="shared" si="17"/>
        <v>M35</v>
      </c>
      <c r="D578" t="s">
        <v>1014</v>
      </c>
      <c r="E578" t="s">
        <v>2977</v>
      </c>
      <c r="F578" t="s">
        <v>17</v>
      </c>
      <c r="G578" t="s">
        <v>13</v>
      </c>
      <c r="H578">
        <v>12</v>
      </c>
      <c r="I578">
        <v>2</v>
      </c>
      <c r="J578" t="b">
        <v>0</v>
      </c>
      <c r="K578" t="s">
        <v>3024</v>
      </c>
      <c r="L578" t="s">
        <v>1612</v>
      </c>
      <c r="M578" t="s">
        <v>13</v>
      </c>
      <c r="N578" t="e">
        <f>VLOOKUP(A578,[1]Sheet1!$A:$A,1,FALSE)</f>
        <v>#N/A</v>
      </c>
      <c r="O578" t="e">
        <f t="shared" si="18"/>
        <v>#N/A</v>
      </c>
    </row>
    <row r="579" spans="1:15">
      <c r="A579" s="104" t="s">
        <v>1015</v>
      </c>
      <c r="B579" s="104" t="s">
        <v>1016</v>
      </c>
      <c r="C579" s="123" t="str">
        <f t="shared" ref="C579:C642" si="19">A579</f>
        <v>M36</v>
      </c>
      <c r="D579" s="104" t="s">
        <v>1016</v>
      </c>
      <c r="E579" s="104" t="s">
        <v>4819</v>
      </c>
      <c r="F579" s="104" t="s">
        <v>17</v>
      </c>
      <c r="G579" s="104" t="s">
        <v>13</v>
      </c>
      <c r="H579" s="104">
        <v>12</v>
      </c>
      <c r="I579" s="104">
        <v>2</v>
      </c>
      <c r="J579" s="104" t="b">
        <v>0</v>
      </c>
      <c r="K579" s="104" t="s">
        <v>4823</v>
      </c>
      <c r="L579" s="104" t="s">
        <v>4809</v>
      </c>
      <c r="M579" t="s">
        <v>13</v>
      </c>
      <c r="N579" t="e">
        <f>VLOOKUP(A579,[1]Sheet1!$A:$A,1,FALSE)</f>
        <v>#N/A</v>
      </c>
      <c r="O579" t="e">
        <f t="shared" si="18"/>
        <v>#N/A</v>
      </c>
    </row>
    <row r="580" spans="1:15">
      <c r="A580" t="s">
        <v>3025</v>
      </c>
      <c r="B580" t="s">
        <v>3026</v>
      </c>
      <c r="C580" s="89" t="str">
        <f t="shared" si="19"/>
        <v>M36LS</v>
      </c>
      <c r="D580" t="s">
        <v>3026</v>
      </c>
      <c r="E580" t="s">
        <v>2981</v>
      </c>
      <c r="F580" t="s">
        <v>17</v>
      </c>
      <c r="G580" t="s">
        <v>13</v>
      </c>
      <c r="H580">
        <v>12</v>
      </c>
      <c r="I580">
        <v>2</v>
      </c>
      <c r="J580" t="b">
        <v>0</v>
      </c>
      <c r="K580" t="s">
        <v>3027</v>
      </c>
      <c r="L580" t="s">
        <v>1612</v>
      </c>
      <c r="M580" t="s">
        <v>13</v>
      </c>
      <c r="N580" t="e">
        <f>VLOOKUP(A580,[1]Sheet1!$A:$A,1,FALSE)</f>
        <v>#N/A</v>
      </c>
      <c r="O580" t="e">
        <f t="shared" si="18"/>
        <v>#N/A</v>
      </c>
    </row>
    <row r="581" spans="1:15">
      <c r="A581" t="s">
        <v>3028</v>
      </c>
      <c r="B581" t="s">
        <v>3029</v>
      </c>
      <c r="C581" s="89" t="str">
        <f t="shared" si="19"/>
        <v>M36SS</v>
      </c>
      <c r="D581" t="s">
        <v>3029</v>
      </c>
      <c r="E581" t="s">
        <v>2985</v>
      </c>
      <c r="F581" t="s">
        <v>17</v>
      </c>
      <c r="G581" t="s">
        <v>13</v>
      </c>
      <c r="H581">
        <v>12</v>
      </c>
      <c r="I581">
        <v>2</v>
      </c>
      <c r="J581" t="b">
        <v>0</v>
      </c>
      <c r="K581" t="s">
        <v>3030</v>
      </c>
      <c r="L581" t="s">
        <v>1612</v>
      </c>
      <c r="M581" t="s">
        <v>13</v>
      </c>
      <c r="N581" t="e">
        <f>VLOOKUP(A581,[1]Sheet1!$A:$A,1,FALSE)</f>
        <v>#N/A</v>
      </c>
      <c r="O581" t="e">
        <f t="shared" si="18"/>
        <v>#N/A</v>
      </c>
    </row>
    <row r="582" spans="1:15">
      <c r="A582" t="s">
        <v>1017</v>
      </c>
      <c r="B582" t="s">
        <v>1018</v>
      </c>
      <c r="C582" s="89" t="str">
        <f t="shared" si="19"/>
        <v>M37</v>
      </c>
      <c r="D582" t="s">
        <v>1018</v>
      </c>
      <c r="E582" t="s">
        <v>2987</v>
      </c>
      <c r="F582" t="s">
        <v>17</v>
      </c>
      <c r="G582" t="s">
        <v>13</v>
      </c>
      <c r="H582">
        <v>12</v>
      </c>
      <c r="I582">
        <v>2</v>
      </c>
      <c r="J582" t="b">
        <v>0</v>
      </c>
      <c r="K582" t="s">
        <v>3031</v>
      </c>
      <c r="L582" t="s">
        <v>1612</v>
      </c>
      <c r="M582" t="s">
        <v>13</v>
      </c>
      <c r="N582" t="e">
        <f>VLOOKUP(A582,[1]Sheet1!$A:$A,1,FALSE)</f>
        <v>#N/A</v>
      </c>
      <c r="O582" t="e">
        <f t="shared" si="18"/>
        <v>#N/A</v>
      </c>
    </row>
    <row r="583" spans="1:15">
      <c r="A583" t="s">
        <v>1019</v>
      </c>
      <c r="B583" t="s">
        <v>1020</v>
      </c>
      <c r="C583" s="89" t="str">
        <f t="shared" si="19"/>
        <v>M38</v>
      </c>
      <c r="D583" t="s">
        <v>1020</v>
      </c>
      <c r="E583" t="s">
        <v>2989</v>
      </c>
      <c r="F583" t="s">
        <v>17</v>
      </c>
      <c r="G583" t="s">
        <v>13</v>
      </c>
      <c r="H583">
        <v>12</v>
      </c>
      <c r="I583">
        <v>2</v>
      </c>
      <c r="J583" t="b">
        <v>0</v>
      </c>
      <c r="K583" t="s">
        <v>3032</v>
      </c>
      <c r="L583" t="s">
        <v>1612</v>
      </c>
      <c r="M583" t="s">
        <v>13</v>
      </c>
      <c r="N583" t="e">
        <f>VLOOKUP(A583,[1]Sheet1!$A:$A,1,FALSE)</f>
        <v>#N/A</v>
      </c>
      <c r="O583" t="e">
        <f t="shared" si="18"/>
        <v>#N/A</v>
      </c>
    </row>
    <row r="584" spans="1:15">
      <c r="A584" t="s">
        <v>1021</v>
      </c>
      <c r="B584" t="s">
        <v>1022</v>
      </c>
      <c r="C584" s="89" t="str">
        <f t="shared" si="19"/>
        <v>M39</v>
      </c>
      <c r="D584" t="s">
        <v>1022</v>
      </c>
      <c r="E584" t="s">
        <v>2991</v>
      </c>
      <c r="F584" t="s">
        <v>17</v>
      </c>
      <c r="G584" t="s">
        <v>13</v>
      </c>
      <c r="H584">
        <v>12</v>
      </c>
      <c r="I584">
        <v>2</v>
      </c>
      <c r="J584" t="b">
        <v>0</v>
      </c>
      <c r="K584" t="s">
        <v>3033</v>
      </c>
      <c r="L584" t="s">
        <v>1612</v>
      </c>
      <c r="M584" t="s">
        <v>13</v>
      </c>
      <c r="N584" t="e">
        <f>VLOOKUP(A584,[1]Sheet1!$A:$A,1,FALSE)</f>
        <v>#N/A</v>
      </c>
      <c r="O584" t="e">
        <f t="shared" si="18"/>
        <v>#N/A</v>
      </c>
    </row>
    <row r="585" spans="1:15">
      <c r="A585" s="104" t="s">
        <v>950</v>
      </c>
      <c r="B585" s="104" t="s">
        <v>951</v>
      </c>
      <c r="C585" s="123" t="str">
        <f t="shared" si="19"/>
        <v>M4</v>
      </c>
      <c r="D585" s="104" t="s">
        <v>951</v>
      </c>
      <c r="E585" s="104" t="s">
        <v>4819</v>
      </c>
      <c r="F585" s="104" t="s">
        <v>17</v>
      </c>
      <c r="G585" s="104" t="s">
        <v>13</v>
      </c>
      <c r="H585" s="104">
        <v>12</v>
      </c>
      <c r="I585" s="104">
        <v>2</v>
      </c>
      <c r="J585" s="104" t="b">
        <v>0</v>
      </c>
      <c r="K585" s="104" t="s">
        <v>4824</v>
      </c>
      <c r="L585" s="104" t="s">
        <v>4809</v>
      </c>
      <c r="M585" t="s">
        <v>13</v>
      </c>
      <c r="N585" t="e">
        <f>VLOOKUP(A585,[1]Sheet1!$A:$A,1,FALSE)</f>
        <v>#N/A</v>
      </c>
      <c r="O585" t="e">
        <f t="shared" si="18"/>
        <v>#N/A</v>
      </c>
    </row>
    <row r="586" spans="1:15">
      <c r="A586" t="s">
        <v>784</v>
      </c>
      <c r="B586" t="s">
        <v>786</v>
      </c>
      <c r="C586" s="89" t="str">
        <f t="shared" si="19"/>
        <v>M40</v>
      </c>
      <c r="D586" t="s">
        <v>786</v>
      </c>
      <c r="E586" t="s">
        <v>3006</v>
      </c>
      <c r="F586" t="s">
        <v>17</v>
      </c>
      <c r="G586" t="s">
        <v>18</v>
      </c>
      <c r="H586">
        <v>12</v>
      </c>
      <c r="I586">
        <v>2</v>
      </c>
      <c r="J586" t="b">
        <v>1</v>
      </c>
      <c r="K586" t="s">
        <v>3034</v>
      </c>
      <c r="L586" t="s">
        <v>1617</v>
      </c>
      <c r="M586" t="s">
        <v>1602</v>
      </c>
      <c r="N586" t="str">
        <f>VLOOKUP(A586,[1]Sheet1!$A:$A,1,FALSE)</f>
        <v>M40</v>
      </c>
      <c r="O586" t="b">
        <f t="shared" si="18"/>
        <v>1</v>
      </c>
    </row>
    <row r="587" spans="1:15">
      <c r="A587" t="s">
        <v>1067</v>
      </c>
      <c r="B587" t="s">
        <v>1068</v>
      </c>
      <c r="C587" s="89" t="str">
        <f t="shared" si="19"/>
        <v>M41</v>
      </c>
      <c r="D587" t="s">
        <v>1068</v>
      </c>
      <c r="E587" t="s">
        <v>2973</v>
      </c>
      <c r="F587" t="s">
        <v>17</v>
      </c>
      <c r="G587" t="s">
        <v>13</v>
      </c>
      <c r="H587">
        <v>12</v>
      </c>
      <c r="I587">
        <v>2</v>
      </c>
      <c r="J587" t="b">
        <v>0</v>
      </c>
      <c r="K587" t="s">
        <v>3035</v>
      </c>
      <c r="L587" t="s">
        <v>1612</v>
      </c>
      <c r="M587" t="s">
        <v>13</v>
      </c>
      <c r="N587" t="e">
        <f>VLOOKUP(A587,[1]Sheet1!$A:$A,1,FALSE)</f>
        <v>#N/A</v>
      </c>
      <c r="O587" t="e">
        <f t="shared" ref="O587:O650" si="20">N587=A587</f>
        <v>#N/A</v>
      </c>
    </row>
    <row r="588" spans="1:15">
      <c r="A588" t="s">
        <v>1069</v>
      </c>
      <c r="B588" t="s">
        <v>1070</v>
      </c>
      <c r="C588" s="89" t="str">
        <f t="shared" si="19"/>
        <v>M42</v>
      </c>
      <c r="D588" t="s">
        <v>1070</v>
      </c>
      <c r="E588" t="s">
        <v>2975</v>
      </c>
      <c r="F588" t="s">
        <v>17</v>
      </c>
      <c r="G588" t="s">
        <v>13</v>
      </c>
      <c r="H588">
        <v>12</v>
      </c>
      <c r="I588">
        <v>2</v>
      </c>
      <c r="J588" t="b">
        <v>0</v>
      </c>
      <c r="K588" t="s">
        <v>3036</v>
      </c>
      <c r="L588" t="s">
        <v>1612</v>
      </c>
      <c r="M588" t="s">
        <v>13</v>
      </c>
      <c r="N588" t="e">
        <f>VLOOKUP(A588,[1]Sheet1!$A:$A,1,FALSE)</f>
        <v>#N/A</v>
      </c>
      <c r="O588" t="e">
        <f t="shared" si="20"/>
        <v>#N/A</v>
      </c>
    </row>
    <row r="589" spans="1:15">
      <c r="A589" t="s">
        <v>1071</v>
      </c>
      <c r="B589" t="s">
        <v>1072</v>
      </c>
      <c r="C589" s="89" t="str">
        <f t="shared" si="19"/>
        <v>M43</v>
      </c>
      <c r="D589" t="s">
        <v>1072</v>
      </c>
      <c r="E589" t="s">
        <v>2977</v>
      </c>
      <c r="F589" t="s">
        <v>17</v>
      </c>
      <c r="G589" t="s">
        <v>13</v>
      </c>
      <c r="H589">
        <v>12</v>
      </c>
      <c r="I589">
        <v>2</v>
      </c>
      <c r="J589" t="b">
        <v>0</v>
      </c>
      <c r="K589" t="s">
        <v>3037</v>
      </c>
      <c r="L589" t="s">
        <v>1612</v>
      </c>
      <c r="M589" t="s">
        <v>13</v>
      </c>
      <c r="N589" t="e">
        <f>VLOOKUP(A589,[1]Sheet1!$A:$A,1,FALSE)</f>
        <v>#N/A</v>
      </c>
      <c r="O589" t="e">
        <f t="shared" si="20"/>
        <v>#N/A</v>
      </c>
    </row>
    <row r="590" spans="1:15">
      <c r="A590" s="104" t="s">
        <v>1073</v>
      </c>
      <c r="B590" s="104" t="s">
        <v>1074</v>
      </c>
      <c r="C590" s="123" t="str">
        <f t="shared" si="19"/>
        <v>M44</v>
      </c>
      <c r="D590" s="104" t="s">
        <v>1074</v>
      </c>
      <c r="E590" s="104" t="s">
        <v>4819</v>
      </c>
      <c r="F590" s="104" t="s">
        <v>17</v>
      </c>
      <c r="G590" s="104" t="s">
        <v>13</v>
      </c>
      <c r="H590" s="104">
        <v>12</v>
      </c>
      <c r="I590" s="104">
        <v>2</v>
      </c>
      <c r="J590" s="104" t="b">
        <v>0</v>
      </c>
      <c r="K590" s="104" t="s">
        <v>4825</v>
      </c>
      <c r="L590" s="104" t="s">
        <v>4809</v>
      </c>
      <c r="M590" t="s">
        <v>13</v>
      </c>
      <c r="N590" t="e">
        <f>VLOOKUP(A590,[1]Sheet1!$A:$A,1,FALSE)</f>
        <v>#N/A</v>
      </c>
      <c r="O590" t="e">
        <f t="shared" si="20"/>
        <v>#N/A</v>
      </c>
    </row>
    <row r="591" spans="1:15">
      <c r="A591" t="s">
        <v>3038</v>
      </c>
      <c r="B591" t="s">
        <v>3039</v>
      </c>
      <c r="C591" s="89" t="str">
        <f t="shared" si="19"/>
        <v>M44LT</v>
      </c>
      <c r="D591" t="s">
        <v>3039</v>
      </c>
      <c r="E591" t="s">
        <v>2981</v>
      </c>
      <c r="F591" t="s">
        <v>17</v>
      </c>
      <c r="G591" t="s">
        <v>13</v>
      </c>
      <c r="H591">
        <v>12</v>
      </c>
      <c r="I591">
        <v>2</v>
      </c>
      <c r="J591" t="b">
        <v>0</v>
      </c>
      <c r="K591" t="s">
        <v>3040</v>
      </c>
      <c r="L591" t="s">
        <v>1612</v>
      </c>
      <c r="M591" t="s">
        <v>13</v>
      </c>
      <c r="N591" t="e">
        <f>VLOOKUP(A591,[1]Sheet1!$A:$A,1,FALSE)</f>
        <v>#N/A</v>
      </c>
      <c r="O591" t="e">
        <f t="shared" si="20"/>
        <v>#N/A</v>
      </c>
    </row>
    <row r="592" spans="1:15">
      <c r="A592" t="s">
        <v>3041</v>
      </c>
      <c r="B592" t="s">
        <v>3042</v>
      </c>
      <c r="C592" s="89" t="str">
        <f t="shared" si="19"/>
        <v>M44ST</v>
      </c>
      <c r="D592" t="s">
        <v>3042</v>
      </c>
      <c r="E592" t="s">
        <v>2985</v>
      </c>
      <c r="F592" t="s">
        <v>17</v>
      </c>
      <c r="G592" t="s">
        <v>13</v>
      </c>
      <c r="H592">
        <v>12</v>
      </c>
      <c r="I592">
        <v>2</v>
      </c>
      <c r="J592" t="b">
        <v>0</v>
      </c>
      <c r="K592" t="s">
        <v>3043</v>
      </c>
      <c r="L592" t="s">
        <v>1612</v>
      </c>
      <c r="M592" t="s">
        <v>13</v>
      </c>
      <c r="N592" t="e">
        <f>VLOOKUP(A592,[1]Sheet1!$A:$A,1,FALSE)</f>
        <v>#N/A</v>
      </c>
      <c r="O592" t="e">
        <f t="shared" si="20"/>
        <v>#N/A</v>
      </c>
    </row>
    <row r="593" spans="1:15">
      <c r="A593" t="s">
        <v>1075</v>
      </c>
      <c r="B593" t="s">
        <v>1076</v>
      </c>
      <c r="C593" s="89" t="str">
        <f t="shared" si="19"/>
        <v>M45</v>
      </c>
      <c r="D593" t="s">
        <v>1076</v>
      </c>
      <c r="E593" t="s">
        <v>2987</v>
      </c>
      <c r="F593" t="s">
        <v>17</v>
      </c>
      <c r="G593" t="s">
        <v>13</v>
      </c>
      <c r="H593">
        <v>12</v>
      </c>
      <c r="I593">
        <v>2</v>
      </c>
      <c r="J593" t="b">
        <v>0</v>
      </c>
      <c r="K593" t="s">
        <v>3044</v>
      </c>
      <c r="L593" t="s">
        <v>1612</v>
      </c>
      <c r="M593" t="s">
        <v>13</v>
      </c>
      <c r="N593" t="e">
        <f>VLOOKUP(A593,[1]Sheet1!$A:$A,1,FALSE)</f>
        <v>#N/A</v>
      </c>
      <c r="O593" t="e">
        <f t="shared" si="20"/>
        <v>#N/A</v>
      </c>
    </row>
    <row r="594" spans="1:15">
      <c r="A594" t="s">
        <v>1077</v>
      </c>
      <c r="B594" t="s">
        <v>1078</v>
      </c>
      <c r="C594" s="89" t="str">
        <f t="shared" si="19"/>
        <v>M46</v>
      </c>
      <c r="D594" t="s">
        <v>1078</v>
      </c>
      <c r="E594" t="s">
        <v>2989</v>
      </c>
      <c r="F594" t="s">
        <v>17</v>
      </c>
      <c r="G594" t="s">
        <v>13</v>
      </c>
      <c r="H594">
        <v>12</v>
      </c>
      <c r="I594">
        <v>2</v>
      </c>
      <c r="J594" t="b">
        <v>0</v>
      </c>
      <c r="K594" t="s">
        <v>3045</v>
      </c>
      <c r="L594" t="s">
        <v>1612</v>
      </c>
      <c r="M594" t="s">
        <v>13</v>
      </c>
      <c r="N594" t="e">
        <f>VLOOKUP(A594,[1]Sheet1!$A:$A,1,FALSE)</f>
        <v>#N/A</v>
      </c>
      <c r="O594" t="e">
        <f t="shared" si="20"/>
        <v>#N/A</v>
      </c>
    </row>
    <row r="595" spans="1:15">
      <c r="A595" t="s">
        <v>1079</v>
      </c>
      <c r="B595" t="s">
        <v>1080</v>
      </c>
      <c r="C595" s="89" t="str">
        <f t="shared" si="19"/>
        <v>M47</v>
      </c>
      <c r="D595" t="s">
        <v>1080</v>
      </c>
      <c r="E595" t="s">
        <v>2991</v>
      </c>
      <c r="F595" t="s">
        <v>17</v>
      </c>
      <c r="G595" t="s">
        <v>13</v>
      </c>
      <c r="H595">
        <v>12</v>
      </c>
      <c r="I595">
        <v>2</v>
      </c>
      <c r="J595" t="b">
        <v>0</v>
      </c>
      <c r="K595" t="s">
        <v>3046</v>
      </c>
      <c r="L595" t="s">
        <v>1612</v>
      </c>
      <c r="M595" t="s">
        <v>13</v>
      </c>
      <c r="N595" t="e">
        <f>VLOOKUP(A595,[1]Sheet1!$A:$A,1,FALSE)</f>
        <v>#N/A</v>
      </c>
      <c r="O595" t="e">
        <f t="shared" si="20"/>
        <v>#N/A</v>
      </c>
    </row>
    <row r="596" spans="1:15">
      <c r="A596" t="s">
        <v>729</v>
      </c>
      <c r="B596" t="s">
        <v>731</v>
      </c>
      <c r="C596" s="89" t="str">
        <f t="shared" si="19"/>
        <v>M48</v>
      </c>
      <c r="D596" t="s">
        <v>731</v>
      </c>
      <c r="E596" t="s">
        <v>3006</v>
      </c>
      <c r="F596" t="s">
        <v>17</v>
      </c>
      <c r="G596" t="s">
        <v>18</v>
      </c>
      <c r="H596">
        <v>12</v>
      </c>
      <c r="I596">
        <v>2</v>
      </c>
      <c r="J596" t="b">
        <v>1</v>
      </c>
      <c r="K596" t="s">
        <v>3047</v>
      </c>
      <c r="L596" t="s">
        <v>1617</v>
      </c>
      <c r="M596" t="s">
        <v>1602</v>
      </c>
      <c r="N596" t="str">
        <f>VLOOKUP(A596,[1]Sheet1!$A:$A,1,FALSE)</f>
        <v>M48</v>
      </c>
      <c r="O596" t="b">
        <f t="shared" si="20"/>
        <v>1</v>
      </c>
    </row>
    <row r="597" spans="1:15">
      <c r="A597" t="s">
        <v>283</v>
      </c>
      <c r="B597" t="s">
        <v>284</v>
      </c>
      <c r="C597" s="89" t="str">
        <f t="shared" si="19"/>
        <v>M49</v>
      </c>
      <c r="D597" t="s">
        <v>284</v>
      </c>
      <c r="E597" s="119" t="s">
        <v>3048</v>
      </c>
      <c r="F597" t="s">
        <v>17</v>
      </c>
      <c r="G597" t="s">
        <v>18</v>
      </c>
      <c r="H597">
        <v>12</v>
      </c>
      <c r="I597">
        <v>2</v>
      </c>
      <c r="J597" t="b">
        <v>1</v>
      </c>
      <c r="K597" t="s">
        <v>3049</v>
      </c>
      <c r="L597" t="s">
        <v>1637</v>
      </c>
      <c r="M597" t="s">
        <v>1602</v>
      </c>
      <c r="N597" t="str">
        <f>VLOOKUP(A597,[1]Sheet1!$A:$A,1,FALSE)</f>
        <v>M49</v>
      </c>
      <c r="O597" t="b">
        <f t="shared" si="20"/>
        <v>1</v>
      </c>
    </row>
    <row r="598" spans="1:15">
      <c r="A598" t="s">
        <v>3050</v>
      </c>
      <c r="B598" t="s">
        <v>3051</v>
      </c>
      <c r="C598" s="89" t="str">
        <f t="shared" si="19"/>
        <v>M4LR</v>
      </c>
      <c r="D598" t="s">
        <v>3051</v>
      </c>
      <c r="E598" t="s">
        <v>2981</v>
      </c>
      <c r="F598" t="s">
        <v>17</v>
      </c>
      <c r="G598" t="s">
        <v>13</v>
      </c>
      <c r="H598">
        <v>12</v>
      </c>
      <c r="I598">
        <v>2</v>
      </c>
      <c r="J598" t="b">
        <v>0</v>
      </c>
      <c r="K598" s="6" t="s">
        <v>3052</v>
      </c>
      <c r="L598" t="s">
        <v>1612</v>
      </c>
      <c r="M598" t="s">
        <v>13</v>
      </c>
      <c r="N598" t="e">
        <f>VLOOKUP(A598,[1]Sheet1!$A:$A,1,FALSE)</f>
        <v>#N/A</v>
      </c>
      <c r="O598" t="e">
        <f t="shared" si="20"/>
        <v>#N/A</v>
      </c>
    </row>
    <row r="599" spans="1:15">
      <c r="A599" t="s">
        <v>3053</v>
      </c>
      <c r="B599" t="s">
        <v>3054</v>
      </c>
      <c r="C599" s="89" t="str">
        <f t="shared" si="19"/>
        <v>M4SR</v>
      </c>
      <c r="D599" t="s">
        <v>3054</v>
      </c>
      <c r="E599" t="s">
        <v>2985</v>
      </c>
      <c r="F599" t="s">
        <v>17</v>
      </c>
      <c r="G599" t="s">
        <v>13</v>
      </c>
      <c r="H599">
        <v>12</v>
      </c>
      <c r="I599">
        <v>2</v>
      </c>
      <c r="J599" t="b">
        <v>0</v>
      </c>
      <c r="K599" t="s">
        <v>3055</v>
      </c>
      <c r="L599" t="s">
        <v>1612</v>
      </c>
      <c r="M599" t="s">
        <v>13</v>
      </c>
      <c r="N599" t="e">
        <f>VLOOKUP(A599,[1]Sheet1!$A:$A,1,FALSE)</f>
        <v>#N/A</v>
      </c>
      <c r="O599" t="e">
        <f t="shared" si="20"/>
        <v>#N/A</v>
      </c>
    </row>
    <row r="600" spans="1:15">
      <c r="A600" t="s">
        <v>952</v>
      </c>
      <c r="B600" t="s">
        <v>953</v>
      </c>
      <c r="C600" s="89" t="str">
        <f t="shared" si="19"/>
        <v>M5</v>
      </c>
      <c r="D600" t="s">
        <v>953</v>
      </c>
      <c r="E600" t="s">
        <v>2987</v>
      </c>
      <c r="F600" t="s">
        <v>17</v>
      </c>
      <c r="G600" t="s">
        <v>13</v>
      </c>
      <c r="H600">
        <v>12</v>
      </c>
      <c r="I600">
        <v>2</v>
      </c>
      <c r="J600" t="b">
        <v>0</v>
      </c>
      <c r="K600" t="s">
        <v>3056</v>
      </c>
      <c r="L600" t="s">
        <v>1612</v>
      </c>
      <c r="M600" t="s">
        <v>13</v>
      </c>
      <c r="N600" t="e">
        <f>VLOOKUP(A600,[1]Sheet1!$A:$A,1,FALSE)</f>
        <v>#N/A</v>
      </c>
      <c r="O600" t="e">
        <f t="shared" si="20"/>
        <v>#N/A</v>
      </c>
    </row>
    <row r="601" spans="1:15">
      <c r="A601" t="s">
        <v>1085</v>
      </c>
      <c r="B601" t="s">
        <v>1086</v>
      </c>
      <c r="C601" s="89" t="str">
        <f t="shared" si="19"/>
        <v>M50</v>
      </c>
      <c r="D601" t="s">
        <v>1086</v>
      </c>
      <c r="E601" t="s">
        <v>2975</v>
      </c>
      <c r="F601" t="s">
        <v>17</v>
      </c>
      <c r="G601" t="s">
        <v>13</v>
      </c>
      <c r="H601">
        <v>12</v>
      </c>
      <c r="I601">
        <v>2</v>
      </c>
      <c r="J601" t="b">
        <v>0</v>
      </c>
      <c r="K601" t="s">
        <v>3057</v>
      </c>
      <c r="L601" t="s">
        <v>1612</v>
      </c>
      <c r="M601" t="s">
        <v>13</v>
      </c>
      <c r="N601" t="e">
        <f>VLOOKUP(A601,[1]Sheet1!$A:$A,1,FALSE)</f>
        <v>#N/A</v>
      </c>
      <c r="O601" t="e">
        <f t="shared" si="20"/>
        <v>#N/A</v>
      </c>
    </row>
    <row r="602" spans="1:15">
      <c r="A602" t="s">
        <v>1087</v>
      </c>
      <c r="B602" t="s">
        <v>1088</v>
      </c>
      <c r="C602" s="89" t="str">
        <f t="shared" si="19"/>
        <v>M51</v>
      </c>
      <c r="D602" t="s">
        <v>1088</v>
      </c>
      <c r="E602" t="s">
        <v>2977</v>
      </c>
      <c r="F602" t="s">
        <v>17</v>
      </c>
      <c r="G602" t="s">
        <v>13</v>
      </c>
      <c r="H602">
        <v>12</v>
      </c>
      <c r="I602">
        <v>2</v>
      </c>
      <c r="J602" t="b">
        <v>0</v>
      </c>
      <c r="K602" t="s">
        <v>3058</v>
      </c>
      <c r="L602" t="s">
        <v>1612</v>
      </c>
      <c r="M602" t="s">
        <v>13</v>
      </c>
      <c r="N602" t="e">
        <f>VLOOKUP(A602,[1]Sheet1!$A:$A,1,FALSE)</f>
        <v>#N/A</v>
      </c>
      <c r="O602" t="e">
        <f t="shared" si="20"/>
        <v>#N/A</v>
      </c>
    </row>
    <row r="603" spans="1:15">
      <c r="A603" s="104" t="s">
        <v>1089</v>
      </c>
      <c r="B603" s="104" t="s">
        <v>1090</v>
      </c>
      <c r="C603" s="123" t="str">
        <f t="shared" si="19"/>
        <v>M52</v>
      </c>
      <c r="D603" s="104" t="s">
        <v>1090</v>
      </c>
      <c r="E603" s="104" t="s">
        <v>4819</v>
      </c>
      <c r="F603" s="104" t="s">
        <v>17</v>
      </c>
      <c r="G603" s="104" t="s">
        <v>13</v>
      </c>
      <c r="H603" s="104">
        <v>12</v>
      </c>
      <c r="I603" s="104">
        <v>2</v>
      </c>
      <c r="J603" s="104" t="b">
        <v>0</v>
      </c>
      <c r="K603" s="104" t="s">
        <v>4826</v>
      </c>
      <c r="L603" s="104" t="s">
        <v>4809</v>
      </c>
      <c r="M603" t="s">
        <v>13</v>
      </c>
      <c r="N603" t="e">
        <f>VLOOKUP(A603,[1]Sheet1!$A:$A,1,FALSE)</f>
        <v>#N/A</v>
      </c>
      <c r="O603" t="e">
        <f t="shared" si="20"/>
        <v>#N/A</v>
      </c>
    </row>
    <row r="604" spans="1:15">
      <c r="A604" t="s">
        <v>3059</v>
      </c>
      <c r="B604" t="s">
        <v>3060</v>
      </c>
      <c r="C604" s="89" t="str">
        <f t="shared" si="19"/>
        <v>M52LL</v>
      </c>
      <c r="D604" t="s">
        <v>3060</v>
      </c>
      <c r="E604" t="s">
        <v>2981</v>
      </c>
      <c r="F604" t="s">
        <v>17</v>
      </c>
      <c r="G604" t="s">
        <v>13</v>
      </c>
      <c r="H604">
        <v>12</v>
      </c>
      <c r="I604">
        <v>2</v>
      </c>
      <c r="J604" t="b">
        <v>0</v>
      </c>
      <c r="K604" t="s">
        <v>3061</v>
      </c>
      <c r="L604" t="s">
        <v>1612</v>
      </c>
      <c r="M604" t="s">
        <v>13</v>
      </c>
      <c r="N604" t="e">
        <f>VLOOKUP(A604,[1]Sheet1!$A:$A,1,FALSE)</f>
        <v>#N/A</v>
      </c>
      <c r="O604" t="e">
        <f t="shared" si="20"/>
        <v>#N/A</v>
      </c>
    </row>
    <row r="605" spans="1:15">
      <c r="A605" t="s">
        <v>3062</v>
      </c>
      <c r="B605" t="s">
        <v>3063</v>
      </c>
      <c r="C605" s="89" t="str">
        <f t="shared" si="19"/>
        <v>M52SL</v>
      </c>
      <c r="D605" t="s">
        <v>3063</v>
      </c>
      <c r="E605" t="s">
        <v>2985</v>
      </c>
      <c r="F605" t="s">
        <v>17</v>
      </c>
      <c r="G605" t="s">
        <v>13</v>
      </c>
      <c r="H605">
        <v>12</v>
      </c>
      <c r="I605">
        <v>2</v>
      </c>
      <c r="J605" t="b">
        <v>0</v>
      </c>
      <c r="K605" t="s">
        <v>3064</v>
      </c>
      <c r="L605" t="s">
        <v>1612</v>
      </c>
      <c r="M605" t="s">
        <v>13</v>
      </c>
      <c r="N605" t="e">
        <f>VLOOKUP(A605,[1]Sheet1!$A:$A,1,FALSE)</f>
        <v>#N/A</v>
      </c>
      <c r="O605" t="e">
        <f t="shared" si="20"/>
        <v>#N/A</v>
      </c>
    </row>
    <row r="606" spans="1:15">
      <c r="A606" t="s">
        <v>1091</v>
      </c>
      <c r="B606" t="s">
        <v>1092</v>
      </c>
      <c r="C606" s="89" t="str">
        <f t="shared" si="19"/>
        <v>M53</v>
      </c>
      <c r="D606" t="s">
        <v>1092</v>
      </c>
      <c r="E606" t="s">
        <v>2987</v>
      </c>
      <c r="F606" t="s">
        <v>17</v>
      </c>
      <c r="G606" t="s">
        <v>13</v>
      </c>
      <c r="H606">
        <v>12</v>
      </c>
      <c r="I606">
        <v>2</v>
      </c>
      <c r="J606" t="b">
        <v>0</v>
      </c>
      <c r="K606" t="s">
        <v>3065</v>
      </c>
      <c r="L606" t="s">
        <v>1612</v>
      </c>
      <c r="M606" t="s">
        <v>13</v>
      </c>
      <c r="N606" t="e">
        <f>VLOOKUP(A606,[1]Sheet1!$A:$A,1,FALSE)</f>
        <v>#N/A</v>
      </c>
      <c r="O606" t="e">
        <f t="shared" si="20"/>
        <v>#N/A</v>
      </c>
    </row>
    <row r="607" spans="1:15">
      <c r="A607" t="s">
        <v>1093</v>
      </c>
      <c r="B607" t="s">
        <v>1094</v>
      </c>
      <c r="C607" s="89" t="str">
        <f t="shared" si="19"/>
        <v>M54</v>
      </c>
      <c r="D607" t="s">
        <v>1094</v>
      </c>
      <c r="E607" t="s">
        <v>2989</v>
      </c>
      <c r="F607" t="s">
        <v>17</v>
      </c>
      <c r="G607" t="s">
        <v>13</v>
      </c>
      <c r="H607">
        <v>12</v>
      </c>
      <c r="I607">
        <v>2</v>
      </c>
      <c r="J607" t="b">
        <v>0</v>
      </c>
      <c r="K607" t="s">
        <v>3066</v>
      </c>
      <c r="L607" t="s">
        <v>1612</v>
      </c>
      <c r="M607" t="s">
        <v>13</v>
      </c>
      <c r="N607" t="e">
        <f>VLOOKUP(A607,[1]Sheet1!$A:$A,1,FALSE)</f>
        <v>#N/A</v>
      </c>
      <c r="O607" t="e">
        <f t="shared" si="20"/>
        <v>#N/A</v>
      </c>
    </row>
    <row r="608" spans="1:15">
      <c r="A608" t="s">
        <v>1095</v>
      </c>
      <c r="B608" t="s">
        <v>1096</v>
      </c>
      <c r="C608" s="89" t="str">
        <f t="shared" si="19"/>
        <v>M55</v>
      </c>
      <c r="D608" t="s">
        <v>1096</v>
      </c>
      <c r="E608" t="s">
        <v>2991</v>
      </c>
      <c r="F608" t="s">
        <v>17</v>
      </c>
      <c r="G608" t="s">
        <v>13</v>
      </c>
      <c r="H608">
        <v>12</v>
      </c>
      <c r="I608">
        <v>2</v>
      </c>
      <c r="J608" t="b">
        <v>0</v>
      </c>
      <c r="K608" t="s">
        <v>3067</v>
      </c>
      <c r="L608" t="s">
        <v>1612</v>
      </c>
      <c r="M608" t="s">
        <v>13</v>
      </c>
      <c r="N608" t="e">
        <f>VLOOKUP(A608,[1]Sheet1!$A:$A,1,FALSE)</f>
        <v>#N/A</v>
      </c>
      <c r="O608" t="e">
        <f t="shared" si="20"/>
        <v>#N/A</v>
      </c>
    </row>
    <row r="609" spans="1:15">
      <c r="A609" t="s">
        <v>707</v>
      </c>
      <c r="B609" t="s">
        <v>709</v>
      </c>
      <c r="C609" s="89" t="str">
        <f t="shared" si="19"/>
        <v>M56</v>
      </c>
      <c r="D609" t="s">
        <v>709</v>
      </c>
      <c r="E609" t="s">
        <v>3006</v>
      </c>
      <c r="F609" t="s">
        <v>17</v>
      </c>
      <c r="G609" t="s">
        <v>18</v>
      </c>
      <c r="H609">
        <v>12</v>
      </c>
      <c r="I609">
        <v>2</v>
      </c>
      <c r="J609" t="b">
        <v>1</v>
      </c>
      <c r="K609" t="s">
        <v>3068</v>
      </c>
      <c r="L609" t="s">
        <v>1617</v>
      </c>
      <c r="M609" t="s">
        <v>1602</v>
      </c>
      <c r="N609" t="str">
        <f>VLOOKUP(A609,[1]Sheet1!$A:$A,1,FALSE)</f>
        <v>M56</v>
      </c>
      <c r="O609" t="b">
        <f t="shared" si="20"/>
        <v>1</v>
      </c>
    </row>
    <row r="610" spans="1:15">
      <c r="A610" t="s">
        <v>3069</v>
      </c>
      <c r="B610" t="s">
        <v>3070</v>
      </c>
      <c r="C610" s="89" t="str">
        <f t="shared" si="19"/>
        <v>M56hp</v>
      </c>
      <c r="D610" t="s">
        <v>3070</v>
      </c>
      <c r="E610" t="s">
        <v>3006</v>
      </c>
      <c r="F610" t="s">
        <v>17</v>
      </c>
      <c r="G610" t="s">
        <v>18</v>
      </c>
      <c r="H610">
        <v>12</v>
      </c>
      <c r="I610">
        <v>2</v>
      </c>
      <c r="J610" t="b">
        <v>1</v>
      </c>
      <c r="K610" t="s">
        <v>3071</v>
      </c>
      <c r="L610" t="s">
        <v>1617</v>
      </c>
      <c r="M610" t="s">
        <v>1602</v>
      </c>
      <c r="N610" t="str">
        <f>VLOOKUP(A610,[1]Sheet1!$A:$A,1,FALSE)</f>
        <v>M56hp</v>
      </c>
      <c r="O610" t="b">
        <f t="shared" si="20"/>
        <v>1</v>
      </c>
    </row>
    <row r="611" spans="1:15">
      <c r="A611" t="s">
        <v>1099</v>
      </c>
      <c r="B611" t="s">
        <v>1100</v>
      </c>
      <c r="C611" s="89" t="str">
        <f t="shared" si="19"/>
        <v>M57</v>
      </c>
      <c r="D611" t="s">
        <v>1100</v>
      </c>
      <c r="E611" t="s">
        <v>2973</v>
      </c>
      <c r="F611" t="s">
        <v>17</v>
      </c>
      <c r="G611" t="s">
        <v>13</v>
      </c>
      <c r="H611">
        <v>12</v>
      </c>
      <c r="I611">
        <v>2</v>
      </c>
      <c r="J611" t="b">
        <v>0</v>
      </c>
      <c r="K611" t="s">
        <v>3072</v>
      </c>
      <c r="L611" t="s">
        <v>1612</v>
      </c>
      <c r="M611" t="s">
        <v>13</v>
      </c>
      <c r="N611" t="e">
        <f>VLOOKUP(A611,[1]Sheet1!$A:$A,1,FALSE)</f>
        <v>#N/A</v>
      </c>
      <c r="O611" t="e">
        <f t="shared" si="20"/>
        <v>#N/A</v>
      </c>
    </row>
    <row r="612" spans="1:15">
      <c r="A612" t="s">
        <v>1101</v>
      </c>
      <c r="B612" t="s">
        <v>1102</v>
      </c>
      <c r="C612" s="89" t="str">
        <f t="shared" si="19"/>
        <v>M58</v>
      </c>
      <c r="D612" t="s">
        <v>1102</v>
      </c>
      <c r="E612" t="s">
        <v>2975</v>
      </c>
      <c r="F612" t="s">
        <v>17</v>
      </c>
      <c r="G612" t="s">
        <v>13</v>
      </c>
      <c r="H612">
        <v>12</v>
      </c>
      <c r="I612">
        <v>2</v>
      </c>
      <c r="J612" t="b">
        <v>0</v>
      </c>
      <c r="K612" t="s">
        <v>3073</v>
      </c>
      <c r="L612" t="s">
        <v>1612</v>
      </c>
      <c r="M612" t="s">
        <v>13</v>
      </c>
      <c r="N612" t="e">
        <f>VLOOKUP(A612,[1]Sheet1!$A:$A,1,FALSE)</f>
        <v>#N/A</v>
      </c>
      <c r="O612" t="e">
        <f t="shared" si="20"/>
        <v>#N/A</v>
      </c>
    </row>
    <row r="613" spans="1:15">
      <c r="A613" t="s">
        <v>1103</v>
      </c>
      <c r="B613" t="s">
        <v>1104</v>
      </c>
      <c r="C613" s="89" t="str">
        <f t="shared" si="19"/>
        <v>M59</v>
      </c>
      <c r="D613" t="s">
        <v>1104</v>
      </c>
      <c r="E613" t="s">
        <v>2977</v>
      </c>
      <c r="F613" t="s">
        <v>17</v>
      </c>
      <c r="G613" t="s">
        <v>13</v>
      </c>
      <c r="H613">
        <v>12</v>
      </c>
      <c r="I613">
        <v>2</v>
      </c>
      <c r="J613" t="b">
        <v>0</v>
      </c>
      <c r="K613" t="s">
        <v>3074</v>
      </c>
      <c r="L613" t="s">
        <v>1612</v>
      </c>
      <c r="M613" t="s">
        <v>13</v>
      </c>
      <c r="N613" t="e">
        <f>VLOOKUP(A613,[1]Sheet1!$A:$A,1,FALSE)</f>
        <v>#N/A</v>
      </c>
      <c r="O613" t="e">
        <f t="shared" si="20"/>
        <v>#N/A</v>
      </c>
    </row>
    <row r="614" spans="1:15">
      <c r="A614" t="s">
        <v>954</v>
      </c>
      <c r="B614" t="s">
        <v>955</v>
      </c>
      <c r="C614" s="89" t="str">
        <f t="shared" si="19"/>
        <v>M6</v>
      </c>
      <c r="D614" t="s">
        <v>955</v>
      </c>
      <c r="E614" t="s">
        <v>2989</v>
      </c>
      <c r="F614" t="s">
        <v>17</v>
      </c>
      <c r="G614" t="s">
        <v>13</v>
      </c>
      <c r="H614">
        <v>12</v>
      </c>
      <c r="I614">
        <v>2</v>
      </c>
      <c r="J614" t="b">
        <v>0</v>
      </c>
      <c r="K614" t="s">
        <v>3075</v>
      </c>
      <c r="L614" t="s">
        <v>1612</v>
      </c>
      <c r="M614" t="s">
        <v>13</v>
      </c>
      <c r="N614" t="e">
        <f>VLOOKUP(A614,[1]Sheet1!$A:$A,1,FALSE)</f>
        <v>#N/A</v>
      </c>
      <c r="O614" t="e">
        <f t="shared" si="20"/>
        <v>#N/A</v>
      </c>
    </row>
    <row r="615" spans="1:15">
      <c r="A615" s="104" t="s">
        <v>1105</v>
      </c>
      <c r="B615" s="104" t="s">
        <v>1106</v>
      </c>
      <c r="C615" s="123" t="str">
        <f t="shared" si="19"/>
        <v>M60</v>
      </c>
      <c r="D615" s="104" t="s">
        <v>1106</v>
      </c>
      <c r="E615" s="104" t="s">
        <v>4819</v>
      </c>
      <c r="F615" s="104" t="s">
        <v>17</v>
      </c>
      <c r="G615" s="104" t="s">
        <v>13</v>
      </c>
      <c r="H615" s="104">
        <v>12</v>
      </c>
      <c r="I615" s="104">
        <v>2</v>
      </c>
      <c r="J615" s="104" t="b">
        <v>0</v>
      </c>
      <c r="K615" s="104" t="s">
        <v>4827</v>
      </c>
      <c r="L615" s="104" t="s">
        <v>4809</v>
      </c>
      <c r="M615" t="s">
        <v>13</v>
      </c>
      <c r="N615" t="e">
        <f>VLOOKUP(A615,[1]Sheet1!$A:$A,1,FALSE)</f>
        <v>#N/A</v>
      </c>
      <c r="O615" t="e">
        <f t="shared" si="20"/>
        <v>#N/A</v>
      </c>
    </row>
    <row r="616" spans="1:15">
      <c r="A616" t="s">
        <v>3076</v>
      </c>
      <c r="B616" t="s">
        <v>3077</v>
      </c>
      <c r="C616" s="89" t="str">
        <f t="shared" si="19"/>
        <v>M60LH</v>
      </c>
      <c r="D616" t="s">
        <v>3077</v>
      </c>
      <c r="E616" t="s">
        <v>2981</v>
      </c>
      <c r="F616" t="s">
        <v>17</v>
      </c>
      <c r="G616" t="s">
        <v>13</v>
      </c>
      <c r="H616">
        <v>12</v>
      </c>
      <c r="I616">
        <v>2</v>
      </c>
      <c r="J616" t="b">
        <v>0</v>
      </c>
      <c r="K616" t="s">
        <v>3078</v>
      </c>
      <c r="L616" t="s">
        <v>1612</v>
      </c>
      <c r="M616" t="s">
        <v>13</v>
      </c>
      <c r="N616" t="e">
        <f>VLOOKUP(A616,[1]Sheet1!$A:$A,1,FALSE)</f>
        <v>#N/A</v>
      </c>
      <c r="O616" t="e">
        <f t="shared" si="20"/>
        <v>#N/A</v>
      </c>
    </row>
    <row r="617" spans="1:15">
      <c r="A617" t="s">
        <v>3079</v>
      </c>
      <c r="B617" t="s">
        <v>3080</v>
      </c>
      <c r="C617" s="89" t="str">
        <f t="shared" si="19"/>
        <v>M60SH</v>
      </c>
      <c r="D617" t="s">
        <v>3080</v>
      </c>
      <c r="E617" t="s">
        <v>2985</v>
      </c>
      <c r="F617" t="s">
        <v>17</v>
      </c>
      <c r="G617" t="s">
        <v>13</v>
      </c>
      <c r="H617">
        <v>12</v>
      </c>
      <c r="I617">
        <v>2</v>
      </c>
      <c r="J617" t="b">
        <v>0</v>
      </c>
      <c r="K617" t="s">
        <v>3081</v>
      </c>
      <c r="L617" t="s">
        <v>1612</v>
      </c>
      <c r="M617" t="s">
        <v>13</v>
      </c>
      <c r="N617" t="e">
        <f>VLOOKUP(A617,[1]Sheet1!$A:$A,1,FALSE)</f>
        <v>#N/A</v>
      </c>
      <c r="O617" t="e">
        <f t="shared" si="20"/>
        <v>#N/A</v>
      </c>
    </row>
    <row r="618" spans="1:15">
      <c r="A618" t="s">
        <v>1107</v>
      </c>
      <c r="B618" t="s">
        <v>1108</v>
      </c>
      <c r="C618" s="89" t="str">
        <f t="shared" si="19"/>
        <v>M61</v>
      </c>
      <c r="D618" t="s">
        <v>1108</v>
      </c>
      <c r="E618" t="s">
        <v>2987</v>
      </c>
      <c r="F618" t="s">
        <v>17</v>
      </c>
      <c r="G618" t="s">
        <v>13</v>
      </c>
      <c r="H618">
        <v>12</v>
      </c>
      <c r="I618">
        <v>2</v>
      </c>
      <c r="J618" t="b">
        <v>0</v>
      </c>
      <c r="K618" t="s">
        <v>3082</v>
      </c>
      <c r="L618" t="s">
        <v>1612</v>
      </c>
      <c r="M618" t="s">
        <v>13</v>
      </c>
      <c r="N618" t="e">
        <f>VLOOKUP(A618,[1]Sheet1!$A:$A,1,FALSE)</f>
        <v>#N/A</v>
      </c>
      <c r="O618" t="e">
        <f t="shared" si="20"/>
        <v>#N/A</v>
      </c>
    </row>
    <row r="619" spans="1:15">
      <c r="A619" t="s">
        <v>1109</v>
      </c>
      <c r="B619" t="s">
        <v>1110</v>
      </c>
      <c r="C619" s="89" t="str">
        <f t="shared" si="19"/>
        <v>M62</v>
      </c>
      <c r="D619" t="s">
        <v>1110</v>
      </c>
      <c r="E619" t="s">
        <v>2989</v>
      </c>
      <c r="F619" t="s">
        <v>17</v>
      </c>
      <c r="G619" t="s">
        <v>13</v>
      </c>
      <c r="H619">
        <v>12</v>
      </c>
      <c r="I619">
        <v>2</v>
      </c>
      <c r="J619" t="b">
        <v>0</v>
      </c>
      <c r="K619" t="s">
        <v>3083</v>
      </c>
      <c r="L619" t="s">
        <v>1612</v>
      </c>
      <c r="M619" t="s">
        <v>13</v>
      </c>
      <c r="N619" t="e">
        <f>VLOOKUP(A619,[1]Sheet1!$A:$A,1,FALSE)</f>
        <v>#N/A</v>
      </c>
      <c r="O619" t="e">
        <f t="shared" si="20"/>
        <v>#N/A</v>
      </c>
    </row>
    <row r="620" spans="1:15">
      <c r="A620" t="s">
        <v>1111</v>
      </c>
      <c r="B620" t="s">
        <v>1112</v>
      </c>
      <c r="C620" s="89" t="str">
        <f t="shared" si="19"/>
        <v>M63</v>
      </c>
      <c r="D620" t="s">
        <v>1112</v>
      </c>
      <c r="E620" t="s">
        <v>2991</v>
      </c>
      <c r="F620" t="s">
        <v>17</v>
      </c>
      <c r="G620" t="s">
        <v>13</v>
      </c>
      <c r="H620">
        <v>12</v>
      </c>
      <c r="I620">
        <v>2</v>
      </c>
      <c r="J620" t="b">
        <v>0</v>
      </c>
      <c r="K620" t="s">
        <v>3084</v>
      </c>
      <c r="L620" t="s">
        <v>1612</v>
      </c>
      <c r="M620" t="s">
        <v>13</v>
      </c>
      <c r="N620" t="e">
        <f>VLOOKUP(A620,[1]Sheet1!$A:$A,1,FALSE)</f>
        <v>#N/A</v>
      </c>
      <c r="O620" t="e">
        <f t="shared" si="20"/>
        <v>#N/A</v>
      </c>
    </row>
    <row r="621" spans="1:15">
      <c r="A621" t="s">
        <v>956</v>
      </c>
      <c r="B621" t="s">
        <v>957</v>
      </c>
      <c r="C621" s="89" t="str">
        <f t="shared" si="19"/>
        <v>M7</v>
      </c>
      <c r="D621" t="s">
        <v>957</v>
      </c>
      <c r="E621" t="s">
        <v>2991</v>
      </c>
      <c r="F621" t="s">
        <v>17</v>
      </c>
      <c r="G621" t="s">
        <v>13</v>
      </c>
      <c r="H621">
        <v>12</v>
      </c>
      <c r="I621">
        <v>2</v>
      </c>
      <c r="J621" t="b">
        <v>0</v>
      </c>
      <c r="K621" t="s">
        <v>3085</v>
      </c>
      <c r="L621" t="s">
        <v>1612</v>
      </c>
      <c r="M621" t="s">
        <v>13</v>
      </c>
      <c r="N621" t="e">
        <f>VLOOKUP(A621,[1]Sheet1!$A:$A,1,FALSE)</f>
        <v>#N/A</v>
      </c>
      <c r="O621" t="e">
        <f t="shared" si="20"/>
        <v>#N/A</v>
      </c>
    </row>
    <row r="622" spans="1:15">
      <c r="A622" t="s">
        <v>260</v>
      </c>
      <c r="B622" t="s">
        <v>261</v>
      </c>
      <c r="C622" s="89" t="str">
        <f t="shared" si="19"/>
        <v>M8</v>
      </c>
      <c r="D622" t="s">
        <v>261</v>
      </c>
      <c r="E622" t="s">
        <v>3086</v>
      </c>
      <c r="F622" t="s">
        <v>17</v>
      </c>
      <c r="G622" t="s">
        <v>18</v>
      </c>
      <c r="H622">
        <v>12</v>
      </c>
      <c r="I622">
        <v>2</v>
      </c>
      <c r="J622" t="b">
        <v>1</v>
      </c>
      <c r="K622" t="s">
        <v>3087</v>
      </c>
      <c r="L622" t="s">
        <v>1617</v>
      </c>
      <c r="M622" t="s">
        <v>1602</v>
      </c>
      <c r="N622" t="str">
        <f>VLOOKUP(A622,[1]Sheet1!$A:$A,1,FALSE)</f>
        <v>M8</v>
      </c>
      <c r="O622" t="b">
        <f t="shared" si="20"/>
        <v>1</v>
      </c>
    </row>
    <row r="623" spans="1:15">
      <c r="A623" t="s">
        <v>958</v>
      </c>
      <c r="B623" t="s">
        <v>960</v>
      </c>
      <c r="C623" s="89" t="str">
        <f t="shared" si="19"/>
        <v>M80</v>
      </c>
      <c r="D623" t="s">
        <v>960</v>
      </c>
      <c r="E623" t="s">
        <v>3088</v>
      </c>
      <c r="F623" t="s">
        <v>17</v>
      </c>
      <c r="G623" t="s">
        <v>18</v>
      </c>
      <c r="H623">
        <v>12</v>
      </c>
      <c r="I623">
        <v>2</v>
      </c>
      <c r="J623" t="b">
        <v>1</v>
      </c>
      <c r="K623" t="s">
        <v>3089</v>
      </c>
      <c r="L623" t="s">
        <v>1612</v>
      </c>
      <c r="M623" t="s">
        <v>13</v>
      </c>
      <c r="N623" t="str">
        <f>VLOOKUP(A623,[1]Sheet1!$A:$A,1,FALSE)</f>
        <v>M80</v>
      </c>
      <c r="O623" t="b">
        <f t="shared" si="20"/>
        <v>1</v>
      </c>
    </row>
    <row r="624" spans="1:15">
      <c r="A624" t="s">
        <v>975</v>
      </c>
      <c r="B624" t="s">
        <v>976</v>
      </c>
      <c r="C624" s="89" t="str">
        <f t="shared" si="19"/>
        <v>M81</v>
      </c>
      <c r="D624" t="s">
        <v>976</v>
      </c>
      <c r="E624" t="s">
        <v>3088</v>
      </c>
      <c r="F624" t="s">
        <v>17</v>
      </c>
      <c r="G624" t="s">
        <v>18</v>
      </c>
      <c r="H624">
        <v>12</v>
      </c>
      <c r="I624">
        <v>2</v>
      </c>
      <c r="J624" t="b">
        <v>1</v>
      </c>
      <c r="K624" t="s">
        <v>3090</v>
      </c>
      <c r="L624" t="s">
        <v>1612</v>
      </c>
      <c r="M624" t="s">
        <v>13</v>
      </c>
      <c r="N624" t="str">
        <f>VLOOKUP(A624,[1]Sheet1!$A:$A,1,FALSE)</f>
        <v>M81</v>
      </c>
      <c r="O624" t="b">
        <f t="shared" si="20"/>
        <v>1</v>
      </c>
    </row>
    <row r="625" spans="1:15">
      <c r="A625" t="s">
        <v>991</v>
      </c>
      <c r="B625" t="s">
        <v>992</v>
      </c>
      <c r="C625" s="89" t="str">
        <f t="shared" si="19"/>
        <v>M82</v>
      </c>
      <c r="D625" t="s">
        <v>992</v>
      </c>
      <c r="E625" t="s">
        <v>3088</v>
      </c>
      <c r="F625" t="s">
        <v>17</v>
      </c>
      <c r="G625" t="s">
        <v>18</v>
      </c>
      <c r="H625">
        <v>12</v>
      </c>
      <c r="I625">
        <v>2</v>
      </c>
      <c r="J625" t="b">
        <v>1</v>
      </c>
      <c r="K625" t="s">
        <v>3091</v>
      </c>
      <c r="L625" t="s">
        <v>1612</v>
      </c>
      <c r="M625" t="s">
        <v>13</v>
      </c>
      <c r="N625" t="str">
        <f>VLOOKUP(A625,[1]Sheet1!$A:$A,1,FALSE)</f>
        <v>M82</v>
      </c>
      <c r="O625" t="b">
        <f t="shared" si="20"/>
        <v>1</v>
      </c>
    </row>
    <row r="626" spans="1:15">
      <c r="A626" t="s">
        <v>1007</v>
      </c>
      <c r="B626" t="s">
        <v>1008</v>
      </c>
      <c r="C626" s="89" t="str">
        <f t="shared" si="19"/>
        <v>M84</v>
      </c>
      <c r="D626" t="s">
        <v>1008</v>
      </c>
      <c r="E626" t="s">
        <v>3088</v>
      </c>
      <c r="F626" t="s">
        <v>17</v>
      </c>
      <c r="G626" t="s">
        <v>18</v>
      </c>
      <c r="H626">
        <v>12</v>
      </c>
      <c r="I626">
        <v>2</v>
      </c>
      <c r="J626" t="b">
        <v>1</v>
      </c>
      <c r="K626" t="s">
        <v>3092</v>
      </c>
      <c r="L626" t="s">
        <v>1612</v>
      </c>
      <c r="M626" t="s">
        <v>13</v>
      </c>
      <c r="N626" t="str">
        <f>VLOOKUP(A626,[1]Sheet1!$A:$A,1,FALSE)</f>
        <v>M84</v>
      </c>
      <c r="O626" t="b">
        <f t="shared" si="20"/>
        <v>1</v>
      </c>
    </row>
    <row r="627" spans="1:15">
      <c r="A627" t="s">
        <v>1023</v>
      </c>
      <c r="B627" t="s">
        <v>1024</v>
      </c>
      <c r="C627" s="89" t="str">
        <f t="shared" si="19"/>
        <v>M85</v>
      </c>
      <c r="D627" t="s">
        <v>1024</v>
      </c>
      <c r="E627" t="s">
        <v>3088</v>
      </c>
      <c r="F627" t="s">
        <v>17</v>
      </c>
      <c r="G627" t="s">
        <v>18</v>
      </c>
      <c r="H627">
        <v>12</v>
      </c>
      <c r="I627">
        <v>2</v>
      </c>
      <c r="J627" t="b">
        <v>1</v>
      </c>
      <c r="K627" t="s">
        <v>3093</v>
      </c>
      <c r="L627" t="s">
        <v>1612</v>
      </c>
      <c r="M627" t="s">
        <v>13</v>
      </c>
      <c r="N627" t="str">
        <f>VLOOKUP(A627,[1]Sheet1!$A:$A,1,FALSE)</f>
        <v>M85</v>
      </c>
      <c r="O627" t="b">
        <f t="shared" si="20"/>
        <v>1</v>
      </c>
    </row>
    <row r="628" spans="1:15">
      <c r="A628" t="s">
        <v>1081</v>
      </c>
      <c r="B628" t="s">
        <v>1082</v>
      </c>
      <c r="C628" s="89" t="str">
        <f t="shared" si="19"/>
        <v>M86</v>
      </c>
      <c r="D628" t="s">
        <v>1082</v>
      </c>
      <c r="E628" t="s">
        <v>3088</v>
      </c>
      <c r="F628" t="s">
        <v>17</v>
      </c>
      <c r="G628" t="s">
        <v>18</v>
      </c>
      <c r="H628">
        <v>12</v>
      </c>
      <c r="I628">
        <v>2</v>
      </c>
      <c r="J628" t="b">
        <v>1</v>
      </c>
      <c r="K628" t="s">
        <v>3094</v>
      </c>
      <c r="L628" t="s">
        <v>1612</v>
      </c>
      <c r="M628" t="s">
        <v>13</v>
      </c>
      <c r="N628" t="str">
        <f>VLOOKUP(A628,[1]Sheet1!$A:$A,1,FALSE)</f>
        <v>M86</v>
      </c>
      <c r="O628" t="b">
        <f t="shared" si="20"/>
        <v>1</v>
      </c>
    </row>
    <row r="629" spans="1:15">
      <c r="A629" t="s">
        <v>1097</v>
      </c>
      <c r="B629" t="s">
        <v>1098</v>
      </c>
      <c r="C629" s="89" t="str">
        <f t="shared" si="19"/>
        <v>M87</v>
      </c>
      <c r="D629" t="s">
        <v>1098</v>
      </c>
      <c r="E629" t="s">
        <v>3088</v>
      </c>
      <c r="F629" t="s">
        <v>17</v>
      </c>
      <c r="G629" t="s">
        <v>18</v>
      </c>
      <c r="H629">
        <v>12</v>
      </c>
      <c r="I629">
        <v>2</v>
      </c>
      <c r="J629" t="b">
        <v>1</v>
      </c>
      <c r="K629" t="s">
        <v>3095</v>
      </c>
      <c r="L629" t="s">
        <v>1612</v>
      </c>
      <c r="M629" t="s">
        <v>13</v>
      </c>
      <c r="N629" t="str">
        <f>VLOOKUP(A629,[1]Sheet1!$A:$A,1,FALSE)</f>
        <v>M87</v>
      </c>
      <c r="O629" t="b">
        <f t="shared" si="20"/>
        <v>1</v>
      </c>
    </row>
    <row r="630" spans="1:15">
      <c r="A630" t="s">
        <v>1113</v>
      </c>
      <c r="B630" t="s">
        <v>1114</v>
      </c>
      <c r="C630" s="89" t="str">
        <f t="shared" si="19"/>
        <v>M88</v>
      </c>
      <c r="D630" t="s">
        <v>1114</v>
      </c>
      <c r="E630" t="s">
        <v>3088</v>
      </c>
      <c r="F630" t="s">
        <v>17</v>
      </c>
      <c r="G630" t="s">
        <v>18</v>
      </c>
      <c r="H630">
        <v>12</v>
      </c>
      <c r="I630">
        <v>2</v>
      </c>
      <c r="J630" t="b">
        <v>1</v>
      </c>
      <c r="K630" t="s">
        <v>3096</v>
      </c>
      <c r="L630" t="s">
        <v>1612</v>
      </c>
      <c r="M630" t="s">
        <v>13</v>
      </c>
      <c r="N630" t="str">
        <f>VLOOKUP(A630,[1]Sheet1!$A:$A,1,FALSE)</f>
        <v>M88</v>
      </c>
      <c r="O630" t="b">
        <f t="shared" si="20"/>
        <v>1</v>
      </c>
    </row>
    <row r="631" spans="1:15">
      <c r="A631" t="s">
        <v>4490</v>
      </c>
      <c r="C631" s="89" t="str">
        <f t="shared" si="19"/>
        <v>M8e</v>
      </c>
      <c r="F631" t="s">
        <v>7</v>
      </c>
      <c r="G631" t="s">
        <v>18</v>
      </c>
      <c r="H631">
        <v>12</v>
      </c>
      <c r="I631">
        <v>2</v>
      </c>
      <c r="J631" t="b">
        <v>1</v>
      </c>
      <c r="M631" t="e">
        <v>#N/A</v>
      </c>
      <c r="N631" t="e">
        <f>VLOOKUP(A631,[1]Sheet1!$A:$A,1,FALSE)</f>
        <v>#N/A</v>
      </c>
      <c r="O631" t="e">
        <f t="shared" si="20"/>
        <v>#N/A</v>
      </c>
    </row>
    <row r="632" spans="1:15">
      <c r="A632" t="s">
        <v>4491</v>
      </c>
      <c r="C632" s="89" t="str">
        <f t="shared" si="19"/>
        <v>M8h</v>
      </c>
      <c r="F632" t="s">
        <v>7</v>
      </c>
      <c r="G632" t="s">
        <v>18</v>
      </c>
      <c r="H632">
        <v>12</v>
      </c>
      <c r="I632">
        <v>2</v>
      </c>
      <c r="J632" t="b">
        <v>1</v>
      </c>
      <c r="M632" t="e">
        <v>#N/A</v>
      </c>
      <c r="N632" t="e">
        <f>VLOOKUP(A632,[1]Sheet1!$A:$A,1,FALSE)</f>
        <v>#N/A</v>
      </c>
      <c r="O632" t="e">
        <f t="shared" si="20"/>
        <v>#N/A</v>
      </c>
    </row>
    <row r="633" spans="1:15">
      <c r="A633" t="s">
        <v>4492</v>
      </c>
      <c r="C633" s="89" t="str">
        <f t="shared" si="19"/>
        <v>M8m</v>
      </c>
      <c r="F633" t="s">
        <v>7</v>
      </c>
      <c r="G633" t="s">
        <v>18</v>
      </c>
      <c r="H633">
        <v>12</v>
      </c>
      <c r="I633">
        <v>2</v>
      </c>
      <c r="J633" t="b">
        <v>1</v>
      </c>
      <c r="M633" t="e">
        <v>#N/A</v>
      </c>
      <c r="N633" t="e">
        <f>VLOOKUP(A633,[1]Sheet1!$A:$A,1,FALSE)</f>
        <v>#N/A</v>
      </c>
      <c r="O633" t="e">
        <f t="shared" si="20"/>
        <v>#N/A</v>
      </c>
    </row>
    <row r="634" spans="1:15">
      <c r="A634" t="s">
        <v>961</v>
      </c>
      <c r="B634" t="s">
        <v>962</v>
      </c>
      <c r="C634" s="89" t="str">
        <f t="shared" si="19"/>
        <v>M9</v>
      </c>
      <c r="D634" t="s">
        <v>962</v>
      </c>
      <c r="E634" t="s">
        <v>2973</v>
      </c>
      <c r="F634" t="s">
        <v>17</v>
      </c>
      <c r="G634" t="s">
        <v>13</v>
      </c>
      <c r="H634">
        <v>12</v>
      </c>
      <c r="I634">
        <v>2</v>
      </c>
      <c r="J634" t="b">
        <v>0</v>
      </c>
      <c r="K634" t="s">
        <v>3097</v>
      </c>
      <c r="L634" t="s">
        <v>1612</v>
      </c>
      <c r="M634" t="s">
        <v>13</v>
      </c>
      <c r="N634" t="e">
        <f>VLOOKUP(A634,[1]Sheet1!$A:$A,1,FALSE)</f>
        <v>#N/A</v>
      </c>
      <c r="O634" t="e">
        <f t="shared" si="20"/>
        <v>#N/A</v>
      </c>
    </row>
    <row r="635" spans="1:15">
      <c r="A635" t="s">
        <v>3098</v>
      </c>
      <c r="B635" t="s">
        <v>3099</v>
      </c>
      <c r="C635" s="89" t="str">
        <f t="shared" si="19"/>
        <v>M90</v>
      </c>
      <c r="D635" t="s">
        <v>3099</v>
      </c>
      <c r="E635" t="s">
        <v>3100</v>
      </c>
      <c r="F635" t="s">
        <v>17</v>
      </c>
      <c r="G635" t="s">
        <v>13</v>
      </c>
      <c r="H635">
        <v>12</v>
      </c>
      <c r="I635">
        <v>2</v>
      </c>
      <c r="J635" t="b">
        <v>0</v>
      </c>
      <c r="K635" t="s">
        <v>3101</v>
      </c>
      <c r="L635" t="s">
        <v>1612</v>
      </c>
      <c r="M635" t="s">
        <v>13</v>
      </c>
      <c r="N635" t="e">
        <f>VLOOKUP(A635,[1]Sheet1!$A:$A,1,FALSE)</f>
        <v>#N/A</v>
      </c>
      <c r="O635" t="e">
        <f t="shared" si="20"/>
        <v>#N/A</v>
      </c>
    </row>
    <row r="636" spans="1:15">
      <c r="A636" t="s">
        <v>266</v>
      </c>
      <c r="B636" t="s">
        <v>267</v>
      </c>
      <c r="C636" s="89" t="str">
        <f t="shared" si="19"/>
        <v>M91</v>
      </c>
      <c r="D636" t="s">
        <v>267</v>
      </c>
      <c r="E636" t="s">
        <v>3102</v>
      </c>
      <c r="F636" t="s">
        <v>17</v>
      </c>
      <c r="G636" t="s">
        <v>18</v>
      </c>
      <c r="H636">
        <v>12</v>
      </c>
      <c r="I636">
        <v>2</v>
      </c>
      <c r="J636" t="b">
        <v>1</v>
      </c>
      <c r="K636" t="s">
        <v>3103</v>
      </c>
      <c r="L636" t="s">
        <v>1617</v>
      </c>
      <c r="M636" t="s">
        <v>1602</v>
      </c>
      <c r="N636" t="str">
        <f>VLOOKUP(A636,[1]Sheet1!$A:$A,1,FALSE)</f>
        <v>M91</v>
      </c>
      <c r="O636" t="b">
        <f t="shared" si="20"/>
        <v>1</v>
      </c>
    </row>
    <row r="637" spans="1:15">
      <c r="A637" t="s">
        <v>4493</v>
      </c>
      <c r="C637" s="89" t="str">
        <f t="shared" si="19"/>
        <v>M91e</v>
      </c>
      <c r="F637" t="s">
        <v>7</v>
      </c>
      <c r="G637" t="s">
        <v>18</v>
      </c>
      <c r="H637">
        <v>12</v>
      </c>
      <c r="I637">
        <v>2</v>
      </c>
      <c r="J637" t="b">
        <v>1</v>
      </c>
      <c r="M637" t="e">
        <v>#N/A</v>
      </c>
      <c r="N637" t="e">
        <f>VLOOKUP(A637,[1]Sheet1!$A:$A,1,FALSE)</f>
        <v>#N/A</v>
      </c>
      <c r="O637" t="e">
        <f t="shared" si="20"/>
        <v>#N/A</v>
      </c>
    </row>
    <row r="638" spans="1:15">
      <c r="A638" t="s">
        <v>4494</v>
      </c>
      <c r="C638" s="89" t="str">
        <f t="shared" si="19"/>
        <v>M91h</v>
      </c>
      <c r="F638" t="s">
        <v>7</v>
      </c>
      <c r="G638" t="s">
        <v>18</v>
      </c>
      <c r="H638">
        <v>12</v>
      </c>
      <c r="I638">
        <v>2</v>
      </c>
      <c r="J638" t="b">
        <v>1</v>
      </c>
      <c r="M638" t="e">
        <v>#N/A</v>
      </c>
      <c r="N638" t="e">
        <f>VLOOKUP(A638,[1]Sheet1!$A:$A,1,FALSE)</f>
        <v>#N/A</v>
      </c>
      <c r="O638" t="e">
        <f t="shared" si="20"/>
        <v>#N/A</v>
      </c>
    </row>
    <row r="639" spans="1:15">
      <c r="A639" t="s">
        <v>4495</v>
      </c>
      <c r="C639" s="89" t="str">
        <f t="shared" si="19"/>
        <v>M91m</v>
      </c>
      <c r="F639" t="s">
        <v>7</v>
      </c>
      <c r="G639" t="s">
        <v>18</v>
      </c>
      <c r="H639">
        <v>12</v>
      </c>
      <c r="I639">
        <v>2</v>
      </c>
      <c r="J639" t="b">
        <v>1</v>
      </c>
      <c r="M639" t="e">
        <v>#N/A</v>
      </c>
      <c r="N639" t="e">
        <f>VLOOKUP(A639,[1]Sheet1!$A:$A,1,FALSE)</f>
        <v>#N/A</v>
      </c>
      <c r="O639" t="e">
        <f t="shared" si="20"/>
        <v>#N/A</v>
      </c>
    </row>
    <row r="640" spans="1:15">
      <c r="A640" t="s">
        <v>1121</v>
      </c>
      <c r="B640" t="s">
        <v>1123</v>
      </c>
      <c r="C640" s="89" t="str">
        <f t="shared" si="19"/>
        <v>N7</v>
      </c>
      <c r="D640" t="s">
        <v>1123</v>
      </c>
      <c r="E640" t="s">
        <v>3104</v>
      </c>
      <c r="F640" t="s">
        <v>17</v>
      </c>
      <c r="G640" t="s">
        <v>18</v>
      </c>
      <c r="H640">
        <v>12</v>
      </c>
      <c r="I640">
        <v>2</v>
      </c>
      <c r="J640" t="b">
        <v>0</v>
      </c>
      <c r="K640" t="s">
        <v>2927</v>
      </c>
      <c r="L640" t="s">
        <v>1637</v>
      </c>
      <c r="M640" t="s">
        <v>1602</v>
      </c>
      <c r="N640" t="str">
        <f>VLOOKUP(A640,[1]Sheet1!$A:$A,1,FALSE)</f>
        <v>N7</v>
      </c>
      <c r="O640" t="b">
        <f t="shared" si="20"/>
        <v>1</v>
      </c>
    </row>
    <row r="641" spans="1:15">
      <c r="A641" t="s">
        <v>6522</v>
      </c>
      <c r="B641" s="156" t="s">
        <v>6523</v>
      </c>
      <c r="C641" s="89" t="str">
        <f t="shared" si="19"/>
        <v>N70SN</v>
      </c>
      <c r="D641" t="str">
        <f>B641</f>
        <v>SpEd Alloc w/o SN</v>
      </c>
      <c r="E641" s="46" t="s">
        <v>6524</v>
      </c>
      <c r="F641" t="s">
        <v>17</v>
      </c>
      <c r="G641" t="s">
        <v>18</v>
      </c>
      <c r="H641">
        <v>12</v>
      </c>
      <c r="I641">
        <v>2</v>
      </c>
      <c r="J641" t="b">
        <v>1</v>
      </c>
      <c r="K641" t="s">
        <v>2927</v>
      </c>
      <c r="L641" t="s">
        <v>1637</v>
      </c>
      <c r="M641" t="s">
        <v>1602</v>
      </c>
      <c r="N641" t="str">
        <f>VLOOKUP(A641,[1]Sheet1!$A:$A,1,FALSE)</f>
        <v>N70SN</v>
      </c>
      <c r="O641" t="b">
        <f t="shared" si="20"/>
        <v>1</v>
      </c>
    </row>
    <row r="642" spans="1:15">
      <c r="A642" t="s">
        <v>3105</v>
      </c>
      <c r="B642" t="s">
        <v>3106</v>
      </c>
      <c r="C642" s="89" t="str">
        <f t="shared" si="19"/>
        <v>N7c</v>
      </c>
      <c r="D642" t="s">
        <v>3106</v>
      </c>
      <c r="F642" t="s">
        <v>17</v>
      </c>
      <c r="G642" t="s">
        <v>18</v>
      </c>
      <c r="H642">
        <v>12</v>
      </c>
      <c r="I642">
        <v>2</v>
      </c>
      <c r="J642" t="b">
        <v>0</v>
      </c>
      <c r="K642" t="s">
        <v>2927</v>
      </c>
      <c r="L642" t="s">
        <v>1637</v>
      </c>
      <c r="M642" t="s">
        <v>1602</v>
      </c>
      <c r="N642" t="str">
        <f>VLOOKUP(A642,[1]Sheet1!$A:$A,1,FALSE)</f>
        <v>N7c</v>
      </c>
      <c r="O642" t="b">
        <f t="shared" si="20"/>
        <v>1</v>
      </c>
    </row>
    <row r="643" spans="1:15">
      <c r="A643" t="s">
        <v>3107</v>
      </c>
      <c r="B643" t="s">
        <v>3108</v>
      </c>
      <c r="C643" s="89" t="str">
        <f t="shared" ref="C643:C706" si="21">A643</f>
        <v>N7SN</v>
      </c>
      <c r="D643" t="s">
        <v>3108</v>
      </c>
      <c r="E643" s="124" t="s">
        <v>3109</v>
      </c>
      <c r="F643" t="s">
        <v>17</v>
      </c>
      <c r="G643" t="s">
        <v>36</v>
      </c>
      <c r="H643">
        <v>12</v>
      </c>
      <c r="I643">
        <v>2</v>
      </c>
      <c r="J643" t="b">
        <v>0</v>
      </c>
      <c r="K643" t="s">
        <v>2927</v>
      </c>
      <c r="L643" t="s">
        <v>1637</v>
      </c>
      <c r="M643" t="e">
        <v>#N/A</v>
      </c>
      <c r="N643" t="e">
        <f>VLOOKUP(A643,[1]Sheet1!$A:$A,1,FALSE)</f>
        <v>#N/A</v>
      </c>
      <c r="O643" t="e">
        <f t="shared" si="20"/>
        <v>#N/A</v>
      </c>
    </row>
    <row r="644" spans="1:15">
      <c r="A644" t="s">
        <v>3110</v>
      </c>
      <c r="B644" t="s">
        <v>3111</v>
      </c>
      <c r="C644" s="89" t="str">
        <f t="shared" si="21"/>
        <v>N7T</v>
      </c>
      <c r="D644" t="s">
        <v>3111</v>
      </c>
      <c r="E644" s="124" t="s">
        <v>3112</v>
      </c>
      <c r="F644" t="s">
        <v>17</v>
      </c>
      <c r="G644" t="s">
        <v>18</v>
      </c>
      <c r="H644">
        <v>12</v>
      </c>
      <c r="I644">
        <v>2</v>
      </c>
      <c r="J644" t="b">
        <v>0</v>
      </c>
      <c r="K644" t="s">
        <v>2927</v>
      </c>
      <c r="L644" t="s">
        <v>1637</v>
      </c>
      <c r="M644" t="e">
        <v>#N/A</v>
      </c>
      <c r="N644" t="str">
        <f>VLOOKUP(A644,[1]Sheet1!$A:$A,1,FALSE)</f>
        <v>N7T</v>
      </c>
      <c r="O644" t="b">
        <f t="shared" si="20"/>
        <v>1</v>
      </c>
    </row>
    <row r="645" spans="1:15">
      <c r="A645" t="s">
        <v>3113</v>
      </c>
      <c r="B645" s="6" t="s">
        <v>3114</v>
      </c>
      <c r="C645" s="89" t="str">
        <f t="shared" si="21"/>
        <v>N7Tc</v>
      </c>
      <c r="D645" s="6" t="s">
        <v>3114</v>
      </c>
      <c r="F645" t="s">
        <v>17</v>
      </c>
      <c r="G645" t="s">
        <v>18</v>
      </c>
      <c r="H645">
        <v>12</v>
      </c>
      <c r="I645">
        <v>2</v>
      </c>
      <c r="J645" t="b">
        <v>0</v>
      </c>
      <c r="K645" t="s">
        <v>2927</v>
      </c>
      <c r="L645" t="s">
        <v>1637</v>
      </c>
      <c r="M645" t="s">
        <v>1602</v>
      </c>
      <c r="N645" t="str">
        <f>VLOOKUP(A645,[1]Sheet1!$A:$A,1,FALSE)</f>
        <v>N7Tc</v>
      </c>
      <c r="O645" t="b">
        <f t="shared" si="20"/>
        <v>1</v>
      </c>
    </row>
    <row r="646" spans="1:15">
      <c r="A646" t="s">
        <v>3115</v>
      </c>
      <c r="B646" s="6" t="s">
        <v>3116</v>
      </c>
      <c r="C646" s="89" t="str">
        <f t="shared" si="21"/>
        <v>N8</v>
      </c>
      <c r="D646" s="6" t="s">
        <v>3116</v>
      </c>
      <c r="E646" s="124" t="s">
        <v>3117</v>
      </c>
      <c r="F646" t="s">
        <v>7</v>
      </c>
      <c r="G646" t="s">
        <v>18</v>
      </c>
      <c r="H646">
        <v>12</v>
      </c>
      <c r="I646">
        <v>2</v>
      </c>
      <c r="J646" t="b">
        <v>1</v>
      </c>
      <c r="L646" t="s">
        <v>1637</v>
      </c>
      <c r="M646" t="e">
        <v>#N/A</v>
      </c>
      <c r="N646" t="str">
        <f>VLOOKUP(A646,[1]Sheet1!$A:$A,1,FALSE)</f>
        <v>N8</v>
      </c>
      <c r="O646" t="b">
        <f t="shared" si="20"/>
        <v>1</v>
      </c>
    </row>
    <row r="647" spans="1:15">
      <c r="A647" t="s">
        <v>3118</v>
      </c>
      <c r="B647" s="6" t="s">
        <v>3119</v>
      </c>
      <c r="C647" s="89" t="str">
        <f t="shared" si="21"/>
        <v>N8c</v>
      </c>
      <c r="D647" s="6" t="s">
        <v>3119</v>
      </c>
      <c r="E647" s="124"/>
      <c r="F647" t="s">
        <v>7</v>
      </c>
      <c r="G647" t="s">
        <v>18</v>
      </c>
      <c r="H647">
        <v>12</v>
      </c>
      <c r="I647">
        <v>2</v>
      </c>
      <c r="J647" t="b">
        <v>1</v>
      </c>
      <c r="L647" t="s">
        <v>1637</v>
      </c>
      <c r="M647" t="e">
        <v>#N/A</v>
      </c>
      <c r="N647" t="str">
        <f>VLOOKUP(A647,[1]Sheet1!$A:$A,1,FALSE)</f>
        <v>N8c</v>
      </c>
      <c r="O647" t="b">
        <f t="shared" si="20"/>
        <v>1</v>
      </c>
    </row>
    <row r="648" spans="1:15">
      <c r="A648" t="s">
        <v>3120</v>
      </c>
      <c r="B648" t="s">
        <v>3121</v>
      </c>
      <c r="C648" s="89" t="str">
        <f t="shared" si="21"/>
        <v>N8T</v>
      </c>
      <c r="D648" t="s">
        <v>3121</v>
      </c>
      <c r="E648" s="124" t="s">
        <v>3122</v>
      </c>
      <c r="F648" t="s">
        <v>17</v>
      </c>
      <c r="G648" t="s">
        <v>18</v>
      </c>
      <c r="H648">
        <v>12</v>
      </c>
      <c r="I648">
        <v>2</v>
      </c>
      <c r="J648" t="b">
        <v>0</v>
      </c>
      <c r="K648" t="s">
        <v>2927</v>
      </c>
      <c r="L648" t="s">
        <v>1637</v>
      </c>
      <c r="M648" t="e">
        <v>#N/A</v>
      </c>
      <c r="N648" t="str">
        <f>VLOOKUP(A648,[1]Sheet1!$A:$A,1,FALSE)</f>
        <v>N8T</v>
      </c>
      <c r="O648" t="b">
        <f t="shared" si="20"/>
        <v>1</v>
      </c>
    </row>
    <row r="649" spans="1:15">
      <c r="A649" t="s">
        <v>710</v>
      </c>
      <c r="B649" s="6" t="s">
        <v>3123</v>
      </c>
      <c r="C649" s="89" t="str">
        <f t="shared" si="21"/>
        <v>O7</v>
      </c>
      <c r="D649" s="6" t="s">
        <v>3123</v>
      </c>
      <c r="E649" s="6" t="s">
        <v>3124</v>
      </c>
      <c r="F649" t="s">
        <v>17</v>
      </c>
      <c r="G649" t="s">
        <v>18</v>
      </c>
      <c r="H649">
        <v>12</v>
      </c>
      <c r="I649">
        <v>2</v>
      </c>
      <c r="J649" t="b">
        <v>1</v>
      </c>
      <c r="K649" t="s">
        <v>3125</v>
      </c>
      <c r="L649" t="s">
        <v>1637</v>
      </c>
      <c r="M649" t="s">
        <v>1602</v>
      </c>
      <c r="N649" t="str">
        <f>VLOOKUP(A649,[1]Sheet1!$A:$A,1,FALSE)</f>
        <v>O7</v>
      </c>
      <c r="O649" t="b">
        <f t="shared" si="20"/>
        <v>1</v>
      </c>
    </row>
    <row r="650" spans="1:15">
      <c r="A650" t="s">
        <v>3071</v>
      </c>
      <c r="B650" t="s">
        <v>3126</v>
      </c>
      <c r="C650" s="89" t="str">
        <f t="shared" si="21"/>
        <v>O7hp</v>
      </c>
      <c r="D650" t="s">
        <v>3126</v>
      </c>
      <c r="E650" t="s">
        <v>3127</v>
      </c>
      <c r="F650" t="s">
        <v>17</v>
      </c>
      <c r="G650" t="s">
        <v>18</v>
      </c>
      <c r="H650">
        <v>12</v>
      </c>
      <c r="I650">
        <v>2</v>
      </c>
      <c r="J650" t="b">
        <v>1</v>
      </c>
      <c r="K650" t="s">
        <v>3128</v>
      </c>
      <c r="L650" t="s">
        <v>1637</v>
      </c>
      <c r="M650" t="s">
        <v>1602</v>
      </c>
      <c r="N650" t="str">
        <f>VLOOKUP(A650,[1]Sheet1!$A:$A,1,FALSE)</f>
        <v>O7hp</v>
      </c>
      <c r="O650" t="b">
        <f t="shared" si="20"/>
        <v>1</v>
      </c>
    </row>
    <row r="651" spans="1:15">
      <c r="A651" t="s">
        <v>6544</v>
      </c>
      <c r="B651" s="156" t="s">
        <v>6546</v>
      </c>
      <c r="C651" s="89" t="str">
        <f t="shared" si="21"/>
        <v>O7hpPP</v>
      </c>
      <c r="D651" s="6" t="str">
        <f>B651</f>
        <v>LAP HiPov PP</v>
      </c>
      <c r="E651" s="157" t="s">
        <v>6548</v>
      </c>
      <c r="F651" t="s">
        <v>17</v>
      </c>
      <c r="G651" t="s">
        <v>18</v>
      </c>
      <c r="H651">
        <v>12</v>
      </c>
      <c r="I651">
        <v>2</v>
      </c>
      <c r="J651" t="b">
        <v>1</v>
      </c>
      <c r="K651" t="s">
        <v>3128</v>
      </c>
      <c r="L651" t="s">
        <v>1637</v>
      </c>
      <c r="M651" t="s">
        <v>1602</v>
      </c>
      <c r="N651" t="str">
        <f>VLOOKUP(A651,[1]Sheet1!$A:$A,1,FALSE)</f>
        <v>O7hpPP</v>
      </c>
      <c r="O651" t="b">
        <f t="shared" ref="O651:O713" si="22">N651=A651</f>
        <v>1</v>
      </c>
    </row>
    <row r="652" spans="1:15">
      <c r="A652" t="s">
        <v>6543</v>
      </c>
      <c r="B652" s="156" t="s">
        <v>6545</v>
      </c>
      <c r="C652" s="89" t="str">
        <f t="shared" si="21"/>
        <v>O7PP</v>
      </c>
      <c r="D652" s="6" t="str">
        <f>B652</f>
        <v>LAP Regular PP</v>
      </c>
      <c r="E652" s="157" t="s">
        <v>6547</v>
      </c>
      <c r="F652" t="s">
        <v>17</v>
      </c>
      <c r="G652" t="s">
        <v>18</v>
      </c>
      <c r="H652">
        <v>12</v>
      </c>
      <c r="I652">
        <v>2</v>
      </c>
      <c r="J652" t="b">
        <v>1</v>
      </c>
      <c r="K652" t="s">
        <v>3125</v>
      </c>
      <c r="L652" t="s">
        <v>1637</v>
      </c>
      <c r="M652" t="s">
        <v>1602</v>
      </c>
      <c r="N652" t="str">
        <f>VLOOKUP(A652,[1]Sheet1!$A:$A,1,FALSE)</f>
        <v>O7PP</v>
      </c>
      <c r="O652" t="b">
        <f t="shared" si="22"/>
        <v>1</v>
      </c>
    </row>
    <row r="653" spans="1:15">
      <c r="A653" t="s">
        <v>3129</v>
      </c>
      <c r="B653" t="s">
        <v>3130</v>
      </c>
      <c r="C653" s="89" t="str">
        <f t="shared" si="21"/>
        <v>OP</v>
      </c>
      <c r="D653" t="s">
        <v>3130</v>
      </c>
      <c r="F653" t="s">
        <v>17</v>
      </c>
      <c r="G653" t="s">
        <v>18</v>
      </c>
      <c r="H653">
        <v>12</v>
      </c>
      <c r="I653">
        <v>2</v>
      </c>
      <c r="J653" t="b">
        <v>1</v>
      </c>
      <c r="K653" t="s">
        <v>3131</v>
      </c>
      <c r="M653" t="s">
        <v>1602</v>
      </c>
      <c r="N653" t="str">
        <f>VLOOKUP(A653,[1]Sheet1!$A:$A,1,FALSE)</f>
        <v>OP</v>
      </c>
      <c r="O653" t="b">
        <f t="shared" si="22"/>
        <v>1</v>
      </c>
    </row>
    <row r="654" spans="1:15">
      <c r="A654" s="6" t="s">
        <v>5922</v>
      </c>
      <c r="B654" s="6" t="s">
        <v>5923</v>
      </c>
      <c r="C654" s="4" t="str">
        <f t="shared" si="21"/>
        <v>PS24E</v>
      </c>
      <c r="D654" s="6" t="str">
        <f t="shared" ref="D654:D717" si="23">B654</f>
        <v>PSES Elem Prog01Duty96</v>
      </c>
      <c r="E654" s="6"/>
      <c r="F654" s="6" t="s">
        <v>7</v>
      </c>
      <c r="G654" s="6" t="s">
        <v>36</v>
      </c>
      <c r="H654" s="6">
        <v>12</v>
      </c>
      <c r="I654" s="6">
        <v>3</v>
      </c>
      <c r="J654" s="6" t="b">
        <v>0</v>
      </c>
      <c r="K654" s="6"/>
      <c r="L654" s="6" t="s">
        <v>6136</v>
      </c>
      <c r="M654" t="s">
        <v>1602</v>
      </c>
      <c r="N654" t="e">
        <f>VLOOKUP(A654,[1]Sheet1!$A:$A,1,FALSE)</f>
        <v>#N/A</v>
      </c>
      <c r="O654" t="e">
        <f t="shared" si="22"/>
        <v>#N/A</v>
      </c>
    </row>
    <row r="655" spans="1:15">
      <c r="A655" s="6" t="s">
        <v>6592</v>
      </c>
      <c r="B655" s="6" t="s">
        <v>6605</v>
      </c>
      <c r="C655" s="4" t="str">
        <f t="shared" si="21"/>
        <v>PS24E09</v>
      </c>
      <c r="D655" s="6" t="str">
        <f t="shared" si="23"/>
        <v>PSES Elem Prog09Duty96</v>
      </c>
      <c r="E655" s="6"/>
      <c r="F655" s="6" t="s">
        <v>7</v>
      </c>
      <c r="G655" s="6" t="s">
        <v>36</v>
      </c>
      <c r="H655" s="6">
        <v>12</v>
      </c>
      <c r="I655" s="6">
        <v>3</v>
      </c>
      <c r="J655" s="6" t="b">
        <v>0</v>
      </c>
      <c r="K655" s="6"/>
      <c r="L655" s="6" t="s">
        <v>6136</v>
      </c>
      <c r="M655" t="s">
        <v>1602</v>
      </c>
      <c r="N655" t="e">
        <f>VLOOKUP(A655,[1]Sheet1!$A:$A,1,FALSE)</f>
        <v>#N/A</v>
      </c>
      <c r="O655" t="e">
        <f t="shared" si="22"/>
        <v>#N/A</v>
      </c>
    </row>
    <row r="656" spans="1:15">
      <c r="A656" s="6" t="s">
        <v>6676</v>
      </c>
      <c r="B656" s="6" t="s">
        <v>6677</v>
      </c>
      <c r="C656" s="4" t="str">
        <f t="shared" si="21"/>
        <v>PS24E09S</v>
      </c>
      <c r="D656" s="6" t="str">
        <f t="shared" si="23"/>
        <v>PSES Elem Prog09Duty96 S275</v>
      </c>
      <c r="E656" s="6"/>
      <c r="F656" s="6" t="s">
        <v>7</v>
      </c>
      <c r="G656" s="6" t="s">
        <v>36</v>
      </c>
      <c r="H656" s="6">
        <v>12</v>
      </c>
      <c r="I656" s="6">
        <v>3</v>
      </c>
      <c r="J656" s="6" t="b">
        <v>0</v>
      </c>
      <c r="K656" s="6"/>
      <c r="L656" s="6" t="s">
        <v>6136</v>
      </c>
      <c r="M656" t="s">
        <v>1602</v>
      </c>
      <c r="N656" t="e">
        <f>VLOOKUP(A656,[1]Sheet1!$A:$A,1,FALSE)</f>
        <v>#N/A</v>
      </c>
      <c r="O656" t="e">
        <f t="shared" si="22"/>
        <v>#N/A</v>
      </c>
    </row>
    <row r="657" spans="1:15">
      <c r="A657" t="s">
        <v>6078</v>
      </c>
      <c r="B657" t="s">
        <v>6079</v>
      </c>
      <c r="C657" s="4" t="str">
        <f t="shared" si="21"/>
        <v>PS24E21</v>
      </c>
      <c r="D657" s="6" t="str">
        <f t="shared" si="23"/>
        <v>PSES Elem Prog21Duty96</v>
      </c>
      <c r="E657" s="6"/>
      <c r="F657" s="6" t="s">
        <v>7</v>
      </c>
      <c r="G657" s="6" t="s">
        <v>36</v>
      </c>
      <c r="H657" s="6">
        <v>12</v>
      </c>
      <c r="I657" s="6">
        <v>3</v>
      </c>
      <c r="J657" s="6" t="b">
        <v>0</v>
      </c>
      <c r="L657" s="6" t="s">
        <v>6136</v>
      </c>
      <c r="M657" t="s">
        <v>1602</v>
      </c>
      <c r="N657" t="e">
        <f>VLOOKUP(A657,[1]Sheet1!$A:$A,1,FALSE)</f>
        <v>#N/A</v>
      </c>
      <c r="O657" t="e">
        <f t="shared" si="22"/>
        <v>#N/A</v>
      </c>
    </row>
    <row r="658" spans="1:15">
      <c r="A658" t="s">
        <v>6321</v>
      </c>
      <c r="B658" t="s">
        <v>6322</v>
      </c>
      <c r="C658" s="4" t="str">
        <f t="shared" si="21"/>
        <v>PS24E21S</v>
      </c>
      <c r="D658" s="6" t="str">
        <f t="shared" si="23"/>
        <v>PSES Elem Prog21Duty96 S275</v>
      </c>
      <c r="E658" s="6"/>
      <c r="F658" s="6" t="s">
        <v>7</v>
      </c>
      <c r="G658" s="6" t="s">
        <v>36</v>
      </c>
      <c r="H658" s="6">
        <v>12</v>
      </c>
      <c r="I658" s="6">
        <v>3</v>
      </c>
      <c r="J658" s="6" t="b">
        <v>0</v>
      </c>
      <c r="L658" s="6" t="s">
        <v>6136</v>
      </c>
      <c r="M658" t="s">
        <v>1602</v>
      </c>
      <c r="N658" t="e">
        <f>VLOOKUP(A658,[1]Sheet1!$A:$A,1,FALSE)</f>
        <v>#N/A</v>
      </c>
      <c r="O658" t="e">
        <f t="shared" si="22"/>
        <v>#N/A</v>
      </c>
    </row>
    <row r="659" spans="1:15">
      <c r="A659" s="6" t="s">
        <v>6000</v>
      </c>
      <c r="B659" s="6" t="s">
        <v>6001</v>
      </c>
      <c r="C659" s="4" t="str">
        <f t="shared" si="21"/>
        <v>PS24E97</v>
      </c>
      <c r="D659" s="6" t="str">
        <f t="shared" si="23"/>
        <v>PSES Elem Prog97Duty96</v>
      </c>
      <c r="E659" s="6"/>
      <c r="F659" s="6" t="s">
        <v>7</v>
      </c>
      <c r="G659" s="6" t="s">
        <v>36</v>
      </c>
      <c r="H659" s="6">
        <v>12</v>
      </c>
      <c r="I659" s="6">
        <v>3</v>
      </c>
      <c r="J659" s="6" t="b">
        <v>0</v>
      </c>
      <c r="K659" s="6"/>
      <c r="L659" s="6" t="s">
        <v>6136</v>
      </c>
      <c r="M659" t="s">
        <v>1602</v>
      </c>
      <c r="N659" t="e">
        <f>VLOOKUP(A659,[1]Sheet1!$A:$A,1,FALSE)</f>
        <v>#N/A</v>
      </c>
      <c r="O659" t="e">
        <f t="shared" si="22"/>
        <v>#N/A</v>
      </c>
    </row>
    <row r="660" spans="1:15">
      <c r="A660" s="6" t="s">
        <v>6243</v>
      </c>
      <c r="B660" s="6" t="s">
        <v>6244</v>
      </c>
      <c r="C660" s="4" t="str">
        <f t="shared" si="21"/>
        <v>PS24E97S</v>
      </c>
      <c r="D660" s="6" t="str">
        <f t="shared" si="23"/>
        <v>PSES Elem Prog97Duty96 S275</v>
      </c>
      <c r="E660" s="6"/>
      <c r="F660" s="6" t="s">
        <v>7</v>
      </c>
      <c r="G660" s="6" t="s">
        <v>36</v>
      </c>
      <c r="H660" s="6">
        <v>12</v>
      </c>
      <c r="I660" s="6">
        <v>3</v>
      </c>
      <c r="J660" s="6" t="b">
        <v>0</v>
      </c>
      <c r="K660" s="6"/>
      <c r="L660" s="6" t="s">
        <v>6136</v>
      </c>
      <c r="M660" t="s">
        <v>1602</v>
      </c>
      <c r="N660" t="e">
        <f>VLOOKUP(A660,[1]Sheet1!$A:$A,1,FALSE)</f>
        <v>#N/A</v>
      </c>
      <c r="O660" t="e">
        <f t="shared" si="22"/>
        <v>#N/A</v>
      </c>
    </row>
    <row r="661" spans="1:15">
      <c r="A661" s="6" t="s">
        <v>6165</v>
      </c>
      <c r="B661" s="6" t="s">
        <v>6166</v>
      </c>
      <c r="C661" s="4" t="str">
        <f t="shared" si="21"/>
        <v>PS24ES</v>
      </c>
      <c r="D661" s="6" t="str">
        <f t="shared" si="23"/>
        <v>PSES Elem Prog01Duty96 S275</v>
      </c>
      <c r="E661" s="6"/>
      <c r="F661" s="6" t="s">
        <v>7</v>
      </c>
      <c r="G661" s="6" t="s">
        <v>36</v>
      </c>
      <c r="H661" s="6">
        <v>12</v>
      </c>
      <c r="I661" s="6">
        <v>3</v>
      </c>
      <c r="J661" s="6" t="b">
        <v>0</v>
      </c>
      <c r="K661" s="6"/>
      <c r="L661" s="6" t="s">
        <v>6136</v>
      </c>
      <c r="M661" t="s">
        <v>1602</v>
      </c>
      <c r="N661" t="e">
        <f>VLOOKUP(A661,[1]Sheet1!$A:$A,1,FALSE)</f>
        <v>#N/A</v>
      </c>
      <c r="O661" t="e">
        <f t="shared" si="22"/>
        <v>#N/A</v>
      </c>
    </row>
    <row r="662" spans="1:15">
      <c r="A662" s="6" t="s">
        <v>5974</v>
      </c>
      <c r="B662" s="6" t="s">
        <v>5975</v>
      </c>
      <c r="C662" s="4" t="str">
        <f t="shared" si="21"/>
        <v>PS24H</v>
      </c>
      <c r="D662" s="6" t="str">
        <f t="shared" si="23"/>
        <v>PSES High Prog01Duty96</v>
      </c>
      <c r="E662" s="6"/>
      <c r="F662" s="6" t="s">
        <v>7</v>
      </c>
      <c r="G662" s="6" t="s">
        <v>36</v>
      </c>
      <c r="H662" s="6">
        <v>12</v>
      </c>
      <c r="I662" s="6">
        <v>3</v>
      </c>
      <c r="J662" s="6" t="b">
        <v>0</v>
      </c>
      <c r="K662" s="6"/>
      <c r="L662" s="6" t="s">
        <v>6136</v>
      </c>
      <c r="M662" t="s">
        <v>1602</v>
      </c>
      <c r="N662" t="e">
        <f>VLOOKUP(A662,[1]Sheet1!$A:$A,1,FALSE)</f>
        <v>#N/A</v>
      </c>
      <c r="O662" t="e">
        <f t="shared" si="22"/>
        <v>#N/A</v>
      </c>
    </row>
    <row r="663" spans="1:15">
      <c r="A663" t="s">
        <v>6130</v>
      </c>
      <c r="B663" t="s">
        <v>6131</v>
      </c>
      <c r="C663" s="4" t="str">
        <f t="shared" si="21"/>
        <v>PS24H21</v>
      </c>
      <c r="D663" s="6" t="str">
        <f t="shared" si="23"/>
        <v>PSES High Prog21Duty96</v>
      </c>
      <c r="E663" s="6"/>
      <c r="F663" s="6" t="s">
        <v>7</v>
      </c>
      <c r="G663" s="6" t="s">
        <v>36</v>
      </c>
      <c r="H663" s="6">
        <v>12</v>
      </c>
      <c r="I663" s="6">
        <v>3</v>
      </c>
      <c r="J663" s="6" t="b">
        <v>0</v>
      </c>
      <c r="L663" s="6" t="s">
        <v>6136</v>
      </c>
      <c r="M663" t="s">
        <v>1602</v>
      </c>
      <c r="N663" t="e">
        <f>VLOOKUP(A663,[1]Sheet1!$A:$A,1,FALSE)</f>
        <v>#N/A</v>
      </c>
      <c r="O663" t="e">
        <f t="shared" si="22"/>
        <v>#N/A</v>
      </c>
    </row>
    <row r="664" spans="1:15">
      <c r="A664" t="s">
        <v>6373</v>
      </c>
      <c r="B664" t="s">
        <v>6374</v>
      </c>
      <c r="C664" s="4" t="str">
        <f t="shared" si="21"/>
        <v>PS24H21S</v>
      </c>
      <c r="D664" s="6" t="str">
        <f t="shared" si="23"/>
        <v>PSES High Prog21Duty96 S275</v>
      </c>
      <c r="E664" s="6"/>
      <c r="F664" s="6" t="s">
        <v>7</v>
      </c>
      <c r="G664" s="6" t="s">
        <v>36</v>
      </c>
      <c r="H664" s="6">
        <v>12</v>
      </c>
      <c r="I664" s="6">
        <v>3</v>
      </c>
      <c r="J664" s="6" t="b">
        <v>0</v>
      </c>
      <c r="L664" s="6" t="s">
        <v>6136</v>
      </c>
      <c r="M664" t="s">
        <v>1602</v>
      </c>
      <c r="N664" t="e">
        <f>VLOOKUP(A664,[1]Sheet1!$A:$A,1,FALSE)</f>
        <v>#N/A</v>
      </c>
      <c r="O664" t="e">
        <f t="shared" si="22"/>
        <v>#N/A</v>
      </c>
    </row>
    <row r="665" spans="1:15">
      <c r="A665" t="s">
        <v>6052</v>
      </c>
      <c r="B665" t="s">
        <v>6053</v>
      </c>
      <c r="C665" s="4" t="str">
        <f t="shared" si="21"/>
        <v>PS24H97</v>
      </c>
      <c r="D665" s="6" t="str">
        <f t="shared" si="23"/>
        <v>PSES High Prog97Duty96</v>
      </c>
      <c r="E665" s="6"/>
      <c r="F665" s="6" t="s">
        <v>7</v>
      </c>
      <c r="G665" s="6" t="s">
        <v>36</v>
      </c>
      <c r="H665" s="6">
        <v>12</v>
      </c>
      <c r="I665" s="6">
        <v>3</v>
      </c>
      <c r="J665" s="6" t="b">
        <v>0</v>
      </c>
      <c r="L665" s="6" t="s">
        <v>6136</v>
      </c>
      <c r="M665" t="s">
        <v>1602</v>
      </c>
      <c r="N665" t="e">
        <f>VLOOKUP(A665,[1]Sheet1!$A:$A,1,FALSE)</f>
        <v>#N/A</v>
      </c>
      <c r="O665" t="e">
        <f t="shared" si="22"/>
        <v>#N/A</v>
      </c>
    </row>
    <row r="666" spans="1:15">
      <c r="A666" t="s">
        <v>6295</v>
      </c>
      <c r="B666" t="s">
        <v>6296</v>
      </c>
      <c r="C666" s="4" t="str">
        <f t="shared" si="21"/>
        <v>PS24H97S</v>
      </c>
      <c r="D666" s="6" t="str">
        <f t="shared" si="23"/>
        <v>PSES High Prog97Duty96 S275</v>
      </c>
      <c r="E666" s="6"/>
      <c r="F666" s="6" t="s">
        <v>7</v>
      </c>
      <c r="G666" s="6" t="s">
        <v>36</v>
      </c>
      <c r="H666" s="6">
        <v>12</v>
      </c>
      <c r="I666" s="6">
        <v>3</v>
      </c>
      <c r="J666" s="6" t="b">
        <v>0</v>
      </c>
      <c r="L666" s="6" t="s">
        <v>6136</v>
      </c>
      <c r="M666" t="s">
        <v>1602</v>
      </c>
      <c r="N666" t="e">
        <f>VLOOKUP(A666,[1]Sheet1!$A:$A,1,FALSE)</f>
        <v>#N/A</v>
      </c>
      <c r="O666" t="e">
        <f t="shared" si="22"/>
        <v>#N/A</v>
      </c>
    </row>
    <row r="667" spans="1:15">
      <c r="A667" s="6" t="s">
        <v>6217</v>
      </c>
      <c r="B667" s="6" t="s">
        <v>6218</v>
      </c>
      <c r="C667" s="4" t="str">
        <f t="shared" si="21"/>
        <v>PS24HS</v>
      </c>
      <c r="D667" s="6" t="str">
        <f t="shared" si="23"/>
        <v>PSES High Prog01Duty96 S275</v>
      </c>
      <c r="E667" s="6"/>
      <c r="F667" s="6" t="s">
        <v>7</v>
      </c>
      <c r="G667" s="6" t="s">
        <v>36</v>
      </c>
      <c r="H667" s="6">
        <v>12</v>
      </c>
      <c r="I667" s="6">
        <v>3</v>
      </c>
      <c r="J667" s="6" t="b">
        <v>0</v>
      </c>
      <c r="K667" s="6"/>
      <c r="L667" s="6" t="s">
        <v>6136</v>
      </c>
      <c r="M667" t="s">
        <v>1602</v>
      </c>
      <c r="N667" t="e">
        <f>VLOOKUP(A667,[1]Sheet1!$A:$A,1,FALSE)</f>
        <v>#N/A</v>
      </c>
      <c r="O667" t="e">
        <f t="shared" si="22"/>
        <v>#N/A</v>
      </c>
    </row>
    <row r="668" spans="1:15">
      <c r="A668" s="6" t="s">
        <v>5948</v>
      </c>
      <c r="B668" s="6" t="s">
        <v>5949</v>
      </c>
      <c r="C668" s="4" t="str">
        <f t="shared" si="21"/>
        <v>PS24M</v>
      </c>
      <c r="D668" s="6" t="str">
        <f t="shared" si="23"/>
        <v>PSES Mid Prog01Duty96</v>
      </c>
      <c r="E668" s="6"/>
      <c r="F668" s="6" t="s">
        <v>7</v>
      </c>
      <c r="G668" s="6" t="s">
        <v>36</v>
      </c>
      <c r="H668" s="6">
        <v>12</v>
      </c>
      <c r="I668" s="6">
        <v>3</v>
      </c>
      <c r="J668" s="6" t="b">
        <v>0</v>
      </c>
      <c r="K668" s="6"/>
      <c r="L668" s="6" t="s">
        <v>6136</v>
      </c>
      <c r="M668" t="s">
        <v>1602</v>
      </c>
      <c r="N668" t="e">
        <f>VLOOKUP(A668,[1]Sheet1!$A:$A,1,FALSE)</f>
        <v>#N/A</v>
      </c>
      <c r="O668" t="e">
        <f t="shared" si="22"/>
        <v>#N/A</v>
      </c>
    </row>
    <row r="669" spans="1:15">
      <c r="A669" t="s">
        <v>6104</v>
      </c>
      <c r="B669" t="s">
        <v>6105</v>
      </c>
      <c r="C669" s="4" t="str">
        <f t="shared" si="21"/>
        <v>PS24M21</v>
      </c>
      <c r="D669" s="6" t="str">
        <f t="shared" si="23"/>
        <v>PSES Mid Prog21Duty96</v>
      </c>
      <c r="E669" s="6"/>
      <c r="F669" s="6" t="s">
        <v>7</v>
      </c>
      <c r="G669" s="6" t="s">
        <v>36</v>
      </c>
      <c r="H669" s="6">
        <v>12</v>
      </c>
      <c r="I669" s="6">
        <v>3</v>
      </c>
      <c r="J669" s="6" t="b">
        <v>0</v>
      </c>
      <c r="L669" s="6" t="s">
        <v>6136</v>
      </c>
      <c r="M669" t="s">
        <v>1602</v>
      </c>
      <c r="N669" t="e">
        <f>VLOOKUP(A669,[1]Sheet1!$A:$A,1,FALSE)</f>
        <v>#N/A</v>
      </c>
      <c r="O669" t="e">
        <f t="shared" si="22"/>
        <v>#N/A</v>
      </c>
    </row>
    <row r="670" spans="1:15">
      <c r="A670" t="s">
        <v>6347</v>
      </c>
      <c r="B670" t="s">
        <v>6348</v>
      </c>
      <c r="C670" s="4" t="str">
        <f t="shared" si="21"/>
        <v>PS24M21S</v>
      </c>
      <c r="D670" s="6" t="str">
        <f t="shared" si="23"/>
        <v>PSES Mid Prog21Duty96 S275</v>
      </c>
      <c r="E670" s="6"/>
      <c r="F670" s="6" t="s">
        <v>7</v>
      </c>
      <c r="G670" s="6" t="s">
        <v>36</v>
      </c>
      <c r="H670" s="6">
        <v>12</v>
      </c>
      <c r="I670" s="6">
        <v>3</v>
      </c>
      <c r="J670" s="6" t="b">
        <v>0</v>
      </c>
      <c r="L670" s="6" t="s">
        <v>6136</v>
      </c>
      <c r="M670" t="s">
        <v>1602</v>
      </c>
      <c r="N670" t="e">
        <f>VLOOKUP(A670,[1]Sheet1!$A:$A,1,FALSE)</f>
        <v>#N/A</v>
      </c>
      <c r="O670" t="e">
        <f t="shared" si="22"/>
        <v>#N/A</v>
      </c>
    </row>
    <row r="671" spans="1:15">
      <c r="A671" s="6" t="s">
        <v>6026</v>
      </c>
      <c r="B671" s="6" t="s">
        <v>6027</v>
      </c>
      <c r="C671" s="4" t="str">
        <f t="shared" si="21"/>
        <v>PS24M97</v>
      </c>
      <c r="D671" s="6" t="str">
        <f t="shared" si="23"/>
        <v>PSES Mid Prog97Duty96</v>
      </c>
      <c r="E671" s="6"/>
      <c r="F671" s="6" t="s">
        <v>7</v>
      </c>
      <c r="G671" s="6" t="s">
        <v>36</v>
      </c>
      <c r="H671" s="6">
        <v>12</v>
      </c>
      <c r="I671" s="6">
        <v>3</v>
      </c>
      <c r="J671" s="6" t="b">
        <v>0</v>
      </c>
      <c r="K671" s="6"/>
      <c r="L671" s="6" t="s">
        <v>6136</v>
      </c>
      <c r="M671" t="s">
        <v>1602</v>
      </c>
      <c r="N671" t="e">
        <f>VLOOKUP(A671,[1]Sheet1!$A:$A,1,FALSE)</f>
        <v>#N/A</v>
      </c>
      <c r="O671" t="e">
        <f t="shared" si="22"/>
        <v>#N/A</v>
      </c>
    </row>
    <row r="672" spans="1:15">
      <c r="A672" s="6" t="s">
        <v>6269</v>
      </c>
      <c r="B672" s="6" t="s">
        <v>6270</v>
      </c>
      <c r="C672" s="4" t="str">
        <f t="shared" si="21"/>
        <v>PS24M97S</v>
      </c>
      <c r="D672" s="6" t="str">
        <f t="shared" si="23"/>
        <v>PSES Mid Prog97Duty96 S275</v>
      </c>
      <c r="E672" s="6"/>
      <c r="F672" s="6" t="s">
        <v>7</v>
      </c>
      <c r="G672" s="6" t="s">
        <v>36</v>
      </c>
      <c r="H672" s="6">
        <v>12</v>
      </c>
      <c r="I672" s="6">
        <v>3</v>
      </c>
      <c r="J672" s="6" t="b">
        <v>0</v>
      </c>
      <c r="K672" s="6"/>
      <c r="L672" s="6" t="s">
        <v>6136</v>
      </c>
      <c r="M672" t="s">
        <v>1602</v>
      </c>
      <c r="N672" t="e">
        <f>VLOOKUP(A672,[1]Sheet1!$A:$A,1,FALSE)</f>
        <v>#N/A</v>
      </c>
      <c r="O672" t="e">
        <f t="shared" si="22"/>
        <v>#N/A</v>
      </c>
    </row>
    <row r="673" spans="1:15">
      <c r="A673" s="6" t="s">
        <v>6191</v>
      </c>
      <c r="B673" s="6" t="s">
        <v>6192</v>
      </c>
      <c r="C673" s="4" t="str">
        <f t="shared" si="21"/>
        <v>PS24MS</v>
      </c>
      <c r="D673" s="6" t="str">
        <f t="shared" si="23"/>
        <v>PSES Mid Prog01Duty96 S275</v>
      </c>
      <c r="E673" s="6"/>
      <c r="F673" s="6" t="s">
        <v>7</v>
      </c>
      <c r="G673" s="6" t="s">
        <v>36</v>
      </c>
      <c r="H673" s="6">
        <v>12</v>
      </c>
      <c r="I673" s="6">
        <v>3</v>
      </c>
      <c r="J673" s="6" t="b">
        <v>0</v>
      </c>
      <c r="K673" s="6"/>
      <c r="L673" s="6" t="s">
        <v>6136</v>
      </c>
      <c r="M673" t="s">
        <v>1602</v>
      </c>
      <c r="N673" t="e">
        <f>VLOOKUP(A673,[1]Sheet1!$A:$A,1,FALSE)</f>
        <v>#N/A</v>
      </c>
      <c r="O673" t="e">
        <f t="shared" si="22"/>
        <v>#N/A</v>
      </c>
    </row>
    <row r="674" spans="1:15">
      <c r="A674" s="6" t="s">
        <v>5924</v>
      </c>
      <c r="B674" s="6" t="s">
        <v>5925</v>
      </c>
      <c r="C674" s="4" t="str">
        <f t="shared" si="21"/>
        <v>PS25E</v>
      </c>
      <c r="D674" s="6" t="str">
        <f t="shared" si="23"/>
        <v>PSES Elem Prog01Act25</v>
      </c>
      <c r="E674" s="6"/>
      <c r="F674" s="6" t="s">
        <v>7</v>
      </c>
      <c r="G674" s="6" t="s">
        <v>36</v>
      </c>
      <c r="H674" s="6">
        <v>12</v>
      </c>
      <c r="I674" s="6">
        <v>3</v>
      </c>
      <c r="J674" s="6" t="b">
        <v>0</v>
      </c>
      <c r="K674" s="6"/>
      <c r="L674" s="6" t="s">
        <v>6136</v>
      </c>
      <c r="M674" t="s">
        <v>1602</v>
      </c>
      <c r="N674" t="e">
        <f>VLOOKUP(A674,[1]Sheet1!$A:$A,1,FALSE)</f>
        <v>#N/A</v>
      </c>
      <c r="O674" t="e">
        <f t="shared" si="22"/>
        <v>#N/A</v>
      </c>
    </row>
    <row r="675" spans="1:15">
      <c r="A675" s="6" t="s">
        <v>6593</v>
      </c>
      <c r="B675" s="6" t="s">
        <v>6606</v>
      </c>
      <c r="C675" s="4" t="str">
        <f t="shared" si="21"/>
        <v>PS25E09</v>
      </c>
      <c r="D675" s="6" t="str">
        <f t="shared" si="23"/>
        <v>PSES Elem Prog09Act25</v>
      </c>
      <c r="E675" s="6"/>
      <c r="F675" s="6" t="s">
        <v>7</v>
      </c>
      <c r="G675" s="6" t="s">
        <v>36</v>
      </c>
      <c r="H675" s="6">
        <v>12</v>
      </c>
      <c r="I675" s="6">
        <v>3</v>
      </c>
      <c r="J675" s="6" t="b">
        <v>0</v>
      </c>
      <c r="K675" s="6"/>
      <c r="L675" s="6" t="s">
        <v>6136</v>
      </c>
      <c r="M675" t="s">
        <v>1602</v>
      </c>
      <c r="N675" t="e">
        <f>VLOOKUP(A675,[1]Sheet1!$A:$A,1,FALSE)</f>
        <v>#N/A</v>
      </c>
      <c r="O675" t="e">
        <f t="shared" si="22"/>
        <v>#N/A</v>
      </c>
    </row>
    <row r="676" spans="1:15">
      <c r="A676" s="6" t="s">
        <v>6678</v>
      </c>
      <c r="B676" s="6" t="s">
        <v>6679</v>
      </c>
      <c r="C676" s="4" t="str">
        <f t="shared" si="21"/>
        <v>PS25E09S</v>
      </c>
      <c r="D676" s="6" t="str">
        <f t="shared" si="23"/>
        <v>PSES Elem Prog09Act25 S275</v>
      </c>
      <c r="E676" s="6"/>
      <c r="F676" s="6" t="s">
        <v>7</v>
      </c>
      <c r="G676" s="6" t="s">
        <v>36</v>
      </c>
      <c r="H676" s="6">
        <v>12</v>
      </c>
      <c r="I676" s="6">
        <v>3</v>
      </c>
      <c r="J676" s="6" t="b">
        <v>0</v>
      </c>
      <c r="K676" s="6"/>
      <c r="L676" s="6" t="s">
        <v>6136</v>
      </c>
      <c r="M676" t="s">
        <v>1602</v>
      </c>
      <c r="N676" t="e">
        <f>VLOOKUP(A676,[1]Sheet1!$A:$A,1,FALSE)</f>
        <v>#N/A</v>
      </c>
      <c r="O676" t="e">
        <f t="shared" si="22"/>
        <v>#N/A</v>
      </c>
    </row>
    <row r="677" spans="1:15">
      <c r="A677" t="s">
        <v>6080</v>
      </c>
      <c r="B677" t="s">
        <v>6081</v>
      </c>
      <c r="C677" s="4" t="str">
        <f t="shared" si="21"/>
        <v>PS25E21</v>
      </c>
      <c r="D677" s="6" t="str">
        <f t="shared" si="23"/>
        <v>PSES Elem Prog21Act25</v>
      </c>
      <c r="E677" s="6"/>
      <c r="F677" s="6" t="s">
        <v>7</v>
      </c>
      <c r="G677" s="6" t="s">
        <v>36</v>
      </c>
      <c r="H677" s="6">
        <v>12</v>
      </c>
      <c r="I677" s="6">
        <v>3</v>
      </c>
      <c r="J677" s="6" t="b">
        <v>0</v>
      </c>
      <c r="L677" s="6" t="s">
        <v>6136</v>
      </c>
      <c r="M677" t="s">
        <v>1602</v>
      </c>
      <c r="N677" t="e">
        <f>VLOOKUP(A677,[1]Sheet1!$A:$A,1,FALSE)</f>
        <v>#N/A</v>
      </c>
      <c r="O677" t="e">
        <f t="shared" si="22"/>
        <v>#N/A</v>
      </c>
    </row>
    <row r="678" spans="1:15">
      <c r="A678" t="s">
        <v>6323</v>
      </c>
      <c r="B678" t="s">
        <v>6324</v>
      </c>
      <c r="C678" s="4" t="str">
        <f t="shared" si="21"/>
        <v>PS25E21S</v>
      </c>
      <c r="D678" s="6" t="str">
        <f t="shared" si="23"/>
        <v>PSES Elem Prog21Act25 S275</v>
      </c>
      <c r="E678" s="6"/>
      <c r="F678" s="6" t="s">
        <v>7</v>
      </c>
      <c r="G678" s="6" t="s">
        <v>36</v>
      </c>
      <c r="H678" s="6">
        <v>12</v>
      </c>
      <c r="I678" s="6">
        <v>3</v>
      </c>
      <c r="J678" s="6" t="b">
        <v>0</v>
      </c>
      <c r="L678" s="6" t="s">
        <v>6136</v>
      </c>
      <c r="M678" t="s">
        <v>1602</v>
      </c>
      <c r="N678" t="e">
        <f>VLOOKUP(A678,[1]Sheet1!$A:$A,1,FALSE)</f>
        <v>#N/A</v>
      </c>
      <c r="O678" t="e">
        <f t="shared" si="22"/>
        <v>#N/A</v>
      </c>
    </row>
    <row r="679" spans="1:15">
      <c r="A679" s="6" t="s">
        <v>6002</v>
      </c>
      <c r="B679" s="6" t="s">
        <v>6003</v>
      </c>
      <c r="C679" s="4" t="str">
        <f t="shared" si="21"/>
        <v>PS25E97</v>
      </c>
      <c r="D679" s="6" t="str">
        <f t="shared" si="23"/>
        <v>PSES Elem Prog97Act25</v>
      </c>
      <c r="E679" s="6"/>
      <c r="F679" s="6" t="s">
        <v>7</v>
      </c>
      <c r="G679" s="6" t="s">
        <v>36</v>
      </c>
      <c r="H679" s="6">
        <v>12</v>
      </c>
      <c r="I679" s="6">
        <v>3</v>
      </c>
      <c r="J679" s="6" t="b">
        <v>0</v>
      </c>
      <c r="K679" s="6"/>
      <c r="L679" s="6" t="s">
        <v>6136</v>
      </c>
      <c r="M679" t="s">
        <v>1602</v>
      </c>
      <c r="N679" t="e">
        <f>VLOOKUP(A679,[1]Sheet1!$A:$A,1,FALSE)</f>
        <v>#N/A</v>
      </c>
      <c r="O679" t="e">
        <f t="shared" si="22"/>
        <v>#N/A</v>
      </c>
    </row>
    <row r="680" spans="1:15">
      <c r="A680" s="6" t="s">
        <v>6245</v>
      </c>
      <c r="B680" s="6" t="s">
        <v>6246</v>
      </c>
      <c r="C680" s="4" t="str">
        <f t="shared" si="21"/>
        <v>PS25E97S</v>
      </c>
      <c r="D680" s="6" t="str">
        <f t="shared" si="23"/>
        <v>PSES Elem Prog97Act25 S275</v>
      </c>
      <c r="E680" s="6"/>
      <c r="F680" s="6" t="s">
        <v>7</v>
      </c>
      <c r="G680" s="6" t="s">
        <v>36</v>
      </c>
      <c r="H680" s="6">
        <v>12</v>
      </c>
      <c r="I680" s="6">
        <v>3</v>
      </c>
      <c r="J680" s="6" t="b">
        <v>0</v>
      </c>
      <c r="K680" s="6"/>
      <c r="L680" s="6" t="s">
        <v>6136</v>
      </c>
      <c r="M680" t="s">
        <v>1602</v>
      </c>
      <c r="N680" t="e">
        <f>VLOOKUP(A680,[1]Sheet1!$A:$A,1,FALSE)</f>
        <v>#N/A</v>
      </c>
      <c r="O680" t="e">
        <f t="shared" si="22"/>
        <v>#N/A</v>
      </c>
    </row>
    <row r="681" spans="1:15">
      <c r="A681" s="6" t="s">
        <v>6167</v>
      </c>
      <c r="B681" s="6" t="s">
        <v>6168</v>
      </c>
      <c r="C681" s="4" t="str">
        <f t="shared" si="21"/>
        <v>PS25ES</v>
      </c>
      <c r="D681" s="6" t="str">
        <f t="shared" si="23"/>
        <v>PSES Elem Prog01Act25 S275</v>
      </c>
      <c r="E681" s="6"/>
      <c r="F681" s="6" t="s">
        <v>7</v>
      </c>
      <c r="G681" s="6" t="s">
        <v>36</v>
      </c>
      <c r="H681" s="6">
        <v>12</v>
      </c>
      <c r="I681" s="6">
        <v>3</v>
      </c>
      <c r="J681" s="6" t="b">
        <v>0</v>
      </c>
      <c r="K681" s="6"/>
      <c r="L681" s="6" t="s">
        <v>6136</v>
      </c>
      <c r="M681" t="s">
        <v>1602</v>
      </c>
      <c r="N681" t="e">
        <f>VLOOKUP(A681,[1]Sheet1!$A:$A,1,FALSE)</f>
        <v>#N/A</v>
      </c>
      <c r="O681" t="e">
        <f t="shared" si="22"/>
        <v>#N/A</v>
      </c>
    </row>
    <row r="682" spans="1:15">
      <c r="A682" s="6" t="s">
        <v>5976</v>
      </c>
      <c r="B682" s="6" t="s">
        <v>5977</v>
      </c>
      <c r="C682" s="4" t="str">
        <f t="shared" si="21"/>
        <v>PS25H</v>
      </c>
      <c r="D682" s="6" t="str">
        <f t="shared" si="23"/>
        <v>PSES High Prog01Act25</v>
      </c>
      <c r="E682" s="6"/>
      <c r="F682" s="6" t="s">
        <v>7</v>
      </c>
      <c r="G682" s="6" t="s">
        <v>36</v>
      </c>
      <c r="H682" s="6">
        <v>12</v>
      </c>
      <c r="I682" s="6">
        <v>3</v>
      </c>
      <c r="J682" s="6" t="b">
        <v>0</v>
      </c>
      <c r="K682" s="6"/>
      <c r="L682" s="6" t="s">
        <v>6136</v>
      </c>
      <c r="M682" t="s">
        <v>1602</v>
      </c>
      <c r="N682" t="e">
        <f>VLOOKUP(A682,[1]Sheet1!$A:$A,1,FALSE)</f>
        <v>#N/A</v>
      </c>
      <c r="O682" t="e">
        <f t="shared" si="22"/>
        <v>#N/A</v>
      </c>
    </row>
    <row r="683" spans="1:15">
      <c r="A683" t="s">
        <v>6132</v>
      </c>
      <c r="B683" t="s">
        <v>6133</v>
      </c>
      <c r="C683" s="4" t="str">
        <f t="shared" si="21"/>
        <v>PS25H21</v>
      </c>
      <c r="D683" s="6" t="str">
        <f t="shared" si="23"/>
        <v>PSES High Prog21Act25</v>
      </c>
      <c r="E683" s="6"/>
      <c r="F683" s="6" t="s">
        <v>7</v>
      </c>
      <c r="G683" s="6" t="s">
        <v>36</v>
      </c>
      <c r="H683" s="6">
        <v>12</v>
      </c>
      <c r="I683" s="6">
        <v>3</v>
      </c>
      <c r="J683" s="6" t="b">
        <v>0</v>
      </c>
      <c r="L683" s="6" t="s">
        <v>6136</v>
      </c>
      <c r="M683" t="s">
        <v>1602</v>
      </c>
      <c r="N683" t="e">
        <f>VLOOKUP(A683,[1]Sheet1!$A:$A,1,FALSE)</f>
        <v>#N/A</v>
      </c>
      <c r="O683" t="e">
        <f t="shared" si="22"/>
        <v>#N/A</v>
      </c>
    </row>
    <row r="684" spans="1:15">
      <c r="A684" t="s">
        <v>6375</v>
      </c>
      <c r="B684" t="s">
        <v>6376</v>
      </c>
      <c r="C684" s="4" t="str">
        <f t="shared" si="21"/>
        <v>PS25H21S</v>
      </c>
      <c r="D684" s="6" t="str">
        <f t="shared" si="23"/>
        <v>PSES High Prog21Act25 S275</v>
      </c>
      <c r="E684" s="6"/>
      <c r="F684" s="6" t="s">
        <v>7</v>
      </c>
      <c r="G684" s="6" t="s">
        <v>36</v>
      </c>
      <c r="H684" s="6">
        <v>12</v>
      </c>
      <c r="I684" s="6">
        <v>3</v>
      </c>
      <c r="J684" s="6" t="b">
        <v>0</v>
      </c>
      <c r="L684" s="6" t="s">
        <v>6136</v>
      </c>
      <c r="M684" t="s">
        <v>1602</v>
      </c>
      <c r="N684" t="e">
        <f>VLOOKUP(A684,[1]Sheet1!$A:$A,1,FALSE)</f>
        <v>#N/A</v>
      </c>
      <c r="O684" t="e">
        <f t="shared" si="22"/>
        <v>#N/A</v>
      </c>
    </row>
    <row r="685" spans="1:15">
      <c r="A685" t="s">
        <v>6054</v>
      </c>
      <c r="B685" t="s">
        <v>6055</v>
      </c>
      <c r="C685" s="4" t="str">
        <f t="shared" si="21"/>
        <v>PS25H97</v>
      </c>
      <c r="D685" s="6" t="str">
        <f t="shared" si="23"/>
        <v>PSES High Prog97Act25</v>
      </c>
      <c r="E685" s="6"/>
      <c r="F685" s="6" t="s">
        <v>7</v>
      </c>
      <c r="G685" s="6" t="s">
        <v>36</v>
      </c>
      <c r="H685" s="6">
        <v>12</v>
      </c>
      <c r="I685" s="6">
        <v>3</v>
      </c>
      <c r="J685" s="6" t="b">
        <v>0</v>
      </c>
      <c r="L685" s="6" t="s">
        <v>6136</v>
      </c>
      <c r="M685" t="s">
        <v>1602</v>
      </c>
      <c r="N685" t="e">
        <f>VLOOKUP(A685,[1]Sheet1!$A:$A,1,FALSE)</f>
        <v>#N/A</v>
      </c>
      <c r="O685" t="e">
        <f t="shared" si="22"/>
        <v>#N/A</v>
      </c>
    </row>
    <row r="686" spans="1:15">
      <c r="A686" t="s">
        <v>6297</v>
      </c>
      <c r="B686" t="s">
        <v>6298</v>
      </c>
      <c r="C686" s="4" t="str">
        <f t="shared" si="21"/>
        <v>PS25H97S</v>
      </c>
      <c r="D686" s="6" t="str">
        <f t="shared" si="23"/>
        <v>PSES High Prog97Act25 S275</v>
      </c>
      <c r="E686" s="6"/>
      <c r="F686" s="6" t="s">
        <v>7</v>
      </c>
      <c r="G686" s="6" t="s">
        <v>36</v>
      </c>
      <c r="H686" s="6">
        <v>12</v>
      </c>
      <c r="I686" s="6">
        <v>3</v>
      </c>
      <c r="J686" s="6" t="b">
        <v>0</v>
      </c>
      <c r="L686" s="6" t="s">
        <v>6136</v>
      </c>
      <c r="M686" t="s">
        <v>1602</v>
      </c>
      <c r="N686" t="e">
        <f>VLOOKUP(A686,[1]Sheet1!$A:$A,1,FALSE)</f>
        <v>#N/A</v>
      </c>
      <c r="O686" t="e">
        <f t="shared" si="22"/>
        <v>#N/A</v>
      </c>
    </row>
    <row r="687" spans="1:15">
      <c r="A687" s="6" t="s">
        <v>6219</v>
      </c>
      <c r="B687" s="6" t="s">
        <v>6220</v>
      </c>
      <c r="C687" s="4" t="str">
        <f t="shared" si="21"/>
        <v>PS25HS</v>
      </c>
      <c r="D687" s="6" t="str">
        <f t="shared" si="23"/>
        <v>PSES High Prog01Act25 S275</v>
      </c>
      <c r="E687" s="6"/>
      <c r="F687" s="6" t="s">
        <v>7</v>
      </c>
      <c r="G687" s="6" t="s">
        <v>36</v>
      </c>
      <c r="H687" s="6">
        <v>12</v>
      </c>
      <c r="I687" s="6">
        <v>3</v>
      </c>
      <c r="J687" s="6" t="b">
        <v>0</v>
      </c>
      <c r="K687" s="6"/>
      <c r="L687" s="6" t="s">
        <v>6136</v>
      </c>
      <c r="M687" t="s">
        <v>1602</v>
      </c>
      <c r="N687" t="e">
        <f>VLOOKUP(A687,[1]Sheet1!$A:$A,1,FALSE)</f>
        <v>#N/A</v>
      </c>
      <c r="O687" t="e">
        <f t="shared" si="22"/>
        <v>#N/A</v>
      </c>
    </row>
    <row r="688" spans="1:15">
      <c r="A688" s="6" t="s">
        <v>5950</v>
      </c>
      <c r="B688" s="6" t="s">
        <v>5951</v>
      </c>
      <c r="C688" s="4" t="str">
        <f t="shared" si="21"/>
        <v>PS25M</v>
      </c>
      <c r="D688" s="6" t="str">
        <f t="shared" si="23"/>
        <v>PSES Mid Prog01Act25</v>
      </c>
      <c r="E688" s="6"/>
      <c r="F688" s="6" t="s">
        <v>7</v>
      </c>
      <c r="G688" s="6" t="s">
        <v>36</v>
      </c>
      <c r="H688" s="6">
        <v>12</v>
      </c>
      <c r="I688" s="6">
        <v>3</v>
      </c>
      <c r="J688" s="6" t="b">
        <v>0</v>
      </c>
      <c r="K688" s="6"/>
      <c r="L688" s="6" t="s">
        <v>6136</v>
      </c>
      <c r="M688" t="s">
        <v>1602</v>
      </c>
      <c r="N688" t="e">
        <f>VLOOKUP(A688,[1]Sheet1!$A:$A,1,FALSE)</f>
        <v>#N/A</v>
      </c>
      <c r="O688" t="e">
        <f t="shared" si="22"/>
        <v>#N/A</v>
      </c>
    </row>
    <row r="689" spans="1:15">
      <c r="A689" t="s">
        <v>6106</v>
      </c>
      <c r="B689" t="s">
        <v>6107</v>
      </c>
      <c r="C689" s="4" t="str">
        <f t="shared" si="21"/>
        <v>PS25M21</v>
      </c>
      <c r="D689" s="6" t="str">
        <f t="shared" si="23"/>
        <v>PSES Mid Prog21Act25</v>
      </c>
      <c r="E689" s="6"/>
      <c r="F689" s="6" t="s">
        <v>7</v>
      </c>
      <c r="G689" s="6" t="s">
        <v>36</v>
      </c>
      <c r="H689" s="6">
        <v>12</v>
      </c>
      <c r="I689" s="6">
        <v>3</v>
      </c>
      <c r="J689" s="6" t="b">
        <v>0</v>
      </c>
      <c r="L689" s="6" t="s">
        <v>6136</v>
      </c>
      <c r="M689" t="s">
        <v>1602</v>
      </c>
      <c r="N689" t="e">
        <f>VLOOKUP(A689,[1]Sheet1!$A:$A,1,FALSE)</f>
        <v>#N/A</v>
      </c>
      <c r="O689" t="e">
        <f t="shared" si="22"/>
        <v>#N/A</v>
      </c>
    </row>
    <row r="690" spans="1:15">
      <c r="A690" t="s">
        <v>6349</v>
      </c>
      <c r="B690" t="s">
        <v>6350</v>
      </c>
      <c r="C690" s="4" t="str">
        <f t="shared" si="21"/>
        <v>PS25M21S</v>
      </c>
      <c r="D690" s="6" t="str">
        <f t="shared" si="23"/>
        <v>PSES Mid Prog21Act25 S275</v>
      </c>
      <c r="E690" s="6"/>
      <c r="F690" s="6" t="s">
        <v>7</v>
      </c>
      <c r="G690" s="6" t="s">
        <v>36</v>
      </c>
      <c r="H690" s="6">
        <v>12</v>
      </c>
      <c r="I690" s="6">
        <v>3</v>
      </c>
      <c r="J690" s="6" t="b">
        <v>0</v>
      </c>
      <c r="L690" s="6" t="s">
        <v>6136</v>
      </c>
      <c r="M690" t="s">
        <v>1602</v>
      </c>
      <c r="N690" t="e">
        <f>VLOOKUP(A690,[1]Sheet1!$A:$A,1,FALSE)</f>
        <v>#N/A</v>
      </c>
      <c r="O690" t="e">
        <f t="shared" si="22"/>
        <v>#N/A</v>
      </c>
    </row>
    <row r="691" spans="1:15">
      <c r="A691" s="6" t="s">
        <v>6028</v>
      </c>
      <c r="B691" s="6" t="s">
        <v>6029</v>
      </c>
      <c r="C691" s="4" t="str">
        <f t="shared" si="21"/>
        <v>PS25M97</v>
      </c>
      <c r="D691" s="6" t="str">
        <f t="shared" si="23"/>
        <v>PSES Mid Prog97Act25</v>
      </c>
      <c r="E691" s="6"/>
      <c r="F691" s="6" t="s">
        <v>7</v>
      </c>
      <c r="G691" s="6" t="s">
        <v>36</v>
      </c>
      <c r="H691" s="6">
        <v>12</v>
      </c>
      <c r="I691" s="6">
        <v>3</v>
      </c>
      <c r="J691" s="6" t="b">
        <v>0</v>
      </c>
      <c r="K691" s="6"/>
      <c r="L691" s="6" t="s">
        <v>6136</v>
      </c>
      <c r="M691" t="s">
        <v>1602</v>
      </c>
      <c r="N691" t="e">
        <f>VLOOKUP(A691,[1]Sheet1!$A:$A,1,FALSE)</f>
        <v>#N/A</v>
      </c>
      <c r="O691" t="e">
        <f t="shared" si="22"/>
        <v>#N/A</v>
      </c>
    </row>
    <row r="692" spans="1:15">
      <c r="A692" s="6" t="s">
        <v>6271</v>
      </c>
      <c r="B692" s="6" t="s">
        <v>6272</v>
      </c>
      <c r="C692" s="4" t="str">
        <f t="shared" si="21"/>
        <v>PS25M97S</v>
      </c>
      <c r="D692" s="6" t="str">
        <f t="shared" si="23"/>
        <v>PSES Mid Prog97Act25 S275</v>
      </c>
      <c r="E692" s="6"/>
      <c r="F692" s="6" t="s">
        <v>7</v>
      </c>
      <c r="G692" s="6" t="s">
        <v>36</v>
      </c>
      <c r="H692" s="6">
        <v>12</v>
      </c>
      <c r="I692" s="6">
        <v>3</v>
      </c>
      <c r="J692" s="6" t="b">
        <v>0</v>
      </c>
      <c r="K692" s="6"/>
      <c r="L692" s="6" t="s">
        <v>6136</v>
      </c>
      <c r="M692" t="s">
        <v>1602</v>
      </c>
      <c r="N692" t="e">
        <f>VLOOKUP(A692,[1]Sheet1!$A:$A,1,FALSE)</f>
        <v>#N/A</v>
      </c>
      <c r="O692" t="e">
        <f t="shared" si="22"/>
        <v>#N/A</v>
      </c>
    </row>
    <row r="693" spans="1:15">
      <c r="A693" s="6" t="s">
        <v>6193</v>
      </c>
      <c r="B693" s="6" t="s">
        <v>6194</v>
      </c>
      <c r="C693" s="4" t="str">
        <f t="shared" si="21"/>
        <v>PS25MS</v>
      </c>
      <c r="D693" s="6" t="str">
        <f t="shared" si="23"/>
        <v>PSES Mid Prog01Act25 S275</v>
      </c>
      <c r="E693" s="6"/>
      <c r="F693" s="6" t="s">
        <v>7</v>
      </c>
      <c r="G693" s="6" t="s">
        <v>36</v>
      </c>
      <c r="H693" s="6">
        <v>12</v>
      </c>
      <c r="I693" s="6">
        <v>3</v>
      </c>
      <c r="J693" s="6" t="b">
        <v>0</v>
      </c>
      <c r="K693" s="6"/>
      <c r="L693" s="6" t="s">
        <v>6136</v>
      </c>
      <c r="M693" t="s">
        <v>1602</v>
      </c>
      <c r="N693" t="e">
        <f>VLOOKUP(A693,[1]Sheet1!$A:$A,1,FALSE)</f>
        <v>#N/A</v>
      </c>
      <c r="O693" t="e">
        <f t="shared" si="22"/>
        <v>#N/A</v>
      </c>
    </row>
    <row r="694" spans="1:15">
      <c r="A694" s="6" t="s">
        <v>5926</v>
      </c>
      <c r="B694" s="6" t="s">
        <v>5927</v>
      </c>
      <c r="C694" s="4" t="str">
        <f t="shared" si="21"/>
        <v>PS26E</v>
      </c>
      <c r="D694" s="6" t="str">
        <f t="shared" si="23"/>
        <v>PSES Elem Prog01Act26</v>
      </c>
      <c r="E694" s="6"/>
      <c r="F694" s="6" t="s">
        <v>7</v>
      </c>
      <c r="G694" s="6" t="s">
        <v>36</v>
      </c>
      <c r="H694" s="6">
        <v>12</v>
      </c>
      <c r="I694" s="6">
        <v>3</v>
      </c>
      <c r="J694" s="6" t="b">
        <v>0</v>
      </c>
      <c r="K694" s="6"/>
      <c r="L694" s="6" t="s">
        <v>6136</v>
      </c>
      <c r="M694" t="s">
        <v>1602</v>
      </c>
      <c r="N694" t="e">
        <f>VLOOKUP(A694,[1]Sheet1!$A:$A,1,FALSE)</f>
        <v>#N/A</v>
      </c>
      <c r="O694" t="e">
        <f t="shared" si="22"/>
        <v>#N/A</v>
      </c>
    </row>
    <row r="695" spans="1:15">
      <c r="A695" s="6" t="s">
        <v>6594</v>
      </c>
      <c r="B695" s="6" t="s">
        <v>6607</v>
      </c>
      <c r="C695" s="4" t="str">
        <f t="shared" si="21"/>
        <v>PS26E09</v>
      </c>
      <c r="D695" s="6" t="str">
        <f t="shared" si="23"/>
        <v>PSES Elem Prog09Act26</v>
      </c>
      <c r="E695" s="6"/>
      <c r="F695" s="6" t="s">
        <v>7</v>
      </c>
      <c r="G695" s="6" t="s">
        <v>36</v>
      </c>
      <c r="H695" s="6">
        <v>12</v>
      </c>
      <c r="I695" s="6">
        <v>3</v>
      </c>
      <c r="J695" s="6" t="b">
        <v>0</v>
      </c>
      <c r="K695" s="6"/>
      <c r="L695" s="6" t="s">
        <v>6136</v>
      </c>
      <c r="M695" t="s">
        <v>1602</v>
      </c>
      <c r="N695" t="e">
        <f>VLOOKUP(A695,[1]Sheet1!$A:$A,1,FALSE)</f>
        <v>#N/A</v>
      </c>
      <c r="O695" t="e">
        <f t="shared" si="22"/>
        <v>#N/A</v>
      </c>
    </row>
    <row r="696" spans="1:15">
      <c r="A696" s="6" t="s">
        <v>6680</v>
      </c>
      <c r="B696" s="6" t="s">
        <v>6681</v>
      </c>
      <c r="C696" s="4" t="str">
        <f t="shared" si="21"/>
        <v>PS26E09S</v>
      </c>
      <c r="D696" s="6" t="str">
        <f t="shared" si="23"/>
        <v>PSES Elem Prog09Act26 S275</v>
      </c>
      <c r="E696" s="6"/>
      <c r="F696" s="6" t="s">
        <v>7</v>
      </c>
      <c r="G696" s="6" t="s">
        <v>36</v>
      </c>
      <c r="H696" s="6">
        <v>12</v>
      </c>
      <c r="I696" s="6">
        <v>3</v>
      </c>
      <c r="J696" s="6" t="b">
        <v>0</v>
      </c>
      <c r="K696" s="6"/>
      <c r="L696" s="6" t="s">
        <v>6136</v>
      </c>
      <c r="M696" t="s">
        <v>1602</v>
      </c>
      <c r="N696" t="e">
        <f>VLOOKUP(A696,[1]Sheet1!$A:$A,1,FALSE)</f>
        <v>#N/A</v>
      </c>
      <c r="O696" t="e">
        <f t="shared" si="22"/>
        <v>#N/A</v>
      </c>
    </row>
    <row r="697" spans="1:15">
      <c r="A697" t="s">
        <v>6082</v>
      </c>
      <c r="B697" t="s">
        <v>6083</v>
      </c>
      <c r="C697" s="4" t="str">
        <f t="shared" si="21"/>
        <v>PS26E21</v>
      </c>
      <c r="D697" s="6" t="str">
        <f t="shared" si="23"/>
        <v>PSES Elem Prog21Act26</v>
      </c>
      <c r="E697" s="6"/>
      <c r="F697" s="6" t="s">
        <v>7</v>
      </c>
      <c r="G697" s="6" t="s">
        <v>36</v>
      </c>
      <c r="H697" s="6">
        <v>12</v>
      </c>
      <c r="I697" s="6">
        <v>3</v>
      </c>
      <c r="J697" s="6" t="b">
        <v>0</v>
      </c>
      <c r="L697" s="6" t="s">
        <v>6136</v>
      </c>
      <c r="M697" t="s">
        <v>1602</v>
      </c>
      <c r="N697" t="e">
        <f>VLOOKUP(A697,[1]Sheet1!$A:$A,1,FALSE)</f>
        <v>#N/A</v>
      </c>
      <c r="O697" t="e">
        <f t="shared" si="22"/>
        <v>#N/A</v>
      </c>
    </row>
    <row r="698" spans="1:15">
      <c r="A698" t="s">
        <v>6325</v>
      </c>
      <c r="B698" t="s">
        <v>6326</v>
      </c>
      <c r="C698" s="4" t="str">
        <f t="shared" si="21"/>
        <v>PS26E21S</v>
      </c>
      <c r="D698" s="6" t="str">
        <f t="shared" si="23"/>
        <v>PSES Elem Prog21Act26 S275</v>
      </c>
      <c r="E698" s="6"/>
      <c r="F698" s="6" t="s">
        <v>7</v>
      </c>
      <c r="G698" s="6" t="s">
        <v>36</v>
      </c>
      <c r="H698" s="6">
        <v>12</v>
      </c>
      <c r="I698" s="6">
        <v>3</v>
      </c>
      <c r="J698" s="6" t="b">
        <v>0</v>
      </c>
      <c r="L698" s="6" t="s">
        <v>6136</v>
      </c>
      <c r="M698" t="s">
        <v>1602</v>
      </c>
      <c r="N698" t="e">
        <f>VLOOKUP(A698,[1]Sheet1!$A:$A,1,FALSE)</f>
        <v>#N/A</v>
      </c>
      <c r="O698" t="e">
        <f t="shared" si="22"/>
        <v>#N/A</v>
      </c>
    </row>
    <row r="699" spans="1:15">
      <c r="A699" s="6" t="s">
        <v>6004</v>
      </c>
      <c r="B699" s="6" t="s">
        <v>6005</v>
      </c>
      <c r="C699" s="4" t="str">
        <f t="shared" si="21"/>
        <v>PS26E97</v>
      </c>
      <c r="D699" s="6" t="str">
        <f t="shared" si="23"/>
        <v>PSES Elem Prog97Act26</v>
      </c>
      <c r="E699" s="6"/>
      <c r="F699" s="6" t="s">
        <v>7</v>
      </c>
      <c r="G699" s="6" t="s">
        <v>36</v>
      </c>
      <c r="H699" s="6">
        <v>12</v>
      </c>
      <c r="I699" s="6">
        <v>3</v>
      </c>
      <c r="J699" s="6" t="b">
        <v>0</v>
      </c>
      <c r="K699" s="6"/>
      <c r="L699" s="6" t="s">
        <v>6136</v>
      </c>
      <c r="M699" t="s">
        <v>1602</v>
      </c>
      <c r="N699" t="e">
        <f>VLOOKUP(A699,[1]Sheet1!$A:$A,1,FALSE)</f>
        <v>#N/A</v>
      </c>
      <c r="O699" t="e">
        <f t="shared" si="22"/>
        <v>#N/A</v>
      </c>
    </row>
    <row r="700" spans="1:15">
      <c r="A700" s="6" t="s">
        <v>6247</v>
      </c>
      <c r="B700" s="6" t="s">
        <v>6248</v>
      </c>
      <c r="C700" s="4" t="str">
        <f t="shared" si="21"/>
        <v>PS26E97S</v>
      </c>
      <c r="D700" s="6" t="str">
        <f t="shared" si="23"/>
        <v>PSES Elem Prog97Act26 S275</v>
      </c>
      <c r="E700" s="6"/>
      <c r="F700" s="6" t="s">
        <v>7</v>
      </c>
      <c r="G700" s="6" t="s">
        <v>36</v>
      </c>
      <c r="H700" s="6">
        <v>12</v>
      </c>
      <c r="I700" s="6">
        <v>3</v>
      </c>
      <c r="J700" s="6" t="b">
        <v>0</v>
      </c>
      <c r="K700" s="6"/>
      <c r="L700" s="6" t="s">
        <v>6136</v>
      </c>
      <c r="M700" t="s">
        <v>1602</v>
      </c>
      <c r="N700" t="e">
        <f>VLOOKUP(A700,[1]Sheet1!$A:$A,1,FALSE)</f>
        <v>#N/A</v>
      </c>
      <c r="O700" t="e">
        <f t="shared" si="22"/>
        <v>#N/A</v>
      </c>
    </row>
    <row r="701" spans="1:15">
      <c r="A701" s="6" t="s">
        <v>6169</v>
      </c>
      <c r="B701" s="6" t="s">
        <v>6170</v>
      </c>
      <c r="C701" s="4" t="str">
        <f t="shared" si="21"/>
        <v>PS26ES</v>
      </c>
      <c r="D701" s="6" t="str">
        <f t="shared" si="23"/>
        <v>PSES Elem Prog01Act26 S275</v>
      </c>
      <c r="E701" s="6"/>
      <c r="F701" s="6" t="s">
        <v>7</v>
      </c>
      <c r="G701" s="6" t="s">
        <v>36</v>
      </c>
      <c r="H701" s="6">
        <v>12</v>
      </c>
      <c r="I701" s="6">
        <v>3</v>
      </c>
      <c r="J701" s="6" t="b">
        <v>0</v>
      </c>
      <c r="K701" s="6"/>
      <c r="L701" s="6" t="s">
        <v>6136</v>
      </c>
      <c r="M701" t="s">
        <v>1602</v>
      </c>
      <c r="N701" t="e">
        <f>VLOOKUP(A701,[1]Sheet1!$A:$A,1,FALSE)</f>
        <v>#N/A</v>
      </c>
      <c r="O701" t="e">
        <f t="shared" si="22"/>
        <v>#N/A</v>
      </c>
    </row>
    <row r="702" spans="1:15">
      <c r="A702" s="6" t="s">
        <v>5978</v>
      </c>
      <c r="B702" s="6" t="s">
        <v>5979</v>
      </c>
      <c r="C702" s="4" t="str">
        <f t="shared" si="21"/>
        <v>PS26H</v>
      </c>
      <c r="D702" s="6" t="str">
        <f t="shared" si="23"/>
        <v>PSES High Prog01Act26</v>
      </c>
      <c r="E702" s="6"/>
      <c r="F702" s="6" t="s">
        <v>7</v>
      </c>
      <c r="G702" s="6" t="s">
        <v>36</v>
      </c>
      <c r="H702" s="6">
        <v>12</v>
      </c>
      <c r="I702" s="6">
        <v>3</v>
      </c>
      <c r="J702" s="6" t="b">
        <v>0</v>
      </c>
      <c r="K702" s="6"/>
      <c r="L702" s="6" t="s">
        <v>6136</v>
      </c>
      <c r="M702" t="s">
        <v>1602</v>
      </c>
      <c r="N702" t="e">
        <f>VLOOKUP(A702,[1]Sheet1!$A:$A,1,FALSE)</f>
        <v>#N/A</v>
      </c>
      <c r="O702" t="e">
        <f t="shared" si="22"/>
        <v>#N/A</v>
      </c>
    </row>
    <row r="703" spans="1:15">
      <c r="A703" t="s">
        <v>6134</v>
      </c>
      <c r="B703" t="s">
        <v>6135</v>
      </c>
      <c r="C703" s="4" t="str">
        <f t="shared" si="21"/>
        <v>PS26H21</v>
      </c>
      <c r="D703" s="6" t="str">
        <f t="shared" si="23"/>
        <v>PSES High Prog21Act26</v>
      </c>
      <c r="E703" s="6"/>
      <c r="F703" s="6" t="s">
        <v>7</v>
      </c>
      <c r="G703" s="6" t="s">
        <v>36</v>
      </c>
      <c r="H703" s="6">
        <v>12</v>
      </c>
      <c r="I703" s="6">
        <v>3</v>
      </c>
      <c r="J703" s="6" t="b">
        <v>0</v>
      </c>
      <c r="L703" s="6" t="s">
        <v>6136</v>
      </c>
      <c r="M703" t="s">
        <v>1602</v>
      </c>
      <c r="N703" t="e">
        <f>VLOOKUP(A703,[1]Sheet1!$A:$A,1,FALSE)</f>
        <v>#N/A</v>
      </c>
      <c r="O703" t="e">
        <f t="shared" si="22"/>
        <v>#N/A</v>
      </c>
    </row>
    <row r="704" spans="1:15">
      <c r="A704" t="s">
        <v>6377</v>
      </c>
      <c r="B704" t="s">
        <v>6378</v>
      </c>
      <c r="C704" s="4" t="str">
        <f t="shared" si="21"/>
        <v>PS26H21S</v>
      </c>
      <c r="D704" s="6" t="str">
        <f t="shared" si="23"/>
        <v>PSES High Prog21Act26 S275</v>
      </c>
      <c r="E704" s="6"/>
      <c r="F704" s="6" t="s">
        <v>7</v>
      </c>
      <c r="G704" s="6" t="s">
        <v>36</v>
      </c>
      <c r="H704" s="6">
        <v>12</v>
      </c>
      <c r="I704" s="6">
        <v>3</v>
      </c>
      <c r="J704" s="6" t="b">
        <v>0</v>
      </c>
      <c r="L704" s="6" t="s">
        <v>6136</v>
      </c>
      <c r="M704" t="s">
        <v>1602</v>
      </c>
      <c r="N704" t="e">
        <f>VLOOKUP(A704,[1]Sheet1!$A:$A,1,FALSE)</f>
        <v>#N/A</v>
      </c>
      <c r="O704" t="e">
        <f t="shared" si="22"/>
        <v>#N/A</v>
      </c>
    </row>
    <row r="705" spans="1:15">
      <c r="A705" t="s">
        <v>6056</v>
      </c>
      <c r="B705" t="s">
        <v>6057</v>
      </c>
      <c r="C705" s="4" t="str">
        <f t="shared" si="21"/>
        <v>PS26H97</v>
      </c>
      <c r="D705" s="6" t="str">
        <f t="shared" si="23"/>
        <v>PSES High Prog97Act26</v>
      </c>
      <c r="E705" s="6"/>
      <c r="F705" s="6" t="s">
        <v>7</v>
      </c>
      <c r="G705" s="6" t="s">
        <v>36</v>
      </c>
      <c r="H705" s="6">
        <v>12</v>
      </c>
      <c r="I705" s="6">
        <v>3</v>
      </c>
      <c r="J705" s="6" t="b">
        <v>0</v>
      </c>
      <c r="L705" s="6" t="s">
        <v>6136</v>
      </c>
      <c r="M705" t="s">
        <v>1602</v>
      </c>
      <c r="N705" t="e">
        <f>VLOOKUP(A705,[1]Sheet1!$A:$A,1,FALSE)</f>
        <v>#N/A</v>
      </c>
      <c r="O705" t="e">
        <f t="shared" si="22"/>
        <v>#N/A</v>
      </c>
    </row>
    <row r="706" spans="1:15">
      <c r="A706" t="s">
        <v>6299</v>
      </c>
      <c r="B706" t="s">
        <v>6300</v>
      </c>
      <c r="C706" s="4" t="str">
        <f t="shared" si="21"/>
        <v>PS26H97S</v>
      </c>
      <c r="D706" s="6" t="str">
        <f t="shared" si="23"/>
        <v>PSES High Prog97Act26 S275</v>
      </c>
      <c r="E706" s="6"/>
      <c r="F706" s="6" t="s">
        <v>7</v>
      </c>
      <c r="G706" s="6" t="s">
        <v>36</v>
      </c>
      <c r="H706" s="6">
        <v>12</v>
      </c>
      <c r="I706" s="6">
        <v>3</v>
      </c>
      <c r="J706" s="6" t="b">
        <v>0</v>
      </c>
      <c r="L706" s="6" t="s">
        <v>6136</v>
      </c>
      <c r="M706" t="s">
        <v>1602</v>
      </c>
      <c r="N706" t="e">
        <f>VLOOKUP(A706,[1]Sheet1!$A:$A,1,FALSE)</f>
        <v>#N/A</v>
      </c>
      <c r="O706" t="e">
        <f t="shared" si="22"/>
        <v>#N/A</v>
      </c>
    </row>
    <row r="707" spans="1:15">
      <c r="A707" s="6" t="s">
        <v>6221</v>
      </c>
      <c r="B707" s="6" t="s">
        <v>6222</v>
      </c>
      <c r="C707" s="4" t="str">
        <f t="shared" ref="C707:C770" si="24">A707</f>
        <v>PS26HS</v>
      </c>
      <c r="D707" s="6" t="str">
        <f t="shared" si="23"/>
        <v>PSES High Prog01Act26 S275</v>
      </c>
      <c r="E707" s="6"/>
      <c r="F707" s="6" t="s">
        <v>7</v>
      </c>
      <c r="G707" s="6" t="s">
        <v>36</v>
      </c>
      <c r="H707" s="6">
        <v>12</v>
      </c>
      <c r="I707" s="6">
        <v>3</v>
      </c>
      <c r="J707" s="6" t="b">
        <v>0</v>
      </c>
      <c r="K707" s="6"/>
      <c r="L707" s="6" t="s">
        <v>6136</v>
      </c>
      <c r="M707" t="s">
        <v>1602</v>
      </c>
      <c r="N707" t="e">
        <f>VLOOKUP(A707,[1]Sheet1!$A:$A,1,FALSE)</f>
        <v>#N/A</v>
      </c>
      <c r="O707" t="e">
        <f t="shared" si="22"/>
        <v>#N/A</v>
      </c>
    </row>
    <row r="708" spans="1:15">
      <c r="A708" s="6" t="s">
        <v>5952</v>
      </c>
      <c r="B708" s="6" t="s">
        <v>5953</v>
      </c>
      <c r="C708" s="4" t="str">
        <f t="shared" si="24"/>
        <v>PS26M</v>
      </c>
      <c r="D708" s="6" t="str">
        <f t="shared" si="23"/>
        <v>PSES Mid Prog01Act26</v>
      </c>
      <c r="E708" s="6"/>
      <c r="F708" s="6" t="s">
        <v>7</v>
      </c>
      <c r="G708" s="6" t="s">
        <v>36</v>
      </c>
      <c r="H708" s="6">
        <v>12</v>
      </c>
      <c r="I708" s="6">
        <v>3</v>
      </c>
      <c r="J708" s="6" t="b">
        <v>0</v>
      </c>
      <c r="K708" s="6"/>
      <c r="L708" s="6" t="s">
        <v>6136</v>
      </c>
      <c r="M708" t="s">
        <v>1602</v>
      </c>
      <c r="N708" t="e">
        <f>VLOOKUP(A708,[1]Sheet1!$A:$A,1,FALSE)</f>
        <v>#N/A</v>
      </c>
      <c r="O708" t="e">
        <f t="shared" si="22"/>
        <v>#N/A</v>
      </c>
    </row>
    <row r="709" spans="1:15">
      <c r="A709" t="s">
        <v>6108</v>
      </c>
      <c r="B709" t="s">
        <v>6109</v>
      </c>
      <c r="C709" s="4" t="str">
        <f t="shared" si="24"/>
        <v>PS26M21</v>
      </c>
      <c r="D709" s="6" t="str">
        <f t="shared" si="23"/>
        <v>PSES Mid Prog21Act26</v>
      </c>
      <c r="E709" s="6"/>
      <c r="F709" s="6" t="s">
        <v>7</v>
      </c>
      <c r="G709" s="6" t="s">
        <v>36</v>
      </c>
      <c r="H709" s="6">
        <v>12</v>
      </c>
      <c r="I709" s="6">
        <v>3</v>
      </c>
      <c r="J709" s="6" t="b">
        <v>0</v>
      </c>
      <c r="L709" s="6" t="s">
        <v>6136</v>
      </c>
      <c r="M709" t="s">
        <v>1602</v>
      </c>
      <c r="N709" t="e">
        <f>VLOOKUP(A709,[1]Sheet1!$A:$A,1,FALSE)</f>
        <v>#N/A</v>
      </c>
      <c r="O709" t="e">
        <f t="shared" si="22"/>
        <v>#N/A</v>
      </c>
    </row>
    <row r="710" spans="1:15">
      <c r="A710" t="s">
        <v>6351</v>
      </c>
      <c r="B710" t="s">
        <v>6352</v>
      </c>
      <c r="C710" s="4" t="str">
        <f t="shared" si="24"/>
        <v>PS26M21S</v>
      </c>
      <c r="D710" s="6" t="str">
        <f t="shared" si="23"/>
        <v>PSES Mid Prog21Act26 S275</v>
      </c>
      <c r="E710" s="6"/>
      <c r="F710" s="6" t="s">
        <v>7</v>
      </c>
      <c r="G710" s="6" t="s">
        <v>36</v>
      </c>
      <c r="H710" s="6">
        <v>12</v>
      </c>
      <c r="I710" s="6">
        <v>3</v>
      </c>
      <c r="J710" s="6" t="b">
        <v>0</v>
      </c>
      <c r="L710" s="6" t="s">
        <v>6136</v>
      </c>
      <c r="M710" t="s">
        <v>1602</v>
      </c>
      <c r="N710" t="e">
        <f>VLOOKUP(A710,[1]Sheet1!$A:$A,1,FALSE)</f>
        <v>#N/A</v>
      </c>
      <c r="O710" t="e">
        <f t="shared" si="22"/>
        <v>#N/A</v>
      </c>
    </row>
    <row r="711" spans="1:15">
      <c r="A711" s="6" t="s">
        <v>6030</v>
      </c>
      <c r="B711" s="6" t="s">
        <v>6031</v>
      </c>
      <c r="C711" s="4" t="str">
        <f t="shared" si="24"/>
        <v>PS26M97</v>
      </c>
      <c r="D711" s="6" t="str">
        <f t="shared" si="23"/>
        <v>PSES Mid Prog97Act26</v>
      </c>
      <c r="E711" s="6"/>
      <c r="F711" s="6" t="s">
        <v>7</v>
      </c>
      <c r="G711" s="6" t="s">
        <v>36</v>
      </c>
      <c r="H711" s="6">
        <v>12</v>
      </c>
      <c r="I711" s="6">
        <v>3</v>
      </c>
      <c r="J711" s="6" t="b">
        <v>0</v>
      </c>
      <c r="K711" s="6"/>
      <c r="L711" s="6" t="s">
        <v>6136</v>
      </c>
      <c r="M711" t="s">
        <v>1602</v>
      </c>
      <c r="N711" t="e">
        <f>VLOOKUP(A711,[1]Sheet1!$A:$A,1,FALSE)</f>
        <v>#N/A</v>
      </c>
      <c r="O711" t="e">
        <f t="shared" si="22"/>
        <v>#N/A</v>
      </c>
    </row>
    <row r="712" spans="1:15">
      <c r="A712" s="6" t="s">
        <v>6273</v>
      </c>
      <c r="B712" s="6" t="s">
        <v>6274</v>
      </c>
      <c r="C712" s="4" t="str">
        <f t="shared" si="24"/>
        <v>PS26M97S</v>
      </c>
      <c r="D712" s="6" t="str">
        <f t="shared" si="23"/>
        <v>PSES Mid Prog97Act26 S275</v>
      </c>
      <c r="E712" s="6"/>
      <c r="F712" s="6" t="s">
        <v>7</v>
      </c>
      <c r="G712" s="6" t="s">
        <v>36</v>
      </c>
      <c r="H712" s="6">
        <v>12</v>
      </c>
      <c r="I712" s="6">
        <v>3</v>
      </c>
      <c r="J712" s="6" t="b">
        <v>0</v>
      </c>
      <c r="K712" s="6"/>
      <c r="L712" s="6" t="s">
        <v>6136</v>
      </c>
      <c r="M712" t="s">
        <v>1602</v>
      </c>
      <c r="N712" t="e">
        <f>VLOOKUP(A712,[1]Sheet1!$A:$A,1,FALSE)</f>
        <v>#N/A</v>
      </c>
      <c r="O712" t="e">
        <f t="shared" si="22"/>
        <v>#N/A</v>
      </c>
    </row>
    <row r="713" spans="1:15">
      <c r="A713" s="6" t="s">
        <v>6195</v>
      </c>
      <c r="B713" s="6" t="s">
        <v>6196</v>
      </c>
      <c r="C713" s="4" t="str">
        <f t="shared" si="24"/>
        <v>PS26MS</v>
      </c>
      <c r="D713" s="6" t="str">
        <f t="shared" si="23"/>
        <v>PSES Mid Prog01Act26 S275</v>
      </c>
      <c r="E713" s="6"/>
      <c r="F713" s="6" t="s">
        <v>7</v>
      </c>
      <c r="G713" s="6" t="s">
        <v>36</v>
      </c>
      <c r="H713" s="6">
        <v>12</v>
      </c>
      <c r="I713" s="6">
        <v>3</v>
      </c>
      <c r="J713" s="6" t="b">
        <v>0</v>
      </c>
      <c r="K713" s="6"/>
      <c r="L713" s="6" t="s">
        <v>6136</v>
      </c>
      <c r="M713" t="s">
        <v>1602</v>
      </c>
      <c r="N713" t="e">
        <f>VLOOKUP(A713,[1]Sheet1!$A:$A,1,FALSE)</f>
        <v>#N/A</v>
      </c>
      <c r="O713" t="e">
        <f t="shared" si="22"/>
        <v>#N/A</v>
      </c>
    </row>
    <row r="714" spans="1:15">
      <c r="A714" s="6" t="s">
        <v>6641</v>
      </c>
      <c r="B714" s="6" t="s">
        <v>6642</v>
      </c>
      <c r="C714" s="4" t="str">
        <f t="shared" si="24"/>
        <v>PS35E</v>
      </c>
      <c r="D714" s="6" t="str">
        <f t="shared" si="23"/>
        <v>PSES Elem Prog01Act35</v>
      </c>
      <c r="E714" s="6"/>
      <c r="F714" s="6" t="s">
        <v>7</v>
      </c>
      <c r="G714" s="6" t="s">
        <v>36</v>
      </c>
      <c r="H714" s="6">
        <v>12</v>
      </c>
      <c r="I714" s="6">
        <v>3</v>
      </c>
      <c r="J714" s="6" t="b">
        <v>0</v>
      </c>
      <c r="K714" s="6"/>
      <c r="L714" s="6" t="s">
        <v>6136</v>
      </c>
      <c r="M714" t="s">
        <v>1602</v>
      </c>
      <c r="N714" t="e">
        <f>VLOOKUP(A714,[1]Sheet1!$A:$A,1,FALSE)</f>
        <v>#N/A</v>
      </c>
      <c r="O714" t="e">
        <f t="shared" ref="O714:O776" si="25">N714=A714</f>
        <v>#N/A</v>
      </c>
    </row>
    <row r="715" spans="1:15">
      <c r="A715" s="6" t="s">
        <v>6643</v>
      </c>
      <c r="B715" s="6" t="s">
        <v>6644</v>
      </c>
      <c r="C715" s="4" t="str">
        <f t="shared" si="24"/>
        <v>PS35E09</v>
      </c>
      <c r="D715" s="6" t="str">
        <f t="shared" si="23"/>
        <v>PSES Elem Prog09Act35</v>
      </c>
      <c r="E715" s="6"/>
      <c r="F715" s="6" t="s">
        <v>7</v>
      </c>
      <c r="G715" s="6" t="s">
        <v>36</v>
      </c>
      <c r="H715" s="6">
        <v>12</v>
      </c>
      <c r="I715" s="6">
        <v>3</v>
      </c>
      <c r="J715" s="6" t="b">
        <v>0</v>
      </c>
      <c r="K715" s="6"/>
      <c r="L715" s="6" t="s">
        <v>6136</v>
      </c>
      <c r="M715" t="s">
        <v>1602</v>
      </c>
      <c r="N715" t="e">
        <f>VLOOKUP(A715,[1]Sheet1!$A:$A,1,FALSE)</f>
        <v>#N/A</v>
      </c>
      <c r="O715" t="e">
        <f t="shared" si="25"/>
        <v>#N/A</v>
      </c>
    </row>
    <row r="716" spans="1:15">
      <c r="A716" s="6" t="s">
        <v>6652</v>
      </c>
      <c r="B716" s="6" t="s">
        <v>6653</v>
      </c>
      <c r="C716" s="4" t="str">
        <f t="shared" si="24"/>
        <v>PS35E09S</v>
      </c>
      <c r="D716" s="6" t="str">
        <f t="shared" si="23"/>
        <v>PSES Elem Prog09Act35 S275</v>
      </c>
      <c r="E716" s="6"/>
      <c r="F716" s="6" t="s">
        <v>7</v>
      </c>
      <c r="G716" s="6" t="s">
        <v>36</v>
      </c>
      <c r="H716" s="6">
        <v>12</v>
      </c>
      <c r="I716" s="6">
        <v>3</v>
      </c>
      <c r="J716" s="6" t="b">
        <v>0</v>
      </c>
      <c r="K716" s="6"/>
      <c r="L716" s="6" t="s">
        <v>6136</v>
      </c>
      <c r="M716" t="s">
        <v>1602</v>
      </c>
      <c r="N716" t="e">
        <f>VLOOKUP(A716,[1]Sheet1!$A:$A,1,FALSE)</f>
        <v>#N/A</v>
      </c>
      <c r="O716" t="e">
        <f t="shared" si="25"/>
        <v>#N/A</v>
      </c>
    </row>
    <row r="717" spans="1:15">
      <c r="A717" t="s">
        <v>6682</v>
      </c>
      <c r="B717" t="s">
        <v>6647</v>
      </c>
      <c r="C717" s="4" t="str">
        <f t="shared" si="24"/>
        <v>PS35E21</v>
      </c>
      <c r="D717" s="6" t="str">
        <f t="shared" si="23"/>
        <v>PSES Elem Prog21Act35</v>
      </c>
      <c r="E717" s="6"/>
      <c r="F717" s="6" t="s">
        <v>7</v>
      </c>
      <c r="G717" s="6" t="s">
        <v>36</v>
      </c>
      <c r="H717" s="6">
        <v>12</v>
      </c>
      <c r="I717" s="6">
        <v>3</v>
      </c>
      <c r="J717" s="6" t="b">
        <v>0</v>
      </c>
      <c r="L717" s="6" t="s">
        <v>6136</v>
      </c>
      <c r="M717" t="s">
        <v>1602</v>
      </c>
      <c r="N717" t="e">
        <f>VLOOKUP(A717,[1]Sheet1!$A:$A,1,FALSE)</f>
        <v>#N/A</v>
      </c>
      <c r="O717" t="e">
        <f t="shared" si="25"/>
        <v>#N/A</v>
      </c>
    </row>
    <row r="718" spans="1:15">
      <c r="A718" t="s">
        <v>6656</v>
      </c>
      <c r="B718" t="s">
        <v>6657</v>
      </c>
      <c r="C718" s="4" t="str">
        <f t="shared" si="24"/>
        <v>PS35E21S</v>
      </c>
      <c r="D718" s="6" t="str">
        <f t="shared" ref="D718:D781" si="26">B718</f>
        <v>PSES Elem Prog21Act35 S275</v>
      </c>
      <c r="E718" s="6"/>
      <c r="F718" s="6" t="s">
        <v>7</v>
      </c>
      <c r="G718" s="6" t="s">
        <v>36</v>
      </c>
      <c r="H718" s="6">
        <v>12</v>
      </c>
      <c r="I718" s="6">
        <v>3</v>
      </c>
      <c r="J718" s="6" t="b">
        <v>0</v>
      </c>
      <c r="L718" s="6" t="s">
        <v>6136</v>
      </c>
      <c r="M718" t="s">
        <v>1602</v>
      </c>
      <c r="N718" t="e">
        <f>VLOOKUP(A718,[1]Sheet1!$A:$A,1,FALSE)</f>
        <v>#N/A</v>
      </c>
      <c r="O718" t="e">
        <f t="shared" si="25"/>
        <v>#N/A</v>
      </c>
    </row>
    <row r="719" spans="1:15">
      <c r="A719" s="6" t="s">
        <v>6645</v>
      </c>
      <c r="B719" s="6" t="s">
        <v>6646</v>
      </c>
      <c r="C719" s="4" t="str">
        <f t="shared" si="24"/>
        <v>PS35E97</v>
      </c>
      <c r="D719" s="6" t="str">
        <f t="shared" si="26"/>
        <v>PSES Elem Prog97Act35</v>
      </c>
      <c r="E719" s="6"/>
      <c r="F719" s="6" t="s">
        <v>7</v>
      </c>
      <c r="G719" s="6" t="s">
        <v>36</v>
      </c>
      <c r="H719" s="6">
        <v>12</v>
      </c>
      <c r="I719" s="6">
        <v>3</v>
      </c>
      <c r="J719" s="6" t="b">
        <v>0</v>
      </c>
      <c r="K719" s="6"/>
      <c r="L719" s="6" t="s">
        <v>6136</v>
      </c>
      <c r="M719" t="s">
        <v>1602</v>
      </c>
      <c r="N719" t="e">
        <f>VLOOKUP(A719,[1]Sheet1!$A:$A,1,FALSE)</f>
        <v>#N/A</v>
      </c>
      <c r="O719" t="e">
        <f t="shared" si="25"/>
        <v>#N/A</v>
      </c>
    </row>
    <row r="720" spans="1:15">
      <c r="A720" s="6" t="s">
        <v>6650</v>
      </c>
      <c r="B720" s="6" t="s">
        <v>6651</v>
      </c>
      <c r="C720" s="4" t="str">
        <f t="shared" si="24"/>
        <v>PS35E97S</v>
      </c>
      <c r="D720" s="6" t="str">
        <f t="shared" si="26"/>
        <v>PSES Elem Prog97Act35 S275</v>
      </c>
      <c r="E720" s="6"/>
      <c r="F720" s="6" t="s">
        <v>7</v>
      </c>
      <c r="G720" s="6" t="s">
        <v>36</v>
      </c>
      <c r="H720" s="6">
        <v>12</v>
      </c>
      <c r="I720" s="6">
        <v>3</v>
      </c>
      <c r="J720" s="6" t="b">
        <v>0</v>
      </c>
      <c r="K720" s="6"/>
      <c r="L720" s="6" t="s">
        <v>6136</v>
      </c>
      <c r="M720" t="s">
        <v>1602</v>
      </c>
      <c r="N720" t="e">
        <f>VLOOKUP(A720,[1]Sheet1!$A:$A,1,FALSE)</f>
        <v>#N/A</v>
      </c>
      <c r="O720" t="e">
        <f t="shared" si="25"/>
        <v>#N/A</v>
      </c>
    </row>
    <row r="721" spans="1:15">
      <c r="A721" s="6" t="s">
        <v>6648</v>
      </c>
      <c r="B721" s="6" t="s">
        <v>6649</v>
      </c>
      <c r="C721" s="4" t="str">
        <f t="shared" si="24"/>
        <v>PS35ES</v>
      </c>
      <c r="D721" s="6" t="str">
        <f t="shared" si="26"/>
        <v>PSES Elem Prog01Act35 S275</v>
      </c>
      <c r="E721" s="6"/>
      <c r="F721" s="6" t="s">
        <v>7</v>
      </c>
      <c r="G721" s="6" t="s">
        <v>36</v>
      </c>
      <c r="H721" s="6">
        <v>12</v>
      </c>
      <c r="I721" s="6">
        <v>3</v>
      </c>
      <c r="J721" s="6" t="b">
        <v>0</v>
      </c>
      <c r="K721" s="6"/>
      <c r="L721" s="6" t="s">
        <v>6136</v>
      </c>
      <c r="M721" t="s">
        <v>1602</v>
      </c>
      <c r="N721" t="e">
        <f>VLOOKUP(A721,[1]Sheet1!$A:$A,1,FALSE)</f>
        <v>#N/A</v>
      </c>
      <c r="O721" t="e">
        <f t="shared" si="25"/>
        <v>#N/A</v>
      </c>
    </row>
    <row r="722" spans="1:15">
      <c r="A722" s="6" t="s">
        <v>6695</v>
      </c>
      <c r="B722" s="6" t="s">
        <v>6696</v>
      </c>
      <c r="C722" s="4" t="str">
        <f t="shared" si="24"/>
        <v>PS35H</v>
      </c>
      <c r="D722" s="6" t="str">
        <f t="shared" si="26"/>
        <v>PSES High Prog01Act35</v>
      </c>
      <c r="E722" s="6"/>
      <c r="F722" s="6" t="s">
        <v>7</v>
      </c>
      <c r="G722" s="6" t="s">
        <v>36</v>
      </c>
      <c r="H722" s="6">
        <v>12</v>
      </c>
      <c r="I722" s="6">
        <v>3</v>
      </c>
      <c r="J722" s="6" t="b">
        <v>0</v>
      </c>
      <c r="K722" s="6"/>
      <c r="L722" s="6" t="s">
        <v>6136</v>
      </c>
      <c r="M722" t="s">
        <v>1602</v>
      </c>
      <c r="N722" t="e">
        <f>VLOOKUP(A722,[1]Sheet1!$A:$A,1,FALSE)</f>
        <v>#N/A</v>
      </c>
      <c r="O722" t="e">
        <f t="shared" si="25"/>
        <v>#N/A</v>
      </c>
    </row>
    <row r="723" spans="1:15">
      <c r="A723" t="s">
        <v>6699</v>
      </c>
      <c r="B723" t="s">
        <v>6700</v>
      </c>
      <c r="C723" s="4" t="str">
        <f t="shared" si="24"/>
        <v>PS35H21</v>
      </c>
      <c r="D723" s="6" t="str">
        <f t="shared" si="26"/>
        <v>PSES High Prog21Act35</v>
      </c>
      <c r="E723" s="6"/>
      <c r="F723" s="6" t="s">
        <v>7</v>
      </c>
      <c r="G723" s="6" t="s">
        <v>36</v>
      </c>
      <c r="H723" s="6">
        <v>12</v>
      </c>
      <c r="I723" s="6">
        <v>3</v>
      </c>
      <c r="J723" s="6" t="b">
        <v>0</v>
      </c>
      <c r="L723" s="6" t="s">
        <v>6136</v>
      </c>
      <c r="M723" t="s">
        <v>1602</v>
      </c>
      <c r="N723" t="e">
        <f>VLOOKUP(A723,[1]Sheet1!$A:$A,1,FALSE)</f>
        <v>#N/A</v>
      </c>
      <c r="O723" t="e">
        <f t="shared" si="25"/>
        <v>#N/A</v>
      </c>
    </row>
    <row r="724" spans="1:15">
      <c r="A724" t="s">
        <v>6703</v>
      </c>
      <c r="B724" t="s">
        <v>6704</v>
      </c>
      <c r="C724" s="4" t="str">
        <f t="shared" si="24"/>
        <v>PS35H21S</v>
      </c>
      <c r="D724" s="6" t="str">
        <f t="shared" si="26"/>
        <v>PSES High Prog21Act35 S275</v>
      </c>
      <c r="E724" s="6"/>
      <c r="F724" s="6" t="s">
        <v>7</v>
      </c>
      <c r="G724" s="6" t="s">
        <v>36</v>
      </c>
      <c r="H724" s="6">
        <v>12</v>
      </c>
      <c r="I724" s="6">
        <v>3</v>
      </c>
      <c r="J724" s="6" t="b">
        <v>0</v>
      </c>
      <c r="L724" s="6" t="s">
        <v>6136</v>
      </c>
      <c r="M724" t="s">
        <v>1602</v>
      </c>
      <c r="N724" t="e">
        <f>VLOOKUP(A724,[1]Sheet1!$A:$A,1,FALSE)</f>
        <v>#N/A</v>
      </c>
      <c r="O724" t="e">
        <f t="shared" si="25"/>
        <v>#N/A</v>
      </c>
    </row>
    <row r="725" spans="1:15">
      <c r="A725" t="s">
        <v>6697</v>
      </c>
      <c r="B725" t="s">
        <v>6698</v>
      </c>
      <c r="C725" s="4" t="str">
        <f t="shared" si="24"/>
        <v>PS35H97</v>
      </c>
      <c r="D725" s="6" t="str">
        <f t="shared" si="26"/>
        <v>PSES High Prog97Act35</v>
      </c>
      <c r="E725" s="6"/>
      <c r="F725" s="6" t="s">
        <v>7</v>
      </c>
      <c r="G725" s="6" t="s">
        <v>36</v>
      </c>
      <c r="H725" s="6">
        <v>12</v>
      </c>
      <c r="I725" s="6">
        <v>3</v>
      </c>
      <c r="J725" s="6" t="b">
        <v>0</v>
      </c>
      <c r="L725" s="6" t="s">
        <v>6136</v>
      </c>
      <c r="M725" t="s">
        <v>1602</v>
      </c>
      <c r="N725" t="e">
        <f>VLOOKUP(A725,[1]Sheet1!$A:$A,1,FALSE)</f>
        <v>#N/A</v>
      </c>
      <c r="O725" t="e">
        <f t="shared" si="25"/>
        <v>#N/A</v>
      </c>
    </row>
    <row r="726" spans="1:15">
      <c r="A726" t="s">
        <v>6701</v>
      </c>
      <c r="B726" t="s">
        <v>6702</v>
      </c>
      <c r="C726" s="4" t="str">
        <f t="shared" si="24"/>
        <v>PS35H97S</v>
      </c>
      <c r="D726" s="6" t="str">
        <f t="shared" si="26"/>
        <v>PSES High Prog97Act35 S275</v>
      </c>
      <c r="E726" s="6"/>
      <c r="F726" s="6" t="s">
        <v>7</v>
      </c>
      <c r="G726" s="6" t="s">
        <v>36</v>
      </c>
      <c r="H726" s="6">
        <v>12</v>
      </c>
      <c r="I726" s="6">
        <v>3</v>
      </c>
      <c r="J726" s="6" t="b">
        <v>0</v>
      </c>
      <c r="L726" s="6" t="s">
        <v>6136</v>
      </c>
      <c r="M726" t="s">
        <v>1602</v>
      </c>
      <c r="N726" t="e">
        <f>VLOOKUP(A726,[1]Sheet1!$A:$A,1,FALSE)</f>
        <v>#N/A</v>
      </c>
      <c r="O726" t="e">
        <f t="shared" si="25"/>
        <v>#N/A</v>
      </c>
    </row>
    <row r="727" spans="1:15">
      <c r="A727" s="6" t="s">
        <v>6683</v>
      </c>
      <c r="B727" s="6" t="s">
        <v>6684</v>
      </c>
      <c r="C727" s="4" t="str">
        <f t="shared" si="24"/>
        <v>PS35M</v>
      </c>
      <c r="D727" s="6" t="str">
        <f t="shared" si="26"/>
        <v>PSES Mid Prog01Act35</v>
      </c>
      <c r="E727" s="6"/>
      <c r="F727" s="6" t="s">
        <v>7</v>
      </c>
      <c r="G727" s="6" t="s">
        <v>36</v>
      </c>
      <c r="H727" s="6">
        <v>12</v>
      </c>
      <c r="I727" s="6">
        <v>3</v>
      </c>
      <c r="J727" s="6" t="b">
        <v>0</v>
      </c>
      <c r="K727" s="6"/>
      <c r="L727" s="6" t="s">
        <v>6136</v>
      </c>
      <c r="M727" t="s">
        <v>1602</v>
      </c>
      <c r="N727" t="e">
        <f>VLOOKUP(A727,[1]Sheet1!$A:$A,1,FALSE)</f>
        <v>#N/A</v>
      </c>
      <c r="O727" t="e">
        <f t="shared" si="25"/>
        <v>#N/A</v>
      </c>
    </row>
    <row r="728" spans="1:15">
      <c r="A728" t="s">
        <v>6687</v>
      </c>
      <c r="B728" t="s">
        <v>6688</v>
      </c>
      <c r="C728" s="4" t="str">
        <f t="shared" si="24"/>
        <v>PS35M21</v>
      </c>
      <c r="D728" s="6" t="str">
        <f t="shared" si="26"/>
        <v>PSES Mid Prog21Act35</v>
      </c>
      <c r="E728" s="6"/>
      <c r="F728" s="6" t="s">
        <v>7</v>
      </c>
      <c r="G728" s="6" t="s">
        <v>36</v>
      </c>
      <c r="H728" s="6">
        <v>12</v>
      </c>
      <c r="I728" s="6">
        <v>3</v>
      </c>
      <c r="J728" s="6" t="b">
        <v>0</v>
      </c>
      <c r="L728" s="6" t="s">
        <v>6136</v>
      </c>
      <c r="M728" t="s">
        <v>1602</v>
      </c>
      <c r="N728" t="e">
        <f>VLOOKUP(A728,[1]Sheet1!$A:$A,1,FALSE)</f>
        <v>#N/A</v>
      </c>
      <c r="O728" t="e">
        <f t="shared" si="25"/>
        <v>#N/A</v>
      </c>
    </row>
    <row r="729" spans="1:15">
      <c r="A729" t="s">
        <v>6693</v>
      </c>
      <c r="B729" t="s">
        <v>6694</v>
      </c>
      <c r="C729" s="4" t="str">
        <f t="shared" si="24"/>
        <v>PS35M21S</v>
      </c>
      <c r="D729" s="6" t="str">
        <f t="shared" si="26"/>
        <v>PSES Mid Prog21Act35 S275</v>
      </c>
      <c r="E729" s="6"/>
      <c r="F729" s="6" t="s">
        <v>7</v>
      </c>
      <c r="G729" s="6" t="s">
        <v>36</v>
      </c>
      <c r="H729" s="6">
        <v>12</v>
      </c>
      <c r="I729" s="6">
        <v>3</v>
      </c>
      <c r="J729" s="6" t="b">
        <v>0</v>
      </c>
      <c r="L729" s="6" t="s">
        <v>6136</v>
      </c>
      <c r="M729" t="s">
        <v>1602</v>
      </c>
      <c r="N729" t="e">
        <f>VLOOKUP(A729,[1]Sheet1!$A:$A,1,FALSE)</f>
        <v>#N/A</v>
      </c>
      <c r="O729" t="e">
        <f t="shared" si="25"/>
        <v>#N/A</v>
      </c>
    </row>
    <row r="730" spans="1:15">
      <c r="A730" s="6" t="s">
        <v>6685</v>
      </c>
      <c r="B730" s="6" t="s">
        <v>6686</v>
      </c>
      <c r="C730" s="4" t="str">
        <f t="shared" si="24"/>
        <v>PS35M97</v>
      </c>
      <c r="D730" s="6" t="str">
        <f t="shared" si="26"/>
        <v>PSES Mid Prog97Act35</v>
      </c>
      <c r="E730" s="6"/>
      <c r="F730" s="6" t="s">
        <v>7</v>
      </c>
      <c r="G730" s="6" t="s">
        <v>36</v>
      </c>
      <c r="H730" s="6">
        <v>12</v>
      </c>
      <c r="I730" s="6">
        <v>3</v>
      </c>
      <c r="J730" s="6" t="b">
        <v>0</v>
      </c>
      <c r="K730" s="6"/>
      <c r="L730" s="6" t="s">
        <v>6136</v>
      </c>
      <c r="M730" t="s">
        <v>1602</v>
      </c>
      <c r="N730" t="e">
        <f>VLOOKUP(A730,[1]Sheet1!$A:$A,1,FALSE)</f>
        <v>#N/A</v>
      </c>
      <c r="O730" t="e">
        <f t="shared" si="25"/>
        <v>#N/A</v>
      </c>
    </row>
    <row r="731" spans="1:15">
      <c r="A731" s="6" t="s">
        <v>6691</v>
      </c>
      <c r="B731" s="6" t="s">
        <v>6692</v>
      </c>
      <c r="C731" s="4" t="str">
        <f t="shared" si="24"/>
        <v>PS35M97S</v>
      </c>
      <c r="D731" s="6" t="str">
        <f t="shared" si="26"/>
        <v>PSES Mid Prog97Act35 S275</v>
      </c>
      <c r="E731" s="6"/>
      <c r="F731" s="6" t="s">
        <v>7</v>
      </c>
      <c r="G731" s="6" t="s">
        <v>36</v>
      </c>
      <c r="H731" s="6">
        <v>12</v>
      </c>
      <c r="I731" s="6">
        <v>3</v>
      </c>
      <c r="J731" s="6" t="b">
        <v>0</v>
      </c>
      <c r="K731" s="6"/>
      <c r="L731" s="6" t="s">
        <v>6136</v>
      </c>
      <c r="M731" t="s">
        <v>1602</v>
      </c>
      <c r="N731" t="e">
        <f>VLOOKUP(A731,[1]Sheet1!$A:$A,1,FALSE)</f>
        <v>#N/A</v>
      </c>
      <c r="O731" t="e">
        <f t="shared" si="25"/>
        <v>#N/A</v>
      </c>
    </row>
    <row r="732" spans="1:15">
      <c r="A732" s="6" t="s">
        <v>6689</v>
      </c>
      <c r="B732" s="6" t="s">
        <v>6690</v>
      </c>
      <c r="C732" s="4" t="str">
        <f t="shared" si="24"/>
        <v>PS35MS</v>
      </c>
      <c r="D732" s="6" t="str">
        <f t="shared" si="26"/>
        <v>PSES Mid Prog01Act35 S275</v>
      </c>
      <c r="E732" s="6"/>
      <c r="F732" s="6" t="s">
        <v>7</v>
      </c>
      <c r="G732" s="6" t="s">
        <v>36</v>
      </c>
      <c r="H732" s="6">
        <v>12</v>
      </c>
      <c r="I732" s="6">
        <v>3</v>
      </c>
      <c r="J732" s="6" t="b">
        <v>0</v>
      </c>
      <c r="K732" s="6"/>
      <c r="L732" s="6" t="s">
        <v>6136</v>
      </c>
      <c r="M732" t="s">
        <v>1602</v>
      </c>
      <c r="N732" t="e">
        <f>VLOOKUP(A732,[1]Sheet1!$A:$A,1,FALSE)</f>
        <v>#N/A</v>
      </c>
      <c r="O732" t="e">
        <f t="shared" si="25"/>
        <v>#N/A</v>
      </c>
    </row>
    <row r="733" spans="1:15">
      <c r="A733" s="6" t="s">
        <v>5902</v>
      </c>
      <c r="B733" s="6" t="s">
        <v>5903</v>
      </c>
      <c r="C733" s="4" t="str">
        <f t="shared" si="24"/>
        <v>PS39E</v>
      </c>
      <c r="D733" s="6" t="str">
        <f t="shared" si="26"/>
        <v>PSES Elem Prog01Duty39</v>
      </c>
      <c r="E733" s="6"/>
      <c r="F733" s="6" t="s">
        <v>7</v>
      </c>
      <c r="G733" s="6" t="s">
        <v>36</v>
      </c>
      <c r="H733" s="6">
        <v>12</v>
      </c>
      <c r="I733" s="6">
        <v>3</v>
      </c>
      <c r="J733" s="6" t="b">
        <v>0</v>
      </c>
      <c r="K733" s="6"/>
      <c r="L733" s="6" t="s">
        <v>6136</v>
      </c>
      <c r="M733" t="s">
        <v>1602</v>
      </c>
      <c r="N733" t="e">
        <f>VLOOKUP(A733,[1]Sheet1!$A:$A,1,FALSE)</f>
        <v>#N/A</v>
      </c>
      <c r="O733" t="e">
        <f t="shared" si="25"/>
        <v>#N/A</v>
      </c>
    </row>
    <row r="734" spans="1:15">
      <c r="A734" s="6" t="s">
        <v>6582</v>
      </c>
      <c r="B734" s="6" t="s">
        <v>6595</v>
      </c>
      <c r="C734" s="4" t="str">
        <f t="shared" si="24"/>
        <v>PS39E09</v>
      </c>
      <c r="D734" s="6" t="str">
        <f t="shared" si="26"/>
        <v>PSES Elem Prog09Duty39</v>
      </c>
      <c r="E734" s="6"/>
      <c r="F734" s="6" t="s">
        <v>7</v>
      </c>
      <c r="G734" s="6" t="s">
        <v>36</v>
      </c>
      <c r="H734" s="6">
        <v>12</v>
      </c>
      <c r="I734" s="6">
        <v>3</v>
      </c>
      <c r="J734" s="6" t="b">
        <v>0</v>
      </c>
      <c r="K734" s="6"/>
      <c r="L734" s="6" t="s">
        <v>6136</v>
      </c>
      <c r="M734" t="s">
        <v>1602</v>
      </c>
      <c r="N734" t="e">
        <f>VLOOKUP(A734,[1]Sheet1!$A:$A,1,FALSE)</f>
        <v>#N/A</v>
      </c>
      <c r="O734" t="e">
        <f t="shared" si="25"/>
        <v>#N/A</v>
      </c>
    </row>
    <row r="735" spans="1:15">
      <c r="A735" s="6" t="s">
        <v>6654</v>
      </c>
      <c r="B735" s="6" t="s">
        <v>6655</v>
      </c>
      <c r="C735" s="4" t="str">
        <f t="shared" si="24"/>
        <v>PS39E09S</v>
      </c>
      <c r="D735" s="6" t="str">
        <f t="shared" si="26"/>
        <v>PSES Elem Prog09Duty39 S275</v>
      </c>
      <c r="E735" s="6"/>
      <c r="F735" s="6" t="s">
        <v>7</v>
      </c>
      <c r="G735" s="6" t="s">
        <v>36</v>
      </c>
      <c r="H735" s="6">
        <v>12</v>
      </c>
      <c r="I735" s="6">
        <v>3</v>
      </c>
      <c r="J735" s="6" t="b">
        <v>0</v>
      </c>
      <c r="K735" s="6"/>
      <c r="L735" s="6" t="s">
        <v>6136</v>
      </c>
      <c r="M735" t="s">
        <v>1602</v>
      </c>
      <c r="N735" t="e">
        <f>VLOOKUP(A735,[1]Sheet1!$A:$A,1,FALSE)</f>
        <v>#N/A</v>
      </c>
      <c r="O735" t="e">
        <f t="shared" si="25"/>
        <v>#N/A</v>
      </c>
    </row>
    <row r="736" spans="1:15">
      <c r="A736" t="s">
        <v>6058</v>
      </c>
      <c r="B736" t="s">
        <v>6059</v>
      </c>
      <c r="C736" s="4" t="str">
        <f t="shared" si="24"/>
        <v>PS39E21</v>
      </c>
      <c r="D736" s="6" t="str">
        <f t="shared" si="26"/>
        <v>PSES Elem Prog21Duty39</v>
      </c>
      <c r="E736" s="6"/>
      <c r="F736" s="6" t="s">
        <v>7</v>
      </c>
      <c r="G736" s="6" t="s">
        <v>36</v>
      </c>
      <c r="H736" s="6">
        <v>12</v>
      </c>
      <c r="I736" s="6">
        <v>3</v>
      </c>
      <c r="J736" s="6" t="b">
        <v>0</v>
      </c>
      <c r="L736" s="6" t="s">
        <v>6136</v>
      </c>
      <c r="M736" t="s">
        <v>1602</v>
      </c>
      <c r="N736" t="e">
        <f>VLOOKUP(A736,[1]Sheet1!$A:$A,1,FALSE)</f>
        <v>#N/A</v>
      </c>
      <c r="O736" t="e">
        <f t="shared" si="25"/>
        <v>#N/A</v>
      </c>
    </row>
    <row r="737" spans="1:15">
      <c r="A737" t="s">
        <v>6301</v>
      </c>
      <c r="B737" t="s">
        <v>6302</v>
      </c>
      <c r="C737" s="4" t="str">
        <f t="shared" si="24"/>
        <v>PS39E21S</v>
      </c>
      <c r="D737" s="6" t="str">
        <f t="shared" si="26"/>
        <v>PSES Elem Prog21Duty39 S275</v>
      </c>
      <c r="E737" s="6"/>
      <c r="F737" s="6" t="s">
        <v>7</v>
      </c>
      <c r="G737" s="6" t="s">
        <v>36</v>
      </c>
      <c r="H737" s="6">
        <v>12</v>
      </c>
      <c r="I737" s="6">
        <v>3</v>
      </c>
      <c r="J737" s="6" t="b">
        <v>0</v>
      </c>
      <c r="L737" s="6" t="s">
        <v>6136</v>
      </c>
      <c r="M737" t="s">
        <v>1602</v>
      </c>
      <c r="N737" t="e">
        <f>VLOOKUP(A737,[1]Sheet1!$A:$A,1,FALSE)</f>
        <v>#N/A</v>
      </c>
      <c r="O737" t="e">
        <f t="shared" si="25"/>
        <v>#N/A</v>
      </c>
    </row>
    <row r="738" spans="1:15">
      <c r="A738" s="6" t="s">
        <v>5980</v>
      </c>
      <c r="B738" s="6" t="s">
        <v>5981</v>
      </c>
      <c r="C738" s="4" t="str">
        <f t="shared" si="24"/>
        <v>PS39E97</v>
      </c>
      <c r="D738" s="6" t="str">
        <f t="shared" si="26"/>
        <v>PSES Elem Prog97Duty39</v>
      </c>
      <c r="E738" s="6"/>
      <c r="F738" s="6" t="s">
        <v>7</v>
      </c>
      <c r="G738" s="6" t="s">
        <v>36</v>
      </c>
      <c r="H738" s="6">
        <v>12</v>
      </c>
      <c r="I738" s="6">
        <v>3</v>
      </c>
      <c r="J738" s="6" t="b">
        <v>0</v>
      </c>
      <c r="K738" s="6"/>
      <c r="L738" s="6" t="s">
        <v>6136</v>
      </c>
      <c r="M738" t="s">
        <v>1602</v>
      </c>
      <c r="N738" t="e">
        <f>VLOOKUP(A738,[1]Sheet1!$A:$A,1,FALSE)</f>
        <v>#N/A</v>
      </c>
      <c r="O738" t="e">
        <f t="shared" si="25"/>
        <v>#N/A</v>
      </c>
    </row>
    <row r="739" spans="1:15">
      <c r="A739" s="6" t="s">
        <v>6223</v>
      </c>
      <c r="B739" s="6" t="s">
        <v>6224</v>
      </c>
      <c r="C739" s="4" t="str">
        <f t="shared" si="24"/>
        <v>PS39E97S</v>
      </c>
      <c r="D739" s="6" t="str">
        <f t="shared" si="26"/>
        <v>PSES Elem Prog97Duty39 S275</v>
      </c>
      <c r="E739" s="6"/>
      <c r="F739" s="6" t="s">
        <v>7</v>
      </c>
      <c r="G739" s="6" t="s">
        <v>36</v>
      </c>
      <c r="H739" s="6">
        <v>12</v>
      </c>
      <c r="I739" s="6">
        <v>3</v>
      </c>
      <c r="J739" s="6" t="b">
        <v>0</v>
      </c>
      <c r="K739" s="6"/>
      <c r="L739" s="6" t="s">
        <v>6136</v>
      </c>
      <c r="M739" t="s">
        <v>1602</v>
      </c>
      <c r="N739" t="e">
        <f>VLOOKUP(A739,[1]Sheet1!$A:$A,1,FALSE)</f>
        <v>#N/A</v>
      </c>
      <c r="O739" t="e">
        <f t="shared" si="25"/>
        <v>#N/A</v>
      </c>
    </row>
    <row r="740" spans="1:15">
      <c r="A740" s="6" t="s">
        <v>6145</v>
      </c>
      <c r="B740" s="6" t="s">
        <v>6146</v>
      </c>
      <c r="C740" s="4" t="str">
        <f t="shared" si="24"/>
        <v>PS39ES</v>
      </c>
      <c r="D740" s="6" t="str">
        <f t="shared" si="26"/>
        <v>PSES Elem Prog01Duty39 S275</v>
      </c>
      <c r="E740" s="6"/>
      <c r="F740" s="6" t="s">
        <v>7</v>
      </c>
      <c r="G740" s="6" t="s">
        <v>36</v>
      </c>
      <c r="H740" s="6">
        <v>12</v>
      </c>
      <c r="I740" s="6">
        <v>3</v>
      </c>
      <c r="J740" s="6" t="b">
        <v>0</v>
      </c>
      <c r="K740" s="6"/>
      <c r="L740" s="6" t="s">
        <v>6136</v>
      </c>
      <c r="M740" t="s">
        <v>1602</v>
      </c>
      <c r="N740" t="e">
        <f>VLOOKUP(A740,[1]Sheet1!$A:$A,1,FALSE)</f>
        <v>#N/A</v>
      </c>
      <c r="O740" t="e">
        <f t="shared" si="25"/>
        <v>#N/A</v>
      </c>
    </row>
    <row r="741" spans="1:15">
      <c r="A741" s="6" t="s">
        <v>5954</v>
      </c>
      <c r="B741" s="6" t="s">
        <v>5955</v>
      </c>
      <c r="C741" s="4" t="str">
        <f t="shared" si="24"/>
        <v>PS39H</v>
      </c>
      <c r="D741" s="6" t="str">
        <f t="shared" si="26"/>
        <v>PSES High Prog01Duty39</v>
      </c>
      <c r="E741" s="6"/>
      <c r="F741" s="6" t="s">
        <v>7</v>
      </c>
      <c r="G741" s="6" t="s">
        <v>36</v>
      </c>
      <c r="H741" s="6">
        <v>12</v>
      </c>
      <c r="I741" s="6">
        <v>3</v>
      </c>
      <c r="J741" s="6" t="b">
        <v>0</v>
      </c>
      <c r="K741" s="6"/>
      <c r="L741" s="6" t="s">
        <v>6136</v>
      </c>
      <c r="M741" t="s">
        <v>1602</v>
      </c>
      <c r="N741" t="e">
        <f>VLOOKUP(A741,[1]Sheet1!$A:$A,1,FALSE)</f>
        <v>#N/A</v>
      </c>
      <c r="O741" t="e">
        <f t="shared" si="25"/>
        <v>#N/A</v>
      </c>
    </row>
    <row r="742" spans="1:15">
      <c r="A742" t="s">
        <v>6110</v>
      </c>
      <c r="B742" t="s">
        <v>6111</v>
      </c>
      <c r="C742" s="4" t="str">
        <f t="shared" si="24"/>
        <v>PS39H21</v>
      </c>
      <c r="D742" s="6" t="str">
        <f t="shared" si="26"/>
        <v>PSES High Prog21Duty39</v>
      </c>
      <c r="E742" s="6"/>
      <c r="F742" s="6" t="s">
        <v>7</v>
      </c>
      <c r="G742" s="6" t="s">
        <v>36</v>
      </c>
      <c r="H742" s="6">
        <v>12</v>
      </c>
      <c r="I742" s="6">
        <v>3</v>
      </c>
      <c r="J742" s="6" t="b">
        <v>0</v>
      </c>
      <c r="L742" s="6" t="s">
        <v>6136</v>
      </c>
      <c r="M742" t="s">
        <v>1602</v>
      </c>
      <c r="N742" t="e">
        <f>VLOOKUP(A742,[1]Sheet1!$A:$A,1,FALSE)</f>
        <v>#N/A</v>
      </c>
      <c r="O742" t="e">
        <f t="shared" si="25"/>
        <v>#N/A</v>
      </c>
    </row>
    <row r="743" spans="1:15">
      <c r="A743" t="s">
        <v>6353</v>
      </c>
      <c r="B743" t="s">
        <v>6354</v>
      </c>
      <c r="C743" s="4" t="str">
        <f t="shared" si="24"/>
        <v>PS39H21S</v>
      </c>
      <c r="D743" s="6" t="str">
        <f t="shared" si="26"/>
        <v>PSES High Prog21Duty39 S275</v>
      </c>
      <c r="E743" s="6"/>
      <c r="F743" s="6" t="s">
        <v>7</v>
      </c>
      <c r="G743" s="6" t="s">
        <v>36</v>
      </c>
      <c r="H743" s="6">
        <v>12</v>
      </c>
      <c r="I743" s="6">
        <v>3</v>
      </c>
      <c r="J743" s="6" t="b">
        <v>0</v>
      </c>
      <c r="L743" s="6" t="s">
        <v>6136</v>
      </c>
      <c r="M743" t="s">
        <v>1602</v>
      </c>
      <c r="N743" t="e">
        <f>VLOOKUP(A743,[1]Sheet1!$A:$A,1,FALSE)</f>
        <v>#N/A</v>
      </c>
      <c r="O743" t="e">
        <f t="shared" si="25"/>
        <v>#N/A</v>
      </c>
    </row>
    <row r="744" spans="1:15">
      <c r="A744" s="6" t="s">
        <v>6032</v>
      </c>
      <c r="B744" s="6" t="s">
        <v>6033</v>
      </c>
      <c r="C744" s="4" t="str">
        <f t="shared" si="24"/>
        <v>PS39H97</v>
      </c>
      <c r="D744" s="6" t="str">
        <f t="shared" si="26"/>
        <v>PSES High Prog97Duty39</v>
      </c>
      <c r="E744" s="6"/>
      <c r="F744" s="6" t="s">
        <v>7</v>
      </c>
      <c r="G744" s="6" t="s">
        <v>36</v>
      </c>
      <c r="H744" s="6">
        <v>12</v>
      </c>
      <c r="I744" s="6">
        <v>3</v>
      </c>
      <c r="J744" s="6" t="b">
        <v>0</v>
      </c>
      <c r="K744" s="6"/>
      <c r="L744" s="6" t="s">
        <v>6136</v>
      </c>
      <c r="M744" t="s">
        <v>1602</v>
      </c>
      <c r="N744" t="e">
        <f>VLOOKUP(A744,[1]Sheet1!$A:$A,1,FALSE)</f>
        <v>#N/A</v>
      </c>
      <c r="O744" t="e">
        <f t="shared" si="25"/>
        <v>#N/A</v>
      </c>
    </row>
    <row r="745" spans="1:15">
      <c r="A745" s="6" t="s">
        <v>6275</v>
      </c>
      <c r="B745" s="6" t="s">
        <v>6276</v>
      </c>
      <c r="C745" s="4" t="str">
        <f t="shared" si="24"/>
        <v>PS39H97S</v>
      </c>
      <c r="D745" s="6" t="str">
        <f t="shared" si="26"/>
        <v>PSES High Prog97Duty39 S275</v>
      </c>
      <c r="E745" s="6"/>
      <c r="F745" s="6" t="s">
        <v>7</v>
      </c>
      <c r="G745" s="6" t="s">
        <v>36</v>
      </c>
      <c r="H745" s="6">
        <v>12</v>
      </c>
      <c r="I745" s="6">
        <v>3</v>
      </c>
      <c r="J745" s="6" t="b">
        <v>0</v>
      </c>
      <c r="K745" s="6"/>
      <c r="L745" s="6" t="s">
        <v>6136</v>
      </c>
      <c r="M745" t="s">
        <v>1602</v>
      </c>
      <c r="N745" t="e">
        <f>VLOOKUP(A745,[1]Sheet1!$A:$A,1,FALSE)</f>
        <v>#N/A</v>
      </c>
      <c r="O745" t="e">
        <f t="shared" si="25"/>
        <v>#N/A</v>
      </c>
    </row>
    <row r="746" spans="1:15">
      <c r="A746" s="6" t="s">
        <v>6197</v>
      </c>
      <c r="B746" s="6" t="s">
        <v>6198</v>
      </c>
      <c r="C746" s="4" t="str">
        <f t="shared" si="24"/>
        <v>PS39HS</v>
      </c>
      <c r="D746" s="6" t="str">
        <f t="shared" si="26"/>
        <v>PSES High Prog01Duty39 S275</v>
      </c>
      <c r="E746" s="6"/>
      <c r="F746" s="6" t="s">
        <v>7</v>
      </c>
      <c r="G746" s="6" t="s">
        <v>36</v>
      </c>
      <c r="H746" s="6">
        <v>12</v>
      </c>
      <c r="I746" s="6">
        <v>3</v>
      </c>
      <c r="J746" s="6" t="b">
        <v>0</v>
      </c>
      <c r="K746" s="6"/>
      <c r="L746" s="6" t="s">
        <v>6136</v>
      </c>
      <c r="M746" t="s">
        <v>1602</v>
      </c>
      <c r="N746" t="e">
        <f>VLOOKUP(A746,[1]Sheet1!$A:$A,1,FALSE)</f>
        <v>#N/A</v>
      </c>
      <c r="O746" t="e">
        <f t="shared" si="25"/>
        <v>#N/A</v>
      </c>
    </row>
    <row r="747" spans="1:15">
      <c r="A747" s="6" t="s">
        <v>5928</v>
      </c>
      <c r="B747" s="6" t="s">
        <v>5929</v>
      </c>
      <c r="C747" s="4" t="str">
        <f t="shared" si="24"/>
        <v>PS39M</v>
      </c>
      <c r="D747" s="6" t="str">
        <f t="shared" si="26"/>
        <v>PSES Mid Prog01Duty39</v>
      </c>
      <c r="E747" s="6"/>
      <c r="F747" s="6" t="s">
        <v>7</v>
      </c>
      <c r="G747" s="6" t="s">
        <v>36</v>
      </c>
      <c r="H747" s="6">
        <v>12</v>
      </c>
      <c r="I747" s="6">
        <v>3</v>
      </c>
      <c r="J747" s="6" t="b">
        <v>0</v>
      </c>
      <c r="K747" s="6"/>
      <c r="L747" s="6" t="s">
        <v>6136</v>
      </c>
      <c r="M747" t="s">
        <v>1602</v>
      </c>
      <c r="N747" t="e">
        <f>VLOOKUP(A747,[1]Sheet1!$A:$A,1,FALSE)</f>
        <v>#N/A</v>
      </c>
      <c r="O747" t="e">
        <f t="shared" si="25"/>
        <v>#N/A</v>
      </c>
    </row>
    <row r="748" spans="1:15">
      <c r="A748" t="s">
        <v>6084</v>
      </c>
      <c r="B748" t="s">
        <v>6085</v>
      </c>
      <c r="C748" s="4" t="str">
        <f t="shared" si="24"/>
        <v>PS39M21</v>
      </c>
      <c r="D748" s="6" t="str">
        <f t="shared" si="26"/>
        <v>PSES Mid Prog21Duty39</v>
      </c>
      <c r="E748" s="6"/>
      <c r="F748" s="6" t="s">
        <v>7</v>
      </c>
      <c r="G748" s="6" t="s">
        <v>36</v>
      </c>
      <c r="H748" s="6">
        <v>12</v>
      </c>
      <c r="I748" s="6">
        <v>3</v>
      </c>
      <c r="J748" s="6" t="b">
        <v>0</v>
      </c>
      <c r="L748" s="6" t="s">
        <v>6136</v>
      </c>
      <c r="M748" t="s">
        <v>1602</v>
      </c>
      <c r="N748" t="e">
        <f>VLOOKUP(A748,[1]Sheet1!$A:$A,1,FALSE)</f>
        <v>#N/A</v>
      </c>
      <c r="O748" t="e">
        <f t="shared" si="25"/>
        <v>#N/A</v>
      </c>
    </row>
    <row r="749" spans="1:15">
      <c r="A749" t="s">
        <v>6327</v>
      </c>
      <c r="B749" t="s">
        <v>6328</v>
      </c>
      <c r="C749" s="4" t="str">
        <f t="shared" si="24"/>
        <v>PS39M21S</v>
      </c>
      <c r="D749" s="6" t="str">
        <f t="shared" si="26"/>
        <v>PSES Mid Prog21Duty39 S275</v>
      </c>
      <c r="E749" s="6"/>
      <c r="F749" s="6" t="s">
        <v>7</v>
      </c>
      <c r="G749" s="6" t="s">
        <v>36</v>
      </c>
      <c r="H749" s="6">
        <v>12</v>
      </c>
      <c r="I749" s="6">
        <v>3</v>
      </c>
      <c r="J749" s="6" t="b">
        <v>0</v>
      </c>
      <c r="L749" s="6" t="s">
        <v>6136</v>
      </c>
      <c r="M749" t="s">
        <v>1602</v>
      </c>
      <c r="N749" t="e">
        <f>VLOOKUP(A749,[1]Sheet1!$A:$A,1,FALSE)</f>
        <v>#N/A</v>
      </c>
      <c r="O749" t="e">
        <f t="shared" si="25"/>
        <v>#N/A</v>
      </c>
    </row>
    <row r="750" spans="1:15">
      <c r="A750" s="6" t="s">
        <v>6006</v>
      </c>
      <c r="B750" s="6" t="s">
        <v>6007</v>
      </c>
      <c r="C750" s="4" t="str">
        <f t="shared" si="24"/>
        <v>PS39M97</v>
      </c>
      <c r="D750" s="6" t="str">
        <f t="shared" si="26"/>
        <v>PSES Mid Prog97Duty39</v>
      </c>
      <c r="E750" s="6"/>
      <c r="F750" s="6" t="s">
        <v>7</v>
      </c>
      <c r="G750" s="6" t="s">
        <v>36</v>
      </c>
      <c r="H750" s="6">
        <v>12</v>
      </c>
      <c r="I750" s="6">
        <v>3</v>
      </c>
      <c r="J750" s="6" t="b">
        <v>0</v>
      </c>
      <c r="K750" s="6"/>
      <c r="L750" s="6" t="s">
        <v>6136</v>
      </c>
      <c r="M750" t="s">
        <v>1602</v>
      </c>
      <c r="N750" t="e">
        <f>VLOOKUP(A750,[1]Sheet1!$A:$A,1,FALSE)</f>
        <v>#N/A</v>
      </c>
      <c r="O750" t="e">
        <f t="shared" si="25"/>
        <v>#N/A</v>
      </c>
    </row>
    <row r="751" spans="1:15">
      <c r="A751" s="6" t="s">
        <v>6249</v>
      </c>
      <c r="B751" s="6" t="s">
        <v>6250</v>
      </c>
      <c r="C751" s="4" t="str">
        <f t="shared" si="24"/>
        <v>PS39M97S</v>
      </c>
      <c r="D751" s="6" t="str">
        <f t="shared" si="26"/>
        <v>PSES Mid Prog97Duty39 S275</v>
      </c>
      <c r="E751" s="6"/>
      <c r="F751" s="6" t="s">
        <v>7</v>
      </c>
      <c r="G751" s="6" t="s">
        <v>36</v>
      </c>
      <c r="H751" s="6">
        <v>12</v>
      </c>
      <c r="I751" s="6">
        <v>3</v>
      </c>
      <c r="J751" s="6" t="b">
        <v>0</v>
      </c>
      <c r="K751" s="6"/>
      <c r="L751" s="6" t="s">
        <v>6136</v>
      </c>
      <c r="M751" t="s">
        <v>1602</v>
      </c>
      <c r="N751" t="e">
        <f>VLOOKUP(A751,[1]Sheet1!$A:$A,1,FALSE)</f>
        <v>#N/A</v>
      </c>
      <c r="O751" t="e">
        <f t="shared" si="25"/>
        <v>#N/A</v>
      </c>
    </row>
    <row r="752" spans="1:15">
      <c r="A752" s="6" t="s">
        <v>6171</v>
      </c>
      <c r="B752" s="6" t="s">
        <v>6172</v>
      </c>
      <c r="C752" s="4" t="str">
        <f t="shared" si="24"/>
        <v>PS39MS</v>
      </c>
      <c r="D752" s="6" t="str">
        <f t="shared" si="26"/>
        <v>PSES Mid Prog01Duty39 S275</v>
      </c>
      <c r="E752" s="6"/>
      <c r="F752" s="6" t="s">
        <v>7</v>
      </c>
      <c r="G752" s="6" t="s">
        <v>36</v>
      </c>
      <c r="H752" s="6">
        <v>12</v>
      </c>
      <c r="I752" s="6">
        <v>3</v>
      </c>
      <c r="J752" s="6" t="b">
        <v>0</v>
      </c>
      <c r="K752" s="6"/>
      <c r="L752" s="6" t="s">
        <v>6136</v>
      </c>
      <c r="M752" t="s">
        <v>1602</v>
      </c>
      <c r="N752" t="e">
        <f>VLOOKUP(A752,[1]Sheet1!$A:$A,1,FALSE)</f>
        <v>#N/A</v>
      </c>
      <c r="O752" t="e">
        <f t="shared" si="25"/>
        <v>#N/A</v>
      </c>
    </row>
    <row r="753" spans="1:15">
      <c r="A753" s="6" t="s">
        <v>5904</v>
      </c>
      <c r="B753" s="6" t="s">
        <v>5905</v>
      </c>
      <c r="C753" s="4" t="str">
        <f t="shared" si="24"/>
        <v>PS42E</v>
      </c>
      <c r="D753" s="6" t="str">
        <f t="shared" si="26"/>
        <v>PSES Elem Prog01Duty42</v>
      </c>
      <c r="E753" s="6"/>
      <c r="F753" s="6" t="s">
        <v>7</v>
      </c>
      <c r="G753" s="6" t="s">
        <v>36</v>
      </c>
      <c r="H753" s="6">
        <v>12</v>
      </c>
      <c r="I753" s="6">
        <v>3</v>
      </c>
      <c r="J753" s="6" t="b">
        <v>0</v>
      </c>
      <c r="K753" s="6"/>
      <c r="L753" s="6" t="s">
        <v>6136</v>
      </c>
      <c r="M753" t="s">
        <v>1602</v>
      </c>
      <c r="N753" t="e">
        <f>VLOOKUP(A753,[1]Sheet1!$A:$A,1,FALSE)</f>
        <v>#N/A</v>
      </c>
      <c r="O753" t="e">
        <f t="shared" si="25"/>
        <v>#N/A</v>
      </c>
    </row>
    <row r="754" spans="1:15">
      <c r="A754" s="6" t="s">
        <v>6583</v>
      </c>
      <c r="B754" s="6" t="s">
        <v>6596</v>
      </c>
      <c r="C754" s="4" t="str">
        <f t="shared" si="24"/>
        <v>PS42E09</v>
      </c>
      <c r="D754" s="6" t="str">
        <f t="shared" si="26"/>
        <v>PSES Elem Prog09Duty42</v>
      </c>
      <c r="E754" s="6"/>
      <c r="F754" s="6" t="s">
        <v>7</v>
      </c>
      <c r="G754" s="6" t="s">
        <v>36</v>
      </c>
      <c r="H754" s="6">
        <v>12</v>
      </c>
      <c r="I754" s="6">
        <v>3</v>
      </c>
      <c r="J754" s="6" t="b">
        <v>0</v>
      </c>
      <c r="K754" s="6"/>
      <c r="L754" s="6" t="s">
        <v>6136</v>
      </c>
      <c r="M754" t="s">
        <v>1602</v>
      </c>
      <c r="N754" t="e">
        <f>VLOOKUP(A754,[1]Sheet1!$A:$A,1,FALSE)</f>
        <v>#N/A</v>
      </c>
      <c r="O754" t="e">
        <f t="shared" si="25"/>
        <v>#N/A</v>
      </c>
    </row>
    <row r="755" spans="1:15">
      <c r="A755" s="6" t="s">
        <v>6658</v>
      </c>
      <c r="B755" s="6" t="s">
        <v>6659</v>
      </c>
      <c r="C755" s="4" t="str">
        <f t="shared" si="24"/>
        <v>PS42E09S</v>
      </c>
      <c r="D755" s="6" t="str">
        <f t="shared" si="26"/>
        <v>PSES Elem Prog09Duty42 S275</v>
      </c>
      <c r="E755" s="6"/>
      <c r="F755" s="6" t="s">
        <v>7</v>
      </c>
      <c r="G755" s="6" t="s">
        <v>36</v>
      </c>
      <c r="H755" s="6">
        <v>12</v>
      </c>
      <c r="I755" s="6">
        <v>3</v>
      </c>
      <c r="J755" s="6" t="b">
        <v>0</v>
      </c>
      <c r="K755" s="6"/>
      <c r="L755" s="6" t="s">
        <v>6136</v>
      </c>
      <c r="M755" t="s">
        <v>1602</v>
      </c>
      <c r="N755" t="e">
        <f>VLOOKUP(A755,[1]Sheet1!$A:$A,1,FALSE)</f>
        <v>#N/A</v>
      </c>
      <c r="O755" t="e">
        <f t="shared" si="25"/>
        <v>#N/A</v>
      </c>
    </row>
    <row r="756" spans="1:15">
      <c r="A756" t="s">
        <v>6060</v>
      </c>
      <c r="B756" t="s">
        <v>6061</v>
      </c>
      <c r="C756" s="4" t="str">
        <f t="shared" si="24"/>
        <v>PS42E21</v>
      </c>
      <c r="D756" s="6" t="str">
        <f t="shared" si="26"/>
        <v>PSES Elem Prog21Duty42</v>
      </c>
      <c r="E756" s="6"/>
      <c r="F756" s="6" t="s">
        <v>7</v>
      </c>
      <c r="G756" s="6" t="s">
        <v>36</v>
      </c>
      <c r="H756" s="6">
        <v>12</v>
      </c>
      <c r="I756" s="6">
        <v>3</v>
      </c>
      <c r="J756" s="6" t="b">
        <v>0</v>
      </c>
      <c r="L756" s="6" t="s">
        <v>6136</v>
      </c>
      <c r="M756" t="s">
        <v>1602</v>
      </c>
      <c r="N756" t="e">
        <f>VLOOKUP(A756,[1]Sheet1!$A:$A,1,FALSE)</f>
        <v>#N/A</v>
      </c>
      <c r="O756" t="e">
        <f t="shared" si="25"/>
        <v>#N/A</v>
      </c>
    </row>
    <row r="757" spans="1:15">
      <c r="A757" t="s">
        <v>6303</v>
      </c>
      <c r="B757" t="s">
        <v>6304</v>
      </c>
      <c r="C757" s="4" t="str">
        <f t="shared" si="24"/>
        <v>PS42E21S</v>
      </c>
      <c r="D757" s="6" t="str">
        <f t="shared" si="26"/>
        <v>PSES Elem Prog21Duty42 S275</v>
      </c>
      <c r="E757" s="6"/>
      <c r="F757" s="6" t="s">
        <v>7</v>
      </c>
      <c r="G757" s="6" t="s">
        <v>36</v>
      </c>
      <c r="H757" s="6">
        <v>12</v>
      </c>
      <c r="I757" s="6">
        <v>3</v>
      </c>
      <c r="J757" s="6" t="b">
        <v>0</v>
      </c>
      <c r="L757" s="6" t="s">
        <v>6136</v>
      </c>
      <c r="M757" t="s">
        <v>1602</v>
      </c>
      <c r="N757" t="e">
        <f>VLOOKUP(A757,[1]Sheet1!$A:$A,1,FALSE)</f>
        <v>#N/A</v>
      </c>
      <c r="O757" t="e">
        <f t="shared" si="25"/>
        <v>#N/A</v>
      </c>
    </row>
    <row r="758" spans="1:15">
      <c r="A758" s="6" t="s">
        <v>5982</v>
      </c>
      <c r="B758" s="6" t="s">
        <v>5983</v>
      </c>
      <c r="C758" s="4" t="str">
        <f t="shared" si="24"/>
        <v>PS42E97</v>
      </c>
      <c r="D758" s="6" t="str">
        <f t="shared" si="26"/>
        <v>PSES Elem Prog97Duty42</v>
      </c>
      <c r="E758" s="6"/>
      <c r="F758" s="6" t="s">
        <v>7</v>
      </c>
      <c r="G758" s="6" t="s">
        <v>36</v>
      </c>
      <c r="H758" s="6">
        <v>12</v>
      </c>
      <c r="I758" s="6">
        <v>3</v>
      </c>
      <c r="J758" s="6" t="b">
        <v>0</v>
      </c>
      <c r="K758" s="6"/>
      <c r="L758" s="6" t="s">
        <v>6136</v>
      </c>
      <c r="M758" t="s">
        <v>1602</v>
      </c>
      <c r="N758" t="e">
        <f>VLOOKUP(A758,[1]Sheet1!$A:$A,1,FALSE)</f>
        <v>#N/A</v>
      </c>
      <c r="O758" t="e">
        <f t="shared" si="25"/>
        <v>#N/A</v>
      </c>
    </row>
    <row r="759" spans="1:15">
      <c r="A759" s="6" t="s">
        <v>6225</v>
      </c>
      <c r="B759" s="6" t="s">
        <v>6226</v>
      </c>
      <c r="C759" s="4" t="str">
        <f t="shared" si="24"/>
        <v>PS42E97S</v>
      </c>
      <c r="D759" s="6" t="str">
        <f t="shared" si="26"/>
        <v>PSES Elem Prog97Duty42 S275</v>
      </c>
      <c r="E759" s="6"/>
      <c r="F759" s="6" t="s">
        <v>7</v>
      </c>
      <c r="G759" s="6" t="s">
        <v>36</v>
      </c>
      <c r="H759" s="6">
        <v>12</v>
      </c>
      <c r="I759" s="6">
        <v>3</v>
      </c>
      <c r="J759" s="6" t="b">
        <v>0</v>
      </c>
      <c r="K759" s="6"/>
      <c r="L759" s="6" t="s">
        <v>6136</v>
      </c>
      <c r="M759" t="s">
        <v>1602</v>
      </c>
      <c r="N759" t="e">
        <f>VLOOKUP(A759,[1]Sheet1!$A:$A,1,FALSE)</f>
        <v>#N/A</v>
      </c>
      <c r="O759" t="e">
        <f t="shared" si="25"/>
        <v>#N/A</v>
      </c>
    </row>
    <row r="760" spans="1:15">
      <c r="A760" s="6" t="s">
        <v>6147</v>
      </c>
      <c r="B760" s="6" t="s">
        <v>6148</v>
      </c>
      <c r="C760" s="4" t="str">
        <f t="shared" si="24"/>
        <v>PS42ES</v>
      </c>
      <c r="D760" s="6" t="str">
        <f t="shared" si="26"/>
        <v>PSES Elem Prog01Duty42 S275</v>
      </c>
      <c r="E760" s="6"/>
      <c r="F760" s="6" t="s">
        <v>7</v>
      </c>
      <c r="G760" s="6" t="s">
        <v>36</v>
      </c>
      <c r="H760" s="6">
        <v>12</v>
      </c>
      <c r="I760" s="6">
        <v>3</v>
      </c>
      <c r="J760" s="6" t="b">
        <v>0</v>
      </c>
      <c r="K760" s="6"/>
      <c r="L760" s="6" t="s">
        <v>6136</v>
      </c>
      <c r="M760" t="s">
        <v>1602</v>
      </c>
      <c r="N760" t="e">
        <f>VLOOKUP(A760,[1]Sheet1!$A:$A,1,FALSE)</f>
        <v>#N/A</v>
      </c>
      <c r="O760" t="e">
        <f t="shared" si="25"/>
        <v>#N/A</v>
      </c>
    </row>
    <row r="761" spans="1:15">
      <c r="A761" s="6" t="s">
        <v>5956</v>
      </c>
      <c r="B761" s="6" t="s">
        <v>5957</v>
      </c>
      <c r="C761" s="4" t="str">
        <f t="shared" si="24"/>
        <v>PS42H</v>
      </c>
      <c r="D761" s="6" t="str">
        <f t="shared" si="26"/>
        <v>PSES High Prog01Duty42</v>
      </c>
      <c r="E761" s="6"/>
      <c r="F761" s="6" t="s">
        <v>7</v>
      </c>
      <c r="G761" s="6" t="s">
        <v>36</v>
      </c>
      <c r="H761" s="6">
        <v>12</v>
      </c>
      <c r="I761" s="6">
        <v>3</v>
      </c>
      <c r="J761" s="6" t="b">
        <v>0</v>
      </c>
      <c r="K761" s="6"/>
      <c r="L761" s="6" t="s">
        <v>6136</v>
      </c>
      <c r="M761" t="s">
        <v>1602</v>
      </c>
      <c r="N761" t="e">
        <f>VLOOKUP(A761,[1]Sheet1!$A:$A,1,FALSE)</f>
        <v>#N/A</v>
      </c>
      <c r="O761" t="e">
        <f t="shared" si="25"/>
        <v>#N/A</v>
      </c>
    </row>
    <row r="762" spans="1:15">
      <c r="A762" t="s">
        <v>6112</v>
      </c>
      <c r="B762" t="s">
        <v>6113</v>
      </c>
      <c r="C762" s="4" t="str">
        <f t="shared" si="24"/>
        <v>PS42H21</v>
      </c>
      <c r="D762" s="6" t="str">
        <f t="shared" si="26"/>
        <v>PSES High Prog21Duty42</v>
      </c>
      <c r="E762" s="6"/>
      <c r="F762" s="6" t="s">
        <v>7</v>
      </c>
      <c r="G762" s="6" t="s">
        <v>36</v>
      </c>
      <c r="H762" s="6">
        <v>12</v>
      </c>
      <c r="I762" s="6">
        <v>3</v>
      </c>
      <c r="J762" s="6" t="b">
        <v>0</v>
      </c>
      <c r="L762" s="6" t="s">
        <v>6136</v>
      </c>
      <c r="M762" t="s">
        <v>1602</v>
      </c>
      <c r="N762" t="e">
        <f>VLOOKUP(A762,[1]Sheet1!$A:$A,1,FALSE)</f>
        <v>#N/A</v>
      </c>
      <c r="O762" t="e">
        <f t="shared" si="25"/>
        <v>#N/A</v>
      </c>
    </row>
    <row r="763" spans="1:15">
      <c r="A763" t="s">
        <v>6355</v>
      </c>
      <c r="B763" t="s">
        <v>6356</v>
      </c>
      <c r="C763" s="4" t="str">
        <f t="shared" si="24"/>
        <v>PS42H21S</v>
      </c>
      <c r="D763" s="6" t="str">
        <f t="shared" si="26"/>
        <v>PSES High Prog21Duty42 S275</v>
      </c>
      <c r="E763" s="6"/>
      <c r="F763" s="6" t="s">
        <v>7</v>
      </c>
      <c r="G763" s="6" t="s">
        <v>36</v>
      </c>
      <c r="H763" s="6">
        <v>12</v>
      </c>
      <c r="I763" s="6">
        <v>3</v>
      </c>
      <c r="J763" s="6" t="b">
        <v>0</v>
      </c>
      <c r="L763" s="6" t="s">
        <v>6136</v>
      </c>
      <c r="M763" t="s">
        <v>1602</v>
      </c>
      <c r="N763" t="e">
        <f>VLOOKUP(A763,[1]Sheet1!$A:$A,1,FALSE)</f>
        <v>#N/A</v>
      </c>
      <c r="O763" t="e">
        <f t="shared" si="25"/>
        <v>#N/A</v>
      </c>
    </row>
    <row r="764" spans="1:15">
      <c r="A764" s="6" t="s">
        <v>6034</v>
      </c>
      <c r="B764" s="6" t="s">
        <v>6035</v>
      </c>
      <c r="C764" s="4" t="str">
        <f t="shared" si="24"/>
        <v>PS42H97</v>
      </c>
      <c r="D764" s="6" t="str">
        <f t="shared" si="26"/>
        <v>PSES High Prog97Duty42</v>
      </c>
      <c r="E764" s="6"/>
      <c r="F764" s="6" t="s">
        <v>7</v>
      </c>
      <c r="G764" s="6" t="s">
        <v>36</v>
      </c>
      <c r="H764" s="6">
        <v>12</v>
      </c>
      <c r="I764" s="6">
        <v>3</v>
      </c>
      <c r="J764" s="6" t="b">
        <v>0</v>
      </c>
      <c r="K764" s="6"/>
      <c r="L764" s="6" t="s">
        <v>6136</v>
      </c>
      <c r="M764" t="s">
        <v>1602</v>
      </c>
      <c r="N764" t="e">
        <f>VLOOKUP(A764,[1]Sheet1!$A:$A,1,FALSE)</f>
        <v>#N/A</v>
      </c>
      <c r="O764" t="e">
        <f t="shared" si="25"/>
        <v>#N/A</v>
      </c>
    </row>
    <row r="765" spans="1:15">
      <c r="A765" s="6" t="s">
        <v>6277</v>
      </c>
      <c r="B765" s="6" t="s">
        <v>6278</v>
      </c>
      <c r="C765" s="4" t="str">
        <f t="shared" si="24"/>
        <v>PS42H97S</v>
      </c>
      <c r="D765" s="6" t="str">
        <f t="shared" si="26"/>
        <v>PSES High Prog97Duty42 S275</v>
      </c>
      <c r="E765" s="6"/>
      <c r="F765" s="6" t="s">
        <v>7</v>
      </c>
      <c r="G765" s="6" t="s">
        <v>36</v>
      </c>
      <c r="H765" s="6">
        <v>12</v>
      </c>
      <c r="I765" s="6">
        <v>3</v>
      </c>
      <c r="J765" s="6" t="b">
        <v>0</v>
      </c>
      <c r="K765" s="6"/>
      <c r="L765" s="6" t="s">
        <v>6136</v>
      </c>
      <c r="M765" t="s">
        <v>1602</v>
      </c>
      <c r="N765" t="e">
        <f>VLOOKUP(A765,[1]Sheet1!$A:$A,1,FALSE)</f>
        <v>#N/A</v>
      </c>
      <c r="O765" t="e">
        <f t="shared" si="25"/>
        <v>#N/A</v>
      </c>
    </row>
    <row r="766" spans="1:15">
      <c r="A766" s="6" t="s">
        <v>6199</v>
      </c>
      <c r="B766" s="6" t="s">
        <v>6200</v>
      </c>
      <c r="C766" s="4" t="str">
        <f t="shared" si="24"/>
        <v>PS42HS</v>
      </c>
      <c r="D766" s="6" t="str">
        <f t="shared" si="26"/>
        <v>PSES High Prog01Duty42 S275</v>
      </c>
      <c r="E766" s="6"/>
      <c r="F766" s="6" t="s">
        <v>7</v>
      </c>
      <c r="G766" s="6" t="s">
        <v>36</v>
      </c>
      <c r="H766" s="6">
        <v>12</v>
      </c>
      <c r="I766" s="6">
        <v>3</v>
      </c>
      <c r="J766" s="6" t="b">
        <v>0</v>
      </c>
      <c r="K766" s="6"/>
      <c r="L766" s="6" t="s">
        <v>6136</v>
      </c>
      <c r="M766" t="s">
        <v>1602</v>
      </c>
      <c r="N766" t="e">
        <f>VLOOKUP(A766,[1]Sheet1!$A:$A,1,FALSE)</f>
        <v>#N/A</v>
      </c>
      <c r="O766" t="e">
        <f t="shared" si="25"/>
        <v>#N/A</v>
      </c>
    </row>
    <row r="767" spans="1:15">
      <c r="A767" s="6" t="s">
        <v>5930</v>
      </c>
      <c r="B767" s="6" t="s">
        <v>5931</v>
      </c>
      <c r="C767" s="4" t="str">
        <f t="shared" si="24"/>
        <v>PS42M</v>
      </c>
      <c r="D767" s="6" t="str">
        <f t="shared" si="26"/>
        <v>PSES Mid Prog01Duty42</v>
      </c>
      <c r="E767" s="6"/>
      <c r="F767" s="6" t="s">
        <v>7</v>
      </c>
      <c r="G767" s="6" t="s">
        <v>36</v>
      </c>
      <c r="H767" s="6">
        <v>12</v>
      </c>
      <c r="I767" s="6">
        <v>3</v>
      </c>
      <c r="J767" s="6" t="b">
        <v>0</v>
      </c>
      <c r="K767" s="6"/>
      <c r="L767" s="6" t="s">
        <v>6136</v>
      </c>
      <c r="M767" t="s">
        <v>1602</v>
      </c>
      <c r="N767" t="e">
        <f>VLOOKUP(A767,[1]Sheet1!$A:$A,1,FALSE)</f>
        <v>#N/A</v>
      </c>
      <c r="O767" t="e">
        <f t="shared" si="25"/>
        <v>#N/A</v>
      </c>
    </row>
    <row r="768" spans="1:15">
      <c r="A768" t="s">
        <v>6086</v>
      </c>
      <c r="B768" t="s">
        <v>6087</v>
      </c>
      <c r="C768" s="4" t="str">
        <f t="shared" si="24"/>
        <v>PS42M21</v>
      </c>
      <c r="D768" s="6" t="str">
        <f t="shared" si="26"/>
        <v>PSES Mid Prog21Duty42</v>
      </c>
      <c r="E768" s="6"/>
      <c r="F768" s="6" t="s">
        <v>7</v>
      </c>
      <c r="G768" s="6" t="s">
        <v>36</v>
      </c>
      <c r="H768" s="6">
        <v>12</v>
      </c>
      <c r="I768" s="6">
        <v>3</v>
      </c>
      <c r="J768" s="6" t="b">
        <v>0</v>
      </c>
      <c r="L768" s="6" t="s">
        <v>6136</v>
      </c>
      <c r="M768" t="s">
        <v>1602</v>
      </c>
      <c r="N768" t="e">
        <f>VLOOKUP(A768,[1]Sheet1!$A:$A,1,FALSE)</f>
        <v>#N/A</v>
      </c>
      <c r="O768" t="e">
        <f t="shared" si="25"/>
        <v>#N/A</v>
      </c>
    </row>
    <row r="769" spans="1:15">
      <c r="A769" t="s">
        <v>6329</v>
      </c>
      <c r="B769" t="s">
        <v>6330</v>
      </c>
      <c r="C769" s="4" t="str">
        <f t="shared" si="24"/>
        <v>PS42M21S</v>
      </c>
      <c r="D769" s="6" t="str">
        <f t="shared" si="26"/>
        <v>PSES Mid Prog21Duty42 S275</v>
      </c>
      <c r="E769" s="6"/>
      <c r="F769" s="6" t="s">
        <v>7</v>
      </c>
      <c r="G769" s="6" t="s">
        <v>36</v>
      </c>
      <c r="H769" s="6">
        <v>12</v>
      </c>
      <c r="I769" s="6">
        <v>3</v>
      </c>
      <c r="J769" s="6" t="b">
        <v>0</v>
      </c>
      <c r="L769" s="6" t="s">
        <v>6136</v>
      </c>
      <c r="M769" t="s">
        <v>1602</v>
      </c>
      <c r="N769" t="e">
        <f>VLOOKUP(A769,[1]Sheet1!$A:$A,1,FALSE)</f>
        <v>#N/A</v>
      </c>
      <c r="O769" t="e">
        <f t="shared" si="25"/>
        <v>#N/A</v>
      </c>
    </row>
    <row r="770" spans="1:15">
      <c r="A770" s="6" t="s">
        <v>6008</v>
      </c>
      <c r="B770" s="6" t="s">
        <v>6009</v>
      </c>
      <c r="C770" s="4" t="str">
        <f t="shared" si="24"/>
        <v>PS42M97</v>
      </c>
      <c r="D770" s="6" t="str">
        <f t="shared" si="26"/>
        <v>PSES Mid Prog97Duty42</v>
      </c>
      <c r="E770" s="6"/>
      <c r="F770" s="6" t="s">
        <v>7</v>
      </c>
      <c r="G770" s="6" t="s">
        <v>36</v>
      </c>
      <c r="H770" s="6">
        <v>12</v>
      </c>
      <c r="I770" s="6">
        <v>3</v>
      </c>
      <c r="J770" s="6" t="b">
        <v>0</v>
      </c>
      <c r="K770" s="6"/>
      <c r="L770" s="6" t="s">
        <v>6136</v>
      </c>
      <c r="M770" t="s">
        <v>1602</v>
      </c>
      <c r="N770" t="e">
        <f>VLOOKUP(A770,[1]Sheet1!$A:$A,1,FALSE)</f>
        <v>#N/A</v>
      </c>
      <c r="O770" t="e">
        <f t="shared" si="25"/>
        <v>#N/A</v>
      </c>
    </row>
    <row r="771" spans="1:15">
      <c r="A771" s="6" t="s">
        <v>6251</v>
      </c>
      <c r="B771" s="6" t="s">
        <v>6252</v>
      </c>
      <c r="C771" s="4" t="str">
        <f t="shared" ref="C771:C834" si="27">A771</f>
        <v>PS42M97S</v>
      </c>
      <c r="D771" s="6" t="str">
        <f t="shared" si="26"/>
        <v>PSES Mid Prog97Duty42 S275</v>
      </c>
      <c r="E771" s="6"/>
      <c r="F771" s="6" t="s">
        <v>7</v>
      </c>
      <c r="G771" s="6" t="s">
        <v>36</v>
      </c>
      <c r="H771" s="6">
        <v>12</v>
      </c>
      <c r="I771" s="6">
        <v>3</v>
      </c>
      <c r="J771" s="6" t="b">
        <v>0</v>
      </c>
      <c r="K771" s="6"/>
      <c r="L771" s="6" t="s">
        <v>6136</v>
      </c>
      <c r="M771" t="s">
        <v>1602</v>
      </c>
      <c r="N771" t="e">
        <f>VLOOKUP(A771,[1]Sheet1!$A:$A,1,FALSE)</f>
        <v>#N/A</v>
      </c>
      <c r="O771" t="e">
        <f t="shared" si="25"/>
        <v>#N/A</v>
      </c>
    </row>
    <row r="772" spans="1:15">
      <c r="A772" s="6" t="s">
        <v>6173</v>
      </c>
      <c r="B772" s="6" t="s">
        <v>6174</v>
      </c>
      <c r="C772" s="4" t="str">
        <f t="shared" si="27"/>
        <v>PS42MS</v>
      </c>
      <c r="D772" s="6" t="str">
        <f t="shared" si="26"/>
        <v>PSES Mid Prog01Duty42 S275</v>
      </c>
      <c r="E772" s="6"/>
      <c r="F772" s="6" t="s">
        <v>7</v>
      </c>
      <c r="G772" s="6" t="s">
        <v>36</v>
      </c>
      <c r="H772" s="6">
        <v>12</v>
      </c>
      <c r="I772" s="6">
        <v>3</v>
      </c>
      <c r="J772" s="6" t="b">
        <v>0</v>
      </c>
      <c r="K772" s="6"/>
      <c r="L772" s="6" t="s">
        <v>6136</v>
      </c>
      <c r="M772" t="s">
        <v>1602</v>
      </c>
      <c r="N772" t="e">
        <f>VLOOKUP(A772,[1]Sheet1!$A:$A,1,FALSE)</f>
        <v>#N/A</v>
      </c>
      <c r="O772" t="e">
        <f t="shared" si="25"/>
        <v>#N/A</v>
      </c>
    </row>
    <row r="773" spans="1:15">
      <c r="A773" s="6" t="s">
        <v>5906</v>
      </c>
      <c r="B773" s="6" t="s">
        <v>5907</v>
      </c>
      <c r="C773" s="4" t="str">
        <f t="shared" si="27"/>
        <v>PS43E</v>
      </c>
      <c r="D773" s="6" t="str">
        <f t="shared" si="26"/>
        <v>PSES Elem Prog01Duty43</v>
      </c>
      <c r="E773" s="6"/>
      <c r="F773" s="6" t="s">
        <v>7</v>
      </c>
      <c r="G773" s="6" t="s">
        <v>36</v>
      </c>
      <c r="H773" s="6">
        <v>12</v>
      </c>
      <c r="I773" s="6">
        <v>3</v>
      </c>
      <c r="J773" s="6" t="b">
        <v>0</v>
      </c>
      <c r="K773" s="6"/>
      <c r="L773" s="6" t="s">
        <v>6136</v>
      </c>
      <c r="M773" t="s">
        <v>1602</v>
      </c>
      <c r="N773" t="e">
        <f>VLOOKUP(A773,[1]Sheet1!$A:$A,1,FALSE)</f>
        <v>#N/A</v>
      </c>
      <c r="O773" t="e">
        <f t="shared" si="25"/>
        <v>#N/A</v>
      </c>
    </row>
    <row r="774" spans="1:15">
      <c r="A774" s="6" t="s">
        <v>6584</v>
      </c>
      <c r="B774" s="6" t="s">
        <v>6597</v>
      </c>
      <c r="C774" s="4" t="str">
        <f t="shared" si="27"/>
        <v>PS43E09</v>
      </c>
      <c r="D774" s="6" t="str">
        <f t="shared" si="26"/>
        <v>PSES Elem Prog09Duty43</v>
      </c>
      <c r="E774" s="6"/>
      <c r="F774" s="6" t="s">
        <v>7</v>
      </c>
      <c r="G774" s="6" t="s">
        <v>36</v>
      </c>
      <c r="H774" s="6">
        <v>12</v>
      </c>
      <c r="I774" s="6">
        <v>3</v>
      </c>
      <c r="J774" s="6" t="b">
        <v>0</v>
      </c>
      <c r="K774" s="6"/>
      <c r="L774" s="6" t="s">
        <v>6136</v>
      </c>
      <c r="M774" t="s">
        <v>1602</v>
      </c>
      <c r="N774" t="e">
        <f>VLOOKUP(A774,[1]Sheet1!$A:$A,1,FALSE)</f>
        <v>#N/A</v>
      </c>
      <c r="O774" t="e">
        <f t="shared" si="25"/>
        <v>#N/A</v>
      </c>
    </row>
    <row r="775" spans="1:15">
      <c r="A775" s="6" t="s">
        <v>6660</v>
      </c>
      <c r="B775" s="6" t="s">
        <v>6661</v>
      </c>
      <c r="C775" s="4" t="str">
        <f t="shared" si="27"/>
        <v>PS43E09S</v>
      </c>
      <c r="D775" s="6" t="str">
        <f t="shared" si="26"/>
        <v>PSES Elem Prog09Duty43 S275</v>
      </c>
      <c r="E775" s="6"/>
      <c r="F775" s="6" t="s">
        <v>7</v>
      </c>
      <c r="G775" s="6" t="s">
        <v>36</v>
      </c>
      <c r="H775" s="6">
        <v>12</v>
      </c>
      <c r="I775" s="6">
        <v>3</v>
      </c>
      <c r="J775" s="6" t="b">
        <v>0</v>
      </c>
      <c r="K775" s="6"/>
      <c r="L775" s="6" t="s">
        <v>6136</v>
      </c>
      <c r="M775" t="s">
        <v>1602</v>
      </c>
      <c r="N775" t="e">
        <f>VLOOKUP(A775,[1]Sheet1!$A:$A,1,FALSE)</f>
        <v>#N/A</v>
      </c>
      <c r="O775" t="e">
        <f t="shared" si="25"/>
        <v>#N/A</v>
      </c>
    </row>
    <row r="776" spans="1:15">
      <c r="A776" t="s">
        <v>6062</v>
      </c>
      <c r="B776" t="s">
        <v>6063</v>
      </c>
      <c r="C776" s="4" t="str">
        <f t="shared" si="27"/>
        <v>PS43E21</v>
      </c>
      <c r="D776" s="6" t="str">
        <f t="shared" si="26"/>
        <v>PSES Elem Prog21Duty43</v>
      </c>
      <c r="E776" s="6"/>
      <c r="F776" s="6" t="s">
        <v>7</v>
      </c>
      <c r="G776" s="6" t="s">
        <v>36</v>
      </c>
      <c r="H776" s="6">
        <v>12</v>
      </c>
      <c r="I776" s="6">
        <v>3</v>
      </c>
      <c r="J776" s="6" t="b">
        <v>0</v>
      </c>
      <c r="L776" s="6" t="s">
        <v>6136</v>
      </c>
      <c r="M776" t="s">
        <v>1602</v>
      </c>
      <c r="N776" t="e">
        <f>VLOOKUP(A776,[1]Sheet1!$A:$A,1,FALSE)</f>
        <v>#N/A</v>
      </c>
      <c r="O776" t="e">
        <f t="shared" si="25"/>
        <v>#N/A</v>
      </c>
    </row>
    <row r="777" spans="1:15">
      <c r="A777" t="s">
        <v>6305</v>
      </c>
      <c r="B777" t="s">
        <v>6306</v>
      </c>
      <c r="C777" s="4" t="str">
        <f t="shared" si="27"/>
        <v>PS43E21S</v>
      </c>
      <c r="D777" s="6" t="str">
        <f t="shared" si="26"/>
        <v>PSES Elem Prog21Duty43 S275</v>
      </c>
      <c r="E777" s="6"/>
      <c r="F777" s="6" t="s">
        <v>7</v>
      </c>
      <c r="G777" s="6" t="s">
        <v>36</v>
      </c>
      <c r="H777" s="6">
        <v>12</v>
      </c>
      <c r="I777" s="6">
        <v>3</v>
      </c>
      <c r="J777" s="6" t="b">
        <v>0</v>
      </c>
      <c r="L777" s="6" t="s">
        <v>6136</v>
      </c>
      <c r="M777" t="s">
        <v>1602</v>
      </c>
      <c r="N777" t="e">
        <f>VLOOKUP(A777,[1]Sheet1!$A:$A,1,FALSE)</f>
        <v>#N/A</v>
      </c>
      <c r="O777" t="e">
        <f t="shared" ref="O777:O839" si="28">N777=A777</f>
        <v>#N/A</v>
      </c>
    </row>
    <row r="778" spans="1:15">
      <c r="A778" s="6" t="s">
        <v>5984</v>
      </c>
      <c r="B778" s="6" t="s">
        <v>5985</v>
      </c>
      <c r="C778" s="4" t="str">
        <f t="shared" si="27"/>
        <v>PS43E97</v>
      </c>
      <c r="D778" s="6" t="str">
        <f t="shared" si="26"/>
        <v>PSES Elem Prog97Duty43</v>
      </c>
      <c r="E778" s="6"/>
      <c r="F778" s="6" t="s">
        <v>7</v>
      </c>
      <c r="G778" s="6" t="s">
        <v>36</v>
      </c>
      <c r="H778" s="6">
        <v>12</v>
      </c>
      <c r="I778" s="6">
        <v>3</v>
      </c>
      <c r="J778" s="6" t="b">
        <v>0</v>
      </c>
      <c r="K778" s="6"/>
      <c r="L778" s="6" t="s">
        <v>6136</v>
      </c>
      <c r="M778" t="s">
        <v>1602</v>
      </c>
      <c r="N778" t="e">
        <f>VLOOKUP(A778,[1]Sheet1!$A:$A,1,FALSE)</f>
        <v>#N/A</v>
      </c>
      <c r="O778" t="e">
        <f t="shared" si="28"/>
        <v>#N/A</v>
      </c>
    </row>
    <row r="779" spans="1:15">
      <c r="A779" s="6" t="s">
        <v>6227</v>
      </c>
      <c r="B779" s="6" t="s">
        <v>6228</v>
      </c>
      <c r="C779" s="4" t="str">
        <f t="shared" si="27"/>
        <v>PS43E97S</v>
      </c>
      <c r="D779" s="6" t="str">
        <f t="shared" si="26"/>
        <v>PSES Elem Prog97Duty43 S275</v>
      </c>
      <c r="E779" s="6"/>
      <c r="F779" s="6" t="s">
        <v>7</v>
      </c>
      <c r="G779" s="6" t="s">
        <v>36</v>
      </c>
      <c r="H779" s="6">
        <v>12</v>
      </c>
      <c r="I779" s="6">
        <v>3</v>
      </c>
      <c r="J779" s="6" t="b">
        <v>0</v>
      </c>
      <c r="K779" s="6"/>
      <c r="L779" s="6" t="s">
        <v>6136</v>
      </c>
      <c r="M779" t="s">
        <v>1602</v>
      </c>
      <c r="N779" t="e">
        <f>VLOOKUP(A779,[1]Sheet1!$A:$A,1,FALSE)</f>
        <v>#N/A</v>
      </c>
      <c r="O779" t="e">
        <f t="shared" si="28"/>
        <v>#N/A</v>
      </c>
    </row>
    <row r="780" spans="1:15">
      <c r="A780" s="6" t="s">
        <v>6149</v>
      </c>
      <c r="B780" s="6" t="s">
        <v>6150</v>
      </c>
      <c r="C780" s="4" t="str">
        <f t="shared" si="27"/>
        <v>PS43ES</v>
      </c>
      <c r="D780" s="6" t="str">
        <f t="shared" si="26"/>
        <v>PSES Elem Prog01Duty43 S275</v>
      </c>
      <c r="E780" s="6"/>
      <c r="F780" s="6" t="s">
        <v>7</v>
      </c>
      <c r="G780" s="6" t="s">
        <v>36</v>
      </c>
      <c r="H780" s="6">
        <v>12</v>
      </c>
      <c r="I780" s="6">
        <v>3</v>
      </c>
      <c r="J780" s="6" t="b">
        <v>0</v>
      </c>
      <c r="K780" s="6"/>
      <c r="L780" s="6" t="s">
        <v>6136</v>
      </c>
      <c r="M780" t="s">
        <v>1602</v>
      </c>
      <c r="N780" t="e">
        <f>VLOOKUP(A780,[1]Sheet1!$A:$A,1,FALSE)</f>
        <v>#N/A</v>
      </c>
      <c r="O780" t="e">
        <f t="shared" si="28"/>
        <v>#N/A</v>
      </c>
    </row>
    <row r="781" spans="1:15">
      <c r="A781" s="6" t="s">
        <v>5958</v>
      </c>
      <c r="B781" s="6" t="s">
        <v>5959</v>
      </c>
      <c r="C781" s="4" t="str">
        <f t="shared" si="27"/>
        <v>PS43H</v>
      </c>
      <c r="D781" s="6" t="str">
        <f t="shared" si="26"/>
        <v>PSES High Prog01Duty43</v>
      </c>
      <c r="E781" s="6"/>
      <c r="F781" s="6" t="s">
        <v>7</v>
      </c>
      <c r="G781" s="6" t="s">
        <v>36</v>
      </c>
      <c r="H781" s="6">
        <v>12</v>
      </c>
      <c r="I781" s="6">
        <v>3</v>
      </c>
      <c r="J781" s="6" t="b">
        <v>0</v>
      </c>
      <c r="K781" s="6"/>
      <c r="L781" s="6" t="s">
        <v>6136</v>
      </c>
      <c r="M781" t="s">
        <v>1602</v>
      </c>
      <c r="N781" t="e">
        <f>VLOOKUP(A781,[1]Sheet1!$A:$A,1,FALSE)</f>
        <v>#N/A</v>
      </c>
      <c r="O781" t="e">
        <f t="shared" si="28"/>
        <v>#N/A</v>
      </c>
    </row>
    <row r="782" spans="1:15">
      <c r="A782" t="s">
        <v>6114</v>
      </c>
      <c r="B782" t="s">
        <v>6115</v>
      </c>
      <c r="C782" s="4" t="str">
        <f t="shared" si="27"/>
        <v>PS43H21</v>
      </c>
      <c r="D782" s="6" t="str">
        <f t="shared" ref="D782:D845" si="29">B782</f>
        <v>PSES High Prog21Duty43</v>
      </c>
      <c r="E782" s="6"/>
      <c r="F782" s="6" t="s">
        <v>7</v>
      </c>
      <c r="G782" s="6" t="s">
        <v>36</v>
      </c>
      <c r="H782" s="6">
        <v>12</v>
      </c>
      <c r="I782" s="6">
        <v>3</v>
      </c>
      <c r="J782" s="6" t="b">
        <v>0</v>
      </c>
      <c r="L782" s="6" t="s">
        <v>6136</v>
      </c>
      <c r="M782" t="s">
        <v>1602</v>
      </c>
      <c r="N782" t="e">
        <f>VLOOKUP(A782,[1]Sheet1!$A:$A,1,FALSE)</f>
        <v>#N/A</v>
      </c>
      <c r="O782" t="e">
        <f t="shared" si="28"/>
        <v>#N/A</v>
      </c>
    </row>
    <row r="783" spans="1:15">
      <c r="A783" t="s">
        <v>6357</v>
      </c>
      <c r="B783" t="s">
        <v>6358</v>
      </c>
      <c r="C783" s="4" t="str">
        <f t="shared" si="27"/>
        <v>PS43H21S</v>
      </c>
      <c r="D783" s="6" t="str">
        <f t="shared" si="29"/>
        <v>PSES High Prog21Duty43 S275</v>
      </c>
      <c r="E783" s="6"/>
      <c r="F783" s="6" t="s">
        <v>7</v>
      </c>
      <c r="G783" s="6" t="s">
        <v>36</v>
      </c>
      <c r="H783" s="6">
        <v>12</v>
      </c>
      <c r="I783" s="6">
        <v>3</v>
      </c>
      <c r="J783" s="6" t="b">
        <v>0</v>
      </c>
      <c r="L783" s="6" t="s">
        <v>6136</v>
      </c>
      <c r="M783" t="s">
        <v>1602</v>
      </c>
      <c r="N783" t="e">
        <f>VLOOKUP(A783,[1]Sheet1!$A:$A,1,FALSE)</f>
        <v>#N/A</v>
      </c>
      <c r="O783" t="e">
        <f t="shared" si="28"/>
        <v>#N/A</v>
      </c>
    </row>
    <row r="784" spans="1:15">
      <c r="A784" s="6" t="s">
        <v>6036</v>
      </c>
      <c r="B784" s="6" t="s">
        <v>6037</v>
      </c>
      <c r="C784" s="4" t="str">
        <f t="shared" si="27"/>
        <v>PS43H97</v>
      </c>
      <c r="D784" s="6" t="str">
        <f t="shared" si="29"/>
        <v>PSES High Prog97Duty43</v>
      </c>
      <c r="E784" s="6"/>
      <c r="F784" s="6" t="s">
        <v>7</v>
      </c>
      <c r="G784" s="6" t="s">
        <v>36</v>
      </c>
      <c r="H784" s="6">
        <v>12</v>
      </c>
      <c r="I784" s="6">
        <v>3</v>
      </c>
      <c r="J784" s="6" t="b">
        <v>0</v>
      </c>
      <c r="K784" s="6"/>
      <c r="L784" s="6" t="s">
        <v>6136</v>
      </c>
      <c r="M784" t="s">
        <v>1602</v>
      </c>
      <c r="N784" t="e">
        <f>VLOOKUP(A784,[1]Sheet1!$A:$A,1,FALSE)</f>
        <v>#N/A</v>
      </c>
      <c r="O784" t="e">
        <f t="shared" si="28"/>
        <v>#N/A</v>
      </c>
    </row>
    <row r="785" spans="1:15">
      <c r="A785" s="6" t="s">
        <v>6279</v>
      </c>
      <c r="B785" s="6" t="s">
        <v>6280</v>
      </c>
      <c r="C785" s="4" t="str">
        <f t="shared" si="27"/>
        <v>PS43H97S</v>
      </c>
      <c r="D785" s="6" t="str">
        <f t="shared" si="29"/>
        <v>PSES High Prog97Duty43 S275</v>
      </c>
      <c r="E785" s="6"/>
      <c r="F785" s="6" t="s">
        <v>7</v>
      </c>
      <c r="G785" s="6" t="s">
        <v>36</v>
      </c>
      <c r="H785" s="6">
        <v>12</v>
      </c>
      <c r="I785" s="6">
        <v>3</v>
      </c>
      <c r="J785" s="6" t="b">
        <v>0</v>
      </c>
      <c r="K785" s="6"/>
      <c r="L785" s="6" t="s">
        <v>6136</v>
      </c>
      <c r="M785" t="s">
        <v>1602</v>
      </c>
      <c r="N785" t="e">
        <f>VLOOKUP(A785,[1]Sheet1!$A:$A,1,FALSE)</f>
        <v>#N/A</v>
      </c>
      <c r="O785" t="e">
        <f t="shared" si="28"/>
        <v>#N/A</v>
      </c>
    </row>
    <row r="786" spans="1:15">
      <c r="A786" s="6" t="s">
        <v>6201</v>
      </c>
      <c r="B786" s="6" t="s">
        <v>6202</v>
      </c>
      <c r="C786" s="4" t="str">
        <f t="shared" si="27"/>
        <v>PS43HS</v>
      </c>
      <c r="D786" s="6" t="str">
        <f t="shared" si="29"/>
        <v>PSES High Prog01Duty43 S275</v>
      </c>
      <c r="E786" s="6"/>
      <c r="F786" s="6" t="s">
        <v>7</v>
      </c>
      <c r="G786" s="6" t="s">
        <v>36</v>
      </c>
      <c r="H786" s="6">
        <v>12</v>
      </c>
      <c r="I786" s="6">
        <v>3</v>
      </c>
      <c r="J786" s="6" t="b">
        <v>0</v>
      </c>
      <c r="K786" s="6"/>
      <c r="L786" s="6" t="s">
        <v>6136</v>
      </c>
      <c r="M786" t="s">
        <v>1602</v>
      </c>
      <c r="N786" t="e">
        <f>VLOOKUP(A786,[1]Sheet1!$A:$A,1,FALSE)</f>
        <v>#N/A</v>
      </c>
      <c r="O786" t="e">
        <f t="shared" si="28"/>
        <v>#N/A</v>
      </c>
    </row>
    <row r="787" spans="1:15">
      <c r="A787" s="6" t="s">
        <v>5932</v>
      </c>
      <c r="B787" s="6" t="s">
        <v>5933</v>
      </c>
      <c r="C787" s="4" t="str">
        <f t="shared" si="27"/>
        <v>PS43M</v>
      </c>
      <c r="D787" s="6" t="str">
        <f t="shared" si="29"/>
        <v>PSES Mid Prog01Duty43</v>
      </c>
      <c r="E787" s="6"/>
      <c r="F787" s="6" t="s">
        <v>7</v>
      </c>
      <c r="G787" s="6" t="s">
        <v>36</v>
      </c>
      <c r="H787" s="6">
        <v>12</v>
      </c>
      <c r="I787" s="6">
        <v>3</v>
      </c>
      <c r="J787" s="6" t="b">
        <v>0</v>
      </c>
      <c r="K787" s="6"/>
      <c r="L787" s="6" t="s">
        <v>6136</v>
      </c>
      <c r="M787" t="s">
        <v>1602</v>
      </c>
      <c r="N787" t="e">
        <f>VLOOKUP(A787,[1]Sheet1!$A:$A,1,FALSE)</f>
        <v>#N/A</v>
      </c>
      <c r="O787" t="e">
        <f t="shared" si="28"/>
        <v>#N/A</v>
      </c>
    </row>
    <row r="788" spans="1:15">
      <c r="A788" t="s">
        <v>6088</v>
      </c>
      <c r="B788" t="s">
        <v>6089</v>
      </c>
      <c r="C788" s="4" t="str">
        <f t="shared" si="27"/>
        <v>PS43M21</v>
      </c>
      <c r="D788" s="6" t="str">
        <f t="shared" si="29"/>
        <v>PSES Mid Prog21Duty43</v>
      </c>
      <c r="E788" s="6"/>
      <c r="F788" s="6" t="s">
        <v>7</v>
      </c>
      <c r="G788" s="6" t="s">
        <v>36</v>
      </c>
      <c r="H788" s="6">
        <v>12</v>
      </c>
      <c r="I788" s="6">
        <v>3</v>
      </c>
      <c r="J788" s="6" t="b">
        <v>0</v>
      </c>
      <c r="L788" s="6" t="s">
        <v>6136</v>
      </c>
      <c r="M788" t="s">
        <v>1602</v>
      </c>
      <c r="N788" t="e">
        <f>VLOOKUP(A788,[1]Sheet1!$A:$A,1,FALSE)</f>
        <v>#N/A</v>
      </c>
      <c r="O788" t="e">
        <f t="shared" si="28"/>
        <v>#N/A</v>
      </c>
    </row>
    <row r="789" spans="1:15">
      <c r="A789" t="s">
        <v>6331</v>
      </c>
      <c r="B789" t="s">
        <v>6332</v>
      </c>
      <c r="C789" s="4" t="str">
        <f t="shared" si="27"/>
        <v>PS43M21S</v>
      </c>
      <c r="D789" s="6" t="str">
        <f t="shared" si="29"/>
        <v>PSES Mid Prog21Duty43 S275</v>
      </c>
      <c r="E789" s="6"/>
      <c r="F789" s="6" t="s">
        <v>7</v>
      </c>
      <c r="G789" s="6" t="s">
        <v>36</v>
      </c>
      <c r="H789" s="6">
        <v>12</v>
      </c>
      <c r="I789" s="6">
        <v>3</v>
      </c>
      <c r="J789" s="6" t="b">
        <v>0</v>
      </c>
      <c r="L789" s="6" t="s">
        <v>6136</v>
      </c>
      <c r="M789" t="s">
        <v>1602</v>
      </c>
      <c r="N789" t="e">
        <f>VLOOKUP(A789,[1]Sheet1!$A:$A,1,FALSE)</f>
        <v>#N/A</v>
      </c>
      <c r="O789" t="e">
        <f t="shared" si="28"/>
        <v>#N/A</v>
      </c>
    </row>
    <row r="790" spans="1:15">
      <c r="A790" s="6" t="s">
        <v>6010</v>
      </c>
      <c r="B790" s="6" t="s">
        <v>6011</v>
      </c>
      <c r="C790" s="4" t="str">
        <f t="shared" si="27"/>
        <v>PS43M97</v>
      </c>
      <c r="D790" s="6" t="str">
        <f t="shared" si="29"/>
        <v>PSES Mid Prog97Duty43</v>
      </c>
      <c r="E790" s="6"/>
      <c r="F790" s="6" t="s">
        <v>7</v>
      </c>
      <c r="G790" s="6" t="s">
        <v>36</v>
      </c>
      <c r="H790" s="6">
        <v>12</v>
      </c>
      <c r="I790" s="6">
        <v>3</v>
      </c>
      <c r="J790" s="6" t="b">
        <v>0</v>
      </c>
      <c r="K790" s="6"/>
      <c r="L790" s="6" t="s">
        <v>6136</v>
      </c>
      <c r="M790" t="s">
        <v>1602</v>
      </c>
      <c r="N790" t="e">
        <f>VLOOKUP(A790,[1]Sheet1!$A:$A,1,FALSE)</f>
        <v>#N/A</v>
      </c>
      <c r="O790" t="e">
        <f t="shared" si="28"/>
        <v>#N/A</v>
      </c>
    </row>
    <row r="791" spans="1:15">
      <c r="A791" s="6" t="s">
        <v>6253</v>
      </c>
      <c r="B791" s="6" t="s">
        <v>6254</v>
      </c>
      <c r="C791" s="4" t="str">
        <f t="shared" si="27"/>
        <v>PS43M97S</v>
      </c>
      <c r="D791" s="6" t="str">
        <f t="shared" si="29"/>
        <v>PSES Mid Prog97Duty43 S275</v>
      </c>
      <c r="E791" s="6"/>
      <c r="F791" s="6" t="s">
        <v>7</v>
      </c>
      <c r="G791" s="6" t="s">
        <v>36</v>
      </c>
      <c r="H791" s="6">
        <v>12</v>
      </c>
      <c r="I791" s="6">
        <v>3</v>
      </c>
      <c r="J791" s="6" t="b">
        <v>0</v>
      </c>
      <c r="K791" s="6"/>
      <c r="L791" s="6" t="s">
        <v>6136</v>
      </c>
      <c r="M791" t="s">
        <v>1602</v>
      </c>
      <c r="N791" t="e">
        <f>VLOOKUP(A791,[1]Sheet1!$A:$A,1,FALSE)</f>
        <v>#N/A</v>
      </c>
      <c r="O791" t="e">
        <f t="shared" si="28"/>
        <v>#N/A</v>
      </c>
    </row>
    <row r="792" spans="1:15">
      <c r="A792" s="6" t="s">
        <v>6175</v>
      </c>
      <c r="B792" s="6" t="s">
        <v>6176</v>
      </c>
      <c r="C792" s="4" t="str">
        <f t="shared" si="27"/>
        <v>PS43MS</v>
      </c>
      <c r="D792" s="6" t="str">
        <f t="shared" si="29"/>
        <v>PSES Mid Prog01Duty43 S275</v>
      </c>
      <c r="E792" s="6"/>
      <c r="F792" s="6" t="s">
        <v>7</v>
      </c>
      <c r="G792" s="6" t="s">
        <v>36</v>
      </c>
      <c r="H792" s="6">
        <v>12</v>
      </c>
      <c r="I792" s="6">
        <v>3</v>
      </c>
      <c r="J792" s="6" t="b">
        <v>0</v>
      </c>
      <c r="K792" s="6"/>
      <c r="L792" s="6" t="s">
        <v>6136</v>
      </c>
      <c r="M792" t="s">
        <v>1602</v>
      </c>
      <c r="N792" t="e">
        <f>VLOOKUP(A792,[1]Sheet1!$A:$A,1,FALSE)</f>
        <v>#N/A</v>
      </c>
      <c r="O792" t="e">
        <f t="shared" si="28"/>
        <v>#N/A</v>
      </c>
    </row>
    <row r="793" spans="1:15">
      <c r="A793" s="6" t="s">
        <v>5908</v>
      </c>
      <c r="B793" s="6" t="s">
        <v>5909</v>
      </c>
      <c r="C793" s="4" t="str">
        <f t="shared" si="27"/>
        <v>PS44E</v>
      </c>
      <c r="D793" s="6" t="str">
        <f t="shared" si="29"/>
        <v>PSES Elem Prog01Duty44</v>
      </c>
      <c r="E793" s="6"/>
      <c r="F793" s="6" t="s">
        <v>7</v>
      </c>
      <c r="G793" s="6" t="s">
        <v>36</v>
      </c>
      <c r="H793" s="6">
        <v>12</v>
      </c>
      <c r="I793" s="6">
        <v>3</v>
      </c>
      <c r="J793" s="6" t="b">
        <v>0</v>
      </c>
      <c r="K793" s="6"/>
      <c r="L793" s="6" t="s">
        <v>6136</v>
      </c>
      <c r="M793" t="s">
        <v>1602</v>
      </c>
      <c r="N793" t="e">
        <f>VLOOKUP(A793,[1]Sheet1!$A:$A,1,FALSE)</f>
        <v>#N/A</v>
      </c>
      <c r="O793" t="e">
        <f t="shared" si="28"/>
        <v>#N/A</v>
      </c>
    </row>
    <row r="794" spans="1:15">
      <c r="A794" s="6" t="s">
        <v>6585</v>
      </c>
      <c r="B794" s="6" t="s">
        <v>6598</v>
      </c>
      <c r="C794" s="4" t="str">
        <f t="shared" si="27"/>
        <v>PS44E09</v>
      </c>
      <c r="D794" s="6" t="str">
        <f t="shared" si="29"/>
        <v>PSES Elem Prog09Duty44</v>
      </c>
      <c r="E794" s="6"/>
      <c r="F794" s="6" t="s">
        <v>7</v>
      </c>
      <c r="G794" s="6" t="s">
        <v>36</v>
      </c>
      <c r="H794" s="6">
        <v>12</v>
      </c>
      <c r="I794" s="6">
        <v>3</v>
      </c>
      <c r="J794" s="6" t="b">
        <v>0</v>
      </c>
      <c r="K794" s="6"/>
      <c r="L794" s="6" t="s">
        <v>6136</v>
      </c>
      <c r="M794" t="s">
        <v>1602</v>
      </c>
      <c r="N794" t="e">
        <f>VLOOKUP(A794,[1]Sheet1!$A:$A,1,FALSE)</f>
        <v>#N/A</v>
      </c>
      <c r="O794" t="e">
        <f t="shared" si="28"/>
        <v>#N/A</v>
      </c>
    </row>
    <row r="795" spans="1:15">
      <c r="A795" s="6" t="s">
        <v>6662</v>
      </c>
      <c r="B795" s="6" t="s">
        <v>6663</v>
      </c>
      <c r="C795" s="4" t="str">
        <f t="shared" si="27"/>
        <v>PS44E09S</v>
      </c>
      <c r="D795" s="6" t="str">
        <f t="shared" si="29"/>
        <v>PSES Elem Prog09Duty44 S275</v>
      </c>
      <c r="E795" s="6"/>
      <c r="F795" s="6" t="s">
        <v>7</v>
      </c>
      <c r="G795" s="6" t="s">
        <v>36</v>
      </c>
      <c r="H795" s="6">
        <v>12</v>
      </c>
      <c r="I795" s="6">
        <v>3</v>
      </c>
      <c r="J795" s="6" t="b">
        <v>0</v>
      </c>
      <c r="K795" s="6"/>
      <c r="L795" s="6" t="s">
        <v>6136</v>
      </c>
      <c r="M795" t="s">
        <v>1602</v>
      </c>
      <c r="N795" t="e">
        <f>VLOOKUP(A795,[1]Sheet1!$A:$A,1,FALSE)</f>
        <v>#N/A</v>
      </c>
      <c r="O795" t="e">
        <f t="shared" si="28"/>
        <v>#N/A</v>
      </c>
    </row>
    <row r="796" spans="1:15">
      <c r="A796" t="s">
        <v>6064</v>
      </c>
      <c r="B796" t="s">
        <v>6065</v>
      </c>
      <c r="C796" s="4" t="str">
        <f t="shared" si="27"/>
        <v>PS44E21</v>
      </c>
      <c r="D796" s="6" t="str">
        <f t="shared" si="29"/>
        <v>PSES Elem Prog21Duty44</v>
      </c>
      <c r="E796" s="6"/>
      <c r="F796" s="6" t="s">
        <v>7</v>
      </c>
      <c r="G796" s="6" t="s">
        <v>36</v>
      </c>
      <c r="H796" s="6">
        <v>12</v>
      </c>
      <c r="I796" s="6">
        <v>3</v>
      </c>
      <c r="J796" s="6" t="b">
        <v>0</v>
      </c>
      <c r="L796" s="6" t="s">
        <v>6136</v>
      </c>
      <c r="M796" t="s">
        <v>1602</v>
      </c>
      <c r="N796" t="e">
        <f>VLOOKUP(A796,[1]Sheet1!$A:$A,1,FALSE)</f>
        <v>#N/A</v>
      </c>
      <c r="O796" t="e">
        <f t="shared" si="28"/>
        <v>#N/A</v>
      </c>
    </row>
    <row r="797" spans="1:15">
      <c r="A797" t="s">
        <v>6307</v>
      </c>
      <c r="B797" t="s">
        <v>6308</v>
      </c>
      <c r="C797" s="4" t="str">
        <f t="shared" si="27"/>
        <v>PS44E21S</v>
      </c>
      <c r="D797" s="6" t="str">
        <f t="shared" si="29"/>
        <v>PSES Elem Prog21Duty44 S275</v>
      </c>
      <c r="E797" s="6"/>
      <c r="F797" s="6" t="s">
        <v>7</v>
      </c>
      <c r="G797" s="6" t="s">
        <v>36</v>
      </c>
      <c r="H797" s="6">
        <v>12</v>
      </c>
      <c r="I797" s="6">
        <v>3</v>
      </c>
      <c r="J797" s="6" t="b">
        <v>0</v>
      </c>
      <c r="L797" s="6" t="s">
        <v>6136</v>
      </c>
      <c r="M797" t="s">
        <v>1602</v>
      </c>
      <c r="N797" t="e">
        <f>VLOOKUP(A797,[1]Sheet1!$A:$A,1,FALSE)</f>
        <v>#N/A</v>
      </c>
      <c r="O797" t="e">
        <f t="shared" si="28"/>
        <v>#N/A</v>
      </c>
    </row>
    <row r="798" spans="1:15">
      <c r="A798" s="6" t="s">
        <v>5986</v>
      </c>
      <c r="B798" s="6" t="s">
        <v>5987</v>
      </c>
      <c r="C798" s="4" t="str">
        <f t="shared" si="27"/>
        <v>PS44E97</v>
      </c>
      <c r="D798" s="6" t="str">
        <f t="shared" si="29"/>
        <v>PSES Elem Prog97Duty44</v>
      </c>
      <c r="E798" s="6"/>
      <c r="F798" s="6" t="s">
        <v>7</v>
      </c>
      <c r="G798" s="6" t="s">
        <v>36</v>
      </c>
      <c r="H798" s="6">
        <v>12</v>
      </c>
      <c r="I798" s="6">
        <v>3</v>
      </c>
      <c r="J798" s="6" t="b">
        <v>0</v>
      </c>
      <c r="K798" s="6"/>
      <c r="L798" s="6" t="s">
        <v>6136</v>
      </c>
      <c r="M798" t="s">
        <v>1602</v>
      </c>
      <c r="N798" t="e">
        <f>VLOOKUP(A798,[1]Sheet1!$A:$A,1,FALSE)</f>
        <v>#N/A</v>
      </c>
      <c r="O798" t="e">
        <f t="shared" si="28"/>
        <v>#N/A</v>
      </c>
    </row>
    <row r="799" spans="1:15">
      <c r="A799" s="6" t="s">
        <v>6229</v>
      </c>
      <c r="B799" s="6" t="s">
        <v>6230</v>
      </c>
      <c r="C799" s="4" t="str">
        <f t="shared" si="27"/>
        <v>PS44E97S</v>
      </c>
      <c r="D799" s="6" t="str">
        <f t="shared" si="29"/>
        <v>PSES Elem Prog97Duty44 S275</v>
      </c>
      <c r="E799" s="6"/>
      <c r="F799" s="6" t="s">
        <v>7</v>
      </c>
      <c r="G799" s="6" t="s">
        <v>36</v>
      </c>
      <c r="H799" s="6">
        <v>12</v>
      </c>
      <c r="I799" s="6">
        <v>3</v>
      </c>
      <c r="J799" s="6" t="b">
        <v>0</v>
      </c>
      <c r="K799" s="6"/>
      <c r="L799" s="6" t="s">
        <v>6136</v>
      </c>
      <c r="M799" t="s">
        <v>1602</v>
      </c>
      <c r="N799" t="e">
        <f>VLOOKUP(A799,[1]Sheet1!$A:$A,1,FALSE)</f>
        <v>#N/A</v>
      </c>
      <c r="O799" t="e">
        <f t="shared" si="28"/>
        <v>#N/A</v>
      </c>
    </row>
    <row r="800" spans="1:15">
      <c r="A800" s="6" t="s">
        <v>6151</v>
      </c>
      <c r="B800" s="6" t="s">
        <v>6152</v>
      </c>
      <c r="C800" s="4" t="str">
        <f t="shared" si="27"/>
        <v>PS44ES</v>
      </c>
      <c r="D800" s="6" t="str">
        <f t="shared" si="29"/>
        <v>PSES Elem Prog01Duty44 S275</v>
      </c>
      <c r="E800" s="6"/>
      <c r="F800" s="6" t="s">
        <v>7</v>
      </c>
      <c r="G800" s="6" t="s">
        <v>36</v>
      </c>
      <c r="H800" s="6">
        <v>12</v>
      </c>
      <c r="I800" s="6">
        <v>3</v>
      </c>
      <c r="J800" s="6" t="b">
        <v>0</v>
      </c>
      <c r="K800" s="6"/>
      <c r="L800" s="6" t="s">
        <v>6136</v>
      </c>
      <c r="M800" t="s">
        <v>1602</v>
      </c>
      <c r="N800" t="e">
        <f>VLOOKUP(A800,[1]Sheet1!$A:$A,1,FALSE)</f>
        <v>#N/A</v>
      </c>
      <c r="O800" t="e">
        <f t="shared" si="28"/>
        <v>#N/A</v>
      </c>
    </row>
    <row r="801" spans="1:15">
      <c r="A801" s="6" t="s">
        <v>5960</v>
      </c>
      <c r="B801" s="6" t="s">
        <v>5961</v>
      </c>
      <c r="C801" s="4" t="str">
        <f t="shared" si="27"/>
        <v>PS44H</v>
      </c>
      <c r="D801" s="6" t="str">
        <f t="shared" si="29"/>
        <v>PSES High Prog01Duty44</v>
      </c>
      <c r="E801" s="6"/>
      <c r="F801" s="6" t="s">
        <v>7</v>
      </c>
      <c r="G801" s="6" t="s">
        <v>36</v>
      </c>
      <c r="H801" s="6">
        <v>12</v>
      </c>
      <c r="I801" s="6">
        <v>3</v>
      </c>
      <c r="J801" s="6" t="b">
        <v>0</v>
      </c>
      <c r="K801" s="6"/>
      <c r="L801" s="6" t="s">
        <v>6136</v>
      </c>
      <c r="M801" t="s">
        <v>1602</v>
      </c>
      <c r="N801" t="e">
        <f>VLOOKUP(A801,[1]Sheet1!$A:$A,1,FALSE)</f>
        <v>#N/A</v>
      </c>
      <c r="O801" t="e">
        <f t="shared" si="28"/>
        <v>#N/A</v>
      </c>
    </row>
    <row r="802" spans="1:15">
      <c r="A802" t="s">
        <v>6116</v>
      </c>
      <c r="B802" t="s">
        <v>6117</v>
      </c>
      <c r="C802" s="4" t="str">
        <f t="shared" si="27"/>
        <v>PS44H21</v>
      </c>
      <c r="D802" s="6" t="str">
        <f t="shared" si="29"/>
        <v>PSES High Prog21Duty44</v>
      </c>
      <c r="E802" s="6"/>
      <c r="F802" s="6" t="s">
        <v>7</v>
      </c>
      <c r="G802" s="6" t="s">
        <v>36</v>
      </c>
      <c r="H802" s="6">
        <v>12</v>
      </c>
      <c r="I802" s="6">
        <v>3</v>
      </c>
      <c r="J802" s="6" t="b">
        <v>0</v>
      </c>
      <c r="L802" s="6" t="s">
        <v>6136</v>
      </c>
      <c r="M802" t="s">
        <v>1602</v>
      </c>
      <c r="N802" t="e">
        <f>VLOOKUP(A802,[1]Sheet1!$A:$A,1,FALSE)</f>
        <v>#N/A</v>
      </c>
      <c r="O802" t="e">
        <f t="shared" si="28"/>
        <v>#N/A</v>
      </c>
    </row>
    <row r="803" spans="1:15">
      <c r="A803" t="s">
        <v>6359</v>
      </c>
      <c r="B803" t="s">
        <v>6360</v>
      </c>
      <c r="C803" s="4" t="str">
        <f t="shared" si="27"/>
        <v>PS44H21S</v>
      </c>
      <c r="D803" s="6" t="str">
        <f t="shared" si="29"/>
        <v>PSES High Prog21Duty44 S275</v>
      </c>
      <c r="E803" s="6"/>
      <c r="F803" s="6" t="s">
        <v>7</v>
      </c>
      <c r="G803" s="6" t="s">
        <v>36</v>
      </c>
      <c r="H803" s="6">
        <v>12</v>
      </c>
      <c r="I803" s="6">
        <v>3</v>
      </c>
      <c r="J803" s="6" t="b">
        <v>0</v>
      </c>
      <c r="L803" s="6" t="s">
        <v>6136</v>
      </c>
      <c r="M803" t="s">
        <v>1602</v>
      </c>
      <c r="N803" t="e">
        <f>VLOOKUP(A803,[1]Sheet1!$A:$A,1,FALSE)</f>
        <v>#N/A</v>
      </c>
      <c r="O803" t="e">
        <f t="shared" si="28"/>
        <v>#N/A</v>
      </c>
    </row>
    <row r="804" spans="1:15">
      <c r="A804" s="6" t="s">
        <v>6038</v>
      </c>
      <c r="B804" s="6" t="s">
        <v>6039</v>
      </c>
      <c r="C804" s="4" t="str">
        <f t="shared" si="27"/>
        <v>PS44H97</v>
      </c>
      <c r="D804" s="6" t="str">
        <f t="shared" si="29"/>
        <v>PSES High Prog97Duty44</v>
      </c>
      <c r="E804" s="6"/>
      <c r="F804" s="6" t="s">
        <v>7</v>
      </c>
      <c r="G804" s="6" t="s">
        <v>36</v>
      </c>
      <c r="H804" s="6">
        <v>12</v>
      </c>
      <c r="I804" s="6">
        <v>3</v>
      </c>
      <c r="J804" s="6" t="b">
        <v>0</v>
      </c>
      <c r="K804" s="6"/>
      <c r="L804" s="6" t="s">
        <v>6136</v>
      </c>
      <c r="M804" t="s">
        <v>1602</v>
      </c>
      <c r="N804" t="e">
        <f>VLOOKUP(A804,[1]Sheet1!$A:$A,1,FALSE)</f>
        <v>#N/A</v>
      </c>
      <c r="O804" t="e">
        <f t="shared" si="28"/>
        <v>#N/A</v>
      </c>
    </row>
    <row r="805" spans="1:15">
      <c r="A805" s="6" t="s">
        <v>6281</v>
      </c>
      <c r="B805" s="6" t="s">
        <v>6282</v>
      </c>
      <c r="C805" s="4" t="str">
        <f t="shared" si="27"/>
        <v>PS44H97S</v>
      </c>
      <c r="D805" s="6" t="str">
        <f t="shared" si="29"/>
        <v>PSES High Prog97Duty44 S275</v>
      </c>
      <c r="E805" s="6"/>
      <c r="F805" s="6" t="s">
        <v>7</v>
      </c>
      <c r="G805" s="6" t="s">
        <v>36</v>
      </c>
      <c r="H805" s="6">
        <v>12</v>
      </c>
      <c r="I805" s="6">
        <v>3</v>
      </c>
      <c r="J805" s="6" t="b">
        <v>0</v>
      </c>
      <c r="K805" s="6"/>
      <c r="L805" s="6" t="s">
        <v>6136</v>
      </c>
      <c r="M805" t="s">
        <v>1602</v>
      </c>
      <c r="N805" t="e">
        <f>VLOOKUP(A805,[1]Sheet1!$A:$A,1,FALSE)</f>
        <v>#N/A</v>
      </c>
      <c r="O805" t="e">
        <f t="shared" si="28"/>
        <v>#N/A</v>
      </c>
    </row>
    <row r="806" spans="1:15">
      <c r="A806" s="6" t="s">
        <v>6203</v>
      </c>
      <c r="B806" s="6" t="s">
        <v>6204</v>
      </c>
      <c r="C806" s="4" t="str">
        <f t="shared" si="27"/>
        <v>PS44HS</v>
      </c>
      <c r="D806" s="6" t="str">
        <f t="shared" si="29"/>
        <v>PSES High Prog01Duty44 S275</v>
      </c>
      <c r="E806" s="6"/>
      <c r="F806" s="6" t="s">
        <v>7</v>
      </c>
      <c r="G806" s="6" t="s">
        <v>36</v>
      </c>
      <c r="H806" s="6">
        <v>12</v>
      </c>
      <c r="I806" s="6">
        <v>3</v>
      </c>
      <c r="J806" s="6" t="b">
        <v>0</v>
      </c>
      <c r="K806" s="6"/>
      <c r="L806" s="6" t="s">
        <v>6136</v>
      </c>
      <c r="M806" t="s">
        <v>1602</v>
      </c>
      <c r="N806" t="e">
        <f>VLOOKUP(A806,[1]Sheet1!$A:$A,1,FALSE)</f>
        <v>#N/A</v>
      </c>
      <c r="O806" t="e">
        <f t="shared" si="28"/>
        <v>#N/A</v>
      </c>
    </row>
    <row r="807" spans="1:15">
      <c r="A807" s="6" t="s">
        <v>5934</v>
      </c>
      <c r="B807" s="6" t="s">
        <v>5935</v>
      </c>
      <c r="C807" s="4" t="str">
        <f t="shared" si="27"/>
        <v>PS44M</v>
      </c>
      <c r="D807" s="6" t="str">
        <f t="shared" si="29"/>
        <v>PSES Mid Prog01Duty44</v>
      </c>
      <c r="E807" s="6"/>
      <c r="F807" s="6" t="s">
        <v>7</v>
      </c>
      <c r="G807" s="6" t="s">
        <v>36</v>
      </c>
      <c r="H807" s="6">
        <v>12</v>
      </c>
      <c r="I807" s="6">
        <v>3</v>
      </c>
      <c r="J807" s="6" t="b">
        <v>0</v>
      </c>
      <c r="K807" s="6"/>
      <c r="L807" s="6" t="s">
        <v>6136</v>
      </c>
      <c r="M807" t="s">
        <v>1602</v>
      </c>
      <c r="N807" t="e">
        <f>VLOOKUP(A807,[1]Sheet1!$A:$A,1,FALSE)</f>
        <v>#N/A</v>
      </c>
      <c r="O807" t="e">
        <f t="shared" si="28"/>
        <v>#N/A</v>
      </c>
    </row>
    <row r="808" spans="1:15">
      <c r="A808" t="s">
        <v>6090</v>
      </c>
      <c r="B808" t="s">
        <v>6091</v>
      </c>
      <c r="C808" s="4" t="str">
        <f t="shared" si="27"/>
        <v>PS44M21</v>
      </c>
      <c r="D808" s="6" t="str">
        <f t="shared" si="29"/>
        <v>PSES Mid Prog21Duty44</v>
      </c>
      <c r="E808" s="6"/>
      <c r="F808" s="6" t="s">
        <v>7</v>
      </c>
      <c r="G808" s="6" t="s">
        <v>36</v>
      </c>
      <c r="H808" s="6">
        <v>12</v>
      </c>
      <c r="I808" s="6">
        <v>3</v>
      </c>
      <c r="J808" s="6" t="b">
        <v>0</v>
      </c>
      <c r="L808" s="6" t="s">
        <v>6136</v>
      </c>
      <c r="M808" t="s">
        <v>1602</v>
      </c>
      <c r="N808" t="e">
        <f>VLOOKUP(A808,[1]Sheet1!$A:$A,1,FALSE)</f>
        <v>#N/A</v>
      </c>
      <c r="O808" t="e">
        <f t="shared" si="28"/>
        <v>#N/A</v>
      </c>
    </row>
    <row r="809" spans="1:15">
      <c r="A809" t="s">
        <v>6333</v>
      </c>
      <c r="B809" t="s">
        <v>6334</v>
      </c>
      <c r="C809" s="4" t="str">
        <f t="shared" si="27"/>
        <v>PS44M21S</v>
      </c>
      <c r="D809" s="6" t="str">
        <f t="shared" si="29"/>
        <v>PSES Mid Prog21Duty44 S275</v>
      </c>
      <c r="E809" s="6"/>
      <c r="F809" s="6" t="s">
        <v>7</v>
      </c>
      <c r="G809" s="6" t="s">
        <v>36</v>
      </c>
      <c r="H809" s="6">
        <v>12</v>
      </c>
      <c r="I809" s="6">
        <v>3</v>
      </c>
      <c r="J809" s="6" t="b">
        <v>0</v>
      </c>
      <c r="L809" s="6" t="s">
        <v>6136</v>
      </c>
      <c r="M809" t="s">
        <v>1602</v>
      </c>
      <c r="N809" t="e">
        <f>VLOOKUP(A809,[1]Sheet1!$A:$A,1,FALSE)</f>
        <v>#N/A</v>
      </c>
      <c r="O809" t="e">
        <f t="shared" si="28"/>
        <v>#N/A</v>
      </c>
    </row>
    <row r="810" spans="1:15">
      <c r="A810" s="6" t="s">
        <v>6012</v>
      </c>
      <c r="B810" s="6" t="s">
        <v>6013</v>
      </c>
      <c r="C810" s="4" t="str">
        <f t="shared" si="27"/>
        <v>PS44M97</v>
      </c>
      <c r="D810" s="6" t="str">
        <f t="shared" si="29"/>
        <v>PSES Mid Prog97Duty44</v>
      </c>
      <c r="E810" s="6"/>
      <c r="F810" s="6" t="s">
        <v>7</v>
      </c>
      <c r="G810" s="6" t="s">
        <v>36</v>
      </c>
      <c r="H810" s="6">
        <v>12</v>
      </c>
      <c r="I810" s="6">
        <v>3</v>
      </c>
      <c r="J810" s="6" t="b">
        <v>0</v>
      </c>
      <c r="K810" s="6"/>
      <c r="L810" s="6" t="s">
        <v>6136</v>
      </c>
      <c r="M810" t="s">
        <v>1602</v>
      </c>
      <c r="N810" t="e">
        <f>VLOOKUP(A810,[1]Sheet1!$A:$A,1,FALSE)</f>
        <v>#N/A</v>
      </c>
      <c r="O810" t="e">
        <f t="shared" si="28"/>
        <v>#N/A</v>
      </c>
    </row>
    <row r="811" spans="1:15">
      <c r="A811" s="6" t="s">
        <v>6255</v>
      </c>
      <c r="B811" s="6" t="s">
        <v>6256</v>
      </c>
      <c r="C811" s="4" t="str">
        <f t="shared" si="27"/>
        <v>PS44M97S</v>
      </c>
      <c r="D811" s="6" t="str">
        <f t="shared" si="29"/>
        <v>PSES Mid Prog97Duty44 S275</v>
      </c>
      <c r="E811" s="6"/>
      <c r="F811" s="6" t="s">
        <v>7</v>
      </c>
      <c r="G811" s="6" t="s">
        <v>36</v>
      </c>
      <c r="H811" s="6">
        <v>12</v>
      </c>
      <c r="I811" s="6">
        <v>3</v>
      </c>
      <c r="J811" s="6" t="b">
        <v>0</v>
      </c>
      <c r="K811" s="6"/>
      <c r="L811" s="6" t="s">
        <v>6136</v>
      </c>
      <c r="M811" t="s">
        <v>1602</v>
      </c>
      <c r="N811" t="e">
        <f>VLOOKUP(A811,[1]Sheet1!$A:$A,1,FALSE)</f>
        <v>#N/A</v>
      </c>
      <c r="O811" t="e">
        <f t="shared" si="28"/>
        <v>#N/A</v>
      </c>
    </row>
    <row r="812" spans="1:15">
      <c r="A812" s="6" t="s">
        <v>6177</v>
      </c>
      <c r="B812" s="6" t="s">
        <v>6178</v>
      </c>
      <c r="C812" s="4" t="str">
        <f t="shared" si="27"/>
        <v>PS44MS</v>
      </c>
      <c r="D812" s="6" t="str">
        <f t="shared" si="29"/>
        <v>PSES Mid Prog01Duty44 S275</v>
      </c>
      <c r="E812" s="6"/>
      <c r="F812" s="6" t="s">
        <v>7</v>
      </c>
      <c r="G812" s="6" t="s">
        <v>36</v>
      </c>
      <c r="H812" s="6">
        <v>12</v>
      </c>
      <c r="I812" s="6">
        <v>3</v>
      </c>
      <c r="J812" s="6" t="b">
        <v>0</v>
      </c>
      <c r="K812" s="6"/>
      <c r="L812" s="6" t="s">
        <v>6136</v>
      </c>
      <c r="M812" t="s">
        <v>1602</v>
      </c>
      <c r="N812" t="e">
        <f>VLOOKUP(A812,[1]Sheet1!$A:$A,1,FALSE)</f>
        <v>#N/A</v>
      </c>
      <c r="O812" t="e">
        <f t="shared" si="28"/>
        <v>#N/A</v>
      </c>
    </row>
    <row r="813" spans="1:15">
      <c r="A813" s="6" t="s">
        <v>5910</v>
      </c>
      <c r="B813" s="6" t="s">
        <v>5911</v>
      </c>
      <c r="C813" s="4" t="str">
        <f t="shared" si="27"/>
        <v>PS45E</v>
      </c>
      <c r="D813" s="6" t="str">
        <f t="shared" si="29"/>
        <v>PSES Elem Prog01Duty45</v>
      </c>
      <c r="E813" s="6"/>
      <c r="F813" s="6" t="s">
        <v>7</v>
      </c>
      <c r="G813" s="6" t="s">
        <v>36</v>
      </c>
      <c r="H813" s="6">
        <v>12</v>
      </c>
      <c r="I813" s="6">
        <v>3</v>
      </c>
      <c r="J813" s="6" t="b">
        <v>0</v>
      </c>
      <c r="K813" s="6"/>
      <c r="L813" s="6" t="s">
        <v>6136</v>
      </c>
      <c r="M813" t="s">
        <v>1602</v>
      </c>
      <c r="N813" t="e">
        <f>VLOOKUP(A813,[1]Sheet1!$A:$A,1,FALSE)</f>
        <v>#N/A</v>
      </c>
      <c r="O813" t="e">
        <f t="shared" si="28"/>
        <v>#N/A</v>
      </c>
    </row>
    <row r="814" spans="1:15">
      <c r="A814" s="6" t="s">
        <v>6586</v>
      </c>
      <c r="B814" s="6" t="s">
        <v>6599</v>
      </c>
      <c r="C814" s="4" t="str">
        <f t="shared" si="27"/>
        <v>PS45E09</v>
      </c>
      <c r="D814" s="6" t="str">
        <f t="shared" si="29"/>
        <v>PSES Elem Prog09Duty45</v>
      </c>
      <c r="E814" s="6"/>
      <c r="F814" s="6" t="s">
        <v>7</v>
      </c>
      <c r="G814" s="6" t="s">
        <v>36</v>
      </c>
      <c r="H814" s="6">
        <v>12</v>
      </c>
      <c r="I814" s="6">
        <v>3</v>
      </c>
      <c r="J814" s="6" t="b">
        <v>0</v>
      </c>
      <c r="K814" s="6"/>
      <c r="L814" s="6" t="s">
        <v>6136</v>
      </c>
      <c r="M814" t="s">
        <v>1602</v>
      </c>
      <c r="N814" t="e">
        <f>VLOOKUP(A814,[1]Sheet1!$A:$A,1,FALSE)</f>
        <v>#N/A</v>
      </c>
      <c r="O814" t="e">
        <f t="shared" si="28"/>
        <v>#N/A</v>
      </c>
    </row>
    <row r="815" spans="1:15">
      <c r="A815" s="6" t="s">
        <v>6664</v>
      </c>
      <c r="B815" s="6" t="s">
        <v>6665</v>
      </c>
      <c r="C815" s="4" t="str">
        <f t="shared" si="27"/>
        <v>PS45E09S</v>
      </c>
      <c r="D815" s="6" t="str">
        <f t="shared" si="29"/>
        <v>PSES Elem Prog09Duty45 S275</v>
      </c>
      <c r="E815" s="6"/>
      <c r="F815" s="6" t="s">
        <v>7</v>
      </c>
      <c r="G815" s="6" t="s">
        <v>36</v>
      </c>
      <c r="H815" s="6">
        <v>12</v>
      </c>
      <c r="I815" s="6">
        <v>3</v>
      </c>
      <c r="J815" s="6" t="b">
        <v>0</v>
      </c>
      <c r="K815" s="6"/>
      <c r="L815" s="6" t="s">
        <v>6136</v>
      </c>
      <c r="M815" t="s">
        <v>1602</v>
      </c>
      <c r="N815" t="e">
        <f>VLOOKUP(A815,[1]Sheet1!$A:$A,1,FALSE)</f>
        <v>#N/A</v>
      </c>
      <c r="O815" t="e">
        <f t="shared" si="28"/>
        <v>#N/A</v>
      </c>
    </row>
    <row r="816" spans="1:15">
      <c r="A816" t="s">
        <v>6066</v>
      </c>
      <c r="B816" t="s">
        <v>6067</v>
      </c>
      <c r="C816" s="4" t="str">
        <f t="shared" si="27"/>
        <v>PS45E21</v>
      </c>
      <c r="D816" s="6" t="str">
        <f t="shared" si="29"/>
        <v>PSES Elem Prog21Duty45</v>
      </c>
      <c r="E816" s="6"/>
      <c r="F816" s="6" t="s">
        <v>7</v>
      </c>
      <c r="G816" s="6" t="s">
        <v>36</v>
      </c>
      <c r="H816" s="6">
        <v>12</v>
      </c>
      <c r="I816" s="6">
        <v>3</v>
      </c>
      <c r="J816" s="6" t="b">
        <v>0</v>
      </c>
      <c r="L816" s="6" t="s">
        <v>6136</v>
      </c>
      <c r="M816" t="s">
        <v>1602</v>
      </c>
      <c r="N816" t="e">
        <f>VLOOKUP(A816,[1]Sheet1!$A:$A,1,FALSE)</f>
        <v>#N/A</v>
      </c>
      <c r="O816" t="e">
        <f t="shared" si="28"/>
        <v>#N/A</v>
      </c>
    </row>
    <row r="817" spans="1:15">
      <c r="A817" t="s">
        <v>6309</v>
      </c>
      <c r="B817" t="s">
        <v>6310</v>
      </c>
      <c r="C817" s="4" t="str">
        <f t="shared" si="27"/>
        <v>PS45E21S</v>
      </c>
      <c r="D817" s="6" t="str">
        <f t="shared" si="29"/>
        <v>PSES Elem Prog21Duty45 S275</v>
      </c>
      <c r="E817" s="6"/>
      <c r="F817" s="6" t="s">
        <v>7</v>
      </c>
      <c r="G817" s="6" t="s">
        <v>36</v>
      </c>
      <c r="H817" s="6">
        <v>12</v>
      </c>
      <c r="I817" s="6">
        <v>3</v>
      </c>
      <c r="J817" s="6" t="b">
        <v>0</v>
      </c>
      <c r="L817" s="6" t="s">
        <v>6136</v>
      </c>
      <c r="M817" t="s">
        <v>1602</v>
      </c>
      <c r="N817" t="e">
        <f>VLOOKUP(A817,[1]Sheet1!$A:$A,1,FALSE)</f>
        <v>#N/A</v>
      </c>
      <c r="O817" t="e">
        <f t="shared" si="28"/>
        <v>#N/A</v>
      </c>
    </row>
    <row r="818" spans="1:15">
      <c r="A818" s="6" t="s">
        <v>5988</v>
      </c>
      <c r="B818" s="6" t="s">
        <v>5989</v>
      </c>
      <c r="C818" s="4" t="str">
        <f t="shared" si="27"/>
        <v>PS45E97</v>
      </c>
      <c r="D818" s="6" t="str">
        <f t="shared" si="29"/>
        <v>PSES Elem Prog97Duty45</v>
      </c>
      <c r="E818" s="6"/>
      <c r="F818" s="6" t="s">
        <v>7</v>
      </c>
      <c r="G818" s="6" t="s">
        <v>36</v>
      </c>
      <c r="H818" s="6">
        <v>12</v>
      </c>
      <c r="I818" s="6">
        <v>3</v>
      </c>
      <c r="J818" s="6" t="b">
        <v>0</v>
      </c>
      <c r="K818" s="6"/>
      <c r="L818" s="6" t="s">
        <v>6136</v>
      </c>
      <c r="M818" t="s">
        <v>1602</v>
      </c>
      <c r="N818" t="e">
        <f>VLOOKUP(A818,[1]Sheet1!$A:$A,1,FALSE)</f>
        <v>#N/A</v>
      </c>
      <c r="O818" t="e">
        <f t="shared" si="28"/>
        <v>#N/A</v>
      </c>
    </row>
    <row r="819" spans="1:15">
      <c r="A819" s="6" t="s">
        <v>6231</v>
      </c>
      <c r="B819" s="6" t="s">
        <v>6232</v>
      </c>
      <c r="C819" s="4" t="str">
        <f t="shared" si="27"/>
        <v>PS45E97S</v>
      </c>
      <c r="D819" s="6" t="str">
        <f t="shared" si="29"/>
        <v>PSES Elem Prog97Duty45 S275</v>
      </c>
      <c r="E819" s="6"/>
      <c r="F819" s="6" t="s">
        <v>7</v>
      </c>
      <c r="G819" s="6" t="s">
        <v>36</v>
      </c>
      <c r="H819" s="6">
        <v>12</v>
      </c>
      <c r="I819" s="6">
        <v>3</v>
      </c>
      <c r="J819" s="6" t="b">
        <v>0</v>
      </c>
      <c r="K819" s="6"/>
      <c r="L819" s="6" t="s">
        <v>6136</v>
      </c>
      <c r="M819" t="s">
        <v>1602</v>
      </c>
      <c r="N819" t="e">
        <f>VLOOKUP(A819,[1]Sheet1!$A:$A,1,FALSE)</f>
        <v>#N/A</v>
      </c>
      <c r="O819" t="e">
        <f t="shared" si="28"/>
        <v>#N/A</v>
      </c>
    </row>
    <row r="820" spans="1:15">
      <c r="A820" s="6" t="s">
        <v>6153</v>
      </c>
      <c r="B820" s="6" t="s">
        <v>6154</v>
      </c>
      <c r="C820" s="4" t="str">
        <f t="shared" si="27"/>
        <v>PS45ES</v>
      </c>
      <c r="D820" s="6" t="str">
        <f t="shared" si="29"/>
        <v>PSES Elem Prog01Duty45 S275</v>
      </c>
      <c r="E820" s="6"/>
      <c r="F820" s="6" t="s">
        <v>7</v>
      </c>
      <c r="G820" s="6" t="s">
        <v>36</v>
      </c>
      <c r="H820" s="6">
        <v>12</v>
      </c>
      <c r="I820" s="6">
        <v>3</v>
      </c>
      <c r="J820" s="6" t="b">
        <v>0</v>
      </c>
      <c r="K820" s="6"/>
      <c r="L820" s="6" t="s">
        <v>6136</v>
      </c>
      <c r="M820" t="s">
        <v>1602</v>
      </c>
      <c r="N820" t="e">
        <f>VLOOKUP(A820,[1]Sheet1!$A:$A,1,FALSE)</f>
        <v>#N/A</v>
      </c>
      <c r="O820" t="e">
        <f t="shared" si="28"/>
        <v>#N/A</v>
      </c>
    </row>
    <row r="821" spans="1:15">
      <c r="A821" s="6" t="s">
        <v>5962</v>
      </c>
      <c r="B821" s="6" t="s">
        <v>5963</v>
      </c>
      <c r="C821" s="4" t="str">
        <f t="shared" si="27"/>
        <v>PS45H</v>
      </c>
      <c r="D821" s="6" t="str">
        <f t="shared" si="29"/>
        <v>PSES High Prog01Duty45</v>
      </c>
      <c r="E821" s="6"/>
      <c r="F821" s="6" t="s">
        <v>7</v>
      </c>
      <c r="G821" s="6" t="s">
        <v>36</v>
      </c>
      <c r="H821" s="6">
        <v>12</v>
      </c>
      <c r="I821" s="6">
        <v>3</v>
      </c>
      <c r="J821" s="6" t="b">
        <v>0</v>
      </c>
      <c r="K821" s="6"/>
      <c r="L821" s="6" t="s">
        <v>6136</v>
      </c>
      <c r="M821" t="s">
        <v>1602</v>
      </c>
      <c r="N821" t="e">
        <f>VLOOKUP(A821,[1]Sheet1!$A:$A,1,FALSE)</f>
        <v>#N/A</v>
      </c>
      <c r="O821" t="e">
        <f t="shared" si="28"/>
        <v>#N/A</v>
      </c>
    </row>
    <row r="822" spans="1:15">
      <c r="A822" t="s">
        <v>6118</v>
      </c>
      <c r="B822" t="s">
        <v>6119</v>
      </c>
      <c r="C822" s="4" t="str">
        <f t="shared" si="27"/>
        <v>PS45H21</v>
      </c>
      <c r="D822" s="6" t="str">
        <f t="shared" si="29"/>
        <v>PSES High Prog21Duty45</v>
      </c>
      <c r="E822" s="6"/>
      <c r="F822" s="6" t="s">
        <v>7</v>
      </c>
      <c r="G822" s="6" t="s">
        <v>36</v>
      </c>
      <c r="H822" s="6">
        <v>12</v>
      </c>
      <c r="I822" s="6">
        <v>3</v>
      </c>
      <c r="J822" s="6" t="b">
        <v>0</v>
      </c>
      <c r="L822" s="6" t="s">
        <v>6136</v>
      </c>
      <c r="M822" t="s">
        <v>1602</v>
      </c>
      <c r="N822" t="e">
        <f>VLOOKUP(A822,[1]Sheet1!$A:$A,1,FALSE)</f>
        <v>#N/A</v>
      </c>
      <c r="O822" t="e">
        <f t="shared" si="28"/>
        <v>#N/A</v>
      </c>
    </row>
    <row r="823" spans="1:15">
      <c r="A823" t="s">
        <v>6361</v>
      </c>
      <c r="B823" t="s">
        <v>6362</v>
      </c>
      <c r="C823" s="4" t="str">
        <f t="shared" si="27"/>
        <v>PS45H21S</v>
      </c>
      <c r="D823" s="6" t="str">
        <f t="shared" si="29"/>
        <v>PSES High Prog21Duty45 S275</v>
      </c>
      <c r="E823" s="6"/>
      <c r="F823" s="6" t="s">
        <v>7</v>
      </c>
      <c r="G823" s="6" t="s">
        <v>36</v>
      </c>
      <c r="H823" s="6">
        <v>12</v>
      </c>
      <c r="I823" s="6">
        <v>3</v>
      </c>
      <c r="J823" s="6" t="b">
        <v>0</v>
      </c>
      <c r="L823" s="6" t="s">
        <v>6136</v>
      </c>
      <c r="M823" t="s">
        <v>1602</v>
      </c>
      <c r="N823" t="e">
        <f>VLOOKUP(A823,[1]Sheet1!$A:$A,1,FALSE)</f>
        <v>#N/A</v>
      </c>
      <c r="O823" t="e">
        <f t="shared" si="28"/>
        <v>#N/A</v>
      </c>
    </row>
    <row r="824" spans="1:15">
      <c r="A824" s="6" t="s">
        <v>6040</v>
      </c>
      <c r="B824" s="6" t="s">
        <v>6041</v>
      </c>
      <c r="C824" s="4" t="str">
        <f t="shared" si="27"/>
        <v>PS45H97</v>
      </c>
      <c r="D824" s="6" t="str">
        <f t="shared" si="29"/>
        <v>PSES High Prog97Duty45</v>
      </c>
      <c r="E824" s="6"/>
      <c r="F824" s="6" t="s">
        <v>7</v>
      </c>
      <c r="G824" s="6" t="s">
        <v>36</v>
      </c>
      <c r="H824" s="6">
        <v>12</v>
      </c>
      <c r="I824" s="6">
        <v>3</v>
      </c>
      <c r="J824" s="6" t="b">
        <v>0</v>
      </c>
      <c r="K824" s="6"/>
      <c r="L824" s="6" t="s">
        <v>6136</v>
      </c>
      <c r="M824" t="s">
        <v>1602</v>
      </c>
      <c r="N824" t="e">
        <f>VLOOKUP(A824,[1]Sheet1!$A:$A,1,FALSE)</f>
        <v>#N/A</v>
      </c>
      <c r="O824" t="e">
        <f t="shared" si="28"/>
        <v>#N/A</v>
      </c>
    </row>
    <row r="825" spans="1:15">
      <c r="A825" s="6" t="s">
        <v>6283</v>
      </c>
      <c r="B825" s="6" t="s">
        <v>6284</v>
      </c>
      <c r="C825" s="4" t="str">
        <f t="shared" si="27"/>
        <v>PS45H97S</v>
      </c>
      <c r="D825" s="6" t="str">
        <f t="shared" si="29"/>
        <v>PSES High Prog97Duty45 S275</v>
      </c>
      <c r="E825" s="6"/>
      <c r="F825" s="6" t="s">
        <v>7</v>
      </c>
      <c r="G825" s="6" t="s">
        <v>36</v>
      </c>
      <c r="H825" s="6">
        <v>12</v>
      </c>
      <c r="I825" s="6">
        <v>3</v>
      </c>
      <c r="J825" s="6" t="b">
        <v>0</v>
      </c>
      <c r="K825" s="6"/>
      <c r="L825" s="6" t="s">
        <v>6136</v>
      </c>
      <c r="M825" t="s">
        <v>1602</v>
      </c>
      <c r="N825" t="e">
        <f>VLOOKUP(A825,[1]Sheet1!$A:$A,1,FALSE)</f>
        <v>#N/A</v>
      </c>
      <c r="O825" t="e">
        <f t="shared" si="28"/>
        <v>#N/A</v>
      </c>
    </row>
    <row r="826" spans="1:15">
      <c r="A826" s="6" t="s">
        <v>6205</v>
      </c>
      <c r="B826" s="6" t="s">
        <v>6206</v>
      </c>
      <c r="C826" s="4" t="str">
        <f t="shared" si="27"/>
        <v>PS45HS</v>
      </c>
      <c r="D826" s="6" t="str">
        <f t="shared" si="29"/>
        <v>PSES High Prog01Duty45 S275</v>
      </c>
      <c r="E826" s="6"/>
      <c r="F826" s="6" t="s">
        <v>7</v>
      </c>
      <c r="G826" s="6" t="s">
        <v>36</v>
      </c>
      <c r="H826" s="6">
        <v>12</v>
      </c>
      <c r="I826" s="6">
        <v>3</v>
      </c>
      <c r="J826" s="6" t="b">
        <v>0</v>
      </c>
      <c r="K826" s="6"/>
      <c r="L826" s="6" t="s">
        <v>6136</v>
      </c>
      <c r="M826" t="s">
        <v>1602</v>
      </c>
      <c r="N826" t="e">
        <f>VLOOKUP(A826,[1]Sheet1!$A:$A,1,FALSE)</f>
        <v>#N/A</v>
      </c>
      <c r="O826" t="e">
        <f t="shared" si="28"/>
        <v>#N/A</v>
      </c>
    </row>
    <row r="827" spans="1:15">
      <c r="A827" s="6" t="s">
        <v>5936</v>
      </c>
      <c r="B827" s="6" t="s">
        <v>5937</v>
      </c>
      <c r="C827" s="4" t="str">
        <f t="shared" si="27"/>
        <v>PS45M</v>
      </c>
      <c r="D827" s="6" t="str">
        <f t="shared" si="29"/>
        <v>PSES Mid Prog01Duty45</v>
      </c>
      <c r="E827" s="6"/>
      <c r="F827" s="6" t="s">
        <v>7</v>
      </c>
      <c r="G827" s="6" t="s">
        <v>36</v>
      </c>
      <c r="H827" s="6">
        <v>12</v>
      </c>
      <c r="I827" s="6">
        <v>3</v>
      </c>
      <c r="J827" s="6" t="b">
        <v>0</v>
      </c>
      <c r="K827" s="6"/>
      <c r="L827" s="6" t="s">
        <v>6136</v>
      </c>
      <c r="M827" t="s">
        <v>1602</v>
      </c>
      <c r="N827" t="e">
        <f>VLOOKUP(A827,[1]Sheet1!$A:$A,1,FALSE)</f>
        <v>#N/A</v>
      </c>
      <c r="O827" t="e">
        <f t="shared" si="28"/>
        <v>#N/A</v>
      </c>
    </row>
    <row r="828" spans="1:15">
      <c r="A828" t="s">
        <v>6092</v>
      </c>
      <c r="B828" t="s">
        <v>6093</v>
      </c>
      <c r="C828" s="4" t="str">
        <f t="shared" si="27"/>
        <v>PS45M21</v>
      </c>
      <c r="D828" s="6" t="str">
        <f t="shared" si="29"/>
        <v>PSES Mid Prog21Duty45</v>
      </c>
      <c r="E828" s="6"/>
      <c r="F828" s="6" t="s">
        <v>7</v>
      </c>
      <c r="G828" s="6" t="s">
        <v>36</v>
      </c>
      <c r="H828" s="6">
        <v>12</v>
      </c>
      <c r="I828" s="6">
        <v>3</v>
      </c>
      <c r="J828" s="6" t="b">
        <v>0</v>
      </c>
      <c r="L828" s="6" t="s">
        <v>6136</v>
      </c>
      <c r="M828" t="s">
        <v>1602</v>
      </c>
      <c r="N828" t="e">
        <f>VLOOKUP(A828,[1]Sheet1!$A:$A,1,FALSE)</f>
        <v>#N/A</v>
      </c>
      <c r="O828" t="e">
        <f t="shared" si="28"/>
        <v>#N/A</v>
      </c>
    </row>
    <row r="829" spans="1:15">
      <c r="A829" t="s">
        <v>6335</v>
      </c>
      <c r="B829" t="s">
        <v>6336</v>
      </c>
      <c r="C829" s="4" t="str">
        <f t="shared" si="27"/>
        <v>PS45M21S</v>
      </c>
      <c r="D829" s="6" t="str">
        <f t="shared" si="29"/>
        <v>PSES Mid Prog21Duty45 S275</v>
      </c>
      <c r="E829" s="6"/>
      <c r="F829" s="6" t="s">
        <v>7</v>
      </c>
      <c r="G829" s="6" t="s">
        <v>36</v>
      </c>
      <c r="H829" s="6">
        <v>12</v>
      </c>
      <c r="I829" s="6">
        <v>3</v>
      </c>
      <c r="J829" s="6" t="b">
        <v>0</v>
      </c>
      <c r="L829" s="6" t="s">
        <v>6136</v>
      </c>
      <c r="M829" t="s">
        <v>1602</v>
      </c>
      <c r="N829" t="e">
        <f>VLOOKUP(A829,[1]Sheet1!$A:$A,1,FALSE)</f>
        <v>#N/A</v>
      </c>
      <c r="O829" t="e">
        <f t="shared" si="28"/>
        <v>#N/A</v>
      </c>
    </row>
    <row r="830" spans="1:15">
      <c r="A830" s="6" t="s">
        <v>6014</v>
      </c>
      <c r="B830" s="6" t="s">
        <v>6015</v>
      </c>
      <c r="C830" s="4" t="str">
        <f t="shared" si="27"/>
        <v>PS45M97</v>
      </c>
      <c r="D830" s="6" t="str">
        <f t="shared" si="29"/>
        <v>PSES Mid Prog97Duty45</v>
      </c>
      <c r="E830" s="6"/>
      <c r="F830" s="6" t="s">
        <v>7</v>
      </c>
      <c r="G830" s="6" t="s">
        <v>36</v>
      </c>
      <c r="H830" s="6">
        <v>12</v>
      </c>
      <c r="I830" s="6">
        <v>3</v>
      </c>
      <c r="J830" s="6" t="b">
        <v>0</v>
      </c>
      <c r="K830" s="6"/>
      <c r="L830" s="6" t="s">
        <v>6136</v>
      </c>
      <c r="M830" t="s">
        <v>1602</v>
      </c>
      <c r="N830" t="e">
        <f>VLOOKUP(A830,[1]Sheet1!$A:$A,1,FALSE)</f>
        <v>#N/A</v>
      </c>
      <c r="O830" t="e">
        <f t="shared" si="28"/>
        <v>#N/A</v>
      </c>
    </row>
    <row r="831" spans="1:15">
      <c r="A831" s="6" t="s">
        <v>6257</v>
      </c>
      <c r="B831" s="6" t="s">
        <v>6258</v>
      </c>
      <c r="C831" s="4" t="str">
        <f t="shared" si="27"/>
        <v>PS45M97S</v>
      </c>
      <c r="D831" s="6" t="str">
        <f t="shared" si="29"/>
        <v>PSES Mid Prog97Duty45 S275</v>
      </c>
      <c r="E831" s="6"/>
      <c r="F831" s="6" t="s">
        <v>7</v>
      </c>
      <c r="G831" s="6" t="s">
        <v>36</v>
      </c>
      <c r="H831" s="6">
        <v>12</v>
      </c>
      <c r="I831" s="6">
        <v>3</v>
      </c>
      <c r="J831" s="6" t="b">
        <v>0</v>
      </c>
      <c r="K831" s="6"/>
      <c r="L831" s="6" t="s">
        <v>6136</v>
      </c>
      <c r="M831" t="s">
        <v>1602</v>
      </c>
      <c r="N831" t="e">
        <f>VLOOKUP(A831,[1]Sheet1!$A:$A,1,FALSE)</f>
        <v>#N/A</v>
      </c>
      <c r="O831" t="e">
        <f t="shared" si="28"/>
        <v>#N/A</v>
      </c>
    </row>
    <row r="832" spans="1:15">
      <c r="A832" s="6" t="s">
        <v>6179</v>
      </c>
      <c r="B832" s="6" t="s">
        <v>6180</v>
      </c>
      <c r="C832" s="4" t="str">
        <f t="shared" si="27"/>
        <v>PS45MS</v>
      </c>
      <c r="D832" s="6" t="str">
        <f t="shared" si="29"/>
        <v>PSES Mid Prog01Duty45 S275</v>
      </c>
      <c r="E832" s="6"/>
      <c r="F832" s="6" t="s">
        <v>7</v>
      </c>
      <c r="G832" s="6" t="s">
        <v>36</v>
      </c>
      <c r="H832" s="6">
        <v>12</v>
      </c>
      <c r="I832" s="6">
        <v>3</v>
      </c>
      <c r="J832" s="6" t="b">
        <v>0</v>
      </c>
      <c r="K832" s="6"/>
      <c r="L832" s="6" t="s">
        <v>6136</v>
      </c>
      <c r="M832" t="s">
        <v>1602</v>
      </c>
      <c r="N832" t="e">
        <f>VLOOKUP(A832,[1]Sheet1!$A:$A,1,FALSE)</f>
        <v>#N/A</v>
      </c>
      <c r="O832" t="e">
        <f t="shared" si="28"/>
        <v>#N/A</v>
      </c>
    </row>
    <row r="833" spans="1:15">
      <c r="A833" s="6" t="s">
        <v>5912</v>
      </c>
      <c r="B833" s="6" t="s">
        <v>5913</v>
      </c>
      <c r="C833" s="4" t="str">
        <f t="shared" si="27"/>
        <v>PS46E</v>
      </c>
      <c r="D833" s="6" t="str">
        <f t="shared" si="29"/>
        <v>PSES Elem Prog01Duty46</v>
      </c>
      <c r="E833" s="6"/>
      <c r="F833" s="6" t="s">
        <v>7</v>
      </c>
      <c r="G833" s="6" t="s">
        <v>36</v>
      </c>
      <c r="H833" s="6">
        <v>12</v>
      </c>
      <c r="I833" s="6">
        <v>3</v>
      </c>
      <c r="J833" s="6" t="b">
        <v>0</v>
      </c>
      <c r="K833" s="6"/>
      <c r="L833" s="6" t="s">
        <v>6136</v>
      </c>
      <c r="M833" t="s">
        <v>1602</v>
      </c>
      <c r="N833" t="e">
        <f>VLOOKUP(A833,[1]Sheet1!$A:$A,1,FALSE)</f>
        <v>#N/A</v>
      </c>
      <c r="O833" t="e">
        <f t="shared" si="28"/>
        <v>#N/A</v>
      </c>
    </row>
    <row r="834" spans="1:15">
      <c r="A834" s="6" t="s">
        <v>6587</v>
      </c>
      <c r="B834" s="6" t="s">
        <v>6600</v>
      </c>
      <c r="C834" s="4" t="str">
        <f t="shared" si="27"/>
        <v>PS46E09</v>
      </c>
      <c r="D834" s="6" t="str">
        <f t="shared" si="29"/>
        <v>PSES Elem Prog09Duty46</v>
      </c>
      <c r="E834" s="6"/>
      <c r="F834" s="6" t="s">
        <v>7</v>
      </c>
      <c r="G834" s="6" t="s">
        <v>36</v>
      </c>
      <c r="H834" s="6">
        <v>12</v>
      </c>
      <c r="I834" s="6">
        <v>3</v>
      </c>
      <c r="J834" s="6" t="b">
        <v>0</v>
      </c>
      <c r="K834" s="6"/>
      <c r="L834" s="6" t="s">
        <v>6136</v>
      </c>
      <c r="M834" t="s">
        <v>1602</v>
      </c>
      <c r="N834" t="e">
        <f>VLOOKUP(A834,[1]Sheet1!$A:$A,1,FALSE)</f>
        <v>#N/A</v>
      </c>
      <c r="O834" t="e">
        <f t="shared" si="28"/>
        <v>#N/A</v>
      </c>
    </row>
    <row r="835" spans="1:15">
      <c r="A835" s="6" t="s">
        <v>6666</v>
      </c>
      <c r="B835" s="6" t="s">
        <v>6667</v>
      </c>
      <c r="C835" s="4" t="str">
        <f t="shared" ref="C835:C898" si="30">A835</f>
        <v>PS46E09S</v>
      </c>
      <c r="D835" s="6" t="str">
        <f t="shared" si="29"/>
        <v>PSES Elem Prog09Duty46 S275</v>
      </c>
      <c r="E835" s="6"/>
      <c r="F835" s="6" t="s">
        <v>7</v>
      </c>
      <c r="G835" s="6" t="s">
        <v>36</v>
      </c>
      <c r="H835" s="6">
        <v>12</v>
      </c>
      <c r="I835" s="6">
        <v>3</v>
      </c>
      <c r="J835" s="6" t="b">
        <v>0</v>
      </c>
      <c r="K835" s="6"/>
      <c r="L835" s="6" t="s">
        <v>6136</v>
      </c>
      <c r="M835" t="s">
        <v>1602</v>
      </c>
      <c r="N835" t="e">
        <f>VLOOKUP(A835,[1]Sheet1!$A:$A,1,FALSE)</f>
        <v>#N/A</v>
      </c>
      <c r="O835" t="e">
        <f t="shared" si="28"/>
        <v>#N/A</v>
      </c>
    </row>
    <row r="836" spans="1:15">
      <c r="A836" t="s">
        <v>6068</v>
      </c>
      <c r="B836" t="s">
        <v>6069</v>
      </c>
      <c r="C836" s="4" t="str">
        <f t="shared" si="30"/>
        <v>PS46E21</v>
      </c>
      <c r="D836" s="6" t="str">
        <f t="shared" si="29"/>
        <v>PSES Elem Prog21Duty46</v>
      </c>
      <c r="E836" s="6"/>
      <c r="F836" s="6" t="s">
        <v>7</v>
      </c>
      <c r="G836" s="6" t="s">
        <v>36</v>
      </c>
      <c r="H836" s="6">
        <v>12</v>
      </c>
      <c r="I836" s="6">
        <v>3</v>
      </c>
      <c r="J836" s="6" t="b">
        <v>0</v>
      </c>
      <c r="L836" s="6" t="s">
        <v>6136</v>
      </c>
      <c r="M836" t="s">
        <v>1602</v>
      </c>
      <c r="N836" t="e">
        <f>VLOOKUP(A836,[1]Sheet1!$A:$A,1,FALSE)</f>
        <v>#N/A</v>
      </c>
      <c r="O836" t="e">
        <f t="shared" si="28"/>
        <v>#N/A</v>
      </c>
    </row>
    <row r="837" spans="1:15">
      <c r="A837" t="s">
        <v>6311</v>
      </c>
      <c r="B837" t="s">
        <v>6312</v>
      </c>
      <c r="C837" s="4" t="str">
        <f t="shared" si="30"/>
        <v>PS46E21S</v>
      </c>
      <c r="D837" s="6" t="str">
        <f t="shared" si="29"/>
        <v>PSES Elem Prog21Duty46 S275</v>
      </c>
      <c r="E837" s="6"/>
      <c r="F837" s="6" t="s">
        <v>7</v>
      </c>
      <c r="G837" s="6" t="s">
        <v>36</v>
      </c>
      <c r="H837" s="6">
        <v>12</v>
      </c>
      <c r="I837" s="6">
        <v>3</v>
      </c>
      <c r="J837" s="6" t="b">
        <v>0</v>
      </c>
      <c r="L837" s="6" t="s">
        <v>6136</v>
      </c>
      <c r="M837" t="s">
        <v>1602</v>
      </c>
      <c r="N837" t="e">
        <f>VLOOKUP(A837,[1]Sheet1!$A:$A,1,FALSE)</f>
        <v>#N/A</v>
      </c>
      <c r="O837" t="e">
        <f t="shared" si="28"/>
        <v>#N/A</v>
      </c>
    </row>
    <row r="838" spans="1:15">
      <c r="A838" s="6" t="s">
        <v>5990</v>
      </c>
      <c r="B838" s="6" t="s">
        <v>5991</v>
      </c>
      <c r="C838" s="4" t="str">
        <f t="shared" si="30"/>
        <v>PS46E97</v>
      </c>
      <c r="D838" s="6" t="str">
        <f t="shared" si="29"/>
        <v>PSES Elem Prog97Duty46</v>
      </c>
      <c r="E838" s="6"/>
      <c r="F838" s="6" t="s">
        <v>7</v>
      </c>
      <c r="G838" s="6" t="s">
        <v>36</v>
      </c>
      <c r="H838" s="6">
        <v>12</v>
      </c>
      <c r="I838" s="6">
        <v>3</v>
      </c>
      <c r="J838" s="6" t="b">
        <v>0</v>
      </c>
      <c r="K838" s="6"/>
      <c r="L838" s="6" t="s">
        <v>6136</v>
      </c>
      <c r="M838" t="s">
        <v>1602</v>
      </c>
      <c r="N838" t="e">
        <f>VLOOKUP(A838,[1]Sheet1!$A:$A,1,FALSE)</f>
        <v>#N/A</v>
      </c>
      <c r="O838" t="e">
        <f t="shared" si="28"/>
        <v>#N/A</v>
      </c>
    </row>
    <row r="839" spans="1:15">
      <c r="A839" s="6" t="s">
        <v>6233</v>
      </c>
      <c r="B839" s="6" t="s">
        <v>6234</v>
      </c>
      <c r="C839" s="4" t="str">
        <f t="shared" si="30"/>
        <v>PS46E97S</v>
      </c>
      <c r="D839" s="6" t="str">
        <f t="shared" si="29"/>
        <v>PSES Elem Prog97Duty46 S275</v>
      </c>
      <c r="E839" s="6"/>
      <c r="F839" s="6" t="s">
        <v>7</v>
      </c>
      <c r="G839" s="6" t="s">
        <v>36</v>
      </c>
      <c r="H839" s="6">
        <v>12</v>
      </c>
      <c r="I839" s="6">
        <v>3</v>
      </c>
      <c r="J839" s="6" t="b">
        <v>0</v>
      </c>
      <c r="K839" s="6"/>
      <c r="L839" s="6" t="s">
        <v>6136</v>
      </c>
      <c r="M839" t="s">
        <v>1602</v>
      </c>
      <c r="N839" t="e">
        <f>VLOOKUP(A839,[1]Sheet1!$A:$A,1,FALSE)</f>
        <v>#N/A</v>
      </c>
      <c r="O839" t="e">
        <f t="shared" si="28"/>
        <v>#N/A</v>
      </c>
    </row>
    <row r="840" spans="1:15">
      <c r="A840" s="6" t="s">
        <v>6155</v>
      </c>
      <c r="B840" s="6" t="s">
        <v>6156</v>
      </c>
      <c r="C840" s="4" t="str">
        <f t="shared" si="30"/>
        <v>PS46ES</v>
      </c>
      <c r="D840" s="6" t="str">
        <f t="shared" si="29"/>
        <v>PSES Elem Prog01Duty46 S275</v>
      </c>
      <c r="E840" s="6"/>
      <c r="F840" s="6" t="s">
        <v>7</v>
      </c>
      <c r="G840" s="6" t="s">
        <v>36</v>
      </c>
      <c r="H840" s="6">
        <v>12</v>
      </c>
      <c r="I840" s="6">
        <v>3</v>
      </c>
      <c r="J840" s="6" t="b">
        <v>0</v>
      </c>
      <c r="K840" s="6"/>
      <c r="L840" s="6" t="s">
        <v>6136</v>
      </c>
      <c r="M840" t="s">
        <v>1602</v>
      </c>
      <c r="N840" t="e">
        <f>VLOOKUP(A840,[1]Sheet1!$A:$A,1,FALSE)</f>
        <v>#N/A</v>
      </c>
      <c r="O840" t="e">
        <f t="shared" ref="O840:O903" si="31">N840=A840</f>
        <v>#N/A</v>
      </c>
    </row>
    <row r="841" spans="1:15">
      <c r="A841" s="6" t="s">
        <v>5964</v>
      </c>
      <c r="B841" s="6" t="s">
        <v>5965</v>
      </c>
      <c r="C841" s="4" t="str">
        <f t="shared" si="30"/>
        <v>PS46H</v>
      </c>
      <c r="D841" s="6" t="str">
        <f t="shared" si="29"/>
        <v>PSES High Prog01Duty46</v>
      </c>
      <c r="E841" s="6"/>
      <c r="F841" s="6" t="s">
        <v>7</v>
      </c>
      <c r="G841" s="6" t="s">
        <v>36</v>
      </c>
      <c r="H841" s="6">
        <v>12</v>
      </c>
      <c r="I841" s="6">
        <v>3</v>
      </c>
      <c r="J841" s="6" t="b">
        <v>0</v>
      </c>
      <c r="K841" s="6"/>
      <c r="L841" s="6" t="s">
        <v>6136</v>
      </c>
      <c r="M841" t="s">
        <v>1602</v>
      </c>
      <c r="N841" t="e">
        <f>VLOOKUP(A841,[1]Sheet1!$A:$A,1,FALSE)</f>
        <v>#N/A</v>
      </c>
      <c r="O841" t="e">
        <f t="shared" si="31"/>
        <v>#N/A</v>
      </c>
    </row>
    <row r="842" spans="1:15">
      <c r="A842" t="s">
        <v>6120</v>
      </c>
      <c r="B842" t="s">
        <v>6121</v>
      </c>
      <c r="C842" s="4" t="str">
        <f t="shared" si="30"/>
        <v>PS46H21</v>
      </c>
      <c r="D842" s="6" t="str">
        <f t="shared" si="29"/>
        <v>PSES High Prog21Duty46</v>
      </c>
      <c r="E842" s="6"/>
      <c r="F842" s="6" t="s">
        <v>7</v>
      </c>
      <c r="G842" s="6" t="s">
        <v>36</v>
      </c>
      <c r="H842" s="6">
        <v>12</v>
      </c>
      <c r="I842" s="6">
        <v>3</v>
      </c>
      <c r="J842" s="6" t="b">
        <v>0</v>
      </c>
      <c r="L842" s="6" t="s">
        <v>6136</v>
      </c>
      <c r="M842" t="s">
        <v>1602</v>
      </c>
      <c r="N842" t="e">
        <f>VLOOKUP(A842,[1]Sheet1!$A:$A,1,FALSE)</f>
        <v>#N/A</v>
      </c>
      <c r="O842" t="e">
        <f t="shared" si="31"/>
        <v>#N/A</v>
      </c>
    </row>
    <row r="843" spans="1:15">
      <c r="A843" t="s">
        <v>6363</v>
      </c>
      <c r="B843" t="s">
        <v>6364</v>
      </c>
      <c r="C843" s="4" t="str">
        <f t="shared" si="30"/>
        <v>PS46H21S</v>
      </c>
      <c r="D843" s="6" t="str">
        <f t="shared" si="29"/>
        <v>PSES High Prog21Duty46 S275</v>
      </c>
      <c r="E843" s="6"/>
      <c r="F843" s="6" t="s">
        <v>7</v>
      </c>
      <c r="G843" s="6" t="s">
        <v>36</v>
      </c>
      <c r="H843" s="6">
        <v>12</v>
      </c>
      <c r="I843" s="6">
        <v>3</v>
      </c>
      <c r="J843" s="6" t="b">
        <v>0</v>
      </c>
      <c r="L843" s="6" t="s">
        <v>6136</v>
      </c>
      <c r="M843" t="s">
        <v>1602</v>
      </c>
      <c r="N843" t="e">
        <f>VLOOKUP(A843,[1]Sheet1!$A:$A,1,FALSE)</f>
        <v>#N/A</v>
      </c>
      <c r="O843" t="e">
        <f t="shared" si="31"/>
        <v>#N/A</v>
      </c>
    </row>
    <row r="844" spans="1:15">
      <c r="A844" t="s">
        <v>6042</v>
      </c>
      <c r="B844" t="s">
        <v>6043</v>
      </c>
      <c r="C844" s="4" t="str">
        <f t="shared" si="30"/>
        <v>PS46H97</v>
      </c>
      <c r="D844" s="6" t="str">
        <f t="shared" si="29"/>
        <v>PSES High Prog97Duty46</v>
      </c>
      <c r="E844" s="6"/>
      <c r="F844" s="6" t="s">
        <v>7</v>
      </c>
      <c r="G844" s="6" t="s">
        <v>36</v>
      </c>
      <c r="H844" s="6">
        <v>12</v>
      </c>
      <c r="I844" s="6">
        <v>3</v>
      </c>
      <c r="J844" s="6" t="b">
        <v>0</v>
      </c>
      <c r="L844" s="6" t="s">
        <v>6136</v>
      </c>
      <c r="M844" t="s">
        <v>1602</v>
      </c>
      <c r="N844" t="e">
        <f>VLOOKUP(A844,[1]Sheet1!$A:$A,1,FALSE)</f>
        <v>#N/A</v>
      </c>
      <c r="O844" t="e">
        <f t="shared" si="31"/>
        <v>#N/A</v>
      </c>
    </row>
    <row r="845" spans="1:15">
      <c r="A845" t="s">
        <v>6285</v>
      </c>
      <c r="B845" t="s">
        <v>6286</v>
      </c>
      <c r="C845" s="4" t="str">
        <f t="shared" si="30"/>
        <v>PS46H97S</v>
      </c>
      <c r="D845" s="6" t="str">
        <f t="shared" si="29"/>
        <v>PSES High Prog97Duty46 S275</v>
      </c>
      <c r="E845" s="6"/>
      <c r="F845" s="6" t="s">
        <v>7</v>
      </c>
      <c r="G845" s="6" t="s">
        <v>36</v>
      </c>
      <c r="H845" s="6">
        <v>12</v>
      </c>
      <c r="I845" s="6">
        <v>3</v>
      </c>
      <c r="J845" s="6" t="b">
        <v>0</v>
      </c>
      <c r="L845" s="6" t="s">
        <v>6136</v>
      </c>
      <c r="M845" t="s">
        <v>1602</v>
      </c>
      <c r="N845" t="e">
        <f>VLOOKUP(A845,[1]Sheet1!$A:$A,1,FALSE)</f>
        <v>#N/A</v>
      </c>
      <c r="O845" t="e">
        <f t="shared" si="31"/>
        <v>#N/A</v>
      </c>
    </row>
    <row r="846" spans="1:15">
      <c r="A846" s="6" t="s">
        <v>6207</v>
      </c>
      <c r="B846" s="6" t="s">
        <v>6208</v>
      </c>
      <c r="C846" s="4" t="str">
        <f t="shared" si="30"/>
        <v>PS46HS</v>
      </c>
      <c r="D846" s="6" t="str">
        <f t="shared" ref="D846:D909" si="32">B846</f>
        <v>PSES High Prog01Duty46 S275</v>
      </c>
      <c r="E846" s="6"/>
      <c r="F846" s="6" t="s">
        <v>7</v>
      </c>
      <c r="G846" s="6" t="s">
        <v>36</v>
      </c>
      <c r="H846" s="6">
        <v>12</v>
      </c>
      <c r="I846" s="6">
        <v>3</v>
      </c>
      <c r="J846" s="6" t="b">
        <v>0</v>
      </c>
      <c r="K846" s="6"/>
      <c r="L846" s="6" t="s">
        <v>6136</v>
      </c>
      <c r="M846" t="s">
        <v>1602</v>
      </c>
      <c r="N846" t="e">
        <f>VLOOKUP(A846,[1]Sheet1!$A:$A,1,FALSE)</f>
        <v>#N/A</v>
      </c>
      <c r="O846" t="e">
        <f t="shared" si="31"/>
        <v>#N/A</v>
      </c>
    </row>
    <row r="847" spans="1:15">
      <c r="A847" s="6" t="s">
        <v>5938</v>
      </c>
      <c r="B847" s="6" t="s">
        <v>5939</v>
      </c>
      <c r="C847" s="4" t="str">
        <f t="shared" si="30"/>
        <v>PS46M</v>
      </c>
      <c r="D847" s="6" t="str">
        <f t="shared" si="32"/>
        <v>PSES Mid Prog01Duty46</v>
      </c>
      <c r="E847" s="6"/>
      <c r="F847" s="6" t="s">
        <v>7</v>
      </c>
      <c r="G847" s="6" t="s">
        <v>36</v>
      </c>
      <c r="H847" s="6">
        <v>12</v>
      </c>
      <c r="I847" s="6">
        <v>3</v>
      </c>
      <c r="J847" s="6" t="b">
        <v>0</v>
      </c>
      <c r="K847" s="6"/>
      <c r="L847" s="6" t="s">
        <v>6136</v>
      </c>
      <c r="M847" t="s">
        <v>1602</v>
      </c>
      <c r="N847" t="e">
        <f>VLOOKUP(A847,[1]Sheet1!$A:$A,1,FALSE)</f>
        <v>#N/A</v>
      </c>
      <c r="O847" t="e">
        <f t="shared" si="31"/>
        <v>#N/A</v>
      </c>
    </row>
    <row r="848" spans="1:15">
      <c r="A848" t="s">
        <v>6094</v>
      </c>
      <c r="B848" t="s">
        <v>6095</v>
      </c>
      <c r="C848" s="4" t="str">
        <f t="shared" si="30"/>
        <v>PS46M21</v>
      </c>
      <c r="D848" s="6" t="str">
        <f t="shared" si="32"/>
        <v>PSES Mid Prog21Duty46</v>
      </c>
      <c r="E848" s="6"/>
      <c r="F848" s="6" t="s">
        <v>7</v>
      </c>
      <c r="G848" s="6" t="s">
        <v>36</v>
      </c>
      <c r="H848" s="6">
        <v>12</v>
      </c>
      <c r="I848" s="6">
        <v>3</v>
      </c>
      <c r="J848" s="6" t="b">
        <v>0</v>
      </c>
      <c r="L848" s="6" t="s">
        <v>6136</v>
      </c>
      <c r="M848" t="s">
        <v>1602</v>
      </c>
      <c r="N848" t="e">
        <f>VLOOKUP(A848,[1]Sheet1!$A:$A,1,FALSE)</f>
        <v>#N/A</v>
      </c>
      <c r="O848" t="e">
        <f t="shared" si="31"/>
        <v>#N/A</v>
      </c>
    </row>
    <row r="849" spans="1:15">
      <c r="A849" t="s">
        <v>6337</v>
      </c>
      <c r="B849" t="s">
        <v>6338</v>
      </c>
      <c r="C849" s="4" t="str">
        <f t="shared" si="30"/>
        <v>PS46M21S</v>
      </c>
      <c r="D849" s="6" t="str">
        <f t="shared" si="32"/>
        <v>PSES Mid Prog21Duty46 S275</v>
      </c>
      <c r="E849" s="6"/>
      <c r="F849" s="6" t="s">
        <v>7</v>
      </c>
      <c r="G849" s="6" t="s">
        <v>36</v>
      </c>
      <c r="H849" s="6">
        <v>12</v>
      </c>
      <c r="I849" s="6">
        <v>3</v>
      </c>
      <c r="J849" s="6" t="b">
        <v>0</v>
      </c>
      <c r="L849" s="6" t="s">
        <v>6136</v>
      </c>
      <c r="M849" t="s">
        <v>1602</v>
      </c>
      <c r="N849" t="e">
        <f>VLOOKUP(A849,[1]Sheet1!$A:$A,1,FALSE)</f>
        <v>#N/A</v>
      </c>
      <c r="O849" t="e">
        <f t="shared" si="31"/>
        <v>#N/A</v>
      </c>
    </row>
    <row r="850" spans="1:15">
      <c r="A850" s="6" t="s">
        <v>6016</v>
      </c>
      <c r="B850" s="6" t="s">
        <v>6017</v>
      </c>
      <c r="C850" s="4" t="str">
        <f t="shared" si="30"/>
        <v>PS46M97</v>
      </c>
      <c r="D850" s="6" t="str">
        <f t="shared" si="32"/>
        <v>PSES Mid Prog97Duty46</v>
      </c>
      <c r="E850" s="6"/>
      <c r="F850" s="6" t="s">
        <v>7</v>
      </c>
      <c r="G850" s="6" t="s">
        <v>36</v>
      </c>
      <c r="H850" s="6">
        <v>12</v>
      </c>
      <c r="I850" s="6">
        <v>3</v>
      </c>
      <c r="J850" s="6" t="b">
        <v>0</v>
      </c>
      <c r="K850" s="6"/>
      <c r="L850" s="6" t="s">
        <v>6136</v>
      </c>
      <c r="M850" t="s">
        <v>1602</v>
      </c>
      <c r="N850" t="e">
        <f>VLOOKUP(A850,[1]Sheet1!$A:$A,1,FALSE)</f>
        <v>#N/A</v>
      </c>
      <c r="O850" t="e">
        <f t="shared" si="31"/>
        <v>#N/A</v>
      </c>
    </row>
    <row r="851" spans="1:15">
      <c r="A851" s="6" t="s">
        <v>6259</v>
      </c>
      <c r="B851" s="6" t="s">
        <v>6260</v>
      </c>
      <c r="C851" s="4" t="str">
        <f t="shared" si="30"/>
        <v>PS46M97S</v>
      </c>
      <c r="D851" s="6" t="str">
        <f t="shared" si="32"/>
        <v>PSES Mid Prog97Duty46 S275</v>
      </c>
      <c r="E851" s="6"/>
      <c r="F851" s="6" t="s">
        <v>7</v>
      </c>
      <c r="G851" s="6" t="s">
        <v>36</v>
      </c>
      <c r="H851" s="6">
        <v>12</v>
      </c>
      <c r="I851" s="6">
        <v>3</v>
      </c>
      <c r="J851" s="6" t="b">
        <v>0</v>
      </c>
      <c r="K851" s="6"/>
      <c r="L851" s="6" t="s">
        <v>6136</v>
      </c>
      <c r="M851" t="s">
        <v>1602</v>
      </c>
      <c r="N851" t="e">
        <f>VLOOKUP(A851,[1]Sheet1!$A:$A,1,FALSE)</f>
        <v>#N/A</v>
      </c>
      <c r="O851" t="e">
        <f t="shared" si="31"/>
        <v>#N/A</v>
      </c>
    </row>
    <row r="852" spans="1:15">
      <c r="A852" s="6" t="s">
        <v>6181</v>
      </c>
      <c r="B852" s="6" t="s">
        <v>6182</v>
      </c>
      <c r="C852" s="4" t="str">
        <f t="shared" si="30"/>
        <v>PS46MS</v>
      </c>
      <c r="D852" s="6" t="str">
        <f t="shared" si="32"/>
        <v>PSES Mid Prog01Duty46 S275</v>
      </c>
      <c r="E852" s="6"/>
      <c r="F852" s="6" t="s">
        <v>7</v>
      </c>
      <c r="G852" s="6" t="s">
        <v>36</v>
      </c>
      <c r="H852" s="6">
        <v>12</v>
      </c>
      <c r="I852" s="6">
        <v>3</v>
      </c>
      <c r="J852" s="6" t="b">
        <v>0</v>
      </c>
      <c r="K852" s="6"/>
      <c r="L852" s="6" t="s">
        <v>6136</v>
      </c>
      <c r="M852" t="s">
        <v>1602</v>
      </c>
      <c r="N852" t="e">
        <f>VLOOKUP(A852,[1]Sheet1!$A:$A,1,FALSE)</f>
        <v>#N/A</v>
      </c>
      <c r="O852" t="e">
        <f t="shared" si="31"/>
        <v>#N/A</v>
      </c>
    </row>
    <row r="853" spans="1:15">
      <c r="A853" s="6" t="s">
        <v>5914</v>
      </c>
      <c r="B853" s="6" t="s">
        <v>5915</v>
      </c>
      <c r="C853" s="4" t="str">
        <f t="shared" si="30"/>
        <v>PS47E</v>
      </c>
      <c r="D853" s="6" t="str">
        <f t="shared" si="32"/>
        <v>PSES Elem Prog01Duty47</v>
      </c>
      <c r="E853" s="6"/>
      <c r="F853" s="6" t="s">
        <v>7</v>
      </c>
      <c r="G853" s="6" t="s">
        <v>36</v>
      </c>
      <c r="H853" s="6">
        <v>12</v>
      </c>
      <c r="I853" s="6">
        <v>3</v>
      </c>
      <c r="J853" s="6" t="b">
        <v>0</v>
      </c>
      <c r="K853" s="6"/>
      <c r="L853" s="6" t="s">
        <v>6136</v>
      </c>
      <c r="M853" t="s">
        <v>1602</v>
      </c>
      <c r="N853" t="e">
        <f>VLOOKUP(A853,[1]Sheet1!$A:$A,1,FALSE)</f>
        <v>#N/A</v>
      </c>
      <c r="O853" t="e">
        <f t="shared" si="31"/>
        <v>#N/A</v>
      </c>
    </row>
    <row r="854" spans="1:15">
      <c r="A854" s="6" t="s">
        <v>6588</v>
      </c>
      <c r="B854" s="6" t="s">
        <v>6601</v>
      </c>
      <c r="C854" s="4" t="str">
        <f t="shared" si="30"/>
        <v>PS47E09</v>
      </c>
      <c r="D854" s="6" t="str">
        <f t="shared" si="32"/>
        <v>PSES Elem Prog09Duty47</v>
      </c>
      <c r="E854" s="6"/>
      <c r="F854" s="6" t="s">
        <v>7</v>
      </c>
      <c r="G854" s="6" t="s">
        <v>36</v>
      </c>
      <c r="H854" s="6">
        <v>12</v>
      </c>
      <c r="I854" s="6">
        <v>3</v>
      </c>
      <c r="J854" s="6" t="b">
        <v>0</v>
      </c>
      <c r="K854" s="6"/>
      <c r="L854" s="6" t="s">
        <v>6136</v>
      </c>
      <c r="M854" t="s">
        <v>1602</v>
      </c>
      <c r="N854" t="e">
        <f>VLOOKUP(A854,[1]Sheet1!$A:$A,1,FALSE)</f>
        <v>#N/A</v>
      </c>
      <c r="O854" t="e">
        <f t="shared" si="31"/>
        <v>#N/A</v>
      </c>
    </row>
    <row r="855" spans="1:15">
      <c r="A855" s="6" t="s">
        <v>6668</v>
      </c>
      <c r="B855" s="6" t="s">
        <v>6669</v>
      </c>
      <c r="C855" s="4" t="str">
        <f t="shared" si="30"/>
        <v>PS47E09S</v>
      </c>
      <c r="D855" s="6" t="str">
        <f t="shared" si="32"/>
        <v>PSES Elem Prog09Duty47 S275</v>
      </c>
      <c r="E855" s="6"/>
      <c r="F855" s="6" t="s">
        <v>7</v>
      </c>
      <c r="G855" s="6" t="s">
        <v>36</v>
      </c>
      <c r="H855" s="6">
        <v>12</v>
      </c>
      <c r="I855" s="6">
        <v>3</v>
      </c>
      <c r="J855" s="6" t="b">
        <v>0</v>
      </c>
      <c r="K855" s="6"/>
      <c r="L855" s="6" t="s">
        <v>6136</v>
      </c>
      <c r="M855" t="s">
        <v>1602</v>
      </c>
      <c r="N855" t="e">
        <f>VLOOKUP(A855,[1]Sheet1!$A:$A,1,FALSE)</f>
        <v>#N/A</v>
      </c>
      <c r="O855" t="e">
        <f t="shared" si="31"/>
        <v>#N/A</v>
      </c>
    </row>
    <row r="856" spans="1:15">
      <c r="A856" t="s">
        <v>6070</v>
      </c>
      <c r="B856" t="s">
        <v>6071</v>
      </c>
      <c r="C856" s="4" t="str">
        <f t="shared" si="30"/>
        <v>PS47E21</v>
      </c>
      <c r="D856" s="6" t="str">
        <f t="shared" si="32"/>
        <v>PSES Elem Prog21Duty47</v>
      </c>
      <c r="E856" s="6"/>
      <c r="F856" s="6" t="s">
        <v>7</v>
      </c>
      <c r="G856" s="6" t="s">
        <v>36</v>
      </c>
      <c r="H856" s="6">
        <v>12</v>
      </c>
      <c r="I856" s="6">
        <v>3</v>
      </c>
      <c r="J856" s="6" t="b">
        <v>0</v>
      </c>
      <c r="L856" s="6" t="s">
        <v>6136</v>
      </c>
      <c r="M856" t="s">
        <v>1602</v>
      </c>
      <c r="N856" t="e">
        <f>VLOOKUP(A856,[1]Sheet1!$A:$A,1,FALSE)</f>
        <v>#N/A</v>
      </c>
      <c r="O856" t="e">
        <f t="shared" si="31"/>
        <v>#N/A</v>
      </c>
    </row>
    <row r="857" spans="1:15">
      <c r="A857" t="s">
        <v>6313</v>
      </c>
      <c r="B857" t="s">
        <v>6314</v>
      </c>
      <c r="C857" s="4" t="str">
        <f t="shared" si="30"/>
        <v>PS47E21S</v>
      </c>
      <c r="D857" s="6" t="str">
        <f t="shared" si="32"/>
        <v>PSES Elem Prog21Duty47 S275</v>
      </c>
      <c r="E857" s="6"/>
      <c r="F857" s="6" t="s">
        <v>7</v>
      </c>
      <c r="G857" s="6" t="s">
        <v>36</v>
      </c>
      <c r="H857" s="6">
        <v>12</v>
      </c>
      <c r="I857" s="6">
        <v>3</v>
      </c>
      <c r="J857" s="6" t="b">
        <v>0</v>
      </c>
      <c r="L857" s="6" t="s">
        <v>6136</v>
      </c>
      <c r="M857" t="s">
        <v>1602</v>
      </c>
      <c r="N857" t="e">
        <f>VLOOKUP(A857,[1]Sheet1!$A:$A,1,FALSE)</f>
        <v>#N/A</v>
      </c>
      <c r="O857" t="e">
        <f t="shared" si="31"/>
        <v>#N/A</v>
      </c>
    </row>
    <row r="858" spans="1:15">
      <c r="A858" s="6" t="s">
        <v>5992</v>
      </c>
      <c r="B858" s="6" t="s">
        <v>5993</v>
      </c>
      <c r="C858" s="4" t="str">
        <f t="shared" si="30"/>
        <v>PS47E97</v>
      </c>
      <c r="D858" s="6" t="str">
        <f t="shared" si="32"/>
        <v>PSES Elem Prog97Duty47</v>
      </c>
      <c r="E858" s="6"/>
      <c r="F858" s="6" t="s">
        <v>7</v>
      </c>
      <c r="G858" s="6" t="s">
        <v>36</v>
      </c>
      <c r="H858" s="6">
        <v>12</v>
      </c>
      <c r="I858" s="6">
        <v>3</v>
      </c>
      <c r="J858" s="6" t="b">
        <v>0</v>
      </c>
      <c r="K858" s="6"/>
      <c r="L858" s="6" t="s">
        <v>6136</v>
      </c>
      <c r="M858" t="s">
        <v>1602</v>
      </c>
      <c r="N858" t="e">
        <f>VLOOKUP(A858,[1]Sheet1!$A:$A,1,FALSE)</f>
        <v>#N/A</v>
      </c>
      <c r="O858" t="e">
        <f t="shared" si="31"/>
        <v>#N/A</v>
      </c>
    </row>
    <row r="859" spans="1:15">
      <c r="A859" s="6" t="s">
        <v>6235</v>
      </c>
      <c r="B859" s="6" t="s">
        <v>6236</v>
      </c>
      <c r="C859" s="4" t="str">
        <f t="shared" si="30"/>
        <v>PS47E97S</v>
      </c>
      <c r="D859" s="6" t="str">
        <f t="shared" si="32"/>
        <v>PSES Elem Prog97Duty47 S275</v>
      </c>
      <c r="E859" s="6"/>
      <c r="F859" s="6" t="s">
        <v>7</v>
      </c>
      <c r="G859" s="6" t="s">
        <v>36</v>
      </c>
      <c r="H859" s="6">
        <v>12</v>
      </c>
      <c r="I859" s="6">
        <v>3</v>
      </c>
      <c r="J859" s="6" t="b">
        <v>0</v>
      </c>
      <c r="K859" s="6"/>
      <c r="L859" s="6" t="s">
        <v>6136</v>
      </c>
      <c r="M859" t="s">
        <v>1602</v>
      </c>
      <c r="N859" t="e">
        <f>VLOOKUP(A859,[1]Sheet1!$A:$A,1,FALSE)</f>
        <v>#N/A</v>
      </c>
      <c r="O859" t="e">
        <f t="shared" si="31"/>
        <v>#N/A</v>
      </c>
    </row>
    <row r="860" spans="1:15">
      <c r="A860" s="6" t="s">
        <v>6157</v>
      </c>
      <c r="B860" s="6" t="s">
        <v>6158</v>
      </c>
      <c r="C860" s="4" t="str">
        <f t="shared" si="30"/>
        <v>PS47ES</v>
      </c>
      <c r="D860" s="6" t="str">
        <f t="shared" si="32"/>
        <v>PSES Elem Prog01Duty47 S275</v>
      </c>
      <c r="E860" s="6"/>
      <c r="F860" s="6" t="s">
        <v>7</v>
      </c>
      <c r="G860" s="6" t="s">
        <v>36</v>
      </c>
      <c r="H860" s="6">
        <v>12</v>
      </c>
      <c r="I860" s="6">
        <v>3</v>
      </c>
      <c r="J860" s="6" t="b">
        <v>0</v>
      </c>
      <c r="K860" s="6"/>
      <c r="L860" s="6" t="s">
        <v>6136</v>
      </c>
      <c r="M860" t="s">
        <v>1602</v>
      </c>
      <c r="N860" t="e">
        <f>VLOOKUP(A860,[1]Sheet1!$A:$A,1,FALSE)</f>
        <v>#N/A</v>
      </c>
      <c r="O860" t="e">
        <f t="shared" si="31"/>
        <v>#N/A</v>
      </c>
    </row>
    <row r="861" spans="1:15">
      <c r="A861" s="6" t="s">
        <v>5966</v>
      </c>
      <c r="B861" s="6" t="s">
        <v>5967</v>
      </c>
      <c r="C861" s="4" t="str">
        <f t="shared" si="30"/>
        <v>PS47H</v>
      </c>
      <c r="D861" s="6" t="str">
        <f t="shared" si="32"/>
        <v>PSES High Prog01Duty47</v>
      </c>
      <c r="E861" s="6"/>
      <c r="F861" s="6" t="s">
        <v>7</v>
      </c>
      <c r="G861" s="6" t="s">
        <v>36</v>
      </c>
      <c r="H861" s="6">
        <v>12</v>
      </c>
      <c r="I861" s="6">
        <v>3</v>
      </c>
      <c r="J861" s="6" t="b">
        <v>0</v>
      </c>
      <c r="K861" s="6"/>
      <c r="L861" s="6" t="s">
        <v>6136</v>
      </c>
      <c r="M861" t="s">
        <v>1602</v>
      </c>
      <c r="N861" t="e">
        <f>VLOOKUP(A861,[1]Sheet1!$A:$A,1,FALSE)</f>
        <v>#N/A</v>
      </c>
      <c r="O861" t="e">
        <f t="shared" si="31"/>
        <v>#N/A</v>
      </c>
    </row>
    <row r="862" spans="1:15">
      <c r="A862" t="s">
        <v>6122</v>
      </c>
      <c r="B862" t="s">
        <v>6123</v>
      </c>
      <c r="C862" s="4" t="str">
        <f t="shared" si="30"/>
        <v>PS47H21</v>
      </c>
      <c r="D862" s="6" t="str">
        <f t="shared" si="32"/>
        <v>PSES High Prog21Duty47</v>
      </c>
      <c r="E862" s="6"/>
      <c r="F862" s="6" t="s">
        <v>7</v>
      </c>
      <c r="G862" s="6" t="s">
        <v>36</v>
      </c>
      <c r="H862" s="6">
        <v>12</v>
      </c>
      <c r="I862" s="6">
        <v>3</v>
      </c>
      <c r="J862" s="6" t="b">
        <v>0</v>
      </c>
      <c r="L862" s="6" t="s">
        <v>6136</v>
      </c>
      <c r="M862" t="s">
        <v>1602</v>
      </c>
      <c r="N862" t="e">
        <f>VLOOKUP(A862,[1]Sheet1!$A:$A,1,FALSE)</f>
        <v>#N/A</v>
      </c>
      <c r="O862" t="e">
        <f t="shared" si="31"/>
        <v>#N/A</v>
      </c>
    </row>
    <row r="863" spans="1:15">
      <c r="A863" t="s">
        <v>6365</v>
      </c>
      <c r="B863" t="s">
        <v>6366</v>
      </c>
      <c r="C863" s="4" t="str">
        <f t="shared" si="30"/>
        <v>PS47H21S</v>
      </c>
      <c r="D863" s="6" t="str">
        <f t="shared" si="32"/>
        <v>PSES High Prog21Duty47 S275</v>
      </c>
      <c r="E863" s="6"/>
      <c r="F863" s="6" t="s">
        <v>7</v>
      </c>
      <c r="G863" s="6" t="s">
        <v>36</v>
      </c>
      <c r="H863" s="6">
        <v>12</v>
      </c>
      <c r="I863" s="6">
        <v>3</v>
      </c>
      <c r="J863" s="6" t="b">
        <v>0</v>
      </c>
      <c r="L863" s="6" t="s">
        <v>6136</v>
      </c>
      <c r="M863" t="s">
        <v>1602</v>
      </c>
      <c r="N863" t="e">
        <f>VLOOKUP(A863,[1]Sheet1!$A:$A,1,FALSE)</f>
        <v>#N/A</v>
      </c>
      <c r="O863" t="e">
        <f t="shared" si="31"/>
        <v>#N/A</v>
      </c>
    </row>
    <row r="864" spans="1:15">
      <c r="A864" t="s">
        <v>6044</v>
      </c>
      <c r="B864" t="s">
        <v>6045</v>
      </c>
      <c r="C864" s="4" t="str">
        <f t="shared" si="30"/>
        <v>PS47H97</v>
      </c>
      <c r="D864" s="6" t="str">
        <f t="shared" si="32"/>
        <v>PSES High Prog97Duty47</v>
      </c>
      <c r="E864" s="6"/>
      <c r="F864" s="6" t="s">
        <v>7</v>
      </c>
      <c r="G864" s="6" t="s">
        <v>36</v>
      </c>
      <c r="H864" s="6">
        <v>12</v>
      </c>
      <c r="I864" s="6">
        <v>3</v>
      </c>
      <c r="J864" s="6" t="b">
        <v>0</v>
      </c>
      <c r="L864" s="6" t="s">
        <v>6136</v>
      </c>
      <c r="M864" t="s">
        <v>1602</v>
      </c>
      <c r="N864" t="e">
        <f>VLOOKUP(A864,[1]Sheet1!$A:$A,1,FALSE)</f>
        <v>#N/A</v>
      </c>
      <c r="O864" t="e">
        <f t="shared" si="31"/>
        <v>#N/A</v>
      </c>
    </row>
    <row r="865" spans="1:15">
      <c r="A865" t="s">
        <v>6287</v>
      </c>
      <c r="B865" t="s">
        <v>6288</v>
      </c>
      <c r="C865" s="4" t="str">
        <f t="shared" si="30"/>
        <v>PS47H97S</v>
      </c>
      <c r="D865" s="6" t="str">
        <f t="shared" si="32"/>
        <v>PSES High Prog97Duty47 S275</v>
      </c>
      <c r="E865" s="6"/>
      <c r="F865" s="6" t="s">
        <v>7</v>
      </c>
      <c r="G865" s="6" t="s">
        <v>36</v>
      </c>
      <c r="H865" s="6">
        <v>12</v>
      </c>
      <c r="I865" s="6">
        <v>3</v>
      </c>
      <c r="J865" s="6" t="b">
        <v>0</v>
      </c>
      <c r="L865" s="6" t="s">
        <v>6136</v>
      </c>
      <c r="M865" t="s">
        <v>1602</v>
      </c>
      <c r="N865" t="e">
        <f>VLOOKUP(A865,[1]Sheet1!$A:$A,1,FALSE)</f>
        <v>#N/A</v>
      </c>
      <c r="O865" t="e">
        <f t="shared" si="31"/>
        <v>#N/A</v>
      </c>
    </row>
    <row r="866" spans="1:15">
      <c r="A866" s="6" t="s">
        <v>6209</v>
      </c>
      <c r="B866" s="6" t="s">
        <v>6210</v>
      </c>
      <c r="C866" s="4" t="str">
        <f t="shared" si="30"/>
        <v>PS47HS</v>
      </c>
      <c r="D866" s="6" t="str">
        <f t="shared" si="32"/>
        <v>PSES High Prog01Duty47 S275</v>
      </c>
      <c r="E866" s="6"/>
      <c r="F866" s="6" t="s">
        <v>7</v>
      </c>
      <c r="G866" s="6" t="s">
        <v>36</v>
      </c>
      <c r="H866" s="6">
        <v>12</v>
      </c>
      <c r="I866" s="6">
        <v>3</v>
      </c>
      <c r="J866" s="6" t="b">
        <v>0</v>
      </c>
      <c r="K866" s="6"/>
      <c r="L866" s="6" t="s">
        <v>6136</v>
      </c>
      <c r="M866" t="s">
        <v>1602</v>
      </c>
      <c r="N866" t="e">
        <f>VLOOKUP(A866,[1]Sheet1!$A:$A,1,FALSE)</f>
        <v>#N/A</v>
      </c>
      <c r="O866" t="e">
        <f t="shared" si="31"/>
        <v>#N/A</v>
      </c>
    </row>
    <row r="867" spans="1:15">
      <c r="A867" s="6" t="s">
        <v>5940</v>
      </c>
      <c r="B867" s="6" t="s">
        <v>5941</v>
      </c>
      <c r="C867" s="4" t="str">
        <f t="shared" si="30"/>
        <v>PS47M</v>
      </c>
      <c r="D867" s="6" t="str">
        <f t="shared" si="32"/>
        <v>PSES Mid Prog01Duty47</v>
      </c>
      <c r="E867" s="6"/>
      <c r="F867" s="6" t="s">
        <v>7</v>
      </c>
      <c r="G867" s="6" t="s">
        <v>36</v>
      </c>
      <c r="H867" s="6">
        <v>12</v>
      </c>
      <c r="I867" s="6">
        <v>3</v>
      </c>
      <c r="J867" s="6" t="b">
        <v>0</v>
      </c>
      <c r="K867" s="6"/>
      <c r="L867" s="6" t="s">
        <v>6136</v>
      </c>
      <c r="M867" t="s">
        <v>1602</v>
      </c>
      <c r="N867" t="e">
        <f>VLOOKUP(A867,[1]Sheet1!$A:$A,1,FALSE)</f>
        <v>#N/A</v>
      </c>
      <c r="O867" t="e">
        <f t="shared" si="31"/>
        <v>#N/A</v>
      </c>
    </row>
    <row r="868" spans="1:15">
      <c r="A868" t="s">
        <v>6096</v>
      </c>
      <c r="B868" t="s">
        <v>6097</v>
      </c>
      <c r="C868" s="4" t="str">
        <f t="shared" si="30"/>
        <v>PS47M21</v>
      </c>
      <c r="D868" s="6" t="str">
        <f t="shared" si="32"/>
        <v>PSES Mid Prog21Duty47</v>
      </c>
      <c r="E868" s="6"/>
      <c r="F868" s="6" t="s">
        <v>7</v>
      </c>
      <c r="G868" s="6" t="s">
        <v>36</v>
      </c>
      <c r="H868" s="6">
        <v>12</v>
      </c>
      <c r="I868" s="6">
        <v>3</v>
      </c>
      <c r="J868" s="6" t="b">
        <v>0</v>
      </c>
      <c r="L868" s="6" t="s">
        <v>6136</v>
      </c>
      <c r="M868" t="s">
        <v>1602</v>
      </c>
      <c r="N868" t="e">
        <f>VLOOKUP(A868,[1]Sheet1!$A:$A,1,FALSE)</f>
        <v>#N/A</v>
      </c>
      <c r="O868" t="e">
        <f t="shared" si="31"/>
        <v>#N/A</v>
      </c>
    </row>
    <row r="869" spans="1:15">
      <c r="A869" t="s">
        <v>6339</v>
      </c>
      <c r="B869" t="s">
        <v>6340</v>
      </c>
      <c r="C869" s="4" t="str">
        <f t="shared" si="30"/>
        <v>PS47M21S</v>
      </c>
      <c r="D869" s="6" t="str">
        <f t="shared" si="32"/>
        <v>PSES Mid Prog21Duty47 S275</v>
      </c>
      <c r="E869" s="6"/>
      <c r="F869" s="6" t="s">
        <v>7</v>
      </c>
      <c r="G869" s="6" t="s">
        <v>36</v>
      </c>
      <c r="H869" s="6">
        <v>12</v>
      </c>
      <c r="I869" s="6">
        <v>3</v>
      </c>
      <c r="J869" s="6" t="b">
        <v>0</v>
      </c>
      <c r="L869" s="6" t="s">
        <v>6136</v>
      </c>
      <c r="M869" t="s">
        <v>1602</v>
      </c>
      <c r="N869" t="e">
        <f>VLOOKUP(A869,[1]Sheet1!$A:$A,1,FALSE)</f>
        <v>#N/A</v>
      </c>
      <c r="O869" t="e">
        <f t="shared" si="31"/>
        <v>#N/A</v>
      </c>
    </row>
    <row r="870" spans="1:15">
      <c r="A870" s="6" t="s">
        <v>6018</v>
      </c>
      <c r="B870" s="6" t="s">
        <v>6019</v>
      </c>
      <c r="C870" s="4" t="str">
        <f t="shared" si="30"/>
        <v>PS47M97</v>
      </c>
      <c r="D870" s="6" t="str">
        <f t="shared" si="32"/>
        <v>PSES Mid Prog97Duty47</v>
      </c>
      <c r="E870" s="6"/>
      <c r="F870" s="6" t="s">
        <v>7</v>
      </c>
      <c r="G870" s="6" t="s">
        <v>36</v>
      </c>
      <c r="H870" s="6">
        <v>12</v>
      </c>
      <c r="I870" s="6">
        <v>3</v>
      </c>
      <c r="J870" s="6" t="b">
        <v>0</v>
      </c>
      <c r="K870" s="6"/>
      <c r="L870" s="6" t="s">
        <v>6136</v>
      </c>
      <c r="M870" t="s">
        <v>1602</v>
      </c>
      <c r="N870" t="e">
        <f>VLOOKUP(A870,[1]Sheet1!$A:$A,1,FALSE)</f>
        <v>#N/A</v>
      </c>
      <c r="O870" t="e">
        <f t="shared" si="31"/>
        <v>#N/A</v>
      </c>
    </row>
    <row r="871" spans="1:15">
      <c r="A871" s="6" t="s">
        <v>6261</v>
      </c>
      <c r="B871" s="6" t="s">
        <v>6262</v>
      </c>
      <c r="C871" s="4" t="str">
        <f t="shared" si="30"/>
        <v>PS47M97S</v>
      </c>
      <c r="D871" s="6" t="str">
        <f t="shared" si="32"/>
        <v>PSES Mid Prog97Duty47 S275</v>
      </c>
      <c r="E871" s="6"/>
      <c r="F871" s="6" t="s">
        <v>7</v>
      </c>
      <c r="G871" s="6" t="s">
        <v>36</v>
      </c>
      <c r="H871" s="6">
        <v>12</v>
      </c>
      <c r="I871" s="6">
        <v>3</v>
      </c>
      <c r="J871" s="6" t="b">
        <v>0</v>
      </c>
      <c r="K871" s="6"/>
      <c r="L871" s="6" t="s">
        <v>6136</v>
      </c>
      <c r="M871" t="s">
        <v>1602</v>
      </c>
      <c r="N871" t="e">
        <f>VLOOKUP(A871,[1]Sheet1!$A:$A,1,FALSE)</f>
        <v>#N/A</v>
      </c>
      <c r="O871" t="e">
        <f t="shared" si="31"/>
        <v>#N/A</v>
      </c>
    </row>
    <row r="872" spans="1:15">
      <c r="A872" s="6" t="s">
        <v>6183</v>
      </c>
      <c r="B872" s="6" t="s">
        <v>6184</v>
      </c>
      <c r="C872" s="4" t="str">
        <f t="shared" si="30"/>
        <v>PS47MS</v>
      </c>
      <c r="D872" s="6" t="str">
        <f t="shared" si="32"/>
        <v>PSES Mid Prog01Duty47 S275</v>
      </c>
      <c r="E872" s="6"/>
      <c r="F872" s="6" t="s">
        <v>7</v>
      </c>
      <c r="G872" s="6" t="s">
        <v>36</v>
      </c>
      <c r="H872" s="6">
        <v>12</v>
      </c>
      <c r="I872" s="6">
        <v>3</v>
      </c>
      <c r="J872" s="6" t="b">
        <v>0</v>
      </c>
      <c r="K872" s="6"/>
      <c r="L872" s="6" t="s">
        <v>6136</v>
      </c>
      <c r="M872" t="s">
        <v>1602</v>
      </c>
      <c r="N872" t="e">
        <f>VLOOKUP(A872,[1]Sheet1!$A:$A,1,FALSE)</f>
        <v>#N/A</v>
      </c>
      <c r="O872" t="e">
        <f t="shared" si="31"/>
        <v>#N/A</v>
      </c>
    </row>
    <row r="873" spans="1:15">
      <c r="A873" s="6" t="s">
        <v>5916</v>
      </c>
      <c r="B873" s="6" t="s">
        <v>5917</v>
      </c>
      <c r="C873" s="4" t="str">
        <f t="shared" si="30"/>
        <v>PS48E</v>
      </c>
      <c r="D873" s="6" t="str">
        <f t="shared" si="32"/>
        <v>PSES Elem Prog01Duty48</v>
      </c>
      <c r="E873" s="6"/>
      <c r="F873" s="6" t="s">
        <v>7</v>
      </c>
      <c r="G873" s="6" t="s">
        <v>36</v>
      </c>
      <c r="H873" s="6">
        <v>12</v>
      </c>
      <c r="I873" s="6">
        <v>3</v>
      </c>
      <c r="J873" s="6" t="b">
        <v>0</v>
      </c>
      <c r="K873" s="6"/>
      <c r="L873" s="6" t="s">
        <v>6136</v>
      </c>
      <c r="M873" t="s">
        <v>1602</v>
      </c>
      <c r="N873" t="e">
        <f>VLOOKUP(A873,[1]Sheet1!$A:$A,1,FALSE)</f>
        <v>#N/A</v>
      </c>
      <c r="O873" t="e">
        <f t="shared" si="31"/>
        <v>#N/A</v>
      </c>
    </row>
    <row r="874" spans="1:15">
      <c r="A874" s="6" t="s">
        <v>6589</v>
      </c>
      <c r="B874" s="6" t="s">
        <v>6602</v>
      </c>
      <c r="C874" s="4" t="str">
        <f t="shared" si="30"/>
        <v>PS48E09</v>
      </c>
      <c r="D874" s="6" t="str">
        <f t="shared" si="32"/>
        <v>PSES Elem Prog09Duty48</v>
      </c>
      <c r="E874" s="6"/>
      <c r="F874" s="6" t="s">
        <v>7</v>
      </c>
      <c r="G874" s="6" t="s">
        <v>36</v>
      </c>
      <c r="H874" s="6">
        <v>12</v>
      </c>
      <c r="I874" s="6">
        <v>3</v>
      </c>
      <c r="J874" s="6" t="b">
        <v>0</v>
      </c>
      <c r="K874" s="6"/>
      <c r="L874" s="6" t="s">
        <v>6136</v>
      </c>
      <c r="M874" t="s">
        <v>1602</v>
      </c>
      <c r="N874" t="e">
        <f>VLOOKUP(A874,[1]Sheet1!$A:$A,1,FALSE)</f>
        <v>#N/A</v>
      </c>
      <c r="O874" t="e">
        <f t="shared" si="31"/>
        <v>#N/A</v>
      </c>
    </row>
    <row r="875" spans="1:15">
      <c r="A875" s="6" t="s">
        <v>6670</v>
      </c>
      <c r="B875" s="6" t="s">
        <v>6671</v>
      </c>
      <c r="C875" s="4" t="str">
        <f t="shared" si="30"/>
        <v>PS48E09S</v>
      </c>
      <c r="D875" s="6" t="str">
        <f t="shared" si="32"/>
        <v>PSES Elem Prog09Duty48 S275</v>
      </c>
      <c r="E875" s="6"/>
      <c r="F875" s="6" t="s">
        <v>7</v>
      </c>
      <c r="G875" s="6" t="s">
        <v>36</v>
      </c>
      <c r="H875" s="6">
        <v>12</v>
      </c>
      <c r="I875" s="6">
        <v>3</v>
      </c>
      <c r="J875" s="6" t="b">
        <v>0</v>
      </c>
      <c r="K875" s="6"/>
      <c r="L875" s="6" t="s">
        <v>6136</v>
      </c>
      <c r="M875" t="s">
        <v>1602</v>
      </c>
      <c r="N875" t="e">
        <f>VLOOKUP(A875,[1]Sheet1!$A:$A,1,FALSE)</f>
        <v>#N/A</v>
      </c>
      <c r="O875" t="e">
        <f t="shared" si="31"/>
        <v>#N/A</v>
      </c>
    </row>
    <row r="876" spans="1:15">
      <c r="A876" t="s">
        <v>6072</v>
      </c>
      <c r="B876" t="s">
        <v>6073</v>
      </c>
      <c r="C876" s="4" t="str">
        <f t="shared" si="30"/>
        <v>PS48E21</v>
      </c>
      <c r="D876" s="6" t="str">
        <f t="shared" si="32"/>
        <v>PSES Elem Prog21Duty48</v>
      </c>
      <c r="E876" s="6"/>
      <c r="F876" s="6" t="s">
        <v>7</v>
      </c>
      <c r="G876" s="6" t="s">
        <v>36</v>
      </c>
      <c r="H876" s="6">
        <v>12</v>
      </c>
      <c r="I876" s="6">
        <v>3</v>
      </c>
      <c r="J876" s="6" t="b">
        <v>0</v>
      </c>
      <c r="L876" s="6" t="s">
        <v>6136</v>
      </c>
      <c r="M876" t="s">
        <v>1602</v>
      </c>
      <c r="N876" t="e">
        <f>VLOOKUP(A876,[1]Sheet1!$A:$A,1,FALSE)</f>
        <v>#N/A</v>
      </c>
      <c r="O876" t="e">
        <f t="shared" si="31"/>
        <v>#N/A</v>
      </c>
    </row>
    <row r="877" spans="1:15">
      <c r="A877" t="s">
        <v>6315</v>
      </c>
      <c r="B877" t="s">
        <v>6316</v>
      </c>
      <c r="C877" s="4" t="str">
        <f t="shared" si="30"/>
        <v>PS48E21S</v>
      </c>
      <c r="D877" s="6" t="str">
        <f t="shared" si="32"/>
        <v>PSES Elem Prog21Duty48 S275</v>
      </c>
      <c r="E877" s="6"/>
      <c r="F877" s="6" t="s">
        <v>7</v>
      </c>
      <c r="G877" s="6" t="s">
        <v>36</v>
      </c>
      <c r="H877" s="6">
        <v>12</v>
      </c>
      <c r="I877" s="6">
        <v>3</v>
      </c>
      <c r="J877" s="6" t="b">
        <v>0</v>
      </c>
      <c r="L877" s="6" t="s">
        <v>6136</v>
      </c>
      <c r="M877" t="s">
        <v>1602</v>
      </c>
      <c r="N877" t="e">
        <f>VLOOKUP(A877,[1]Sheet1!$A:$A,1,FALSE)</f>
        <v>#N/A</v>
      </c>
      <c r="O877" t="e">
        <f t="shared" si="31"/>
        <v>#N/A</v>
      </c>
    </row>
    <row r="878" spans="1:15">
      <c r="A878" s="6" t="s">
        <v>5994</v>
      </c>
      <c r="B878" s="6" t="s">
        <v>5995</v>
      </c>
      <c r="C878" s="4" t="str">
        <f t="shared" si="30"/>
        <v>PS48E97</v>
      </c>
      <c r="D878" s="6" t="str">
        <f t="shared" si="32"/>
        <v>PSES Elem Prog97Duty48</v>
      </c>
      <c r="E878" s="6"/>
      <c r="F878" s="6" t="s">
        <v>7</v>
      </c>
      <c r="G878" s="6" t="s">
        <v>36</v>
      </c>
      <c r="H878" s="6">
        <v>12</v>
      </c>
      <c r="I878" s="6">
        <v>3</v>
      </c>
      <c r="J878" s="6" t="b">
        <v>0</v>
      </c>
      <c r="K878" s="6"/>
      <c r="L878" s="6" t="s">
        <v>6136</v>
      </c>
      <c r="M878" t="s">
        <v>1602</v>
      </c>
      <c r="N878" t="e">
        <f>VLOOKUP(A878,[1]Sheet1!$A:$A,1,FALSE)</f>
        <v>#N/A</v>
      </c>
      <c r="O878" t="e">
        <f t="shared" si="31"/>
        <v>#N/A</v>
      </c>
    </row>
    <row r="879" spans="1:15">
      <c r="A879" s="6" t="s">
        <v>6237</v>
      </c>
      <c r="B879" s="6" t="s">
        <v>6238</v>
      </c>
      <c r="C879" s="4" t="str">
        <f t="shared" si="30"/>
        <v>PS48E97S</v>
      </c>
      <c r="D879" s="6" t="str">
        <f t="shared" si="32"/>
        <v>PSES Elem Prog97Duty48 S275</v>
      </c>
      <c r="E879" s="6"/>
      <c r="F879" s="6" t="s">
        <v>7</v>
      </c>
      <c r="G879" s="6" t="s">
        <v>36</v>
      </c>
      <c r="H879" s="6">
        <v>12</v>
      </c>
      <c r="I879" s="6">
        <v>3</v>
      </c>
      <c r="J879" s="6" t="b">
        <v>0</v>
      </c>
      <c r="K879" s="6"/>
      <c r="L879" s="6" t="s">
        <v>6136</v>
      </c>
      <c r="M879" t="s">
        <v>1602</v>
      </c>
      <c r="N879" t="e">
        <f>VLOOKUP(A879,[1]Sheet1!$A:$A,1,FALSE)</f>
        <v>#N/A</v>
      </c>
      <c r="O879" t="e">
        <f t="shared" si="31"/>
        <v>#N/A</v>
      </c>
    </row>
    <row r="880" spans="1:15">
      <c r="A880" s="6" t="s">
        <v>6159</v>
      </c>
      <c r="B880" s="6" t="s">
        <v>6160</v>
      </c>
      <c r="C880" s="4" t="str">
        <f t="shared" si="30"/>
        <v>PS48ES</v>
      </c>
      <c r="D880" s="6" t="str">
        <f t="shared" si="32"/>
        <v>PSES Elem Prog01Duty48 S275</v>
      </c>
      <c r="E880" s="6"/>
      <c r="F880" s="6" t="s">
        <v>7</v>
      </c>
      <c r="G880" s="6" t="s">
        <v>36</v>
      </c>
      <c r="H880" s="6">
        <v>12</v>
      </c>
      <c r="I880" s="6">
        <v>3</v>
      </c>
      <c r="J880" s="6" t="b">
        <v>0</v>
      </c>
      <c r="K880" s="6"/>
      <c r="L880" s="6" t="s">
        <v>6136</v>
      </c>
      <c r="M880" t="s">
        <v>1602</v>
      </c>
      <c r="N880" t="e">
        <f>VLOOKUP(A880,[1]Sheet1!$A:$A,1,FALSE)</f>
        <v>#N/A</v>
      </c>
      <c r="O880" t="e">
        <f t="shared" si="31"/>
        <v>#N/A</v>
      </c>
    </row>
    <row r="881" spans="1:15">
      <c r="A881" s="6" t="s">
        <v>5968</v>
      </c>
      <c r="B881" s="6" t="s">
        <v>5969</v>
      </c>
      <c r="C881" s="4" t="str">
        <f t="shared" si="30"/>
        <v>PS48H</v>
      </c>
      <c r="D881" s="6" t="str">
        <f t="shared" si="32"/>
        <v>PSES High Prog01Duty48</v>
      </c>
      <c r="E881" s="6"/>
      <c r="F881" s="6" t="s">
        <v>7</v>
      </c>
      <c r="G881" s="6" t="s">
        <v>36</v>
      </c>
      <c r="H881" s="6">
        <v>12</v>
      </c>
      <c r="I881" s="6">
        <v>3</v>
      </c>
      <c r="J881" s="6" t="b">
        <v>0</v>
      </c>
      <c r="K881" s="6"/>
      <c r="L881" s="6" t="s">
        <v>6136</v>
      </c>
      <c r="M881" t="s">
        <v>1602</v>
      </c>
      <c r="N881" t="e">
        <f>VLOOKUP(A881,[1]Sheet1!$A:$A,1,FALSE)</f>
        <v>#N/A</v>
      </c>
      <c r="O881" t="e">
        <f t="shared" si="31"/>
        <v>#N/A</v>
      </c>
    </row>
    <row r="882" spans="1:15">
      <c r="A882" t="s">
        <v>6124</v>
      </c>
      <c r="B882" t="s">
        <v>6125</v>
      </c>
      <c r="C882" s="4" t="str">
        <f t="shared" si="30"/>
        <v>PS48H21</v>
      </c>
      <c r="D882" s="6" t="str">
        <f t="shared" si="32"/>
        <v>PSES High Prog21Duty48</v>
      </c>
      <c r="E882" s="6"/>
      <c r="F882" s="6" t="s">
        <v>7</v>
      </c>
      <c r="G882" s="6" t="s">
        <v>36</v>
      </c>
      <c r="H882" s="6">
        <v>12</v>
      </c>
      <c r="I882" s="6">
        <v>3</v>
      </c>
      <c r="J882" s="6" t="b">
        <v>0</v>
      </c>
      <c r="L882" s="6" t="s">
        <v>6136</v>
      </c>
      <c r="M882" t="s">
        <v>1602</v>
      </c>
      <c r="N882" t="e">
        <f>VLOOKUP(A882,[1]Sheet1!$A:$A,1,FALSE)</f>
        <v>#N/A</v>
      </c>
      <c r="O882" t="e">
        <f t="shared" si="31"/>
        <v>#N/A</v>
      </c>
    </row>
    <row r="883" spans="1:15">
      <c r="A883" t="s">
        <v>6367</v>
      </c>
      <c r="B883" t="s">
        <v>6368</v>
      </c>
      <c r="C883" s="4" t="str">
        <f t="shared" si="30"/>
        <v>PS48H21S</v>
      </c>
      <c r="D883" s="6" t="str">
        <f t="shared" si="32"/>
        <v>PSES High Prog21Duty48 S275</v>
      </c>
      <c r="E883" s="6"/>
      <c r="F883" s="6" t="s">
        <v>7</v>
      </c>
      <c r="G883" s="6" t="s">
        <v>36</v>
      </c>
      <c r="H883" s="6">
        <v>12</v>
      </c>
      <c r="I883" s="6">
        <v>3</v>
      </c>
      <c r="J883" s="6" t="b">
        <v>0</v>
      </c>
      <c r="L883" s="6" t="s">
        <v>6136</v>
      </c>
      <c r="M883" t="s">
        <v>1602</v>
      </c>
      <c r="N883" t="e">
        <f>VLOOKUP(A883,[1]Sheet1!$A:$A,1,FALSE)</f>
        <v>#N/A</v>
      </c>
      <c r="O883" t="e">
        <f t="shared" si="31"/>
        <v>#N/A</v>
      </c>
    </row>
    <row r="884" spans="1:15">
      <c r="A884" t="s">
        <v>6046</v>
      </c>
      <c r="B884" t="s">
        <v>6047</v>
      </c>
      <c r="C884" s="4" t="str">
        <f t="shared" si="30"/>
        <v>PS48H97</v>
      </c>
      <c r="D884" s="6" t="str">
        <f t="shared" si="32"/>
        <v>PSES High Prog97Duty48</v>
      </c>
      <c r="E884" s="6"/>
      <c r="F884" s="6" t="s">
        <v>7</v>
      </c>
      <c r="G884" s="6" t="s">
        <v>36</v>
      </c>
      <c r="H884" s="6">
        <v>12</v>
      </c>
      <c r="I884" s="6">
        <v>3</v>
      </c>
      <c r="J884" s="6" t="b">
        <v>0</v>
      </c>
      <c r="L884" s="6" t="s">
        <v>6136</v>
      </c>
      <c r="M884" t="s">
        <v>1602</v>
      </c>
      <c r="N884" t="e">
        <f>VLOOKUP(A884,[1]Sheet1!$A:$A,1,FALSE)</f>
        <v>#N/A</v>
      </c>
      <c r="O884" t="e">
        <f t="shared" si="31"/>
        <v>#N/A</v>
      </c>
    </row>
    <row r="885" spans="1:15">
      <c r="A885" t="s">
        <v>6289</v>
      </c>
      <c r="B885" t="s">
        <v>6290</v>
      </c>
      <c r="C885" s="4" t="str">
        <f t="shared" si="30"/>
        <v>PS48H97S</v>
      </c>
      <c r="D885" s="6" t="str">
        <f t="shared" si="32"/>
        <v>PSES High Prog97Duty48 S275</v>
      </c>
      <c r="E885" s="6"/>
      <c r="F885" s="6" t="s">
        <v>7</v>
      </c>
      <c r="G885" s="6" t="s">
        <v>36</v>
      </c>
      <c r="H885" s="6">
        <v>12</v>
      </c>
      <c r="I885" s="6">
        <v>3</v>
      </c>
      <c r="J885" s="6" t="b">
        <v>0</v>
      </c>
      <c r="L885" s="6" t="s">
        <v>6136</v>
      </c>
      <c r="M885" t="s">
        <v>1602</v>
      </c>
      <c r="N885" t="e">
        <f>VLOOKUP(A885,[1]Sheet1!$A:$A,1,FALSE)</f>
        <v>#N/A</v>
      </c>
      <c r="O885" t="e">
        <f t="shared" si="31"/>
        <v>#N/A</v>
      </c>
    </row>
    <row r="886" spans="1:15">
      <c r="A886" s="6" t="s">
        <v>6211</v>
      </c>
      <c r="B886" s="6" t="s">
        <v>6212</v>
      </c>
      <c r="C886" s="4" t="str">
        <f t="shared" si="30"/>
        <v>PS48HS</v>
      </c>
      <c r="D886" s="6" t="str">
        <f t="shared" si="32"/>
        <v>PSES High Prog01Duty48 S275</v>
      </c>
      <c r="E886" s="6"/>
      <c r="F886" s="6" t="s">
        <v>7</v>
      </c>
      <c r="G886" s="6" t="s">
        <v>36</v>
      </c>
      <c r="H886" s="6">
        <v>12</v>
      </c>
      <c r="I886" s="6">
        <v>3</v>
      </c>
      <c r="J886" s="6" t="b">
        <v>0</v>
      </c>
      <c r="K886" s="6"/>
      <c r="L886" s="6" t="s">
        <v>6136</v>
      </c>
      <c r="M886" t="s">
        <v>1602</v>
      </c>
      <c r="N886" t="e">
        <f>VLOOKUP(A886,[1]Sheet1!$A:$A,1,FALSE)</f>
        <v>#N/A</v>
      </c>
      <c r="O886" t="e">
        <f t="shared" si="31"/>
        <v>#N/A</v>
      </c>
    </row>
    <row r="887" spans="1:15">
      <c r="A887" s="6" t="s">
        <v>5942</v>
      </c>
      <c r="B887" s="6" t="s">
        <v>5943</v>
      </c>
      <c r="C887" s="4" t="str">
        <f t="shared" si="30"/>
        <v>PS48M</v>
      </c>
      <c r="D887" s="6" t="str">
        <f t="shared" si="32"/>
        <v>PSES Mid Prog01Duty48</v>
      </c>
      <c r="E887" s="6"/>
      <c r="F887" s="6" t="s">
        <v>7</v>
      </c>
      <c r="G887" s="6" t="s">
        <v>36</v>
      </c>
      <c r="H887" s="6">
        <v>12</v>
      </c>
      <c r="I887" s="6">
        <v>3</v>
      </c>
      <c r="J887" s="6" t="b">
        <v>0</v>
      </c>
      <c r="K887" s="6"/>
      <c r="L887" s="6" t="s">
        <v>6136</v>
      </c>
      <c r="M887" t="s">
        <v>1602</v>
      </c>
      <c r="N887" t="e">
        <f>VLOOKUP(A887,[1]Sheet1!$A:$A,1,FALSE)</f>
        <v>#N/A</v>
      </c>
      <c r="O887" t="e">
        <f t="shared" si="31"/>
        <v>#N/A</v>
      </c>
    </row>
    <row r="888" spans="1:15">
      <c r="A888" t="s">
        <v>6098</v>
      </c>
      <c r="B888" t="s">
        <v>6099</v>
      </c>
      <c r="C888" s="4" t="str">
        <f t="shared" si="30"/>
        <v>PS48M21</v>
      </c>
      <c r="D888" s="6" t="str">
        <f t="shared" si="32"/>
        <v>PSES Mid Prog21Duty48</v>
      </c>
      <c r="E888" s="6"/>
      <c r="F888" s="6" t="s">
        <v>7</v>
      </c>
      <c r="G888" s="6" t="s">
        <v>36</v>
      </c>
      <c r="H888" s="6">
        <v>12</v>
      </c>
      <c r="I888" s="6">
        <v>3</v>
      </c>
      <c r="J888" s="6" t="b">
        <v>0</v>
      </c>
      <c r="L888" s="6" t="s">
        <v>6136</v>
      </c>
      <c r="M888" t="s">
        <v>1602</v>
      </c>
      <c r="N888" t="e">
        <f>VLOOKUP(A888,[1]Sheet1!$A:$A,1,FALSE)</f>
        <v>#N/A</v>
      </c>
      <c r="O888" t="e">
        <f t="shared" si="31"/>
        <v>#N/A</v>
      </c>
    </row>
    <row r="889" spans="1:15">
      <c r="A889" t="s">
        <v>6341</v>
      </c>
      <c r="B889" t="s">
        <v>6342</v>
      </c>
      <c r="C889" s="4" t="str">
        <f t="shared" si="30"/>
        <v>PS48M21S</v>
      </c>
      <c r="D889" s="6" t="str">
        <f t="shared" si="32"/>
        <v>PSES Mid Prog21Duty48 S275</v>
      </c>
      <c r="E889" s="6"/>
      <c r="F889" s="6" t="s">
        <v>7</v>
      </c>
      <c r="G889" s="6" t="s">
        <v>36</v>
      </c>
      <c r="H889" s="6">
        <v>12</v>
      </c>
      <c r="I889" s="6">
        <v>3</v>
      </c>
      <c r="J889" s="6" t="b">
        <v>0</v>
      </c>
      <c r="L889" s="6" t="s">
        <v>6136</v>
      </c>
      <c r="M889" t="s">
        <v>1602</v>
      </c>
      <c r="N889" t="e">
        <f>VLOOKUP(A889,[1]Sheet1!$A:$A,1,FALSE)</f>
        <v>#N/A</v>
      </c>
      <c r="O889" t="e">
        <f t="shared" si="31"/>
        <v>#N/A</v>
      </c>
    </row>
    <row r="890" spans="1:15">
      <c r="A890" s="6" t="s">
        <v>6020</v>
      </c>
      <c r="B890" s="6" t="s">
        <v>6021</v>
      </c>
      <c r="C890" s="4" t="str">
        <f t="shared" si="30"/>
        <v>PS48M97</v>
      </c>
      <c r="D890" s="6" t="str">
        <f t="shared" si="32"/>
        <v>PSES Mid Prog97Duty48</v>
      </c>
      <c r="E890" s="6"/>
      <c r="F890" s="6" t="s">
        <v>7</v>
      </c>
      <c r="G890" s="6" t="s">
        <v>36</v>
      </c>
      <c r="H890" s="6">
        <v>12</v>
      </c>
      <c r="I890" s="6">
        <v>3</v>
      </c>
      <c r="J890" s="6" t="b">
        <v>0</v>
      </c>
      <c r="K890" s="6"/>
      <c r="L890" s="6" t="s">
        <v>6136</v>
      </c>
      <c r="M890" t="s">
        <v>1602</v>
      </c>
      <c r="N890" t="e">
        <f>VLOOKUP(A890,[1]Sheet1!$A:$A,1,FALSE)</f>
        <v>#N/A</v>
      </c>
      <c r="O890" t="e">
        <f t="shared" si="31"/>
        <v>#N/A</v>
      </c>
    </row>
    <row r="891" spans="1:15">
      <c r="A891" s="6" t="s">
        <v>6263</v>
      </c>
      <c r="B891" s="6" t="s">
        <v>6264</v>
      </c>
      <c r="C891" s="4" t="str">
        <f t="shared" si="30"/>
        <v>PS48M97S</v>
      </c>
      <c r="D891" s="6" t="str">
        <f t="shared" si="32"/>
        <v>PSES Mid Prog97Duty48 S275</v>
      </c>
      <c r="E891" s="6"/>
      <c r="F891" s="6" t="s">
        <v>7</v>
      </c>
      <c r="G891" s="6" t="s">
        <v>36</v>
      </c>
      <c r="H891" s="6">
        <v>12</v>
      </c>
      <c r="I891" s="6">
        <v>3</v>
      </c>
      <c r="J891" s="6" t="b">
        <v>0</v>
      </c>
      <c r="K891" s="6"/>
      <c r="L891" s="6" t="s">
        <v>6136</v>
      </c>
      <c r="M891" t="s">
        <v>1602</v>
      </c>
      <c r="N891" t="e">
        <f>VLOOKUP(A891,[1]Sheet1!$A:$A,1,FALSE)</f>
        <v>#N/A</v>
      </c>
      <c r="O891" t="e">
        <f t="shared" si="31"/>
        <v>#N/A</v>
      </c>
    </row>
    <row r="892" spans="1:15">
      <c r="A892" s="6" t="s">
        <v>6185</v>
      </c>
      <c r="B892" s="6" t="s">
        <v>6186</v>
      </c>
      <c r="C892" s="4" t="str">
        <f t="shared" si="30"/>
        <v>PS48MS</v>
      </c>
      <c r="D892" s="6" t="str">
        <f t="shared" si="32"/>
        <v>PSES Mid Prog01Duty48 S275</v>
      </c>
      <c r="E892" s="6"/>
      <c r="F892" s="6" t="s">
        <v>7</v>
      </c>
      <c r="G892" s="6" t="s">
        <v>36</v>
      </c>
      <c r="H892" s="6">
        <v>12</v>
      </c>
      <c r="I892" s="6">
        <v>3</v>
      </c>
      <c r="J892" s="6" t="b">
        <v>0</v>
      </c>
      <c r="K892" s="6"/>
      <c r="L892" s="6" t="s">
        <v>6136</v>
      </c>
      <c r="M892" t="s">
        <v>1602</v>
      </c>
      <c r="N892" t="e">
        <f>VLOOKUP(A892,[1]Sheet1!$A:$A,1,FALSE)</f>
        <v>#N/A</v>
      </c>
      <c r="O892" t="e">
        <f t="shared" si="31"/>
        <v>#N/A</v>
      </c>
    </row>
    <row r="893" spans="1:15">
      <c r="A893" s="6" t="s">
        <v>5918</v>
      </c>
      <c r="B893" s="6" t="s">
        <v>5919</v>
      </c>
      <c r="C893" s="4" t="str">
        <f t="shared" si="30"/>
        <v>PS49E</v>
      </c>
      <c r="D893" s="6" t="str">
        <f t="shared" si="32"/>
        <v>PSES Elem Prog01Duty49</v>
      </c>
      <c r="E893" s="6"/>
      <c r="F893" s="6" t="s">
        <v>7</v>
      </c>
      <c r="G893" s="6" t="s">
        <v>36</v>
      </c>
      <c r="H893" s="6">
        <v>12</v>
      </c>
      <c r="I893" s="6">
        <v>3</v>
      </c>
      <c r="J893" s="6" t="b">
        <v>0</v>
      </c>
      <c r="K893" s="6"/>
      <c r="L893" s="6" t="s">
        <v>6136</v>
      </c>
      <c r="M893" t="s">
        <v>1602</v>
      </c>
      <c r="N893" t="e">
        <f>VLOOKUP(A893,[1]Sheet1!$A:$A,1,FALSE)</f>
        <v>#N/A</v>
      </c>
      <c r="O893" t="e">
        <f t="shared" si="31"/>
        <v>#N/A</v>
      </c>
    </row>
    <row r="894" spans="1:15">
      <c r="A894" s="6" t="s">
        <v>6590</v>
      </c>
      <c r="B894" s="6" t="s">
        <v>6603</v>
      </c>
      <c r="C894" s="4" t="str">
        <f t="shared" si="30"/>
        <v>PS49E09</v>
      </c>
      <c r="D894" s="6" t="str">
        <f t="shared" si="32"/>
        <v>PSES Elem Prog09Duty49</v>
      </c>
      <c r="E894" s="6"/>
      <c r="F894" s="6" t="s">
        <v>7</v>
      </c>
      <c r="G894" s="6" t="s">
        <v>36</v>
      </c>
      <c r="H894" s="6">
        <v>12</v>
      </c>
      <c r="I894" s="6">
        <v>3</v>
      </c>
      <c r="J894" s="6" t="b">
        <v>0</v>
      </c>
      <c r="K894" s="6"/>
      <c r="L894" s="6" t="s">
        <v>6136</v>
      </c>
      <c r="M894" t="s">
        <v>1602</v>
      </c>
      <c r="N894" t="e">
        <f>VLOOKUP(A894,[1]Sheet1!$A:$A,1,FALSE)</f>
        <v>#N/A</v>
      </c>
      <c r="O894" t="e">
        <f t="shared" si="31"/>
        <v>#N/A</v>
      </c>
    </row>
    <row r="895" spans="1:15">
      <c r="A895" s="6" t="s">
        <v>6672</v>
      </c>
      <c r="B895" s="6" t="s">
        <v>6673</v>
      </c>
      <c r="C895" s="4" t="str">
        <f t="shared" si="30"/>
        <v>PS49E09S</v>
      </c>
      <c r="D895" s="6" t="str">
        <f t="shared" si="32"/>
        <v>PSES Elem Prog09Duty49 S275</v>
      </c>
      <c r="E895" s="6"/>
      <c r="F895" s="6" t="s">
        <v>7</v>
      </c>
      <c r="G895" s="6" t="s">
        <v>36</v>
      </c>
      <c r="H895" s="6">
        <v>12</v>
      </c>
      <c r="I895" s="6">
        <v>3</v>
      </c>
      <c r="J895" s="6" t="b">
        <v>0</v>
      </c>
      <c r="K895" s="6"/>
      <c r="L895" s="6" t="s">
        <v>6136</v>
      </c>
      <c r="M895" t="s">
        <v>1602</v>
      </c>
      <c r="N895" t="e">
        <f>VLOOKUP(A895,[1]Sheet1!$A:$A,1,FALSE)</f>
        <v>#N/A</v>
      </c>
      <c r="O895" t="e">
        <f t="shared" si="31"/>
        <v>#N/A</v>
      </c>
    </row>
    <row r="896" spans="1:15">
      <c r="A896" t="s">
        <v>6074</v>
      </c>
      <c r="B896" t="s">
        <v>6075</v>
      </c>
      <c r="C896" s="4" t="str">
        <f t="shared" si="30"/>
        <v>PS49E21</v>
      </c>
      <c r="D896" s="6" t="str">
        <f t="shared" si="32"/>
        <v>PSES Elem Prog21Duty49</v>
      </c>
      <c r="E896" s="6"/>
      <c r="F896" s="6" t="s">
        <v>7</v>
      </c>
      <c r="G896" s="6" t="s">
        <v>36</v>
      </c>
      <c r="H896" s="6">
        <v>12</v>
      </c>
      <c r="I896" s="6">
        <v>3</v>
      </c>
      <c r="J896" s="6" t="b">
        <v>0</v>
      </c>
      <c r="L896" s="6" t="s">
        <v>6136</v>
      </c>
      <c r="M896" t="s">
        <v>1602</v>
      </c>
      <c r="N896" t="e">
        <f>VLOOKUP(A896,[1]Sheet1!$A:$A,1,FALSE)</f>
        <v>#N/A</v>
      </c>
      <c r="O896" t="e">
        <f t="shared" si="31"/>
        <v>#N/A</v>
      </c>
    </row>
    <row r="897" spans="1:15">
      <c r="A897" t="s">
        <v>6317</v>
      </c>
      <c r="B897" t="s">
        <v>6318</v>
      </c>
      <c r="C897" s="4" t="str">
        <f t="shared" si="30"/>
        <v>PS49E21S</v>
      </c>
      <c r="D897" s="6" t="str">
        <f t="shared" si="32"/>
        <v>PSES Elem Prog21Duty49 S275</v>
      </c>
      <c r="E897" s="6"/>
      <c r="F897" s="6" t="s">
        <v>7</v>
      </c>
      <c r="G897" s="6" t="s">
        <v>36</v>
      </c>
      <c r="H897" s="6">
        <v>12</v>
      </c>
      <c r="I897" s="6">
        <v>3</v>
      </c>
      <c r="J897" s="6" t="b">
        <v>0</v>
      </c>
      <c r="L897" s="6" t="s">
        <v>6136</v>
      </c>
      <c r="M897" t="s">
        <v>1602</v>
      </c>
      <c r="N897" t="e">
        <f>VLOOKUP(A897,[1]Sheet1!$A:$A,1,FALSE)</f>
        <v>#N/A</v>
      </c>
      <c r="O897" t="e">
        <f t="shared" si="31"/>
        <v>#N/A</v>
      </c>
    </row>
    <row r="898" spans="1:15">
      <c r="A898" s="6" t="s">
        <v>5996</v>
      </c>
      <c r="B898" s="6" t="s">
        <v>5997</v>
      </c>
      <c r="C898" s="4" t="str">
        <f t="shared" si="30"/>
        <v>PS49E97</v>
      </c>
      <c r="D898" s="6" t="str">
        <f t="shared" si="32"/>
        <v>PSES Elem Prog97Duty49</v>
      </c>
      <c r="E898" s="6"/>
      <c r="F898" s="6" t="s">
        <v>7</v>
      </c>
      <c r="G898" s="6" t="s">
        <v>36</v>
      </c>
      <c r="H898" s="6">
        <v>12</v>
      </c>
      <c r="I898" s="6">
        <v>3</v>
      </c>
      <c r="J898" s="6" t="b">
        <v>0</v>
      </c>
      <c r="K898" s="6"/>
      <c r="L898" s="6" t="s">
        <v>6136</v>
      </c>
      <c r="M898" t="s">
        <v>1602</v>
      </c>
      <c r="N898" t="e">
        <f>VLOOKUP(A898,[1]Sheet1!$A:$A,1,FALSE)</f>
        <v>#N/A</v>
      </c>
      <c r="O898" t="e">
        <f t="shared" si="31"/>
        <v>#N/A</v>
      </c>
    </row>
    <row r="899" spans="1:15">
      <c r="A899" s="6" t="s">
        <v>6239</v>
      </c>
      <c r="B899" s="6" t="s">
        <v>6240</v>
      </c>
      <c r="C899" s="4" t="str">
        <f t="shared" ref="C899:C962" si="33">A899</f>
        <v>PS49E97S</v>
      </c>
      <c r="D899" s="6" t="str">
        <f t="shared" si="32"/>
        <v>PSES Elem Prog97Duty49 S275</v>
      </c>
      <c r="E899" s="6"/>
      <c r="F899" s="6" t="s">
        <v>7</v>
      </c>
      <c r="G899" s="6" t="s">
        <v>36</v>
      </c>
      <c r="H899" s="6">
        <v>12</v>
      </c>
      <c r="I899" s="6">
        <v>3</v>
      </c>
      <c r="J899" s="6" t="b">
        <v>0</v>
      </c>
      <c r="K899" s="6"/>
      <c r="L899" s="6" t="s">
        <v>6136</v>
      </c>
      <c r="M899" t="s">
        <v>1602</v>
      </c>
      <c r="N899" t="e">
        <f>VLOOKUP(A899,[1]Sheet1!$A:$A,1,FALSE)</f>
        <v>#N/A</v>
      </c>
      <c r="O899" t="e">
        <f t="shared" si="31"/>
        <v>#N/A</v>
      </c>
    </row>
    <row r="900" spans="1:15">
      <c r="A900" s="6" t="s">
        <v>6161</v>
      </c>
      <c r="B900" s="6" t="s">
        <v>6162</v>
      </c>
      <c r="C900" s="4" t="str">
        <f t="shared" si="33"/>
        <v>PS49ES</v>
      </c>
      <c r="D900" s="6" t="str">
        <f t="shared" si="32"/>
        <v>PSES Elem Prog01Duty49 S275</v>
      </c>
      <c r="E900" s="6"/>
      <c r="F900" s="6" t="s">
        <v>7</v>
      </c>
      <c r="G900" s="6" t="s">
        <v>36</v>
      </c>
      <c r="H900" s="6">
        <v>12</v>
      </c>
      <c r="I900" s="6">
        <v>3</v>
      </c>
      <c r="J900" s="6" t="b">
        <v>0</v>
      </c>
      <c r="K900" s="6"/>
      <c r="L900" s="6" t="s">
        <v>6136</v>
      </c>
      <c r="M900" t="s">
        <v>1602</v>
      </c>
      <c r="N900" t="e">
        <f>VLOOKUP(A900,[1]Sheet1!$A:$A,1,FALSE)</f>
        <v>#N/A</v>
      </c>
      <c r="O900" t="e">
        <f t="shared" si="31"/>
        <v>#N/A</v>
      </c>
    </row>
    <row r="901" spans="1:15">
      <c r="A901" s="6" t="s">
        <v>5970</v>
      </c>
      <c r="B901" s="6" t="s">
        <v>5971</v>
      </c>
      <c r="C901" s="4" t="str">
        <f t="shared" si="33"/>
        <v>PS49H</v>
      </c>
      <c r="D901" s="6" t="str">
        <f t="shared" si="32"/>
        <v>PSES High Prog01Duty49</v>
      </c>
      <c r="E901" s="6"/>
      <c r="F901" s="6" t="s">
        <v>7</v>
      </c>
      <c r="G901" s="6" t="s">
        <v>36</v>
      </c>
      <c r="H901" s="6">
        <v>12</v>
      </c>
      <c r="I901" s="6">
        <v>3</v>
      </c>
      <c r="J901" s="6" t="b">
        <v>0</v>
      </c>
      <c r="K901" s="6"/>
      <c r="L901" s="6" t="s">
        <v>6136</v>
      </c>
      <c r="M901" t="s">
        <v>1602</v>
      </c>
      <c r="N901" t="e">
        <f>VLOOKUP(A901,[1]Sheet1!$A:$A,1,FALSE)</f>
        <v>#N/A</v>
      </c>
      <c r="O901" t="e">
        <f t="shared" si="31"/>
        <v>#N/A</v>
      </c>
    </row>
    <row r="902" spans="1:15">
      <c r="A902" t="s">
        <v>6126</v>
      </c>
      <c r="B902" t="s">
        <v>6127</v>
      </c>
      <c r="C902" s="4" t="str">
        <f t="shared" si="33"/>
        <v>PS49H21</v>
      </c>
      <c r="D902" s="6" t="str">
        <f t="shared" si="32"/>
        <v>PSES High Prog21Duty49</v>
      </c>
      <c r="E902" s="6"/>
      <c r="F902" s="6" t="s">
        <v>7</v>
      </c>
      <c r="G902" s="6" t="s">
        <v>36</v>
      </c>
      <c r="H902" s="6">
        <v>12</v>
      </c>
      <c r="I902" s="6">
        <v>3</v>
      </c>
      <c r="J902" s="6" t="b">
        <v>0</v>
      </c>
      <c r="L902" s="6" t="s">
        <v>6136</v>
      </c>
      <c r="M902" t="s">
        <v>1602</v>
      </c>
      <c r="N902" t="e">
        <f>VLOOKUP(A902,[1]Sheet1!$A:$A,1,FALSE)</f>
        <v>#N/A</v>
      </c>
      <c r="O902" t="e">
        <f t="shared" si="31"/>
        <v>#N/A</v>
      </c>
    </row>
    <row r="903" spans="1:15">
      <c r="A903" t="s">
        <v>6369</v>
      </c>
      <c r="B903" t="s">
        <v>6370</v>
      </c>
      <c r="C903" s="4" t="str">
        <f t="shared" si="33"/>
        <v>PS49H21S</v>
      </c>
      <c r="D903" s="6" t="str">
        <f t="shared" si="32"/>
        <v>PSES High Prog21Duty49 S275</v>
      </c>
      <c r="E903" s="6"/>
      <c r="F903" s="6" t="s">
        <v>7</v>
      </c>
      <c r="G903" s="6" t="s">
        <v>36</v>
      </c>
      <c r="H903" s="6">
        <v>12</v>
      </c>
      <c r="I903" s="6">
        <v>3</v>
      </c>
      <c r="J903" s="6" t="b">
        <v>0</v>
      </c>
      <c r="L903" s="6" t="s">
        <v>6136</v>
      </c>
      <c r="M903" t="s">
        <v>1602</v>
      </c>
      <c r="N903" t="e">
        <f>VLOOKUP(A903,[1]Sheet1!$A:$A,1,FALSE)</f>
        <v>#N/A</v>
      </c>
      <c r="O903" t="e">
        <f t="shared" si="31"/>
        <v>#N/A</v>
      </c>
    </row>
    <row r="904" spans="1:15">
      <c r="A904" t="s">
        <v>6048</v>
      </c>
      <c r="B904" t="s">
        <v>6049</v>
      </c>
      <c r="C904" s="4" t="str">
        <f t="shared" si="33"/>
        <v>PS49H97</v>
      </c>
      <c r="D904" s="6" t="str">
        <f t="shared" si="32"/>
        <v>PSES High Prog97Duty49</v>
      </c>
      <c r="E904" s="6"/>
      <c r="F904" s="6" t="s">
        <v>7</v>
      </c>
      <c r="G904" s="6" t="s">
        <v>36</v>
      </c>
      <c r="H904" s="6">
        <v>12</v>
      </c>
      <c r="I904" s="6">
        <v>3</v>
      </c>
      <c r="J904" s="6" t="b">
        <v>0</v>
      </c>
      <c r="L904" s="6" t="s">
        <v>6136</v>
      </c>
      <c r="M904" t="s">
        <v>1602</v>
      </c>
      <c r="N904" t="e">
        <f>VLOOKUP(A904,[1]Sheet1!$A:$A,1,FALSE)</f>
        <v>#N/A</v>
      </c>
      <c r="O904" t="e">
        <f t="shared" ref="O904:O967" si="34">N904=A904</f>
        <v>#N/A</v>
      </c>
    </row>
    <row r="905" spans="1:15">
      <c r="A905" t="s">
        <v>6291</v>
      </c>
      <c r="B905" t="s">
        <v>6292</v>
      </c>
      <c r="C905" s="4" t="str">
        <f t="shared" si="33"/>
        <v>PS49H97S</v>
      </c>
      <c r="D905" s="6" t="str">
        <f t="shared" si="32"/>
        <v>PSES High Prog97Duty49 S275</v>
      </c>
      <c r="E905" s="6"/>
      <c r="F905" s="6" t="s">
        <v>7</v>
      </c>
      <c r="G905" s="6" t="s">
        <v>36</v>
      </c>
      <c r="H905" s="6">
        <v>12</v>
      </c>
      <c r="I905" s="6">
        <v>3</v>
      </c>
      <c r="J905" s="6" t="b">
        <v>0</v>
      </c>
      <c r="L905" s="6" t="s">
        <v>6136</v>
      </c>
      <c r="M905" t="s">
        <v>1602</v>
      </c>
      <c r="N905" t="e">
        <f>VLOOKUP(A905,[1]Sheet1!$A:$A,1,FALSE)</f>
        <v>#N/A</v>
      </c>
      <c r="O905" t="e">
        <f t="shared" si="34"/>
        <v>#N/A</v>
      </c>
    </row>
    <row r="906" spans="1:15">
      <c r="A906" s="6" t="s">
        <v>6213</v>
      </c>
      <c r="B906" s="6" t="s">
        <v>6214</v>
      </c>
      <c r="C906" s="4" t="str">
        <f t="shared" si="33"/>
        <v>PS49HS</v>
      </c>
      <c r="D906" s="6" t="str">
        <f t="shared" si="32"/>
        <v>PSES High Prog01Duty49 S275</v>
      </c>
      <c r="E906" s="6"/>
      <c r="F906" s="6" t="s">
        <v>7</v>
      </c>
      <c r="G906" s="6" t="s">
        <v>36</v>
      </c>
      <c r="H906" s="6">
        <v>12</v>
      </c>
      <c r="I906" s="6">
        <v>3</v>
      </c>
      <c r="J906" s="6" t="b">
        <v>0</v>
      </c>
      <c r="K906" s="6"/>
      <c r="L906" s="6" t="s">
        <v>6136</v>
      </c>
      <c r="M906" t="s">
        <v>1602</v>
      </c>
      <c r="N906" t="e">
        <f>VLOOKUP(A906,[1]Sheet1!$A:$A,1,FALSE)</f>
        <v>#N/A</v>
      </c>
      <c r="O906" t="e">
        <f t="shared" si="34"/>
        <v>#N/A</v>
      </c>
    </row>
    <row r="907" spans="1:15">
      <c r="A907" s="6" t="s">
        <v>5944</v>
      </c>
      <c r="B907" s="6" t="s">
        <v>5945</v>
      </c>
      <c r="C907" s="4" t="str">
        <f t="shared" si="33"/>
        <v>PS49M</v>
      </c>
      <c r="D907" s="6" t="str">
        <f t="shared" si="32"/>
        <v>PSES Mid Prog01Duty49</v>
      </c>
      <c r="E907" s="6"/>
      <c r="F907" s="6" t="s">
        <v>7</v>
      </c>
      <c r="G907" s="6" t="s">
        <v>36</v>
      </c>
      <c r="H907" s="6">
        <v>12</v>
      </c>
      <c r="I907" s="6">
        <v>3</v>
      </c>
      <c r="J907" s="6" t="b">
        <v>0</v>
      </c>
      <c r="K907" s="6"/>
      <c r="L907" s="6" t="s">
        <v>6136</v>
      </c>
      <c r="M907" t="s">
        <v>1602</v>
      </c>
      <c r="N907" t="e">
        <f>VLOOKUP(A907,[1]Sheet1!$A:$A,1,FALSE)</f>
        <v>#N/A</v>
      </c>
      <c r="O907" t="e">
        <f t="shared" si="34"/>
        <v>#N/A</v>
      </c>
    </row>
    <row r="908" spans="1:15">
      <c r="A908" t="s">
        <v>6100</v>
      </c>
      <c r="B908" t="s">
        <v>6101</v>
      </c>
      <c r="C908" s="4" t="str">
        <f t="shared" si="33"/>
        <v>PS49M21</v>
      </c>
      <c r="D908" s="6" t="str">
        <f t="shared" si="32"/>
        <v>PSES Mid Prog21Duty49</v>
      </c>
      <c r="E908" s="6"/>
      <c r="F908" s="6" t="s">
        <v>7</v>
      </c>
      <c r="G908" s="6" t="s">
        <v>36</v>
      </c>
      <c r="H908" s="6">
        <v>12</v>
      </c>
      <c r="I908" s="6">
        <v>3</v>
      </c>
      <c r="J908" s="6" t="b">
        <v>0</v>
      </c>
      <c r="L908" s="6" t="s">
        <v>6136</v>
      </c>
      <c r="M908" t="s">
        <v>1602</v>
      </c>
      <c r="N908" t="e">
        <f>VLOOKUP(A908,[1]Sheet1!$A:$A,1,FALSE)</f>
        <v>#N/A</v>
      </c>
      <c r="O908" t="e">
        <f t="shared" si="34"/>
        <v>#N/A</v>
      </c>
    </row>
    <row r="909" spans="1:15">
      <c r="A909" t="s">
        <v>6343</v>
      </c>
      <c r="B909" t="s">
        <v>6344</v>
      </c>
      <c r="C909" s="4" t="str">
        <f t="shared" si="33"/>
        <v>PS49M21S</v>
      </c>
      <c r="D909" s="6" t="str">
        <f t="shared" si="32"/>
        <v>PSES Mid Prog21Duty49 S275</v>
      </c>
      <c r="E909" s="6"/>
      <c r="F909" s="6" t="s">
        <v>7</v>
      </c>
      <c r="G909" s="6" t="s">
        <v>36</v>
      </c>
      <c r="H909" s="6">
        <v>12</v>
      </c>
      <c r="I909" s="6">
        <v>3</v>
      </c>
      <c r="J909" s="6" t="b">
        <v>0</v>
      </c>
      <c r="L909" s="6" t="s">
        <v>6136</v>
      </c>
      <c r="M909" t="s">
        <v>1602</v>
      </c>
      <c r="N909" t="e">
        <f>VLOOKUP(A909,[1]Sheet1!$A:$A,1,FALSE)</f>
        <v>#N/A</v>
      </c>
      <c r="O909" t="e">
        <f t="shared" si="34"/>
        <v>#N/A</v>
      </c>
    </row>
    <row r="910" spans="1:15">
      <c r="A910" s="6" t="s">
        <v>6022</v>
      </c>
      <c r="B910" s="6" t="s">
        <v>6023</v>
      </c>
      <c r="C910" s="4" t="str">
        <f t="shared" si="33"/>
        <v>PS49M97</v>
      </c>
      <c r="D910" s="6" t="str">
        <f t="shared" ref="D910:D932" si="35">B910</f>
        <v>PSES Mid Prog97Duty49</v>
      </c>
      <c r="E910" s="6"/>
      <c r="F910" s="6" t="s">
        <v>7</v>
      </c>
      <c r="G910" s="6" t="s">
        <v>36</v>
      </c>
      <c r="H910" s="6">
        <v>12</v>
      </c>
      <c r="I910" s="6">
        <v>3</v>
      </c>
      <c r="J910" s="6" t="b">
        <v>0</v>
      </c>
      <c r="K910" s="6"/>
      <c r="L910" s="6" t="s">
        <v>6136</v>
      </c>
      <c r="M910" t="s">
        <v>1602</v>
      </c>
      <c r="N910" t="e">
        <f>VLOOKUP(A910,[1]Sheet1!$A:$A,1,FALSE)</f>
        <v>#N/A</v>
      </c>
      <c r="O910" t="e">
        <f t="shared" si="34"/>
        <v>#N/A</v>
      </c>
    </row>
    <row r="911" spans="1:15">
      <c r="A911" s="6" t="s">
        <v>6265</v>
      </c>
      <c r="B911" s="6" t="s">
        <v>6266</v>
      </c>
      <c r="C911" s="4" t="str">
        <f t="shared" si="33"/>
        <v>PS49M97S</v>
      </c>
      <c r="D911" s="6" t="str">
        <f t="shared" si="35"/>
        <v>PSES Mid Prog97Duty49 S275</v>
      </c>
      <c r="E911" s="6"/>
      <c r="F911" s="6" t="s">
        <v>7</v>
      </c>
      <c r="G911" s="6" t="s">
        <v>36</v>
      </c>
      <c r="H911" s="6">
        <v>12</v>
      </c>
      <c r="I911" s="6">
        <v>3</v>
      </c>
      <c r="J911" s="6" t="b">
        <v>0</v>
      </c>
      <c r="K911" s="6"/>
      <c r="L911" s="6" t="s">
        <v>6136</v>
      </c>
      <c r="M911" t="s">
        <v>1602</v>
      </c>
      <c r="N911" t="e">
        <f>VLOOKUP(A911,[1]Sheet1!$A:$A,1,FALSE)</f>
        <v>#N/A</v>
      </c>
      <c r="O911" t="e">
        <f t="shared" si="34"/>
        <v>#N/A</v>
      </c>
    </row>
    <row r="912" spans="1:15">
      <c r="A912" s="6" t="s">
        <v>6187</v>
      </c>
      <c r="B912" s="6" t="s">
        <v>6188</v>
      </c>
      <c r="C912" s="4" t="str">
        <f t="shared" si="33"/>
        <v>PS49MS</v>
      </c>
      <c r="D912" s="6" t="str">
        <f t="shared" si="35"/>
        <v>PSES Mid Prog01Duty49 S275</v>
      </c>
      <c r="E912" s="6"/>
      <c r="F912" s="6" t="s">
        <v>7</v>
      </c>
      <c r="G912" s="6" t="s">
        <v>36</v>
      </c>
      <c r="H912" s="6">
        <v>12</v>
      </c>
      <c r="I912" s="6">
        <v>3</v>
      </c>
      <c r="J912" s="6" t="b">
        <v>0</v>
      </c>
      <c r="K912" s="6"/>
      <c r="L912" s="6" t="s">
        <v>6136</v>
      </c>
      <c r="M912" t="s">
        <v>1602</v>
      </c>
      <c r="N912" t="e">
        <f>VLOOKUP(A912,[1]Sheet1!$A:$A,1,FALSE)</f>
        <v>#N/A</v>
      </c>
      <c r="O912" t="e">
        <f t="shared" si="34"/>
        <v>#N/A</v>
      </c>
    </row>
    <row r="913" spans="1:15">
      <c r="A913" s="6" t="s">
        <v>5920</v>
      </c>
      <c r="B913" s="6" t="s">
        <v>5921</v>
      </c>
      <c r="C913" s="4" t="str">
        <f t="shared" si="33"/>
        <v>PS64E</v>
      </c>
      <c r="D913" s="6" t="str">
        <f t="shared" si="35"/>
        <v>PSES Elem Prog01Duty64</v>
      </c>
      <c r="E913" s="6"/>
      <c r="F913" s="6" t="s">
        <v>7</v>
      </c>
      <c r="G913" s="6" t="s">
        <v>36</v>
      </c>
      <c r="H913" s="6">
        <v>12</v>
      </c>
      <c r="I913" s="6">
        <v>3</v>
      </c>
      <c r="J913" s="6" t="b">
        <v>0</v>
      </c>
      <c r="K913" s="6"/>
      <c r="L913" s="6" t="s">
        <v>6136</v>
      </c>
      <c r="M913" t="s">
        <v>1602</v>
      </c>
      <c r="N913" t="e">
        <f>VLOOKUP(A913,[1]Sheet1!$A:$A,1,FALSE)</f>
        <v>#N/A</v>
      </c>
      <c r="O913" t="e">
        <f t="shared" si="34"/>
        <v>#N/A</v>
      </c>
    </row>
    <row r="914" spans="1:15">
      <c r="A914" s="6" t="s">
        <v>6591</v>
      </c>
      <c r="B914" s="6" t="s">
        <v>6604</v>
      </c>
      <c r="C914" s="4" t="str">
        <f t="shared" si="33"/>
        <v>PS64E09</v>
      </c>
      <c r="D914" s="6" t="str">
        <f t="shared" si="35"/>
        <v>PSES Elem Prog09Duty64</v>
      </c>
      <c r="E914" s="6"/>
      <c r="F914" s="6" t="s">
        <v>7</v>
      </c>
      <c r="G914" s="6" t="s">
        <v>36</v>
      </c>
      <c r="H914" s="6">
        <v>12</v>
      </c>
      <c r="I914" s="6">
        <v>3</v>
      </c>
      <c r="J914" s="6" t="b">
        <v>0</v>
      </c>
      <c r="K914" s="6"/>
      <c r="L914" s="6" t="s">
        <v>6136</v>
      </c>
      <c r="M914" t="s">
        <v>1602</v>
      </c>
      <c r="N914" t="e">
        <f>VLOOKUP(A914,[1]Sheet1!$A:$A,1,FALSE)</f>
        <v>#N/A</v>
      </c>
      <c r="O914" t="e">
        <f t="shared" si="34"/>
        <v>#N/A</v>
      </c>
    </row>
    <row r="915" spans="1:15">
      <c r="A915" s="6" t="s">
        <v>6674</v>
      </c>
      <c r="B915" s="6" t="s">
        <v>6675</v>
      </c>
      <c r="C915" s="4" t="str">
        <f t="shared" si="33"/>
        <v>PS64E09S</v>
      </c>
      <c r="D915" s="6" t="str">
        <f t="shared" si="35"/>
        <v>PSES Elem Prog09Duty64 S275</v>
      </c>
      <c r="E915" s="6"/>
      <c r="F915" s="6" t="s">
        <v>7</v>
      </c>
      <c r="G915" s="6" t="s">
        <v>36</v>
      </c>
      <c r="H915" s="6">
        <v>12</v>
      </c>
      <c r="I915" s="6">
        <v>3</v>
      </c>
      <c r="J915" s="6" t="b">
        <v>0</v>
      </c>
      <c r="K915" s="6"/>
      <c r="L915" s="6" t="s">
        <v>6136</v>
      </c>
      <c r="M915" t="s">
        <v>1602</v>
      </c>
      <c r="N915" t="e">
        <f>VLOOKUP(A915,[1]Sheet1!$A:$A,1,FALSE)</f>
        <v>#N/A</v>
      </c>
      <c r="O915" t="e">
        <f t="shared" si="34"/>
        <v>#N/A</v>
      </c>
    </row>
    <row r="916" spans="1:15">
      <c r="A916" t="s">
        <v>6076</v>
      </c>
      <c r="B916" t="s">
        <v>6077</v>
      </c>
      <c r="C916" s="4" t="str">
        <f t="shared" si="33"/>
        <v>PS64E21</v>
      </c>
      <c r="D916" s="6" t="str">
        <f t="shared" si="35"/>
        <v>PSES Elem Prog21Duty64</v>
      </c>
      <c r="E916" s="6"/>
      <c r="F916" s="6" t="s">
        <v>7</v>
      </c>
      <c r="G916" s="6" t="s">
        <v>36</v>
      </c>
      <c r="H916" s="6">
        <v>12</v>
      </c>
      <c r="I916" s="6">
        <v>3</v>
      </c>
      <c r="J916" s="6" t="b">
        <v>0</v>
      </c>
      <c r="L916" s="6" t="s">
        <v>6136</v>
      </c>
      <c r="M916" t="s">
        <v>1602</v>
      </c>
      <c r="N916" t="e">
        <f>VLOOKUP(A916,[1]Sheet1!$A:$A,1,FALSE)</f>
        <v>#N/A</v>
      </c>
      <c r="O916" t="e">
        <f t="shared" si="34"/>
        <v>#N/A</v>
      </c>
    </row>
    <row r="917" spans="1:15">
      <c r="A917" t="s">
        <v>6319</v>
      </c>
      <c r="B917" t="s">
        <v>6320</v>
      </c>
      <c r="C917" s="4" t="str">
        <f t="shared" si="33"/>
        <v>PS64E21S</v>
      </c>
      <c r="D917" s="6" t="str">
        <f t="shared" si="35"/>
        <v>PSES Elem Prog21Duty64 S275</v>
      </c>
      <c r="E917" s="6"/>
      <c r="F917" s="6" t="s">
        <v>7</v>
      </c>
      <c r="G917" s="6" t="s">
        <v>36</v>
      </c>
      <c r="H917" s="6">
        <v>12</v>
      </c>
      <c r="I917" s="6">
        <v>3</v>
      </c>
      <c r="J917" s="6" t="b">
        <v>0</v>
      </c>
      <c r="L917" s="6" t="s">
        <v>6136</v>
      </c>
      <c r="M917" t="s">
        <v>1602</v>
      </c>
      <c r="N917" t="e">
        <f>VLOOKUP(A917,[1]Sheet1!$A:$A,1,FALSE)</f>
        <v>#N/A</v>
      </c>
      <c r="O917" t="e">
        <f t="shared" si="34"/>
        <v>#N/A</v>
      </c>
    </row>
    <row r="918" spans="1:15">
      <c r="A918" s="6" t="s">
        <v>5998</v>
      </c>
      <c r="B918" s="6" t="s">
        <v>5999</v>
      </c>
      <c r="C918" s="4" t="str">
        <f t="shared" si="33"/>
        <v>PS64E97</v>
      </c>
      <c r="D918" s="6" t="str">
        <f t="shared" si="35"/>
        <v>PSES Elem Prog97Duty64</v>
      </c>
      <c r="E918" s="6"/>
      <c r="F918" s="6" t="s">
        <v>7</v>
      </c>
      <c r="G918" s="6" t="s">
        <v>36</v>
      </c>
      <c r="H918" s="6">
        <v>12</v>
      </c>
      <c r="I918" s="6">
        <v>3</v>
      </c>
      <c r="J918" s="6" t="b">
        <v>0</v>
      </c>
      <c r="K918" s="6"/>
      <c r="L918" s="6" t="s">
        <v>6136</v>
      </c>
      <c r="M918" t="s">
        <v>1602</v>
      </c>
      <c r="N918" t="e">
        <f>VLOOKUP(A918,[1]Sheet1!$A:$A,1,FALSE)</f>
        <v>#N/A</v>
      </c>
      <c r="O918" t="e">
        <f t="shared" si="34"/>
        <v>#N/A</v>
      </c>
    </row>
    <row r="919" spans="1:15">
      <c r="A919" s="6" t="s">
        <v>6241</v>
      </c>
      <c r="B919" s="6" t="s">
        <v>6242</v>
      </c>
      <c r="C919" s="4" t="str">
        <f t="shared" si="33"/>
        <v>PS64E97S</v>
      </c>
      <c r="D919" s="6" t="str">
        <f t="shared" si="35"/>
        <v>PSES Elem Prog97Duty64 S275</v>
      </c>
      <c r="E919" s="6"/>
      <c r="F919" s="6" t="s">
        <v>7</v>
      </c>
      <c r="G919" s="6" t="s">
        <v>36</v>
      </c>
      <c r="H919" s="6">
        <v>12</v>
      </c>
      <c r="I919" s="6">
        <v>3</v>
      </c>
      <c r="J919" s="6" t="b">
        <v>0</v>
      </c>
      <c r="K919" s="6"/>
      <c r="L919" s="6" t="s">
        <v>6136</v>
      </c>
      <c r="M919" t="s">
        <v>1602</v>
      </c>
      <c r="N919" t="e">
        <f>VLOOKUP(A919,[1]Sheet1!$A:$A,1,FALSE)</f>
        <v>#N/A</v>
      </c>
      <c r="O919" t="e">
        <f t="shared" si="34"/>
        <v>#N/A</v>
      </c>
    </row>
    <row r="920" spans="1:15">
      <c r="A920" s="6" t="s">
        <v>6163</v>
      </c>
      <c r="B920" s="6" t="s">
        <v>6164</v>
      </c>
      <c r="C920" s="4" t="str">
        <f t="shared" si="33"/>
        <v>PS64ES</v>
      </c>
      <c r="D920" s="6" t="str">
        <f t="shared" si="35"/>
        <v>PSES Elem Prog01Duty64 S275</v>
      </c>
      <c r="E920" s="6"/>
      <c r="F920" s="6" t="s">
        <v>7</v>
      </c>
      <c r="G920" s="6" t="s">
        <v>36</v>
      </c>
      <c r="H920" s="6">
        <v>12</v>
      </c>
      <c r="I920" s="6">
        <v>3</v>
      </c>
      <c r="J920" s="6" t="b">
        <v>0</v>
      </c>
      <c r="K920" s="6"/>
      <c r="L920" s="6" t="s">
        <v>6136</v>
      </c>
      <c r="M920" t="s">
        <v>1602</v>
      </c>
      <c r="N920" t="e">
        <f>VLOOKUP(A920,[1]Sheet1!$A:$A,1,FALSE)</f>
        <v>#N/A</v>
      </c>
      <c r="O920" t="e">
        <f t="shared" si="34"/>
        <v>#N/A</v>
      </c>
    </row>
    <row r="921" spans="1:15">
      <c r="A921" s="6" t="s">
        <v>5972</v>
      </c>
      <c r="B921" s="6" t="s">
        <v>5973</v>
      </c>
      <c r="C921" s="4" t="str">
        <f t="shared" si="33"/>
        <v>PS64H</v>
      </c>
      <c r="D921" s="6" t="str">
        <f t="shared" si="35"/>
        <v>PSES High Prog01Duty64</v>
      </c>
      <c r="E921" s="6"/>
      <c r="F921" s="6" t="s">
        <v>7</v>
      </c>
      <c r="G921" s="6" t="s">
        <v>36</v>
      </c>
      <c r="H921" s="6">
        <v>12</v>
      </c>
      <c r="I921" s="6">
        <v>3</v>
      </c>
      <c r="J921" s="6" t="b">
        <v>0</v>
      </c>
      <c r="K921" s="6"/>
      <c r="L921" s="6" t="s">
        <v>6136</v>
      </c>
      <c r="M921" t="s">
        <v>1602</v>
      </c>
      <c r="N921" t="e">
        <f>VLOOKUP(A921,[1]Sheet1!$A:$A,1,FALSE)</f>
        <v>#N/A</v>
      </c>
      <c r="O921" t="e">
        <f t="shared" si="34"/>
        <v>#N/A</v>
      </c>
    </row>
    <row r="922" spans="1:15">
      <c r="A922" t="s">
        <v>6128</v>
      </c>
      <c r="B922" t="s">
        <v>6129</v>
      </c>
      <c r="C922" s="4" t="str">
        <f t="shared" si="33"/>
        <v>PS64H21</v>
      </c>
      <c r="D922" s="6" t="str">
        <f t="shared" si="35"/>
        <v>PSES High Prog21Duty64</v>
      </c>
      <c r="E922" s="6"/>
      <c r="F922" s="6" t="s">
        <v>7</v>
      </c>
      <c r="G922" s="6" t="s">
        <v>36</v>
      </c>
      <c r="H922" s="6">
        <v>12</v>
      </c>
      <c r="I922" s="6">
        <v>3</v>
      </c>
      <c r="J922" s="6" t="b">
        <v>0</v>
      </c>
      <c r="L922" s="6" t="s">
        <v>6136</v>
      </c>
      <c r="M922" t="s">
        <v>1602</v>
      </c>
      <c r="N922" t="e">
        <f>VLOOKUP(A922,[1]Sheet1!$A:$A,1,FALSE)</f>
        <v>#N/A</v>
      </c>
      <c r="O922" t="e">
        <f t="shared" si="34"/>
        <v>#N/A</v>
      </c>
    </row>
    <row r="923" spans="1:15">
      <c r="A923" t="s">
        <v>6371</v>
      </c>
      <c r="B923" t="s">
        <v>6372</v>
      </c>
      <c r="C923" s="4" t="str">
        <f t="shared" si="33"/>
        <v>PS64H21S</v>
      </c>
      <c r="D923" s="6" t="str">
        <f t="shared" si="35"/>
        <v>PSES High Prog21Duty64 S275</v>
      </c>
      <c r="E923" s="6"/>
      <c r="F923" s="6" t="s">
        <v>7</v>
      </c>
      <c r="G923" s="6" t="s">
        <v>36</v>
      </c>
      <c r="H923" s="6">
        <v>12</v>
      </c>
      <c r="I923" s="6">
        <v>3</v>
      </c>
      <c r="J923" s="6" t="b">
        <v>0</v>
      </c>
      <c r="L923" s="6" t="s">
        <v>6136</v>
      </c>
      <c r="M923" t="s">
        <v>1602</v>
      </c>
      <c r="N923" t="e">
        <f>VLOOKUP(A923,[1]Sheet1!$A:$A,1,FALSE)</f>
        <v>#N/A</v>
      </c>
      <c r="O923" t="e">
        <f t="shared" si="34"/>
        <v>#N/A</v>
      </c>
    </row>
    <row r="924" spans="1:15">
      <c r="A924" t="s">
        <v>6050</v>
      </c>
      <c r="B924" t="s">
        <v>6051</v>
      </c>
      <c r="C924" s="4" t="str">
        <f t="shared" si="33"/>
        <v>PS64H97</v>
      </c>
      <c r="D924" s="6" t="str">
        <f t="shared" si="35"/>
        <v>PSES High Prog97Duty64</v>
      </c>
      <c r="E924" s="6"/>
      <c r="F924" s="6" t="s">
        <v>7</v>
      </c>
      <c r="G924" s="6" t="s">
        <v>36</v>
      </c>
      <c r="H924" s="6">
        <v>12</v>
      </c>
      <c r="I924" s="6">
        <v>3</v>
      </c>
      <c r="J924" s="6" t="b">
        <v>0</v>
      </c>
      <c r="L924" s="6" t="s">
        <v>6136</v>
      </c>
      <c r="M924" t="s">
        <v>1602</v>
      </c>
      <c r="N924" t="e">
        <f>VLOOKUP(A924,[1]Sheet1!$A:$A,1,FALSE)</f>
        <v>#N/A</v>
      </c>
      <c r="O924" t="e">
        <f t="shared" si="34"/>
        <v>#N/A</v>
      </c>
    </row>
    <row r="925" spans="1:15">
      <c r="A925" t="s">
        <v>6293</v>
      </c>
      <c r="B925" t="s">
        <v>6294</v>
      </c>
      <c r="C925" s="4" t="str">
        <f t="shared" si="33"/>
        <v>PS64H97S</v>
      </c>
      <c r="D925" s="6" t="str">
        <f t="shared" si="35"/>
        <v>PSES High Prog97Duty64 S275</v>
      </c>
      <c r="E925" s="6"/>
      <c r="F925" s="6" t="s">
        <v>7</v>
      </c>
      <c r="G925" s="6" t="s">
        <v>36</v>
      </c>
      <c r="H925" s="6">
        <v>12</v>
      </c>
      <c r="I925" s="6">
        <v>3</v>
      </c>
      <c r="J925" s="6" t="b">
        <v>0</v>
      </c>
      <c r="L925" s="6" t="s">
        <v>6136</v>
      </c>
      <c r="M925" t="s">
        <v>1602</v>
      </c>
      <c r="N925" t="e">
        <f>VLOOKUP(A925,[1]Sheet1!$A:$A,1,FALSE)</f>
        <v>#N/A</v>
      </c>
      <c r="O925" t="e">
        <f t="shared" si="34"/>
        <v>#N/A</v>
      </c>
    </row>
    <row r="926" spans="1:15">
      <c r="A926" s="6" t="s">
        <v>6215</v>
      </c>
      <c r="B926" s="6" t="s">
        <v>6216</v>
      </c>
      <c r="C926" s="4" t="str">
        <f t="shared" si="33"/>
        <v>PS64HS</v>
      </c>
      <c r="D926" s="6" t="str">
        <f t="shared" si="35"/>
        <v>PSES High Prog01Duty64 S275</v>
      </c>
      <c r="E926" s="6"/>
      <c r="F926" s="6" t="s">
        <v>7</v>
      </c>
      <c r="G926" s="6" t="s">
        <v>36</v>
      </c>
      <c r="H926" s="6">
        <v>12</v>
      </c>
      <c r="I926" s="6">
        <v>3</v>
      </c>
      <c r="J926" s="6" t="b">
        <v>0</v>
      </c>
      <c r="K926" s="6"/>
      <c r="L926" s="6" t="s">
        <v>6136</v>
      </c>
      <c r="M926" t="s">
        <v>1602</v>
      </c>
      <c r="N926" t="e">
        <f>VLOOKUP(A926,[1]Sheet1!$A:$A,1,FALSE)</f>
        <v>#N/A</v>
      </c>
      <c r="O926" t="e">
        <f t="shared" si="34"/>
        <v>#N/A</v>
      </c>
    </row>
    <row r="927" spans="1:15">
      <c r="A927" s="6" t="s">
        <v>5946</v>
      </c>
      <c r="B927" s="6" t="s">
        <v>5947</v>
      </c>
      <c r="C927" s="4" t="str">
        <f t="shared" si="33"/>
        <v>PS64M</v>
      </c>
      <c r="D927" s="6" t="str">
        <f t="shared" si="35"/>
        <v>PSES Mid Prog01Duty64</v>
      </c>
      <c r="E927" s="6"/>
      <c r="F927" s="6" t="s">
        <v>7</v>
      </c>
      <c r="G927" s="6" t="s">
        <v>36</v>
      </c>
      <c r="H927" s="6">
        <v>12</v>
      </c>
      <c r="I927" s="6">
        <v>3</v>
      </c>
      <c r="J927" s="6" t="b">
        <v>0</v>
      </c>
      <c r="K927" s="6"/>
      <c r="L927" s="6" t="s">
        <v>6136</v>
      </c>
      <c r="M927" t="s">
        <v>1602</v>
      </c>
      <c r="N927" t="e">
        <f>VLOOKUP(A927,[1]Sheet1!$A:$A,1,FALSE)</f>
        <v>#N/A</v>
      </c>
      <c r="O927" t="e">
        <f t="shared" si="34"/>
        <v>#N/A</v>
      </c>
    </row>
    <row r="928" spans="1:15">
      <c r="A928" t="s">
        <v>6102</v>
      </c>
      <c r="B928" t="s">
        <v>6103</v>
      </c>
      <c r="C928" s="4" t="str">
        <f t="shared" si="33"/>
        <v>PS64M21</v>
      </c>
      <c r="D928" s="6" t="str">
        <f t="shared" si="35"/>
        <v>PSES Mid Prog21Duty64</v>
      </c>
      <c r="E928" s="6"/>
      <c r="F928" s="6" t="s">
        <v>7</v>
      </c>
      <c r="G928" s="6" t="s">
        <v>36</v>
      </c>
      <c r="H928" s="6">
        <v>12</v>
      </c>
      <c r="I928" s="6">
        <v>3</v>
      </c>
      <c r="J928" s="6" t="b">
        <v>0</v>
      </c>
      <c r="L928" s="6" t="s">
        <v>6136</v>
      </c>
      <c r="M928" t="s">
        <v>1602</v>
      </c>
      <c r="N928" t="e">
        <f>VLOOKUP(A928,[1]Sheet1!$A:$A,1,FALSE)</f>
        <v>#N/A</v>
      </c>
      <c r="O928" t="e">
        <f t="shared" si="34"/>
        <v>#N/A</v>
      </c>
    </row>
    <row r="929" spans="1:15">
      <c r="A929" t="s">
        <v>6345</v>
      </c>
      <c r="B929" t="s">
        <v>6346</v>
      </c>
      <c r="C929" s="4" t="str">
        <f t="shared" si="33"/>
        <v>PS64M21S</v>
      </c>
      <c r="D929" s="6" t="str">
        <f t="shared" si="35"/>
        <v>PSES Mid Prog21Duty64 S275</v>
      </c>
      <c r="E929" s="6"/>
      <c r="F929" s="6" t="s">
        <v>7</v>
      </c>
      <c r="G929" s="6" t="s">
        <v>36</v>
      </c>
      <c r="H929" s="6">
        <v>12</v>
      </c>
      <c r="I929" s="6">
        <v>3</v>
      </c>
      <c r="J929" s="6" t="b">
        <v>0</v>
      </c>
      <c r="L929" s="6" t="s">
        <v>6136</v>
      </c>
      <c r="M929" t="s">
        <v>1602</v>
      </c>
      <c r="N929" t="e">
        <f>VLOOKUP(A929,[1]Sheet1!$A:$A,1,FALSE)</f>
        <v>#N/A</v>
      </c>
      <c r="O929" t="e">
        <f t="shared" si="34"/>
        <v>#N/A</v>
      </c>
    </row>
    <row r="930" spans="1:15">
      <c r="A930" s="6" t="s">
        <v>6024</v>
      </c>
      <c r="B930" s="6" t="s">
        <v>6025</v>
      </c>
      <c r="C930" s="4" t="str">
        <f t="shared" si="33"/>
        <v>PS64M97</v>
      </c>
      <c r="D930" s="6" t="str">
        <f t="shared" si="35"/>
        <v>PSES Mid Prog97Duty64</v>
      </c>
      <c r="E930" s="6"/>
      <c r="F930" s="6" t="s">
        <v>7</v>
      </c>
      <c r="G930" s="6" t="s">
        <v>36</v>
      </c>
      <c r="H930" s="6">
        <v>12</v>
      </c>
      <c r="I930" s="6">
        <v>3</v>
      </c>
      <c r="J930" s="6" t="b">
        <v>0</v>
      </c>
      <c r="K930" s="6"/>
      <c r="L930" s="6" t="s">
        <v>6136</v>
      </c>
      <c r="M930" t="s">
        <v>1602</v>
      </c>
      <c r="N930" t="e">
        <f>VLOOKUP(A930,[1]Sheet1!$A:$A,1,FALSE)</f>
        <v>#N/A</v>
      </c>
      <c r="O930" t="e">
        <f t="shared" si="34"/>
        <v>#N/A</v>
      </c>
    </row>
    <row r="931" spans="1:15">
      <c r="A931" s="6" t="s">
        <v>6267</v>
      </c>
      <c r="B931" s="6" t="s">
        <v>6268</v>
      </c>
      <c r="C931" s="4" t="str">
        <f t="shared" si="33"/>
        <v>PS64M97S</v>
      </c>
      <c r="D931" s="6" t="str">
        <f t="shared" si="35"/>
        <v>PSES Mid Prog97Duty64 S275</v>
      </c>
      <c r="E931" s="6"/>
      <c r="F931" s="6" t="s">
        <v>7</v>
      </c>
      <c r="G931" s="6" t="s">
        <v>36</v>
      </c>
      <c r="H931" s="6">
        <v>12</v>
      </c>
      <c r="I931" s="6">
        <v>3</v>
      </c>
      <c r="J931" s="6" t="b">
        <v>0</v>
      </c>
      <c r="K931" s="6"/>
      <c r="L931" s="6" t="s">
        <v>6136</v>
      </c>
      <c r="M931" t="s">
        <v>1602</v>
      </c>
      <c r="N931" t="e">
        <f>VLOOKUP(A931,[1]Sheet1!$A:$A,1,FALSE)</f>
        <v>#N/A</v>
      </c>
      <c r="O931" t="e">
        <f t="shared" si="34"/>
        <v>#N/A</v>
      </c>
    </row>
    <row r="932" spans="1:15">
      <c r="A932" s="6" t="s">
        <v>6189</v>
      </c>
      <c r="B932" s="6" t="s">
        <v>6190</v>
      </c>
      <c r="C932" s="4" t="str">
        <f t="shared" si="33"/>
        <v>PS64MS</v>
      </c>
      <c r="D932" s="6" t="str">
        <f t="shared" si="35"/>
        <v>PSES Mid Prog01Duty64 S275</v>
      </c>
      <c r="E932" s="6"/>
      <c r="F932" s="6" t="s">
        <v>7</v>
      </c>
      <c r="G932" s="6" t="s">
        <v>36</v>
      </c>
      <c r="H932" s="6">
        <v>12</v>
      </c>
      <c r="I932" s="6">
        <v>3</v>
      </c>
      <c r="J932" s="6" t="b">
        <v>0</v>
      </c>
      <c r="K932" s="6"/>
      <c r="L932" s="6" t="s">
        <v>6136</v>
      </c>
      <c r="M932" t="s">
        <v>1602</v>
      </c>
      <c r="N932" t="e">
        <f>VLOOKUP(A932,[1]Sheet1!$A:$A,1,FALSE)</f>
        <v>#N/A</v>
      </c>
      <c r="O932" t="e">
        <f t="shared" si="34"/>
        <v>#N/A</v>
      </c>
    </row>
    <row r="933" spans="1:15">
      <c r="A933" t="s">
        <v>3132</v>
      </c>
      <c r="B933" t="s">
        <v>3133</v>
      </c>
      <c r="C933" s="89" t="str">
        <f t="shared" si="33"/>
        <v>S001</v>
      </c>
      <c r="D933" t="s">
        <v>3133</v>
      </c>
      <c r="F933" t="s">
        <v>3134</v>
      </c>
      <c r="G933" t="s">
        <v>36</v>
      </c>
      <c r="H933">
        <v>12</v>
      </c>
      <c r="I933">
        <v>2</v>
      </c>
      <c r="J933" t="b">
        <v>0</v>
      </c>
      <c r="K933" t="s">
        <v>3135</v>
      </c>
      <c r="L933" t="s">
        <v>1601</v>
      </c>
      <c r="M933" t="s">
        <v>1615</v>
      </c>
      <c r="N933" t="e">
        <f>VLOOKUP(A933,[1]Sheet1!$A:$A,1,FALSE)</f>
        <v>#N/A</v>
      </c>
      <c r="O933" t="e">
        <f t="shared" si="34"/>
        <v>#N/A</v>
      </c>
    </row>
    <row r="934" spans="1:15">
      <c r="A934" t="s">
        <v>3136</v>
      </c>
      <c r="B934" t="s">
        <v>3137</v>
      </c>
      <c r="C934" s="89" t="str">
        <f t="shared" si="33"/>
        <v>S002</v>
      </c>
      <c r="D934" t="s">
        <v>3137</v>
      </c>
      <c r="F934" t="s">
        <v>3134</v>
      </c>
      <c r="G934" t="s">
        <v>36</v>
      </c>
      <c r="H934">
        <v>12</v>
      </c>
      <c r="I934">
        <v>2</v>
      </c>
      <c r="J934" t="b">
        <v>0</v>
      </c>
      <c r="K934" t="s">
        <v>3138</v>
      </c>
      <c r="L934" t="s">
        <v>1601</v>
      </c>
      <c r="M934" t="s">
        <v>1615</v>
      </c>
      <c r="N934" t="e">
        <f>VLOOKUP(A934,[1]Sheet1!$A:$A,1,FALSE)</f>
        <v>#N/A</v>
      </c>
      <c r="O934" t="e">
        <f t="shared" si="34"/>
        <v>#N/A</v>
      </c>
    </row>
    <row r="935" spans="1:15">
      <c r="A935" t="s">
        <v>3139</v>
      </c>
      <c r="B935" t="s">
        <v>3140</v>
      </c>
      <c r="C935" s="89" t="str">
        <f t="shared" si="33"/>
        <v>S003</v>
      </c>
      <c r="D935" t="s">
        <v>3140</v>
      </c>
      <c r="F935" t="s">
        <v>3134</v>
      </c>
      <c r="G935" t="s">
        <v>36</v>
      </c>
      <c r="H935">
        <v>12</v>
      </c>
      <c r="I935">
        <v>2</v>
      </c>
      <c r="J935" t="b">
        <v>0</v>
      </c>
      <c r="K935" t="s">
        <v>3141</v>
      </c>
      <c r="L935" t="s">
        <v>1601</v>
      </c>
      <c r="M935" t="s">
        <v>1615</v>
      </c>
      <c r="N935" t="e">
        <f>VLOOKUP(A935,[1]Sheet1!$A:$A,1,FALSE)</f>
        <v>#N/A</v>
      </c>
      <c r="O935" t="e">
        <f t="shared" si="34"/>
        <v>#N/A</v>
      </c>
    </row>
    <row r="936" spans="1:15">
      <c r="A936" t="s">
        <v>3142</v>
      </c>
      <c r="B936" t="s">
        <v>3143</v>
      </c>
      <c r="C936" s="89" t="str">
        <f t="shared" si="33"/>
        <v>S004</v>
      </c>
      <c r="D936" t="s">
        <v>3143</v>
      </c>
      <c r="F936" t="s">
        <v>3134</v>
      </c>
      <c r="G936" t="s">
        <v>36</v>
      </c>
      <c r="H936">
        <v>12</v>
      </c>
      <c r="I936">
        <v>2</v>
      </c>
      <c r="J936" t="b">
        <v>0</v>
      </c>
      <c r="K936" t="s">
        <v>3144</v>
      </c>
      <c r="L936" t="s">
        <v>1601</v>
      </c>
      <c r="M936" t="s">
        <v>1615</v>
      </c>
      <c r="N936" t="e">
        <f>VLOOKUP(A936,[1]Sheet1!$A:$A,1,FALSE)</f>
        <v>#N/A</v>
      </c>
      <c r="O936" t="e">
        <f t="shared" si="34"/>
        <v>#N/A</v>
      </c>
    </row>
    <row r="937" spans="1:15">
      <c r="A937" t="s">
        <v>3145</v>
      </c>
      <c r="B937" t="s">
        <v>3146</v>
      </c>
      <c r="C937" s="89" t="str">
        <f t="shared" si="33"/>
        <v>S005</v>
      </c>
      <c r="D937" t="s">
        <v>3146</v>
      </c>
      <c r="E937">
        <v>0</v>
      </c>
      <c r="F937" t="s">
        <v>3134</v>
      </c>
      <c r="G937" t="s">
        <v>36</v>
      </c>
      <c r="H937">
        <v>12</v>
      </c>
      <c r="I937">
        <v>2</v>
      </c>
      <c r="J937" t="b">
        <v>0</v>
      </c>
      <c r="K937" t="s">
        <v>3147</v>
      </c>
      <c r="L937" t="s">
        <v>1637</v>
      </c>
      <c r="M937" t="s">
        <v>1615</v>
      </c>
      <c r="N937" t="e">
        <f>VLOOKUP(A937,[1]Sheet1!$A:$A,1,FALSE)</f>
        <v>#N/A</v>
      </c>
      <c r="O937" t="e">
        <f t="shared" si="34"/>
        <v>#N/A</v>
      </c>
    </row>
    <row r="938" spans="1:15">
      <c r="A938" t="s">
        <v>3148</v>
      </c>
      <c r="B938" t="s">
        <v>3149</v>
      </c>
      <c r="C938" s="89" t="str">
        <f t="shared" si="33"/>
        <v>S006</v>
      </c>
      <c r="D938" t="s">
        <v>3149</v>
      </c>
      <c r="E938">
        <v>0</v>
      </c>
      <c r="F938" t="s">
        <v>3134</v>
      </c>
      <c r="G938" t="s">
        <v>36</v>
      </c>
      <c r="H938">
        <v>12</v>
      </c>
      <c r="I938">
        <v>2</v>
      </c>
      <c r="J938" t="b">
        <v>0</v>
      </c>
      <c r="K938" t="s">
        <v>3150</v>
      </c>
      <c r="L938" t="s">
        <v>1637</v>
      </c>
      <c r="M938" t="s">
        <v>1615</v>
      </c>
      <c r="N938" t="e">
        <f>VLOOKUP(A938,[1]Sheet1!$A:$A,1,FALSE)</f>
        <v>#N/A</v>
      </c>
      <c r="O938" t="e">
        <f t="shared" si="34"/>
        <v>#N/A</v>
      </c>
    </row>
    <row r="939" spans="1:15">
      <c r="A939" t="s">
        <v>3151</v>
      </c>
      <c r="B939" t="s">
        <v>3152</v>
      </c>
      <c r="C939" s="89" t="str">
        <f t="shared" si="33"/>
        <v>S007</v>
      </c>
      <c r="D939" t="s">
        <v>3152</v>
      </c>
      <c r="E939">
        <v>0</v>
      </c>
      <c r="F939" t="s">
        <v>3134</v>
      </c>
      <c r="G939" t="s">
        <v>36</v>
      </c>
      <c r="H939">
        <v>12</v>
      </c>
      <c r="I939">
        <v>2</v>
      </c>
      <c r="J939" t="b">
        <v>0</v>
      </c>
      <c r="K939" t="s">
        <v>3153</v>
      </c>
      <c r="L939" t="s">
        <v>1637</v>
      </c>
      <c r="M939" t="s">
        <v>1615</v>
      </c>
      <c r="N939" t="e">
        <f>VLOOKUP(A939,[1]Sheet1!$A:$A,1,FALSE)</f>
        <v>#N/A</v>
      </c>
      <c r="O939" t="e">
        <f t="shared" si="34"/>
        <v>#N/A</v>
      </c>
    </row>
    <row r="940" spans="1:15">
      <c r="A940" t="s">
        <v>1256</v>
      </c>
      <c r="B940" t="s">
        <v>1257</v>
      </c>
      <c r="C940" s="89" t="str">
        <f t="shared" si="33"/>
        <v>S008</v>
      </c>
      <c r="D940" t="s">
        <v>1257</v>
      </c>
      <c r="F940" t="s">
        <v>3134</v>
      </c>
      <c r="G940" t="s">
        <v>36</v>
      </c>
      <c r="H940">
        <v>12</v>
      </c>
      <c r="I940">
        <v>2</v>
      </c>
      <c r="J940" t="b">
        <v>0</v>
      </c>
      <c r="M940" t="s">
        <v>1615</v>
      </c>
      <c r="N940" t="e">
        <f>VLOOKUP(A940,[1]Sheet1!$A:$A,1,FALSE)</f>
        <v>#N/A</v>
      </c>
      <c r="O940" t="e">
        <f t="shared" si="34"/>
        <v>#N/A</v>
      </c>
    </row>
    <row r="941" spans="1:15">
      <c r="A941" t="s">
        <v>1259</v>
      </c>
      <c r="B941" t="s">
        <v>1260</v>
      </c>
      <c r="C941" s="89" t="str">
        <f t="shared" si="33"/>
        <v>S009</v>
      </c>
      <c r="D941" t="s">
        <v>1260</v>
      </c>
      <c r="F941" t="s">
        <v>3134</v>
      </c>
      <c r="G941" t="s">
        <v>36</v>
      </c>
      <c r="H941">
        <v>12</v>
      </c>
      <c r="I941">
        <v>2</v>
      </c>
      <c r="J941" t="b">
        <v>0</v>
      </c>
      <c r="M941" t="s">
        <v>1615</v>
      </c>
      <c r="N941" t="e">
        <f>VLOOKUP(A941,[1]Sheet1!$A:$A,1,FALSE)</f>
        <v>#N/A</v>
      </c>
      <c r="O941" t="e">
        <f t="shared" si="34"/>
        <v>#N/A</v>
      </c>
    </row>
    <row r="942" spans="1:15">
      <c r="A942" t="s">
        <v>3154</v>
      </c>
      <c r="B942" t="s">
        <v>3155</v>
      </c>
      <c r="C942" s="89" t="str">
        <f t="shared" si="33"/>
        <v>S010</v>
      </c>
      <c r="D942" t="s">
        <v>3156</v>
      </c>
      <c r="F942" t="s">
        <v>3134</v>
      </c>
      <c r="G942" t="s">
        <v>36</v>
      </c>
      <c r="H942">
        <v>12</v>
      </c>
      <c r="I942">
        <v>2</v>
      </c>
      <c r="J942" t="b">
        <v>0</v>
      </c>
      <c r="L942" t="s">
        <v>3157</v>
      </c>
      <c r="M942" t="s">
        <v>1615</v>
      </c>
      <c r="N942" t="e">
        <f>VLOOKUP(A942,[1]Sheet1!$A:$A,1,FALSE)</f>
        <v>#N/A</v>
      </c>
      <c r="O942" t="e">
        <f t="shared" si="34"/>
        <v>#N/A</v>
      </c>
    </row>
    <row r="943" spans="1:15">
      <c r="A943" t="s">
        <v>3158</v>
      </c>
      <c r="B943" t="s">
        <v>3159</v>
      </c>
      <c r="C943" s="89" t="str">
        <f t="shared" si="33"/>
        <v>S011</v>
      </c>
      <c r="D943" t="s">
        <v>3159</v>
      </c>
      <c r="F943" t="s">
        <v>3134</v>
      </c>
      <c r="G943" t="s">
        <v>36</v>
      </c>
      <c r="H943">
        <v>12</v>
      </c>
      <c r="I943">
        <v>2</v>
      </c>
      <c r="J943" t="b">
        <v>0</v>
      </c>
      <c r="L943" t="s">
        <v>3157</v>
      </c>
      <c r="M943" t="s">
        <v>1615</v>
      </c>
      <c r="N943" t="e">
        <f>VLOOKUP(A943,[1]Sheet1!$A:$A,1,FALSE)</f>
        <v>#N/A</v>
      </c>
      <c r="O943" t="e">
        <f t="shared" si="34"/>
        <v>#N/A</v>
      </c>
    </row>
    <row r="944" spans="1:15">
      <c r="A944" s="104" t="s">
        <v>4914</v>
      </c>
      <c r="B944" s="104" t="s">
        <v>4915</v>
      </c>
      <c r="C944" s="123" t="str">
        <f t="shared" si="33"/>
        <v>SS1</v>
      </c>
      <c r="D944" s="104" t="s">
        <v>4915</v>
      </c>
      <c r="E944" s="104" t="s">
        <v>4907</v>
      </c>
      <c r="F944" s="104" t="s">
        <v>7</v>
      </c>
      <c r="G944" s="104" t="s">
        <v>18</v>
      </c>
      <c r="H944" s="104">
        <v>12</v>
      </c>
      <c r="I944" s="104">
        <v>5</v>
      </c>
      <c r="J944" s="104" t="b">
        <v>1</v>
      </c>
      <c r="K944" s="104" t="s">
        <v>3217</v>
      </c>
      <c r="L944" s="104"/>
      <c r="M944" s="104" t="s">
        <v>2836</v>
      </c>
      <c r="N944" t="e">
        <f>VLOOKUP(A944,[1]Sheet1!$A:$A,1,FALSE)</f>
        <v>#N/A</v>
      </c>
      <c r="O944" t="e">
        <f t="shared" si="34"/>
        <v>#N/A</v>
      </c>
    </row>
    <row r="945" spans="1:15">
      <c r="A945" t="s">
        <v>3160</v>
      </c>
      <c r="B945" t="s">
        <v>3161</v>
      </c>
      <c r="C945" s="89" t="str">
        <f t="shared" si="33"/>
        <v>SS10</v>
      </c>
      <c r="D945" t="s">
        <v>3161</v>
      </c>
      <c r="E945" t="s">
        <v>3162</v>
      </c>
      <c r="F945" t="s">
        <v>17</v>
      </c>
      <c r="G945" t="s">
        <v>18</v>
      </c>
      <c r="H945">
        <v>12</v>
      </c>
      <c r="I945">
        <v>2</v>
      </c>
      <c r="J945" t="b">
        <v>1</v>
      </c>
      <c r="K945" t="s">
        <v>3163</v>
      </c>
      <c r="M945" t="s">
        <v>2836</v>
      </c>
      <c r="N945" t="str">
        <f>VLOOKUP(A945,[1]Sheet1!$A:$A,1,FALSE)</f>
        <v>SS10</v>
      </c>
      <c r="O945" t="b">
        <f t="shared" si="34"/>
        <v>1</v>
      </c>
    </row>
    <row r="946" spans="1:15">
      <c r="A946" t="s">
        <v>3164</v>
      </c>
      <c r="B946" t="s">
        <v>3165</v>
      </c>
      <c r="C946" s="89" t="str">
        <f t="shared" si="33"/>
        <v>SS10pd</v>
      </c>
      <c r="D946" t="s">
        <v>3165</v>
      </c>
      <c r="E946" t="s">
        <v>3166</v>
      </c>
      <c r="F946" t="s">
        <v>17</v>
      </c>
      <c r="G946" t="s">
        <v>18</v>
      </c>
      <c r="H946">
        <v>12</v>
      </c>
      <c r="I946">
        <v>2</v>
      </c>
      <c r="J946" t="b">
        <v>1</v>
      </c>
      <c r="K946" t="s">
        <v>3163</v>
      </c>
      <c r="M946" t="s">
        <v>1882</v>
      </c>
      <c r="N946" t="str">
        <f>VLOOKUP(A946,[1]Sheet1!$A:$A,1,FALSE)</f>
        <v>SS10pd</v>
      </c>
      <c r="O946" t="b">
        <f t="shared" si="34"/>
        <v>1</v>
      </c>
    </row>
    <row r="947" spans="1:15">
      <c r="A947" t="s">
        <v>3167</v>
      </c>
      <c r="B947" t="s">
        <v>3168</v>
      </c>
      <c r="C947" s="89" t="str">
        <f t="shared" si="33"/>
        <v>SS11</v>
      </c>
      <c r="D947" t="s">
        <v>3168</v>
      </c>
      <c r="E947" t="s">
        <v>3169</v>
      </c>
      <c r="F947" t="s">
        <v>17</v>
      </c>
      <c r="G947" t="s">
        <v>18</v>
      </c>
      <c r="H947">
        <v>12</v>
      </c>
      <c r="I947">
        <v>2</v>
      </c>
      <c r="J947" t="b">
        <v>1</v>
      </c>
      <c r="K947" t="s">
        <v>3170</v>
      </c>
      <c r="M947" t="s">
        <v>2836</v>
      </c>
      <c r="N947" t="str">
        <f>VLOOKUP(A947,[1]Sheet1!$A:$A,1,FALSE)</f>
        <v>SS11</v>
      </c>
      <c r="O947" t="b">
        <f t="shared" si="34"/>
        <v>1</v>
      </c>
    </row>
    <row r="948" spans="1:15">
      <c r="A948" t="s">
        <v>3171</v>
      </c>
      <c r="B948" t="s">
        <v>3172</v>
      </c>
      <c r="C948" s="89" t="str">
        <f t="shared" si="33"/>
        <v>SS11b</v>
      </c>
      <c r="D948" t="s">
        <v>3172</v>
      </c>
      <c r="E948" t="s">
        <v>3169</v>
      </c>
      <c r="F948" t="s">
        <v>17</v>
      </c>
      <c r="G948" t="s">
        <v>18</v>
      </c>
      <c r="H948">
        <v>12</v>
      </c>
      <c r="I948">
        <v>2</v>
      </c>
      <c r="J948" t="b">
        <v>1</v>
      </c>
      <c r="K948" s="192"/>
      <c r="M948" t="s">
        <v>2836</v>
      </c>
      <c r="N948" t="str">
        <f>VLOOKUP(A948,[1]Sheet1!$A:$A,1,FALSE)</f>
        <v>SS11b</v>
      </c>
      <c r="O948" t="b">
        <f t="shared" si="34"/>
        <v>1</v>
      </c>
    </row>
    <row r="949" spans="1:15">
      <c r="A949" t="s">
        <v>3173</v>
      </c>
      <c r="B949" t="s">
        <v>3174</v>
      </c>
      <c r="C949" s="89" t="str">
        <f t="shared" si="33"/>
        <v>SS12</v>
      </c>
      <c r="D949" t="s">
        <v>3174</v>
      </c>
      <c r="E949" t="s">
        <v>3175</v>
      </c>
      <c r="F949" t="s">
        <v>17</v>
      </c>
      <c r="G949" t="s">
        <v>18</v>
      </c>
      <c r="H949">
        <v>12</v>
      </c>
      <c r="I949">
        <v>2</v>
      </c>
      <c r="J949" t="b">
        <v>1</v>
      </c>
      <c r="K949" t="s">
        <v>3176</v>
      </c>
      <c r="M949" t="s">
        <v>2836</v>
      </c>
      <c r="N949" t="str">
        <f>VLOOKUP(A949,[1]Sheet1!$A:$A,1,FALSE)</f>
        <v>SS12</v>
      </c>
      <c r="O949" t="b">
        <f t="shared" si="34"/>
        <v>1</v>
      </c>
    </row>
    <row r="950" spans="1:15">
      <c r="A950" t="s">
        <v>3177</v>
      </c>
      <c r="B950" t="s">
        <v>3178</v>
      </c>
      <c r="C950" s="89" t="str">
        <f t="shared" si="33"/>
        <v>SS12b</v>
      </c>
      <c r="D950" t="s">
        <v>3178</v>
      </c>
      <c r="E950" t="s">
        <v>3175</v>
      </c>
      <c r="F950" t="s">
        <v>17</v>
      </c>
      <c r="G950" t="s">
        <v>18</v>
      </c>
      <c r="H950">
        <v>12</v>
      </c>
      <c r="I950">
        <v>2</v>
      </c>
      <c r="J950" t="b">
        <v>1</v>
      </c>
      <c r="K950" s="192"/>
      <c r="M950" t="s">
        <v>2836</v>
      </c>
      <c r="N950" t="str">
        <f>VLOOKUP(A950,[1]Sheet1!$A:$A,1,FALSE)</f>
        <v>SS12b</v>
      </c>
      <c r="O950" t="b">
        <f t="shared" si="34"/>
        <v>1</v>
      </c>
    </row>
    <row r="951" spans="1:15">
      <c r="A951" t="s">
        <v>3179</v>
      </c>
      <c r="B951" t="s">
        <v>3180</v>
      </c>
      <c r="C951" s="89" t="str">
        <f t="shared" si="33"/>
        <v>SS12pd</v>
      </c>
      <c r="D951" t="s">
        <v>3180</v>
      </c>
      <c r="E951" t="s">
        <v>3166</v>
      </c>
      <c r="F951" t="s">
        <v>17</v>
      </c>
      <c r="G951" t="s">
        <v>18</v>
      </c>
      <c r="H951">
        <v>12</v>
      </c>
      <c r="I951">
        <v>2</v>
      </c>
      <c r="J951" t="b">
        <v>1</v>
      </c>
      <c r="K951" t="s">
        <v>3176</v>
      </c>
      <c r="M951" t="s">
        <v>2836</v>
      </c>
      <c r="N951" t="str">
        <f>VLOOKUP(A951,[1]Sheet1!$A:$A,1,FALSE)</f>
        <v>SS12pd</v>
      </c>
      <c r="O951" t="b">
        <f t="shared" si="34"/>
        <v>1</v>
      </c>
    </row>
    <row r="952" spans="1:15">
      <c r="A952" t="s">
        <v>3181</v>
      </c>
      <c r="B952" t="s">
        <v>3182</v>
      </c>
      <c r="C952" s="89" t="str">
        <f t="shared" si="33"/>
        <v>SS13</v>
      </c>
      <c r="D952" t="s">
        <v>3182</v>
      </c>
      <c r="E952" t="s">
        <v>3169</v>
      </c>
      <c r="F952" t="s">
        <v>17</v>
      </c>
      <c r="G952" t="s">
        <v>18</v>
      </c>
      <c r="H952">
        <v>12</v>
      </c>
      <c r="I952">
        <v>2</v>
      </c>
      <c r="J952" t="b">
        <v>1</v>
      </c>
      <c r="K952" t="s">
        <v>3183</v>
      </c>
      <c r="M952" t="s">
        <v>2836</v>
      </c>
      <c r="N952" t="str">
        <f>VLOOKUP(A952,[1]Sheet1!$A:$A,1,FALSE)</f>
        <v>SS13</v>
      </c>
      <c r="O952" t="b">
        <f t="shared" si="34"/>
        <v>1</v>
      </c>
    </row>
    <row r="953" spans="1:15">
      <c r="A953" t="s">
        <v>3184</v>
      </c>
      <c r="B953" t="s">
        <v>3185</v>
      </c>
      <c r="C953" s="89" t="str">
        <f t="shared" si="33"/>
        <v>SS13b</v>
      </c>
      <c r="D953" t="s">
        <v>3185</v>
      </c>
      <c r="E953" t="s">
        <v>3169</v>
      </c>
      <c r="F953" t="s">
        <v>17</v>
      </c>
      <c r="G953" t="s">
        <v>18</v>
      </c>
      <c r="H953">
        <v>12</v>
      </c>
      <c r="I953">
        <v>2</v>
      </c>
      <c r="J953" t="b">
        <v>1</v>
      </c>
      <c r="K953" s="192"/>
      <c r="M953" t="s">
        <v>2836</v>
      </c>
      <c r="N953" t="str">
        <f>VLOOKUP(A953,[1]Sheet1!$A:$A,1,FALSE)</f>
        <v>SS13b</v>
      </c>
      <c r="O953" t="b">
        <f t="shared" si="34"/>
        <v>1</v>
      </c>
    </row>
    <row r="954" spans="1:15">
      <c r="A954" t="s">
        <v>3186</v>
      </c>
      <c r="B954" t="s">
        <v>3187</v>
      </c>
      <c r="C954" s="89" t="str">
        <f t="shared" si="33"/>
        <v>SS14</v>
      </c>
      <c r="D954" t="s">
        <v>3187</v>
      </c>
      <c r="E954" t="s">
        <v>3175</v>
      </c>
      <c r="F954" t="s">
        <v>17</v>
      </c>
      <c r="G954" t="s">
        <v>18</v>
      </c>
      <c r="H954">
        <v>12</v>
      </c>
      <c r="I954">
        <v>2</v>
      </c>
      <c r="J954" t="b">
        <v>1</v>
      </c>
      <c r="K954" t="s">
        <v>3188</v>
      </c>
      <c r="M954" t="s">
        <v>2836</v>
      </c>
      <c r="N954" t="str">
        <f>VLOOKUP(A954,[1]Sheet1!$A:$A,1,FALSE)</f>
        <v>SS14</v>
      </c>
      <c r="O954" t="b">
        <f t="shared" si="34"/>
        <v>1</v>
      </c>
    </row>
    <row r="955" spans="1:15">
      <c r="A955" t="s">
        <v>3189</v>
      </c>
      <c r="B955" t="s">
        <v>3190</v>
      </c>
      <c r="C955" s="89" t="str">
        <f t="shared" si="33"/>
        <v>SS14b</v>
      </c>
      <c r="D955" t="s">
        <v>3190</v>
      </c>
      <c r="E955" t="s">
        <v>3175</v>
      </c>
      <c r="F955" t="s">
        <v>17</v>
      </c>
      <c r="G955" t="s">
        <v>18</v>
      </c>
      <c r="H955">
        <v>12</v>
      </c>
      <c r="I955">
        <v>2</v>
      </c>
      <c r="J955" t="b">
        <v>1</v>
      </c>
      <c r="K955" s="192"/>
      <c r="M955" t="s">
        <v>2836</v>
      </c>
      <c r="N955" t="str">
        <f>VLOOKUP(A955,[1]Sheet1!$A:$A,1,FALSE)</f>
        <v>SS14b</v>
      </c>
      <c r="O955" t="b">
        <f t="shared" si="34"/>
        <v>1</v>
      </c>
    </row>
    <row r="956" spans="1:15">
      <c r="A956" t="s">
        <v>3191</v>
      </c>
      <c r="B956" t="s">
        <v>3192</v>
      </c>
      <c r="C956" s="89" t="str">
        <f t="shared" si="33"/>
        <v>SS14pd</v>
      </c>
      <c r="D956" t="s">
        <v>3192</v>
      </c>
      <c r="E956" t="s">
        <v>3166</v>
      </c>
      <c r="F956" t="s">
        <v>17</v>
      </c>
      <c r="G956" t="s">
        <v>18</v>
      </c>
      <c r="H956">
        <v>12</v>
      </c>
      <c r="I956">
        <v>2</v>
      </c>
      <c r="J956" t="b">
        <v>1</v>
      </c>
      <c r="K956" t="s">
        <v>3188</v>
      </c>
      <c r="M956" t="s">
        <v>2836</v>
      </c>
      <c r="N956" t="str">
        <f>VLOOKUP(A956,[1]Sheet1!$A:$A,1,FALSE)</f>
        <v>SS14pd</v>
      </c>
      <c r="O956" t="b">
        <f t="shared" si="34"/>
        <v>1</v>
      </c>
    </row>
    <row r="957" spans="1:15">
      <c r="A957" t="s">
        <v>3193</v>
      </c>
      <c r="B957" t="s">
        <v>3194</v>
      </c>
      <c r="C957" s="89" t="str">
        <f t="shared" si="33"/>
        <v>SS15</v>
      </c>
      <c r="D957" t="s">
        <v>3194</v>
      </c>
      <c r="E957" t="s">
        <v>3195</v>
      </c>
      <c r="F957" t="s">
        <v>17</v>
      </c>
      <c r="G957" t="s">
        <v>18</v>
      </c>
      <c r="H957">
        <v>12</v>
      </c>
      <c r="I957">
        <v>2</v>
      </c>
      <c r="J957" t="b">
        <v>1</v>
      </c>
      <c r="K957" t="s">
        <v>3196</v>
      </c>
      <c r="M957" t="s">
        <v>2836</v>
      </c>
      <c r="N957" t="str">
        <f>VLOOKUP(A957,[1]Sheet1!$A:$A,1,FALSE)</f>
        <v>SS15</v>
      </c>
      <c r="O957" t="b">
        <f t="shared" si="34"/>
        <v>1</v>
      </c>
    </row>
    <row r="958" spans="1:15">
      <c r="A958" t="s">
        <v>3197</v>
      </c>
      <c r="B958" t="s">
        <v>3198</v>
      </c>
      <c r="C958" s="89" t="str">
        <f t="shared" si="33"/>
        <v>SS16</v>
      </c>
      <c r="D958" t="s">
        <v>3198</v>
      </c>
      <c r="E958" t="s">
        <v>3199</v>
      </c>
      <c r="F958" t="s">
        <v>17</v>
      </c>
      <c r="G958" t="s">
        <v>18</v>
      </c>
      <c r="H958">
        <v>12</v>
      </c>
      <c r="I958">
        <v>2</v>
      </c>
      <c r="J958" t="b">
        <v>1</v>
      </c>
      <c r="K958" t="s">
        <v>3200</v>
      </c>
      <c r="M958" t="s">
        <v>2836</v>
      </c>
      <c r="N958" t="str">
        <f>VLOOKUP(A958,[1]Sheet1!$A:$A,1,FALSE)</f>
        <v>SS16</v>
      </c>
      <c r="O958" t="b">
        <f t="shared" si="34"/>
        <v>1</v>
      </c>
    </row>
    <row r="959" spans="1:15">
      <c r="A959" t="s">
        <v>3201</v>
      </c>
      <c r="B959" t="s">
        <v>3202</v>
      </c>
      <c r="C959" s="89" t="str">
        <f t="shared" si="33"/>
        <v>SS16pd</v>
      </c>
      <c r="D959" t="s">
        <v>3202</v>
      </c>
      <c r="E959" t="s">
        <v>3166</v>
      </c>
      <c r="F959" t="s">
        <v>17</v>
      </c>
      <c r="G959" t="s">
        <v>18</v>
      </c>
      <c r="H959">
        <v>12</v>
      </c>
      <c r="I959">
        <v>2</v>
      </c>
      <c r="J959" t="b">
        <v>1</v>
      </c>
      <c r="K959" t="s">
        <v>3200</v>
      </c>
      <c r="N959" t="str">
        <f>VLOOKUP(A959,[1]Sheet1!$A:$A,1,FALSE)</f>
        <v>SS16pd</v>
      </c>
      <c r="O959" t="b">
        <f t="shared" si="34"/>
        <v>1</v>
      </c>
    </row>
    <row r="960" spans="1:15">
      <c r="A960" t="s">
        <v>3203</v>
      </c>
      <c r="B960" t="s">
        <v>3204</v>
      </c>
      <c r="C960" s="89" t="str">
        <f t="shared" si="33"/>
        <v>SS17</v>
      </c>
      <c r="D960" t="s">
        <v>3204</v>
      </c>
      <c r="E960" t="s">
        <v>3195</v>
      </c>
      <c r="F960" t="s">
        <v>17</v>
      </c>
      <c r="G960" t="s">
        <v>18</v>
      </c>
      <c r="H960">
        <v>12</v>
      </c>
      <c r="I960">
        <v>2</v>
      </c>
      <c r="J960" t="b">
        <v>1</v>
      </c>
      <c r="K960" t="s">
        <v>3205</v>
      </c>
      <c r="M960" t="s">
        <v>2836</v>
      </c>
      <c r="N960" t="str">
        <f>VLOOKUP(A960,[1]Sheet1!$A:$A,1,FALSE)</f>
        <v>SS17</v>
      </c>
      <c r="O960" t="b">
        <f t="shared" si="34"/>
        <v>1</v>
      </c>
    </row>
    <row r="961" spans="1:15">
      <c r="A961" t="s">
        <v>3206</v>
      </c>
      <c r="B961" t="s">
        <v>3207</v>
      </c>
      <c r="C961" s="89" t="str">
        <f t="shared" si="33"/>
        <v>SS18</v>
      </c>
      <c r="D961" t="s">
        <v>3207</v>
      </c>
      <c r="E961" t="s">
        <v>3199</v>
      </c>
      <c r="F961" t="s">
        <v>17</v>
      </c>
      <c r="G961" t="s">
        <v>18</v>
      </c>
      <c r="H961">
        <v>12</v>
      </c>
      <c r="I961">
        <v>2</v>
      </c>
      <c r="J961" t="b">
        <v>1</v>
      </c>
      <c r="K961" t="s">
        <v>3208</v>
      </c>
      <c r="M961" t="s">
        <v>2836</v>
      </c>
      <c r="N961" t="str">
        <f>VLOOKUP(A961,[1]Sheet1!$A:$A,1,FALSE)</f>
        <v>SS18</v>
      </c>
      <c r="O961" t="b">
        <f t="shared" si="34"/>
        <v>1</v>
      </c>
    </row>
    <row r="962" spans="1:15">
      <c r="A962" t="s">
        <v>3209</v>
      </c>
      <c r="B962" t="s">
        <v>3210</v>
      </c>
      <c r="C962" s="89" t="str">
        <f t="shared" si="33"/>
        <v>SS18pd</v>
      </c>
      <c r="D962" t="s">
        <v>3210</v>
      </c>
      <c r="E962" t="s">
        <v>3166</v>
      </c>
      <c r="F962" t="s">
        <v>17</v>
      </c>
      <c r="G962" t="s">
        <v>18</v>
      </c>
      <c r="H962">
        <v>12</v>
      </c>
      <c r="I962">
        <v>2</v>
      </c>
      <c r="J962" t="b">
        <v>1</v>
      </c>
      <c r="K962" t="s">
        <v>3208</v>
      </c>
      <c r="N962" t="str">
        <f>VLOOKUP(A962,[1]Sheet1!$A:$A,1,FALSE)</f>
        <v>SS18pd</v>
      </c>
      <c r="O962" t="b">
        <f t="shared" si="34"/>
        <v>1</v>
      </c>
    </row>
    <row r="963" spans="1:15">
      <c r="A963" t="s">
        <v>3211</v>
      </c>
      <c r="B963" t="s">
        <v>3212</v>
      </c>
      <c r="C963" s="89" t="str">
        <f t="shared" ref="C963:C1026" si="36">A963</f>
        <v>SS19</v>
      </c>
      <c r="D963" t="s">
        <v>3212</v>
      </c>
      <c r="E963" t="s">
        <v>3195</v>
      </c>
      <c r="F963" t="s">
        <v>17</v>
      </c>
      <c r="G963" t="s">
        <v>18</v>
      </c>
      <c r="H963">
        <v>12</v>
      </c>
      <c r="I963">
        <v>2</v>
      </c>
      <c r="J963" t="b">
        <v>1</v>
      </c>
      <c r="K963" t="s">
        <v>3213</v>
      </c>
      <c r="M963" t="s">
        <v>2836</v>
      </c>
      <c r="N963" t="str">
        <f>VLOOKUP(A963,[1]Sheet1!$A:$A,1,FALSE)</f>
        <v>SS19</v>
      </c>
      <c r="O963" t="b">
        <f t="shared" si="34"/>
        <v>1</v>
      </c>
    </row>
    <row r="964" spans="1:15">
      <c r="A964" t="s">
        <v>3214</v>
      </c>
      <c r="B964" t="s">
        <v>3215</v>
      </c>
      <c r="C964" s="89" t="str">
        <f t="shared" si="36"/>
        <v>SS1r</v>
      </c>
      <c r="D964" t="s">
        <v>3215</v>
      </c>
      <c r="E964" s="6" t="s">
        <v>3216</v>
      </c>
      <c r="F964" t="s">
        <v>7</v>
      </c>
      <c r="G964" t="s">
        <v>18</v>
      </c>
      <c r="H964">
        <v>12</v>
      </c>
      <c r="I964">
        <v>2</v>
      </c>
      <c r="J964" t="b">
        <v>1</v>
      </c>
      <c r="K964" t="s">
        <v>3217</v>
      </c>
      <c r="M964" t="s">
        <v>1882</v>
      </c>
      <c r="N964" t="str">
        <f>VLOOKUP(A964,[1]Sheet1!$A:$A,1,FALSE)</f>
        <v>SS1r</v>
      </c>
      <c r="O964" t="b">
        <f t="shared" si="34"/>
        <v>1</v>
      </c>
    </row>
    <row r="965" spans="1:15">
      <c r="A965" t="s">
        <v>3218</v>
      </c>
      <c r="B965" t="s">
        <v>3219</v>
      </c>
      <c r="C965" s="89" t="str">
        <f t="shared" si="36"/>
        <v>SS1rb</v>
      </c>
      <c r="D965" t="s">
        <v>3219</v>
      </c>
      <c r="E965" t="s">
        <v>3220</v>
      </c>
      <c r="F965" t="s">
        <v>7</v>
      </c>
      <c r="G965" t="s">
        <v>18</v>
      </c>
      <c r="H965">
        <v>12</v>
      </c>
      <c r="I965">
        <v>2</v>
      </c>
      <c r="J965" t="b">
        <v>1</v>
      </c>
      <c r="K965" t="s">
        <v>3217</v>
      </c>
      <c r="M965" t="s">
        <v>1882</v>
      </c>
      <c r="N965" t="str">
        <f>VLOOKUP(A965,[1]Sheet1!$A:$A,1,FALSE)</f>
        <v>SS1rb</v>
      </c>
      <c r="O965" t="b">
        <f t="shared" si="34"/>
        <v>1</v>
      </c>
    </row>
    <row r="966" spans="1:15">
      <c r="A966" t="s">
        <v>3221</v>
      </c>
      <c r="B966" t="s">
        <v>3222</v>
      </c>
      <c r="C966" s="89" t="str">
        <f t="shared" si="36"/>
        <v>SS1re</v>
      </c>
      <c r="D966" t="s">
        <v>3222</v>
      </c>
      <c r="E966" t="s">
        <v>3223</v>
      </c>
      <c r="F966" t="s">
        <v>7</v>
      </c>
      <c r="G966" t="s">
        <v>18</v>
      </c>
      <c r="H966">
        <v>12</v>
      </c>
      <c r="I966">
        <v>2</v>
      </c>
      <c r="J966" t="b">
        <v>1</v>
      </c>
      <c r="K966" t="s">
        <v>3217</v>
      </c>
      <c r="M966" t="s">
        <v>1882</v>
      </c>
      <c r="N966" t="str">
        <f>VLOOKUP(A966,[1]Sheet1!$A:$A,1,FALSE)</f>
        <v>SS1re</v>
      </c>
      <c r="O966" t="b">
        <f t="shared" si="34"/>
        <v>1</v>
      </c>
    </row>
    <row r="967" spans="1:15">
      <c r="A967" s="104" t="s">
        <v>4828</v>
      </c>
      <c r="B967" s="104" t="s">
        <v>4829</v>
      </c>
      <c r="C967" s="123" t="str">
        <f t="shared" si="36"/>
        <v>SS2</v>
      </c>
      <c r="D967" s="104" t="s">
        <v>4829</v>
      </c>
      <c r="E967" s="104" t="s">
        <v>3169</v>
      </c>
      <c r="F967" s="104" t="s">
        <v>7</v>
      </c>
      <c r="G967" s="104" t="s">
        <v>18</v>
      </c>
      <c r="H967" s="104">
        <v>12</v>
      </c>
      <c r="I967" s="104">
        <v>5</v>
      </c>
      <c r="J967" s="104" t="b">
        <v>1</v>
      </c>
      <c r="K967" s="104" t="s">
        <v>4830</v>
      </c>
      <c r="M967" t="s">
        <v>2836</v>
      </c>
      <c r="N967" t="e">
        <f>VLOOKUP(A967,[1]Sheet1!$A:$A,1,FALSE)</f>
        <v>#N/A</v>
      </c>
      <c r="O967" t="e">
        <f t="shared" si="34"/>
        <v>#N/A</v>
      </c>
    </row>
    <row r="968" spans="1:15">
      <c r="A968" t="s">
        <v>3224</v>
      </c>
      <c r="B968" t="s">
        <v>3225</v>
      </c>
      <c r="C968" s="89" t="str">
        <f t="shared" si="36"/>
        <v>SS20</v>
      </c>
      <c r="D968" t="s">
        <v>3225</v>
      </c>
      <c r="E968" t="s">
        <v>3199</v>
      </c>
      <c r="F968" t="s">
        <v>17</v>
      </c>
      <c r="G968" t="s">
        <v>18</v>
      </c>
      <c r="H968">
        <v>12</v>
      </c>
      <c r="I968">
        <v>2</v>
      </c>
      <c r="J968" t="b">
        <v>1</v>
      </c>
      <c r="K968" t="s">
        <v>3226</v>
      </c>
      <c r="M968" t="s">
        <v>2836</v>
      </c>
      <c r="N968" t="str">
        <f>VLOOKUP(A968,[1]Sheet1!$A:$A,1,FALSE)</f>
        <v>SS20</v>
      </c>
      <c r="O968" t="b">
        <f t="shared" ref="O968:O1031" si="37">N968=A968</f>
        <v>1</v>
      </c>
    </row>
    <row r="969" spans="1:15">
      <c r="A969" t="s">
        <v>3227</v>
      </c>
      <c r="B969" t="s">
        <v>3228</v>
      </c>
      <c r="C969" s="89" t="str">
        <f t="shared" si="36"/>
        <v>SS20pd</v>
      </c>
      <c r="D969" t="s">
        <v>3228</v>
      </c>
      <c r="E969" t="s">
        <v>3166</v>
      </c>
      <c r="F969" t="s">
        <v>17</v>
      </c>
      <c r="G969" t="s">
        <v>18</v>
      </c>
      <c r="H969">
        <v>12</v>
      </c>
      <c r="I969">
        <v>2</v>
      </c>
      <c r="J969" t="b">
        <v>1</v>
      </c>
      <c r="K969" t="s">
        <v>3226</v>
      </c>
      <c r="M969" t="s">
        <v>2836</v>
      </c>
      <c r="N969" t="str">
        <f>VLOOKUP(A969,[1]Sheet1!$A:$A,1,FALSE)</f>
        <v>SS20pd</v>
      </c>
      <c r="O969" t="b">
        <f t="shared" si="37"/>
        <v>1</v>
      </c>
    </row>
    <row r="970" spans="1:15">
      <c r="A970" t="s">
        <v>3229</v>
      </c>
      <c r="B970" t="s">
        <v>3230</v>
      </c>
      <c r="C970" s="89" t="str">
        <f t="shared" si="36"/>
        <v>SS21</v>
      </c>
      <c r="D970" t="s">
        <v>3230</v>
      </c>
      <c r="E970" t="s">
        <v>3231</v>
      </c>
      <c r="F970" t="s">
        <v>17</v>
      </c>
      <c r="G970" t="s">
        <v>18</v>
      </c>
      <c r="H970">
        <v>12</v>
      </c>
      <c r="I970">
        <v>2</v>
      </c>
      <c r="J970" t="b">
        <v>1</v>
      </c>
      <c r="K970" t="s">
        <v>3232</v>
      </c>
      <c r="M970" t="s">
        <v>2836</v>
      </c>
      <c r="N970" t="str">
        <f>VLOOKUP(A970,[1]Sheet1!$A:$A,1,FALSE)</f>
        <v>SS21</v>
      </c>
      <c r="O970" t="b">
        <f t="shared" si="37"/>
        <v>1</v>
      </c>
    </row>
    <row r="971" spans="1:15">
      <c r="A971" t="s">
        <v>3233</v>
      </c>
      <c r="B971" t="s">
        <v>3234</v>
      </c>
      <c r="C971" s="89" t="str">
        <f t="shared" si="36"/>
        <v>SS22</v>
      </c>
      <c r="D971" t="s">
        <v>3234</v>
      </c>
      <c r="E971" t="s">
        <v>3235</v>
      </c>
      <c r="F971" t="s">
        <v>17</v>
      </c>
      <c r="G971" t="s">
        <v>18</v>
      </c>
      <c r="H971">
        <v>12</v>
      </c>
      <c r="I971">
        <v>2</v>
      </c>
      <c r="J971" t="b">
        <v>1</v>
      </c>
      <c r="K971" t="s">
        <v>3236</v>
      </c>
      <c r="M971" t="s">
        <v>2836</v>
      </c>
      <c r="N971" t="str">
        <f>VLOOKUP(A971,[1]Sheet1!$A:$A,1,FALSE)</f>
        <v>SS22</v>
      </c>
      <c r="O971" t="b">
        <f t="shared" si="37"/>
        <v>1</v>
      </c>
    </row>
    <row r="972" spans="1:15">
      <c r="A972" t="s">
        <v>3237</v>
      </c>
      <c r="B972" t="s">
        <v>3238</v>
      </c>
      <c r="C972" s="89" t="str">
        <f t="shared" si="36"/>
        <v>SS23</v>
      </c>
      <c r="D972" t="s">
        <v>3238</v>
      </c>
      <c r="E972" t="s">
        <v>3231</v>
      </c>
      <c r="F972" t="s">
        <v>17</v>
      </c>
      <c r="G972" t="s">
        <v>18</v>
      </c>
      <c r="H972">
        <v>12</v>
      </c>
      <c r="I972">
        <v>2</v>
      </c>
      <c r="J972" t="b">
        <v>1</v>
      </c>
      <c r="K972" t="s">
        <v>3239</v>
      </c>
      <c r="M972" t="s">
        <v>2836</v>
      </c>
      <c r="N972" t="str">
        <f>VLOOKUP(A972,[1]Sheet1!$A:$A,1,FALSE)</f>
        <v>SS23</v>
      </c>
      <c r="O972" t="b">
        <f t="shared" si="37"/>
        <v>1</v>
      </c>
    </row>
    <row r="973" spans="1:15">
      <c r="A973" t="s">
        <v>3240</v>
      </c>
      <c r="B973" t="s">
        <v>3241</v>
      </c>
      <c r="C973" s="89" t="str">
        <f t="shared" si="36"/>
        <v>SS24</v>
      </c>
      <c r="D973" t="s">
        <v>3241</v>
      </c>
      <c r="E973" t="s">
        <v>3235</v>
      </c>
      <c r="F973" t="s">
        <v>17</v>
      </c>
      <c r="G973" t="s">
        <v>18</v>
      </c>
      <c r="H973">
        <v>12</v>
      </c>
      <c r="I973">
        <v>2</v>
      </c>
      <c r="J973" t="b">
        <v>1</v>
      </c>
      <c r="K973" t="s">
        <v>3242</v>
      </c>
      <c r="M973" t="s">
        <v>2836</v>
      </c>
      <c r="N973" t="str">
        <f>VLOOKUP(A973,[1]Sheet1!$A:$A,1,FALSE)</f>
        <v>SS24</v>
      </c>
      <c r="O973" t="b">
        <f t="shared" si="37"/>
        <v>1</v>
      </c>
    </row>
    <row r="974" spans="1:15">
      <c r="A974" t="s">
        <v>3243</v>
      </c>
      <c r="B974" t="s">
        <v>3244</v>
      </c>
      <c r="C974" s="89" t="str">
        <f t="shared" si="36"/>
        <v>SS25</v>
      </c>
      <c r="D974" t="s">
        <v>3244</v>
      </c>
      <c r="E974" t="s">
        <v>3245</v>
      </c>
      <c r="F974" t="s">
        <v>17</v>
      </c>
      <c r="G974" t="s">
        <v>18</v>
      </c>
      <c r="H974">
        <v>12</v>
      </c>
      <c r="I974">
        <v>2</v>
      </c>
      <c r="J974" t="b">
        <v>1</v>
      </c>
      <c r="K974" t="s">
        <v>3246</v>
      </c>
      <c r="M974" t="s">
        <v>2836</v>
      </c>
      <c r="N974" t="str">
        <f>VLOOKUP(A974,[1]Sheet1!$A:$A,1,FALSE)</f>
        <v>SS25</v>
      </c>
      <c r="O974" t="b">
        <f t="shared" si="37"/>
        <v>1</v>
      </c>
    </row>
    <row r="975" spans="1:15">
      <c r="A975" t="s">
        <v>3247</v>
      </c>
      <c r="B975" t="s">
        <v>3248</v>
      </c>
      <c r="C975" s="89" t="str">
        <f t="shared" si="36"/>
        <v>SS25b</v>
      </c>
      <c r="D975" t="s">
        <v>3248</v>
      </c>
      <c r="E975" s="6" t="s">
        <v>3245</v>
      </c>
      <c r="F975" t="s">
        <v>17</v>
      </c>
      <c r="G975" t="s">
        <v>18</v>
      </c>
      <c r="H975">
        <v>12</v>
      </c>
      <c r="I975">
        <v>2</v>
      </c>
      <c r="J975" t="b">
        <v>1</v>
      </c>
      <c r="K975" s="192"/>
      <c r="M975" t="s">
        <v>2836</v>
      </c>
      <c r="N975" t="str">
        <f>VLOOKUP(A975,[1]Sheet1!$A:$A,1,FALSE)</f>
        <v>SS25b</v>
      </c>
      <c r="O975" t="b">
        <f t="shared" si="37"/>
        <v>1</v>
      </c>
    </row>
    <row r="976" spans="1:15">
      <c r="A976" t="s">
        <v>3249</v>
      </c>
      <c r="B976" t="s">
        <v>3250</v>
      </c>
      <c r="C976" s="89" t="str">
        <f t="shared" si="36"/>
        <v>SS26</v>
      </c>
      <c r="D976" t="s">
        <v>3250</v>
      </c>
      <c r="E976" t="s">
        <v>3235</v>
      </c>
      <c r="F976" t="s">
        <v>17</v>
      </c>
      <c r="G976" t="s">
        <v>18</v>
      </c>
      <c r="H976">
        <v>12</v>
      </c>
      <c r="I976">
        <v>2</v>
      </c>
      <c r="J976" t="b">
        <v>1</v>
      </c>
      <c r="K976" t="s">
        <v>3251</v>
      </c>
      <c r="M976" t="s">
        <v>2836</v>
      </c>
      <c r="N976" t="str">
        <f>VLOOKUP(A976,[1]Sheet1!$A:$A,1,FALSE)</f>
        <v>SS26</v>
      </c>
      <c r="O976" t="b">
        <f t="shared" si="37"/>
        <v>1</v>
      </c>
    </row>
    <row r="977" spans="1:15">
      <c r="A977" t="s">
        <v>3252</v>
      </c>
      <c r="B977" t="s">
        <v>3253</v>
      </c>
      <c r="C977" s="89" t="str">
        <f t="shared" si="36"/>
        <v>SS26b</v>
      </c>
      <c r="D977" t="s">
        <v>3253</v>
      </c>
      <c r="E977" s="6" t="s">
        <v>3235</v>
      </c>
      <c r="F977" t="s">
        <v>17</v>
      </c>
      <c r="G977" t="s">
        <v>18</v>
      </c>
      <c r="H977">
        <v>12</v>
      </c>
      <c r="I977">
        <v>2</v>
      </c>
      <c r="J977" t="b">
        <v>1</v>
      </c>
      <c r="K977" s="192"/>
      <c r="M977" t="s">
        <v>2836</v>
      </c>
      <c r="N977" t="str">
        <f>VLOOKUP(A977,[1]Sheet1!$A:$A,1,FALSE)</f>
        <v>SS26b</v>
      </c>
      <c r="O977" t="b">
        <f t="shared" si="37"/>
        <v>1</v>
      </c>
    </row>
    <row r="978" spans="1:15">
      <c r="A978" t="s">
        <v>3254</v>
      </c>
      <c r="B978" t="s">
        <v>3255</v>
      </c>
      <c r="C978" s="89" t="str">
        <f t="shared" si="36"/>
        <v>SS27</v>
      </c>
      <c r="D978" t="s">
        <v>3255</v>
      </c>
      <c r="E978" t="s">
        <v>3245</v>
      </c>
      <c r="F978" t="s">
        <v>17</v>
      </c>
      <c r="G978" t="s">
        <v>18</v>
      </c>
      <c r="H978">
        <v>12</v>
      </c>
      <c r="I978">
        <v>2</v>
      </c>
      <c r="J978" t="b">
        <v>1</v>
      </c>
      <c r="K978" t="s">
        <v>3256</v>
      </c>
      <c r="M978" t="s">
        <v>2836</v>
      </c>
      <c r="N978" t="str">
        <f>VLOOKUP(A978,[1]Sheet1!$A:$A,1,FALSE)</f>
        <v>SS27</v>
      </c>
      <c r="O978" t="b">
        <f t="shared" si="37"/>
        <v>1</v>
      </c>
    </row>
    <row r="979" spans="1:15">
      <c r="A979" t="s">
        <v>3257</v>
      </c>
      <c r="B979" t="s">
        <v>3258</v>
      </c>
      <c r="C979" s="89" t="str">
        <f t="shared" si="36"/>
        <v>SS27b</v>
      </c>
      <c r="D979" t="s">
        <v>3258</v>
      </c>
      <c r="E979" s="6" t="s">
        <v>3245</v>
      </c>
      <c r="F979" t="s">
        <v>17</v>
      </c>
      <c r="G979" t="s">
        <v>18</v>
      </c>
      <c r="H979">
        <v>12</v>
      </c>
      <c r="I979">
        <v>2</v>
      </c>
      <c r="J979" t="b">
        <v>1</v>
      </c>
      <c r="K979" s="192"/>
      <c r="M979" t="s">
        <v>2836</v>
      </c>
      <c r="N979" t="str">
        <f>VLOOKUP(A979,[1]Sheet1!$A:$A,1,FALSE)</f>
        <v>SS27b</v>
      </c>
      <c r="O979" t="b">
        <f t="shared" si="37"/>
        <v>1</v>
      </c>
    </row>
    <row r="980" spans="1:15">
      <c r="A980" t="s">
        <v>3259</v>
      </c>
      <c r="B980" t="s">
        <v>3260</v>
      </c>
      <c r="C980" s="89" t="str">
        <f t="shared" si="36"/>
        <v>SS28</v>
      </c>
      <c r="D980" t="s">
        <v>3260</v>
      </c>
      <c r="E980" t="s">
        <v>3235</v>
      </c>
      <c r="F980" t="s">
        <v>17</v>
      </c>
      <c r="G980" t="s">
        <v>18</v>
      </c>
      <c r="H980">
        <v>12</v>
      </c>
      <c r="I980">
        <v>2</v>
      </c>
      <c r="J980" t="b">
        <v>1</v>
      </c>
      <c r="K980" t="s">
        <v>3261</v>
      </c>
      <c r="M980" t="s">
        <v>2836</v>
      </c>
      <c r="N980" t="str">
        <f>VLOOKUP(A980,[1]Sheet1!$A:$A,1,FALSE)</f>
        <v>SS28</v>
      </c>
      <c r="O980" t="b">
        <f t="shared" si="37"/>
        <v>1</v>
      </c>
    </row>
    <row r="981" spans="1:15">
      <c r="A981" t="s">
        <v>3262</v>
      </c>
      <c r="B981" t="s">
        <v>3172</v>
      </c>
      <c r="C981" s="89" t="str">
        <f t="shared" si="36"/>
        <v>SS28b</v>
      </c>
      <c r="D981" t="s">
        <v>3172</v>
      </c>
      <c r="E981" s="6" t="s">
        <v>3235</v>
      </c>
      <c r="F981" t="s">
        <v>17</v>
      </c>
      <c r="G981" t="s">
        <v>18</v>
      </c>
      <c r="H981">
        <v>12</v>
      </c>
      <c r="I981">
        <v>2</v>
      </c>
      <c r="J981" t="b">
        <v>1</v>
      </c>
      <c r="K981" s="192"/>
      <c r="M981" t="s">
        <v>2836</v>
      </c>
      <c r="N981" t="str">
        <f>VLOOKUP(A981,[1]Sheet1!$A:$A,1,FALSE)</f>
        <v>SS28b</v>
      </c>
      <c r="O981" t="b">
        <f t="shared" si="37"/>
        <v>1</v>
      </c>
    </row>
    <row r="982" spans="1:15">
      <c r="A982" t="s">
        <v>3263</v>
      </c>
      <c r="B982" t="s">
        <v>3264</v>
      </c>
      <c r="C982" s="89" t="str">
        <f t="shared" si="36"/>
        <v>SS29</v>
      </c>
      <c r="D982" t="s">
        <v>3264</v>
      </c>
      <c r="E982" t="s">
        <v>3265</v>
      </c>
      <c r="F982" t="s">
        <v>17</v>
      </c>
      <c r="G982" t="s">
        <v>18</v>
      </c>
      <c r="H982">
        <v>12</v>
      </c>
      <c r="I982">
        <v>2</v>
      </c>
      <c r="J982" t="b">
        <v>1</v>
      </c>
      <c r="K982" t="s">
        <v>3266</v>
      </c>
      <c r="M982" t="s">
        <v>2836</v>
      </c>
      <c r="N982" t="str">
        <f>VLOOKUP(A982,[1]Sheet1!$A:$A,1,FALSE)</f>
        <v>SS29</v>
      </c>
      <c r="O982" t="b">
        <f t="shared" si="37"/>
        <v>1</v>
      </c>
    </row>
    <row r="983" spans="1:15">
      <c r="A983" s="104" t="s">
        <v>4831</v>
      </c>
      <c r="B983" s="104" t="s">
        <v>4832</v>
      </c>
      <c r="C983" s="123" t="str">
        <f t="shared" si="36"/>
        <v>SS3</v>
      </c>
      <c r="D983" s="104" t="s">
        <v>4832</v>
      </c>
      <c r="E983" s="104" t="s">
        <v>3169</v>
      </c>
      <c r="F983" s="104" t="s">
        <v>7</v>
      </c>
      <c r="G983" s="104" t="s">
        <v>18</v>
      </c>
      <c r="H983" s="104">
        <v>12</v>
      </c>
      <c r="I983" s="104">
        <v>5</v>
      </c>
      <c r="J983" s="104" t="b">
        <v>1</v>
      </c>
      <c r="K983" s="104" t="s">
        <v>4833</v>
      </c>
      <c r="M983" t="s">
        <v>2836</v>
      </c>
      <c r="N983" t="e">
        <f>VLOOKUP(A983,[1]Sheet1!$A:$A,1,FALSE)</f>
        <v>#N/A</v>
      </c>
      <c r="O983" t="e">
        <f t="shared" si="37"/>
        <v>#N/A</v>
      </c>
    </row>
    <row r="984" spans="1:15">
      <c r="A984" t="s">
        <v>3267</v>
      </c>
      <c r="B984" t="s">
        <v>3268</v>
      </c>
      <c r="C984" s="89" t="str">
        <f t="shared" si="36"/>
        <v>SS30</v>
      </c>
      <c r="D984" t="s">
        <v>3268</v>
      </c>
      <c r="E984" t="s">
        <v>1689</v>
      </c>
      <c r="F984" t="s">
        <v>17</v>
      </c>
      <c r="G984" t="s">
        <v>18</v>
      </c>
      <c r="H984">
        <v>12</v>
      </c>
      <c r="I984">
        <v>2</v>
      </c>
      <c r="J984" t="b">
        <v>1</v>
      </c>
      <c r="K984" t="s">
        <v>3269</v>
      </c>
      <c r="M984" t="s">
        <v>2836</v>
      </c>
      <c r="N984" t="str">
        <f>VLOOKUP(A984,[1]Sheet1!$A:$A,1,FALSE)</f>
        <v>SS30</v>
      </c>
      <c r="O984" t="b">
        <f t="shared" si="37"/>
        <v>1</v>
      </c>
    </row>
    <row r="985" spans="1:15">
      <c r="A985" t="s">
        <v>3270</v>
      </c>
      <c r="B985" t="s">
        <v>3271</v>
      </c>
      <c r="C985" s="89" t="str">
        <f t="shared" si="36"/>
        <v>SS31</v>
      </c>
      <c r="D985" t="s">
        <v>3271</v>
      </c>
      <c r="E985" t="s">
        <v>3265</v>
      </c>
      <c r="F985" t="s">
        <v>17</v>
      </c>
      <c r="G985" t="s">
        <v>18</v>
      </c>
      <c r="H985">
        <v>12</v>
      </c>
      <c r="I985">
        <v>2</v>
      </c>
      <c r="J985" t="b">
        <v>1</v>
      </c>
      <c r="K985" t="s">
        <v>3272</v>
      </c>
      <c r="M985" t="s">
        <v>2836</v>
      </c>
      <c r="N985" t="str">
        <f>VLOOKUP(A985,[1]Sheet1!$A:$A,1,FALSE)</f>
        <v>SS31</v>
      </c>
      <c r="O985" t="b">
        <f t="shared" si="37"/>
        <v>1</v>
      </c>
    </row>
    <row r="986" spans="1:15">
      <c r="A986" t="s">
        <v>3273</v>
      </c>
      <c r="B986" t="s">
        <v>3274</v>
      </c>
      <c r="C986" s="89" t="str">
        <f t="shared" si="36"/>
        <v>SS32</v>
      </c>
      <c r="D986" t="s">
        <v>3274</v>
      </c>
      <c r="E986" t="s">
        <v>1689</v>
      </c>
      <c r="F986" t="s">
        <v>17</v>
      </c>
      <c r="G986" t="s">
        <v>18</v>
      </c>
      <c r="H986">
        <v>12</v>
      </c>
      <c r="I986">
        <v>2</v>
      </c>
      <c r="J986" t="b">
        <v>1</v>
      </c>
      <c r="K986" t="s">
        <v>3275</v>
      </c>
      <c r="M986" t="s">
        <v>2836</v>
      </c>
      <c r="N986" t="str">
        <f>VLOOKUP(A986,[1]Sheet1!$A:$A,1,FALSE)</f>
        <v>SS32</v>
      </c>
      <c r="O986" t="b">
        <f t="shared" si="37"/>
        <v>1</v>
      </c>
    </row>
    <row r="987" spans="1:15">
      <c r="A987" t="s">
        <v>3276</v>
      </c>
      <c r="B987" t="s">
        <v>3277</v>
      </c>
      <c r="C987" s="89" t="str">
        <f t="shared" si="36"/>
        <v>SS33</v>
      </c>
      <c r="D987" t="s">
        <v>3277</v>
      </c>
      <c r="E987" t="s">
        <v>3265</v>
      </c>
      <c r="F987" t="s">
        <v>17</v>
      </c>
      <c r="G987" t="s">
        <v>18</v>
      </c>
      <c r="H987">
        <v>12</v>
      </c>
      <c r="I987">
        <v>2</v>
      </c>
      <c r="J987" t="b">
        <v>1</v>
      </c>
      <c r="K987" t="s">
        <v>3278</v>
      </c>
      <c r="M987" t="s">
        <v>2836</v>
      </c>
      <c r="N987" t="str">
        <f>VLOOKUP(A987,[1]Sheet1!$A:$A,1,FALSE)</f>
        <v>SS33</v>
      </c>
      <c r="O987" t="b">
        <f t="shared" si="37"/>
        <v>1</v>
      </c>
    </row>
    <row r="988" spans="1:15">
      <c r="A988" t="s">
        <v>3279</v>
      </c>
      <c r="B988" t="s">
        <v>3280</v>
      </c>
      <c r="C988" s="89" t="str">
        <f t="shared" si="36"/>
        <v>SS34</v>
      </c>
      <c r="D988" t="s">
        <v>3280</v>
      </c>
      <c r="E988" t="s">
        <v>1689</v>
      </c>
      <c r="F988" t="s">
        <v>17</v>
      </c>
      <c r="G988" t="s">
        <v>18</v>
      </c>
      <c r="H988">
        <v>12</v>
      </c>
      <c r="I988">
        <v>2</v>
      </c>
      <c r="J988" t="b">
        <v>1</v>
      </c>
      <c r="K988" t="s">
        <v>3281</v>
      </c>
      <c r="M988" t="s">
        <v>2836</v>
      </c>
      <c r="N988" t="str">
        <f>VLOOKUP(A988,[1]Sheet1!$A:$A,1,FALSE)</f>
        <v>SS34</v>
      </c>
      <c r="O988" t="b">
        <f t="shared" si="37"/>
        <v>1</v>
      </c>
    </row>
    <row r="989" spans="1:15">
      <c r="A989" t="s">
        <v>3282</v>
      </c>
      <c r="B989" t="s">
        <v>3283</v>
      </c>
      <c r="C989" s="89" t="str">
        <f t="shared" si="36"/>
        <v>SS35</v>
      </c>
      <c r="D989" t="s">
        <v>3283</v>
      </c>
      <c r="E989" t="s">
        <v>3284</v>
      </c>
      <c r="F989" t="s">
        <v>17</v>
      </c>
      <c r="G989" t="s">
        <v>18</v>
      </c>
      <c r="H989">
        <v>12</v>
      </c>
      <c r="I989">
        <v>2</v>
      </c>
      <c r="J989" t="b">
        <v>1</v>
      </c>
      <c r="K989" t="s">
        <v>3285</v>
      </c>
      <c r="M989" t="s">
        <v>2836</v>
      </c>
      <c r="N989" t="str">
        <f>VLOOKUP(A989,[1]Sheet1!$A:$A,1,FALSE)</f>
        <v>SS35</v>
      </c>
      <c r="O989" t="b">
        <f t="shared" si="37"/>
        <v>1</v>
      </c>
    </row>
    <row r="990" spans="1:15">
      <c r="A990" t="s">
        <v>3286</v>
      </c>
      <c r="B990" t="s">
        <v>3287</v>
      </c>
      <c r="C990" s="89" t="str">
        <f t="shared" si="36"/>
        <v>SS36</v>
      </c>
      <c r="D990" t="s">
        <v>3287</v>
      </c>
      <c r="E990" t="s">
        <v>1689</v>
      </c>
      <c r="F990" t="s">
        <v>17</v>
      </c>
      <c r="G990" t="s">
        <v>18</v>
      </c>
      <c r="H990">
        <v>12</v>
      </c>
      <c r="I990">
        <v>2</v>
      </c>
      <c r="J990" t="b">
        <v>1</v>
      </c>
      <c r="K990" t="s">
        <v>3288</v>
      </c>
      <c r="M990" t="s">
        <v>2836</v>
      </c>
      <c r="N990" t="str">
        <f>VLOOKUP(A990,[1]Sheet1!$A:$A,1,FALSE)</f>
        <v>SS36</v>
      </c>
      <c r="O990" t="b">
        <f t="shared" si="37"/>
        <v>1</v>
      </c>
    </row>
    <row r="991" spans="1:15">
      <c r="A991" t="s">
        <v>3289</v>
      </c>
      <c r="B991" t="s">
        <v>3290</v>
      </c>
      <c r="C991" s="89" t="str">
        <f t="shared" si="36"/>
        <v>SS37</v>
      </c>
      <c r="D991" t="s">
        <v>3290</v>
      </c>
      <c r="E991" t="s">
        <v>3284</v>
      </c>
      <c r="F991" t="s">
        <v>17</v>
      </c>
      <c r="G991" t="s">
        <v>18</v>
      </c>
      <c r="H991">
        <v>12</v>
      </c>
      <c r="I991">
        <v>2</v>
      </c>
      <c r="J991" t="b">
        <v>1</v>
      </c>
      <c r="K991" t="s">
        <v>3291</v>
      </c>
      <c r="M991" t="s">
        <v>2836</v>
      </c>
      <c r="N991" t="str">
        <f>VLOOKUP(A991,[1]Sheet1!$A:$A,1,FALSE)</f>
        <v>SS37</v>
      </c>
      <c r="O991" t="b">
        <f t="shared" si="37"/>
        <v>1</v>
      </c>
    </row>
    <row r="992" spans="1:15">
      <c r="A992" t="s">
        <v>3292</v>
      </c>
      <c r="B992" t="s">
        <v>3293</v>
      </c>
      <c r="C992" s="89" t="str">
        <f t="shared" si="36"/>
        <v>SS38</v>
      </c>
      <c r="D992" t="s">
        <v>3293</v>
      </c>
      <c r="E992" t="s">
        <v>1689</v>
      </c>
      <c r="F992" t="s">
        <v>17</v>
      </c>
      <c r="G992" t="s">
        <v>18</v>
      </c>
      <c r="H992">
        <v>12</v>
      </c>
      <c r="I992">
        <v>2</v>
      </c>
      <c r="J992" t="b">
        <v>1</v>
      </c>
      <c r="K992" t="s">
        <v>3294</v>
      </c>
      <c r="M992" t="s">
        <v>2836</v>
      </c>
      <c r="N992" t="str">
        <f>VLOOKUP(A992,[1]Sheet1!$A:$A,1,FALSE)</f>
        <v>SS38</v>
      </c>
      <c r="O992" t="b">
        <f t="shared" si="37"/>
        <v>1</v>
      </c>
    </row>
    <row r="993" spans="1:15">
      <c r="A993" t="s">
        <v>3295</v>
      </c>
      <c r="B993" t="s">
        <v>3296</v>
      </c>
      <c r="C993" s="89" t="str">
        <f t="shared" si="36"/>
        <v>SS39</v>
      </c>
      <c r="D993" t="s">
        <v>3296</v>
      </c>
      <c r="E993" t="s">
        <v>1693</v>
      </c>
      <c r="F993" t="s">
        <v>17</v>
      </c>
      <c r="G993" t="s">
        <v>18</v>
      </c>
      <c r="H993">
        <v>12</v>
      </c>
      <c r="I993">
        <v>2</v>
      </c>
      <c r="J993" t="b">
        <v>1</v>
      </c>
      <c r="K993" t="s">
        <v>3297</v>
      </c>
      <c r="M993" t="s">
        <v>2836</v>
      </c>
      <c r="N993" t="str">
        <f>VLOOKUP(A993,[1]Sheet1!$A:$A,1,FALSE)</f>
        <v>SS39</v>
      </c>
      <c r="O993" t="b">
        <f t="shared" si="37"/>
        <v>1</v>
      </c>
    </row>
    <row r="994" spans="1:15">
      <c r="A994" t="s">
        <v>3298</v>
      </c>
      <c r="B994" t="s">
        <v>3299</v>
      </c>
      <c r="C994" s="89" t="str">
        <f t="shared" si="36"/>
        <v>SS39b</v>
      </c>
      <c r="D994" t="s">
        <v>3299</v>
      </c>
      <c r="E994" t="s">
        <v>1693</v>
      </c>
      <c r="F994" t="s">
        <v>17</v>
      </c>
      <c r="G994" t="s">
        <v>18</v>
      </c>
      <c r="H994">
        <v>12</v>
      </c>
      <c r="I994">
        <v>2</v>
      </c>
      <c r="J994" t="b">
        <v>1</v>
      </c>
      <c r="K994" s="192"/>
      <c r="M994" t="s">
        <v>2836</v>
      </c>
      <c r="N994" t="str">
        <f>VLOOKUP(A994,[1]Sheet1!$A:$A,1,FALSE)</f>
        <v>SS39b</v>
      </c>
      <c r="O994" t="b">
        <f t="shared" si="37"/>
        <v>1</v>
      </c>
    </row>
    <row r="995" spans="1:15">
      <c r="A995" s="104" t="s">
        <v>4834</v>
      </c>
      <c r="B995" s="104" t="s">
        <v>4835</v>
      </c>
      <c r="C995" s="123" t="str">
        <f t="shared" si="36"/>
        <v>SS4</v>
      </c>
      <c r="D995" s="104" t="s">
        <v>4835</v>
      </c>
      <c r="E995" s="104" t="s">
        <v>3195</v>
      </c>
      <c r="F995" s="104" t="s">
        <v>7</v>
      </c>
      <c r="G995" s="104" t="s">
        <v>18</v>
      </c>
      <c r="H995" s="104">
        <v>12</v>
      </c>
      <c r="I995" s="104">
        <v>5</v>
      </c>
      <c r="J995" s="104" t="b">
        <v>1</v>
      </c>
      <c r="K995" s="104" t="s">
        <v>4836</v>
      </c>
      <c r="M995" t="s">
        <v>2836</v>
      </c>
      <c r="N995" t="e">
        <f>VLOOKUP(A995,[1]Sheet1!$A:$A,1,FALSE)</f>
        <v>#N/A</v>
      </c>
      <c r="O995" t="e">
        <f t="shared" si="37"/>
        <v>#N/A</v>
      </c>
    </row>
    <row r="996" spans="1:15">
      <c r="A996" t="s">
        <v>3300</v>
      </c>
      <c r="B996" t="s">
        <v>3301</v>
      </c>
      <c r="C996" s="89" t="str">
        <f t="shared" si="36"/>
        <v>SS40</v>
      </c>
      <c r="D996" t="s">
        <v>3301</v>
      </c>
      <c r="E996" t="s">
        <v>1689</v>
      </c>
      <c r="F996" t="s">
        <v>17</v>
      </c>
      <c r="G996" t="s">
        <v>18</v>
      </c>
      <c r="H996">
        <v>12</v>
      </c>
      <c r="I996">
        <v>2</v>
      </c>
      <c r="J996" t="b">
        <v>1</v>
      </c>
      <c r="K996" t="s">
        <v>3302</v>
      </c>
      <c r="M996" t="s">
        <v>2836</v>
      </c>
      <c r="N996" t="str">
        <f>VLOOKUP(A996,[1]Sheet1!$A:$A,1,FALSE)</f>
        <v>SS40</v>
      </c>
      <c r="O996" t="b">
        <f t="shared" si="37"/>
        <v>1</v>
      </c>
    </row>
    <row r="997" spans="1:15">
      <c r="A997" t="s">
        <v>3303</v>
      </c>
      <c r="B997" t="s">
        <v>3304</v>
      </c>
      <c r="C997" s="89" t="str">
        <f t="shared" si="36"/>
        <v>SS40b</v>
      </c>
      <c r="D997" t="s">
        <v>3304</v>
      </c>
      <c r="E997" t="s">
        <v>1689</v>
      </c>
      <c r="F997" t="s">
        <v>17</v>
      </c>
      <c r="G997" t="s">
        <v>18</v>
      </c>
      <c r="H997">
        <v>12</v>
      </c>
      <c r="I997">
        <v>2</v>
      </c>
      <c r="J997" t="b">
        <v>1</v>
      </c>
      <c r="K997" s="192"/>
      <c r="M997" t="s">
        <v>2836</v>
      </c>
      <c r="N997" t="str">
        <f>VLOOKUP(A997,[1]Sheet1!$A:$A,1,FALSE)</f>
        <v>SS40b</v>
      </c>
      <c r="O997" t="b">
        <f t="shared" si="37"/>
        <v>1</v>
      </c>
    </row>
    <row r="998" spans="1:15">
      <c r="A998" t="s">
        <v>3305</v>
      </c>
      <c r="B998" t="s">
        <v>3306</v>
      </c>
      <c r="C998" s="89" t="str">
        <f t="shared" si="36"/>
        <v>SS41</v>
      </c>
      <c r="D998" t="s">
        <v>3306</v>
      </c>
      <c r="E998" t="s">
        <v>1693</v>
      </c>
      <c r="F998" t="s">
        <v>17</v>
      </c>
      <c r="G998" t="s">
        <v>18</v>
      </c>
      <c r="H998">
        <v>12</v>
      </c>
      <c r="I998">
        <v>2</v>
      </c>
      <c r="J998" t="b">
        <v>1</v>
      </c>
      <c r="K998" t="s">
        <v>3307</v>
      </c>
      <c r="M998" t="s">
        <v>2836</v>
      </c>
      <c r="N998" t="str">
        <f>VLOOKUP(A998,[1]Sheet1!$A:$A,1,FALSE)</f>
        <v>SS41</v>
      </c>
      <c r="O998" t="b">
        <f t="shared" si="37"/>
        <v>1</v>
      </c>
    </row>
    <row r="999" spans="1:15">
      <c r="A999" t="s">
        <v>3308</v>
      </c>
      <c r="B999" t="s">
        <v>3306</v>
      </c>
      <c r="C999" s="89" t="str">
        <f t="shared" si="36"/>
        <v>SS41b</v>
      </c>
      <c r="D999" t="s">
        <v>3306</v>
      </c>
      <c r="E999" t="s">
        <v>1693</v>
      </c>
      <c r="F999" t="s">
        <v>17</v>
      </c>
      <c r="G999" t="s">
        <v>18</v>
      </c>
      <c r="H999">
        <v>12</v>
      </c>
      <c r="I999">
        <v>2</v>
      </c>
      <c r="J999" t="b">
        <v>1</v>
      </c>
      <c r="K999" s="192"/>
      <c r="M999" t="s">
        <v>2836</v>
      </c>
      <c r="N999" t="str">
        <f>VLOOKUP(A999,[1]Sheet1!$A:$A,1,FALSE)</f>
        <v>SS41b</v>
      </c>
      <c r="O999" t="b">
        <f t="shared" si="37"/>
        <v>1</v>
      </c>
    </row>
    <row r="1000" spans="1:15">
      <c r="A1000" t="s">
        <v>3309</v>
      </c>
      <c r="B1000" t="s">
        <v>3310</v>
      </c>
      <c r="C1000" s="89" t="str">
        <f t="shared" si="36"/>
        <v>SS42</v>
      </c>
      <c r="D1000" t="s">
        <v>3310</v>
      </c>
      <c r="E1000" t="s">
        <v>1689</v>
      </c>
      <c r="F1000" t="s">
        <v>17</v>
      </c>
      <c r="G1000" t="s">
        <v>18</v>
      </c>
      <c r="H1000">
        <v>12</v>
      </c>
      <c r="I1000">
        <v>2</v>
      </c>
      <c r="J1000" t="b">
        <v>1</v>
      </c>
      <c r="K1000" t="s">
        <v>3311</v>
      </c>
      <c r="M1000" t="s">
        <v>2836</v>
      </c>
      <c r="N1000" t="str">
        <f>VLOOKUP(A1000,[1]Sheet1!$A:$A,1,FALSE)</f>
        <v>SS42</v>
      </c>
      <c r="O1000" t="b">
        <f t="shared" si="37"/>
        <v>1</v>
      </c>
    </row>
    <row r="1001" spans="1:15">
      <c r="A1001" t="s">
        <v>3312</v>
      </c>
      <c r="B1001" t="s">
        <v>3310</v>
      </c>
      <c r="C1001" s="89" t="str">
        <f t="shared" si="36"/>
        <v>SS42b</v>
      </c>
      <c r="D1001" t="s">
        <v>3310</v>
      </c>
      <c r="E1001" t="s">
        <v>1689</v>
      </c>
      <c r="F1001" t="s">
        <v>17</v>
      </c>
      <c r="G1001" t="s">
        <v>18</v>
      </c>
      <c r="H1001">
        <v>12</v>
      </c>
      <c r="I1001">
        <v>2</v>
      </c>
      <c r="J1001" t="b">
        <v>1</v>
      </c>
      <c r="K1001" s="192"/>
      <c r="M1001" t="s">
        <v>2836</v>
      </c>
      <c r="N1001" t="str">
        <f>VLOOKUP(A1001,[1]Sheet1!$A:$A,1,FALSE)</f>
        <v>SS42b</v>
      </c>
      <c r="O1001" t="b">
        <f t="shared" si="37"/>
        <v>1</v>
      </c>
    </row>
    <row r="1002" spans="1:15">
      <c r="A1002" t="s">
        <v>3313</v>
      </c>
      <c r="B1002" t="s">
        <v>3314</v>
      </c>
      <c r="C1002" s="89" t="str">
        <f t="shared" si="36"/>
        <v>SS43</v>
      </c>
      <c r="D1002" t="s">
        <v>3314</v>
      </c>
      <c r="E1002" t="s">
        <v>3169</v>
      </c>
      <c r="F1002" t="s">
        <v>17</v>
      </c>
      <c r="G1002" t="s">
        <v>18</v>
      </c>
      <c r="H1002">
        <v>12</v>
      </c>
      <c r="I1002">
        <v>2</v>
      </c>
      <c r="J1002" t="b">
        <v>1</v>
      </c>
      <c r="K1002" t="s">
        <v>3315</v>
      </c>
      <c r="M1002" t="s">
        <v>2836</v>
      </c>
      <c r="N1002" t="str">
        <f>VLOOKUP(A1002,[1]Sheet1!$A:$A,1,FALSE)</f>
        <v>SS43</v>
      </c>
      <c r="O1002" t="b">
        <f t="shared" si="37"/>
        <v>1</v>
      </c>
    </row>
    <row r="1003" spans="1:15">
      <c r="A1003" t="s">
        <v>3316</v>
      </c>
      <c r="B1003" t="s">
        <v>3317</v>
      </c>
      <c r="C1003" s="89" t="str">
        <f t="shared" si="36"/>
        <v>SS44</v>
      </c>
      <c r="D1003" t="s">
        <v>3317</v>
      </c>
      <c r="E1003" t="s">
        <v>3175</v>
      </c>
      <c r="F1003" t="s">
        <v>17</v>
      </c>
      <c r="G1003" t="s">
        <v>18</v>
      </c>
      <c r="H1003">
        <v>12</v>
      </c>
      <c r="I1003">
        <v>2</v>
      </c>
      <c r="J1003" t="b">
        <v>1</v>
      </c>
      <c r="K1003" t="s">
        <v>3318</v>
      </c>
      <c r="M1003" t="s">
        <v>2836</v>
      </c>
      <c r="N1003" t="str">
        <f>VLOOKUP(A1003,[1]Sheet1!$A:$A,1,FALSE)</f>
        <v>SS44</v>
      </c>
      <c r="O1003" t="b">
        <f t="shared" si="37"/>
        <v>1</v>
      </c>
    </row>
    <row r="1004" spans="1:15">
      <c r="A1004" t="s">
        <v>3319</v>
      </c>
      <c r="B1004" t="s">
        <v>3320</v>
      </c>
      <c r="C1004" s="89" t="str">
        <f t="shared" si="36"/>
        <v>SS44pd</v>
      </c>
      <c r="D1004" t="s">
        <v>3320</v>
      </c>
      <c r="E1004" t="s">
        <v>3166</v>
      </c>
      <c r="F1004" t="s">
        <v>17</v>
      </c>
      <c r="G1004" t="s">
        <v>18</v>
      </c>
      <c r="H1004">
        <v>12</v>
      </c>
      <c r="I1004">
        <v>2</v>
      </c>
      <c r="J1004" t="b">
        <v>1</v>
      </c>
      <c r="K1004" t="s">
        <v>3318</v>
      </c>
      <c r="M1004" t="s">
        <v>2836</v>
      </c>
      <c r="N1004" t="str">
        <f>VLOOKUP(A1004,[1]Sheet1!$A:$A,1,FALSE)</f>
        <v>SS44pd</v>
      </c>
      <c r="O1004" t="b">
        <f t="shared" si="37"/>
        <v>1</v>
      </c>
    </row>
    <row r="1005" spans="1:15">
      <c r="A1005" t="s">
        <v>3321</v>
      </c>
      <c r="B1005" t="s">
        <v>3322</v>
      </c>
      <c r="C1005" s="89" t="str">
        <f t="shared" si="36"/>
        <v>SS45</v>
      </c>
      <c r="D1005" t="s">
        <v>3322</v>
      </c>
      <c r="E1005" t="s">
        <v>3245</v>
      </c>
      <c r="F1005" t="s">
        <v>17</v>
      </c>
      <c r="G1005" t="s">
        <v>18</v>
      </c>
      <c r="H1005">
        <v>12</v>
      </c>
      <c r="I1005">
        <v>2</v>
      </c>
      <c r="J1005" t="b">
        <v>1</v>
      </c>
      <c r="K1005" t="s">
        <v>3323</v>
      </c>
      <c r="M1005" t="s">
        <v>2836</v>
      </c>
      <c r="N1005" t="str">
        <f>VLOOKUP(A1005,[1]Sheet1!$A:$A,1,FALSE)</f>
        <v>SS45</v>
      </c>
      <c r="O1005" t="b">
        <f t="shared" si="37"/>
        <v>1</v>
      </c>
    </row>
    <row r="1006" spans="1:15">
      <c r="A1006" t="s">
        <v>3324</v>
      </c>
      <c r="B1006" t="s">
        <v>3325</v>
      </c>
      <c r="C1006" s="89" t="str">
        <f t="shared" si="36"/>
        <v>SS46</v>
      </c>
      <c r="D1006" t="s">
        <v>3325</v>
      </c>
      <c r="E1006" t="s">
        <v>3235</v>
      </c>
      <c r="F1006" t="s">
        <v>17</v>
      </c>
      <c r="G1006" t="s">
        <v>18</v>
      </c>
      <c r="H1006">
        <v>12</v>
      </c>
      <c r="I1006">
        <v>2</v>
      </c>
      <c r="J1006" t="b">
        <v>1</v>
      </c>
      <c r="K1006" t="s">
        <v>3326</v>
      </c>
      <c r="M1006" t="s">
        <v>2836</v>
      </c>
      <c r="N1006" t="str">
        <f>VLOOKUP(A1006,[1]Sheet1!$A:$A,1,FALSE)</f>
        <v>SS46</v>
      </c>
      <c r="O1006" t="b">
        <f t="shared" si="37"/>
        <v>1</v>
      </c>
    </row>
    <row r="1007" spans="1:15">
      <c r="A1007" t="s">
        <v>3327</v>
      </c>
      <c r="B1007" t="s">
        <v>3328</v>
      </c>
      <c r="C1007" s="89" t="str">
        <f t="shared" si="36"/>
        <v>SS47</v>
      </c>
      <c r="D1007" t="s">
        <v>3328</v>
      </c>
      <c r="E1007" t="s">
        <v>1693</v>
      </c>
      <c r="F1007" t="s">
        <v>17</v>
      </c>
      <c r="G1007" t="s">
        <v>18</v>
      </c>
      <c r="H1007">
        <v>12</v>
      </c>
      <c r="I1007">
        <v>2</v>
      </c>
      <c r="J1007" t="b">
        <v>1</v>
      </c>
      <c r="K1007" t="s">
        <v>3329</v>
      </c>
      <c r="M1007" t="s">
        <v>2836</v>
      </c>
      <c r="N1007" t="str">
        <f>VLOOKUP(A1007,[1]Sheet1!$A:$A,1,FALSE)</f>
        <v>SS47</v>
      </c>
      <c r="O1007" t="b">
        <f t="shared" si="37"/>
        <v>1</v>
      </c>
    </row>
    <row r="1008" spans="1:15">
      <c r="A1008" t="s">
        <v>3330</v>
      </c>
      <c r="B1008" t="s">
        <v>3331</v>
      </c>
      <c r="C1008" s="89" t="str">
        <f t="shared" si="36"/>
        <v>SS48</v>
      </c>
      <c r="D1008" t="s">
        <v>3331</v>
      </c>
      <c r="E1008" t="s">
        <v>1689</v>
      </c>
      <c r="F1008" t="s">
        <v>17</v>
      </c>
      <c r="G1008" t="s">
        <v>18</v>
      </c>
      <c r="H1008">
        <v>12</v>
      </c>
      <c r="I1008">
        <v>2</v>
      </c>
      <c r="J1008" t="b">
        <v>1</v>
      </c>
      <c r="K1008" t="s">
        <v>3332</v>
      </c>
      <c r="M1008" t="s">
        <v>2836</v>
      </c>
      <c r="N1008" t="str">
        <f>VLOOKUP(A1008,[1]Sheet1!$A:$A,1,FALSE)</f>
        <v>SS48</v>
      </c>
      <c r="O1008" t="b">
        <f t="shared" si="37"/>
        <v>1</v>
      </c>
    </row>
    <row r="1009" spans="1:15">
      <c r="A1009" t="s">
        <v>1314</v>
      </c>
      <c r="B1009" t="s">
        <v>1315</v>
      </c>
      <c r="C1009" s="89" t="str">
        <f t="shared" si="36"/>
        <v>SS49</v>
      </c>
      <c r="D1009" t="s">
        <v>1315</v>
      </c>
      <c r="E1009" t="s">
        <v>3333</v>
      </c>
      <c r="F1009" t="s">
        <v>7</v>
      </c>
      <c r="G1009" t="s">
        <v>18</v>
      </c>
      <c r="H1009">
        <v>12</v>
      </c>
      <c r="I1009">
        <v>2</v>
      </c>
      <c r="J1009" t="b">
        <v>1</v>
      </c>
      <c r="K1009" t="s">
        <v>3334</v>
      </c>
      <c r="M1009" t="s">
        <v>2836</v>
      </c>
      <c r="N1009" t="str">
        <f>VLOOKUP(A1009,[1]Sheet1!$A:$A,1,FALSE)</f>
        <v>SS49</v>
      </c>
      <c r="O1009" t="b">
        <f t="shared" si="37"/>
        <v>1</v>
      </c>
    </row>
    <row r="1010" spans="1:15">
      <c r="A1010" s="104" t="s">
        <v>4837</v>
      </c>
      <c r="B1010" s="104" t="s">
        <v>4838</v>
      </c>
      <c r="C1010" s="123" t="str">
        <f t="shared" si="36"/>
        <v>SS5</v>
      </c>
      <c r="D1010" s="104" t="s">
        <v>4838</v>
      </c>
      <c r="E1010" s="104" t="s">
        <v>3195</v>
      </c>
      <c r="F1010" s="104" t="s">
        <v>7</v>
      </c>
      <c r="G1010" s="104" t="s">
        <v>18</v>
      </c>
      <c r="H1010" s="104">
        <v>12</v>
      </c>
      <c r="I1010" s="104">
        <v>5</v>
      </c>
      <c r="J1010" s="104" t="b">
        <v>1</v>
      </c>
      <c r="K1010" s="104" t="s">
        <v>4839</v>
      </c>
      <c r="M1010" t="s">
        <v>2836</v>
      </c>
      <c r="N1010" t="e">
        <f>VLOOKUP(A1010,[1]Sheet1!$A:$A,1,FALSE)</f>
        <v>#N/A</v>
      </c>
      <c r="O1010" t="e">
        <f t="shared" si="37"/>
        <v>#N/A</v>
      </c>
    </row>
    <row r="1011" spans="1:15">
      <c r="A1011" t="s">
        <v>1317</v>
      </c>
      <c r="B1011" t="s">
        <v>1318</v>
      </c>
      <c r="C1011" s="89" t="str">
        <f t="shared" si="36"/>
        <v>SS50</v>
      </c>
      <c r="D1011" t="s">
        <v>1318</v>
      </c>
      <c r="E1011" t="s">
        <v>3335</v>
      </c>
      <c r="F1011" t="s">
        <v>7</v>
      </c>
      <c r="G1011" t="s">
        <v>18</v>
      </c>
      <c r="H1011">
        <v>12</v>
      </c>
      <c r="I1011">
        <v>2</v>
      </c>
      <c r="J1011" t="b">
        <v>1</v>
      </c>
      <c r="K1011" t="s">
        <v>3336</v>
      </c>
      <c r="M1011" t="s">
        <v>2836</v>
      </c>
      <c r="N1011" t="str">
        <f>VLOOKUP(A1011,[1]Sheet1!$A:$A,1,FALSE)</f>
        <v>SS50</v>
      </c>
      <c r="O1011" t="b">
        <f t="shared" si="37"/>
        <v>1</v>
      </c>
    </row>
    <row r="1012" spans="1:15">
      <c r="A1012" t="s">
        <v>1319</v>
      </c>
      <c r="B1012" t="s">
        <v>1320</v>
      </c>
      <c r="C1012" s="89" t="str">
        <f t="shared" si="36"/>
        <v>SS51</v>
      </c>
      <c r="D1012" t="s">
        <v>1320</v>
      </c>
      <c r="E1012" t="s">
        <v>3337</v>
      </c>
      <c r="F1012" t="s">
        <v>17</v>
      </c>
      <c r="G1012" t="s">
        <v>18</v>
      </c>
      <c r="H1012">
        <v>12</v>
      </c>
      <c r="I1012">
        <v>2</v>
      </c>
      <c r="J1012" t="b">
        <v>1</v>
      </c>
      <c r="K1012" t="s">
        <v>3338</v>
      </c>
      <c r="M1012" t="s">
        <v>2836</v>
      </c>
      <c r="N1012" t="str">
        <f>VLOOKUP(A1012,[1]Sheet1!$A:$A,1,FALSE)</f>
        <v>SS51</v>
      </c>
      <c r="O1012" t="b">
        <f t="shared" si="37"/>
        <v>1</v>
      </c>
    </row>
    <row r="1013" spans="1:15">
      <c r="A1013" t="s">
        <v>1321</v>
      </c>
      <c r="B1013" t="s">
        <v>1322</v>
      </c>
      <c r="C1013" s="89" t="str">
        <f t="shared" si="36"/>
        <v>SS52</v>
      </c>
      <c r="D1013" t="s">
        <v>1322</v>
      </c>
      <c r="E1013" t="s">
        <v>3339</v>
      </c>
      <c r="F1013" t="s">
        <v>7</v>
      </c>
      <c r="G1013" t="s">
        <v>18</v>
      </c>
      <c r="H1013">
        <v>12</v>
      </c>
      <c r="I1013">
        <v>3</v>
      </c>
      <c r="J1013" t="b">
        <v>1</v>
      </c>
      <c r="K1013" t="s">
        <v>3340</v>
      </c>
      <c r="M1013" t="s">
        <v>2836</v>
      </c>
      <c r="N1013" t="str">
        <f>VLOOKUP(A1013,[1]Sheet1!$A:$A,1,FALSE)</f>
        <v>SS52</v>
      </c>
      <c r="O1013" t="b">
        <f t="shared" si="37"/>
        <v>1</v>
      </c>
    </row>
    <row r="1014" spans="1:15">
      <c r="A1014" t="s">
        <v>1323</v>
      </c>
      <c r="B1014" t="s">
        <v>1324</v>
      </c>
      <c r="C1014" s="89" t="str">
        <f t="shared" si="36"/>
        <v>SS53</v>
      </c>
      <c r="D1014" t="s">
        <v>1324</v>
      </c>
      <c r="E1014" t="s">
        <v>2205</v>
      </c>
      <c r="F1014" t="s">
        <v>7</v>
      </c>
      <c r="G1014" t="s">
        <v>18</v>
      </c>
      <c r="H1014">
        <v>12</v>
      </c>
      <c r="I1014">
        <v>4</v>
      </c>
      <c r="J1014" t="b">
        <v>1</v>
      </c>
      <c r="K1014" t="s">
        <v>3341</v>
      </c>
      <c r="M1014" t="s">
        <v>2836</v>
      </c>
      <c r="N1014" t="str">
        <f>VLOOKUP(A1014,[1]Sheet1!$A:$A,1,FALSE)</f>
        <v>SS53</v>
      </c>
      <c r="O1014" t="b">
        <f t="shared" si="37"/>
        <v>1</v>
      </c>
    </row>
    <row r="1015" spans="1:15">
      <c r="A1015" t="s">
        <v>1325</v>
      </c>
      <c r="B1015" t="s">
        <v>1326</v>
      </c>
      <c r="C1015" s="89" t="str">
        <f t="shared" si="36"/>
        <v>SS54</v>
      </c>
      <c r="D1015" t="s">
        <v>1326</v>
      </c>
      <c r="E1015" t="s">
        <v>1881</v>
      </c>
      <c r="F1015" t="s">
        <v>7</v>
      </c>
      <c r="G1015" t="s">
        <v>18</v>
      </c>
      <c r="H1015">
        <v>12</v>
      </c>
      <c r="I1015">
        <v>5</v>
      </c>
      <c r="J1015" t="b">
        <v>1</v>
      </c>
      <c r="K1015" t="s">
        <v>3342</v>
      </c>
      <c r="M1015" t="s">
        <v>2836</v>
      </c>
      <c r="N1015" t="str">
        <f>VLOOKUP(A1015,[1]Sheet1!$A:$A,1,FALSE)</f>
        <v>SS54</v>
      </c>
      <c r="O1015" t="b">
        <f t="shared" si="37"/>
        <v>1</v>
      </c>
    </row>
    <row r="1016" spans="1:15">
      <c r="A1016" t="s">
        <v>1327</v>
      </c>
      <c r="B1016" t="s">
        <v>1328</v>
      </c>
      <c r="C1016" s="89" t="str">
        <f t="shared" si="36"/>
        <v>SS55</v>
      </c>
      <c r="D1016" t="s">
        <v>1328</v>
      </c>
      <c r="E1016" t="s">
        <v>2123</v>
      </c>
      <c r="F1016" t="s">
        <v>7</v>
      </c>
      <c r="G1016" t="s">
        <v>18</v>
      </c>
      <c r="H1016">
        <v>12</v>
      </c>
      <c r="I1016">
        <v>6</v>
      </c>
      <c r="J1016" t="b">
        <v>1</v>
      </c>
      <c r="K1016" t="s">
        <v>3343</v>
      </c>
      <c r="M1016" t="s">
        <v>2836</v>
      </c>
      <c r="N1016" t="str">
        <f>VLOOKUP(A1016,[1]Sheet1!$A:$A,1,FALSE)</f>
        <v>SS55</v>
      </c>
      <c r="O1016" t="b">
        <f t="shared" si="37"/>
        <v>1</v>
      </c>
    </row>
    <row r="1017" spans="1:15">
      <c r="A1017" s="104" t="s">
        <v>4840</v>
      </c>
      <c r="B1017" s="126" t="s">
        <v>4841</v>
      </c>
      <c r="C1017" s="123" t="str">
        <f t="shared" si="36"/>
        <v>SS56</v>
      </c>
      <c r="D1017" s="126" t="s">
        <v>4841</v>
      </c>
      <c r="E1017" s="104"/>
      <c r="F1017" s="104"/>
      <c r="G1017" s="104"/>
      <c r="H1017" s="104"/>
      <c r="I1017" s="104"/>
      <c r="J1017" s="104"/>
      <c r="K1017" s="104"/>
      <c r="L1017" s="104" t="s">
        <v>4812</v>
      </c>
      <c r="M1017" t="s">
        <v>2836</v>
      </c>
      <c r="N1017" t="e">
        <f>VLOOKUP(A1017,[1]Sheet1!$A:$A,1,FALSE)</f>
        <v>#N/A</v>
      </c>
      <c r="O1017" t="e">
        <f t="shared" si="37"/>
        <v>#N/A</v>
      </c>
    </row>
    <row r="1018" spans="1:15">
      <c r="A1018" t="s">
        <v>3344</v>
      </c>
      <c r="B1018" t="s">
        <v>3345</v>
      </c>
      <c r="C1018" s="89" t="str">
        <f t="shared" si="36"/>
        <v>SS57</v>
      </c>
      <c r="D1018" t="s">
        <v>3345</v>
      </c>
      <c r="E1018" t="s">
        <v>2813</v>
      </c>
      <c r="F1018" t="s">
        <v>7</v>
      </c>
      <c r="G1018" t="s">
        <v>18</v>
      </c>
      <c r="H1018">
        <v>12</v>
      </c>
      <c r="I1018">
        <v>6</v>
      </c>
      <c r="J1018" t="b">
        <v>1</v>
      </c>
      <c r="K1018" t="s">
        <v>3344</v>
      </c>
      <c r="M1018" t="s">
        <v>2836</v>
      </c>
      <c r="N1018" t="str">
        <f>VLOOKUP(A1018,[1]Sheet1!$A:$A,1,FALSE)</f>
        <v>SS57</v>
      </c>
      <c r="O1018" t="b">
        <f t="shared" si="37"/>
        <v>1</v>
      </c>
    </row>
    <row r="1019" spans="1:15">
      <c r="A1019" t="s">
        <v>3346</v>
      </c>
      <c r="B1019" t="s">
        <v>3347</v>
      </c>
      <c r="C1019" s="89" t="str">
        <f t="shared" si="36"/>
        <v>SS58</v>
      </c>
      <c r="D1019" t="s">
        <v>3347</v>
      </c>
      <c r="E1019" t="s">
        <v>3199</v>
      </c>
      <c r="F1019" t="s">
        <v>7</v>
      </c>
      <c r="G1019" t="s">
        <v>18</v>
      </c>
      <c r="H1019">
        <v>12</v>
      </c>
      <c r="I1019">
        <v>6</v>
      </c>
      <c r="J1019" t="b">
        <v>1</v>
      </c>
      <c r="K1019" t="s">
        <v>3346</v>
      </c>
      <c r="M1019" t="s">
        <v>2836</v>
      </c>
      <c r="N1019" t="str">
        <f>VLOOKUP(A1019,[1]Sheet1!$A:$A,1,FALSE)</f>
        <v>SS58</v>
      </c>
      <c r="O1019" t="b">
        <f t="shared" si="37"/>
        <v>1</v>
      </c>
    </row>
    <row r="1020" spans="1:15">
      <c r="A1020" t="s">
        <v>3348</v>
      </c>
      <c r="B1020" t="s">
        <v>3349</v>
      </c>
      <c r="C1020" s="89" t="str">
        <f t="shared" si="36"/>
        <v>SS58hppd</v>
      </c>
      <c r="D1020" t="s">
        <v>3349</v>
      </c>
      <c r="E1020" t="s">
        <v>3166</v>
      </c>
      <c r="F1020" t="s">
        <v>17</v>
      </c>
      <c r="G1020" t="s">
        <v>18</v>
      </c>
      <c r="H1020">
        <v>12</v>
      </c>
      <c r="I1020">
        <v>2</v>
      </c>
      <c r="J1020" t="b">
        <v>1</v>
      </c>
      <c r="K1020" t="s">
        <v>3346</v>
      </c>
      <c r="M1020" t="s">
        <v>2836</v>
      </c>
      <c r="N1020" t="str">
        <f>VLOOKUP(A1020,[1]Sheet1!$A:$A,1,FALSE)</f>
        <v>SS58hppd</v>
      </c>
      <c r="O1020" t="b">
        <f t="shared" si="37"/>
        <v>1</v>
      </c>
    </row>
    <row r="1021" spans="1:15">
      <c r="A1021" s="104" t="s">
        <v>4842</v>
      </c>
      <c r="B1021" s="104" t="s">
        <v>4843</v>
      </c>
      <c r="C1021" s="123" t="str">
        <f t="shared" si="36"/>
        <v>SS6</v>
      </c>
      <c r="D1021" s="104" t="s">
        <v>4843</v>
      </c>
      <c r="E1021" s="104" t="s">
        <v>3169</v>
      </c>
      <c r="F1021" s="104" t="s">
        <v>7</v>
      </c>
      <c r="G1021" s="104" t="s">
        <v>18</v>
      </c>
      <c r="H1021" s="104">
        <v>12</v>
      </c>
      <c r="I1021" s="104">
        <v>5</v>
      </c>
      <c r="J1021" s="104" t="b">
        <v>1</v>
      </c>
      <c r="K1021" s="104" t="s">
        <v>4844</v>
      </c>
      <c r="M1021" t="s">
        <v>2836</v>
      </c>
      <c r="N1021" t="e">
        <f>VLOOKUP(A1021,[1]Sheet1!$A:$A,1,FALSE)</f>
        <v>#N/A</v>
      </c>
      <c r="O1021" t="e">
        <f t="shared" si="37"/>
        <v>#N/A</v>
      </c>
    </row>
    <row r="1022" spans="1:15">
      <c r="A1022" t="s">
        <v>3350</v>
      </c>
      <c r="B1022" s="4" t="s">
        <v>1328</v>
      </c>
      <c r="C1022" s="89" t="str">
        <f t="shared" si="36"/>
        <v>SS65</v>
      </c>
      <c r="D1022" s="4" t="s">
        <v>1328</v>
      </c>
      <c r="E1022" t="s">
        <v>2123</v>
      </c>
      <c r="F1022" t="s">
        <v>7</v>
      </c>
      <c r="G1022" t="s">
        <v>18</v>
      </c>
      <c r="H1022">
        <v>12</v>
      </c>
      <c r="I1022">
        <v>6</v>
      </c>
      <c r="J1022" t="b">
        <v>0</v>
      </c>
      <c r="K1022" t="s">
        <v>2465</v>
      </c>
      <c r="L1022" t="s">
        <v>1612</v>
      </c>
      <c r="M1022" t="s">
        <v>13</v>
      </c>
      <c r="N1022" t="str">
        <f>VLOOKUP(A1022,[1]Sheet1!$A:$A,1,FALSE)</f>
        <v>SS65</v>
      </c>
      <c r="O1022" t="b">
        <f t="shared" si="37"/>
        <v>1</v>
      </c>
    </row>
    <row r="1023" spans="1:15">
      <c r="A1023" s="104" t="s">
        <v>4845</v>
      </c>
      <c r="B1023" s="104" t="s">
        <v>4846</v>
      </c>
      <c r="C1023" s="123" t="str">
        <f t="shared" si="36"/>
        <v>SS7</v>
      </c>
      <c r="D1023" s="104" t="s">
        <v>4846</v>
      </c>
      <c r="E1023" s="104" t="s">
        <v>3195</v>
      </c>
      <c r="F1023" s="104" t="s">
        <v>7</v>
      </c>
      <c r="G1023" s="104" t="s">
        <v>18</v>
      </c>
      <c r="H1023" s="104">
        <v>12</v>
      </c>
      <c r="I1023" s="104">
        <v>5</v>
      </c>
      <c r="J1023" s="104" t="b">
        <v>1</v>
      </c>
      <c r="K1023" s="104" t="s">
        <v>4847</v>
      </c>
      <c r="M1023" t="s">
        <v>2836</v>
      </c>
      <c r="N1023" t="e">
        <f>VLOOKUP(A1023,[1]Sheet1!$A:$A,1,FALSE)</f>
        <v>#N/A</v>
      </c>
      <c r="O1023" t="e">
        <f t="shared" si="37"/>
        <v>#N/A</v>
      </c>
    </row>
    <row r="1024" spans="1:15">
      <c r="A1024" t="s">
        <v>3351</v>
      </c>
      <c r="B1024" t="s">
        <v>3352</v>
      </c>
      <c r="C1024" s="89" t="str">
        <f t="shared" si="36"/>
        <v>SS8</v>
      </c>
      <c r="D1024" t="s">
        <v>3352</v>
      </c>
      <c r="E1024" t="s">
        <v>3353</v>
      </c>
      <c r="F1024" t="s">
        <v>7</v>
      </c>
      <c r="G1024" t="s">
        <v>18</v>
      </c>
      <c r="H1024">
        <v>12</v>
      </c>
      <c r="I1024">
        <v>5</v>
      </c>
      <c r="J1024" t="b">
        <v>1</v>
      </c>
      <c r="K1024" t="s">
        <v>3354</v>
      </c>
      <c r="M1024" t="s">
        <v>2836</v>
      </c>
      <c r="N1024" t="str">
        <f>VLOOKUP(A1024,[1]Sheet1!$A:$A,1,FALSE)</f>
        <v>SS8</v>
      </c>
      <c r="O1024" t="b">
        <f t="shared" si="37"/>
        <v>1</v>
      </c>
    </row>
    <row r="1025" spans="1:15">
      <c r="A1025" t="s">
        <v>3355</v>
      </c>
      <c r="B1025" t="s">
        <v>3356</v>
      </c>
      <c r="C1025" s="89" t="str">
        <f t="shared" si="36"/>
        <v>SS9</v>
      </c>
      <c r="D1025" t="s">
        <v>3356</v>
      </c>
      <c r="E1025" t="s">
        <v>3357</v>
      </c>
      <c r="F1025" t="s">
        <v>17</v>
      </c>
      <c r="G1025" t="s">
        <v>18</v>
      </c>
      <c r="H1025">
        <v>12</v>
      </c>
      <c r="I1025">
        <v>2</v>
      </c>
      <c r="J1025" t="b">
        <v>1</v>
      </c>
      <c r="K1025" t="s">
        <v>3358</v>
      </c>
      <c r="M1025" t="s">
        <v>2836</v>
      </c>
      <c r="N1025" t="str">
        <f>VLOOKUP(A1025,[1]Sheet1!$A:$A,1,FALSE)</f>
        <v>SS9</v>
      </c>
      <c r="O1025" t="b">
        <f t="shared" si="37"/>
        <v>1</v>
      </c>
    </row>
    <row r="1026" spans="1:15">
      <c r="A1026" t="s">
        <v>6569</v>
      </c>
      <c r="B1026" t="s">
        <v>6570</v>
      </c>
      <c r="C1026" s="89" t="str">
        <f t="shared" si="36"/>
        <v>TK227A</v>
      </c>
      <c r="D1026" t="str">
        <f t="shared" ref="D1026:D1044" si="38">B1026</f>
        <v>CAS BEA FTE TK</v>
      </c>
      <c r="E1026" s="6" t="str">
        <f>D1026</f>
        <v>CAS BEA FTE TK</v>
      </c>
      <c r="F1026" t="s">
        <v>7</v>
      </c>
      <c r="G1026" t="s">
        <v>18</v>
      </c>
      <c r="H1026">
        <v>12</v>
      </c>
      <c r="I1026">
        <v>3</v>
      </c>
      <c r="J1026" t="b">
        <v>1</v>
      </c>
      <c r="K1026" t="s">
        <v>2369</v>
      </c>
      <c r="L1026" t="s">
        <v>1637</v>
      </c>
      <c r="M1026" t="s">
        <v>1615</v>
      </c>
      <c r="N1026" t="str">
        <f>VLOOKUP(A1026,[1]Sheet1!$A:$A,1,FALSE)</f>
        <v>TK227A</v>
      </c>
      <c r="O1026" t="b">
        <f t="shared" si="37"/>
        <v>1</v>
      </c>
    </row>
    <row r="1027" spans="1:15">
      <c r="A1027" t="s">
        <v>6571</v>
      </c>
      <c r="B1027" t="s">
        <v>6572</v>
      </c>
      <c r="C1027" s="89" t="str">
        <f t="shared" ref="C1027:C1090" si="39">A1027</f>
        <v>TK232A</v>
      </c>
      <c r="D1027" t="str">
        <f t="shared" si="38"/>
        <v>CLS BEA FTE TK</v>
      </c>
      <c r="E1027" t="s">
        <v>6573</v>
      </c>
      <c r="F1027" t="s">
        <v>7</v>
      </c>
      <c r="G1027" t="s">
        <v>18</v>
      </c>
      <c r="H1027">
        <v>12</v>
      </c>
      <c r="I1027">
        <v>3</v>
      </c>
      <c r="J1027" t="b">
        <v>1</v>
      </c>
      <c r="K1027" t="s">
        <v>2389</v>
      </c>
      <c r="L1027" t="s">
        <v>1637</v>
      </c>
      <c r="M1027" t="s">
        <v>1615</v>
      </c>
      <c r="N1027" t="str">
        <f>VLOOKUP(A1027,[1]Sheet1!$A:$A,1,FALSE)</f>
        <v>TK232A</v>
      </c>
      <c r="O1027" t="b">
        <f t="shared" si="37"/>
        <v>1</v>
      </c>
    </row>
    <row r="1028" spans="1:15">
      <c r="A1028" t="s">
        <v>6537</v>
      </c>
      <c r="B1028" s="156" t="s">
        <v>6538</v>
      </c>
      <c r="C1028" s="89" t="str">
        <f t="shared" si="39"/>
        <v>TKB22</v>
      </c>
      <c r="D1028" t="str">
        <f t="shared" si="38"/>
        <v>Total TK Resident SpEd Enroll</v>
      </c>
      <c r="E1028" s="46" t="s">
        <v>6539</v>
      </c>
      <c r="F1028" t="s">
        <v>7</v>
      </c>
      <c r="G1028" t="s">
        <v>18</v>
      </c>
      <c r="H1028">
        <v>12</v>
      </c>
      <c r="I1028">
        <v>2</v>
      </c>
      <c r="J1028" t="b">
        <v>1</v>
      </c>
      <c r="L1028" t="s">
        <v>1637</v>
      </c>
      <c r="M1028" t="s">
        <v>1602</v>
      </c>
      <c r="N1028" t="str">
        <f>VLOOKUP(A1028,[1]Sheet1!$A:$A,1,FALSE)</f>
        <v>TKB22</v>
      </c>
      <c r="O1028" t="b">
        <f t="shared" si="37"/>
        <v>1</v>
      </c>
    </row>
    <row r="1029" spans="1:15">
      <c r="A1029" t="s">
        <v>6531</v>
      </c>
      <c r="B1029" s="124" t="s">
        <v>6530</v>
      </c>
      <c r="C1029" s="89" t="str">
        <f t="shared" si="39"/>
        <v>TKB2L</v>
      </c>
      <c r="D1029" t="str">
        <f t="shared" si="38"/>
        <v>Enroll SpEd TK Tier Other</v>
      </c>
      <c r="E1029" s="124" t="s">
        <v>6533</v>
      </c>
      <c r="F1029" t="s">
        <v>7</v>
      </c>
      <c r="G1029" t="s">
        <v>36</v>
      </c>
      <c r="H1029">
        <v>12</v>
      </c>
      <c r="I1029">
        <v>2</v>
      </c>
      <c r="J1029" t="b">
        <v>0</v>
      </c>
      <c r="L1029" t="s">
        <v>1637</v>
      </c>
      <c r="M1029" t="s">
        <v>1602</v>
      </c>
      <c r="N1029" t="e">
        <f>VLOOKUP(A1029,[1]Sheet1!$A:$A,1,FALSE)</f>
        <v>#N/A</v>
      </c>
      <c r="O1029" t="e">
        <f t="shared" si="37"/>
        <v>#N/A</v>
      </c>
    </row>
    <row r="1030" spans="1:15">
      <c r="A1030" t="s">
        <v>6528</v>
      </c>
      <c r="B1030" s="124" t="s">
        <v>6529</v>
      </c>
      <c r="C1030" s="89" t="str">
        <f t="shared" si="39"/>
        <v>TKB2L1</v>
      </c>
      <c r="D1030" t="str">
        <f t="shared" si="38"/>
        <v>Enroll SpEd TK Tier 14/18</v>
      </c>
      <c r="E1030" s="124" t="s">
        <v>6532</v>
      </c>
      <c r="F1030" t="s">
        <v>7</v>
      </c>
      <c r="G1030" t="s">
        <v>36</v>
      </c>
      <c r="H1030">
        <v>12</v>
      </c>
      <c r="I1030">
        <v>2</v>
      </c>
      <c r="J1030" t="b">
        <v>0</v>
      </c>
      <c r="L1030" t="s">
        <v>1637</v>
      </c>
      <c r="M1030" t="s">
        <v>1602</v>
      </c>
      <c r="N1030" t="e">
        <f>VLOOKUP(A1030,[1]Sheet1!$A:$A,1,FALSE)</f>
        <v>#N/A</v>
      </c>
      <c r="O1030" t="e">
        <f t="shared" si="37"/>
        <v>#N/A</v>
      </c>
    </row>
    <row r="1031" spans="1:15">
      <c r="A1031" t="s">
        <v>6576</v>
      </c>
      <c r="B1031" s="6" t="s">
        <v>6577</v>
      </c>
      <c r="C1031" s="89" t="str">
        <f t="shared" si="39"/>
        <v>TKB2L1c</v>
      </c>
      <c r="D1031" t="str">
        <f t="shared" si="38"/>
        <v>Coop Enroll SpEd TK Tier 14/18</v>
      </c>
      <c r="E1031" s="6" t="str">
        <f>D1031</f>
        <v>Coop Enroll SpEd TK Tier 14/18</v>
      </c>
      <c r="F1031" t="s">
        <v>7</v>
      </c>
      <c r="G1031" t="s">
        <v>18</v>
      </c>
      <c r="H1031">
        <v>12</v>
      </c>
      <c r="I1031">
        <v>2</v>
      </c>
      <c r="J1031" t="b">
        <v>1</v>
      </c>
      <c r="L1031" t="s">
        <v>1637</v>
      </c>
      <c r="M1031" t="s">
        <v>1615</v>
      </c>
      <c r="N1031" t="str">
        <f>VLOOKUP(A1031,[1]Sheet1!$A:$A,1,FALSE)</f>
        <v>TKB2L1c</v>
      </c>
      <c r="O1031" t="b">
        <f t="shared" si="37"/>
        <v>1</v>
      </c>
    </row>
    <row r="1032" spans="1:15">
      <c r="A1032" t="s">
        <v>6574</v>
      </c>
      <c r="B1032" s="6" t="s">
        <v>6575</v>
      </c>
      <c r="C1032" s="89" t="str">
        <f t="shared" si="39"/>
        <v>TKB2Lc</v>
      </c>
      <c r="D1032" t="str">
        <f t="shared" si="38"/>
        <v>Coop Enroll SpEd TK Tier Other</v>
      </c>
      <c r="E1032" s="6" t="str">
        <f>D1032</f>
        <v>Coop Enroll SpEd TK Tier Other</v>
      </c>
      <c r="F1032" t="s">
        <v>7</v>
      </c>
      <c r="G1032" t="s">
        <v>18</v>
      </c>
      <c r="H1032">
        <v>12</v>
      </c>
      <c r="I1032">
        <v>2</v>
      </c>
      <c r="J1032" t="b">
        <v>1</v>
      </c>
      <c r="L1032" t="s">
        <v>1637</v>
      </c>
      <c r="M1032" t="s">
        <v>1615</v>
      </c>
      <c r="N1032" t="str">
        <f>VLOOKUP(A1032,[1]Sheet1!$A:$A,1,FALSE)</f>
        <v>TKB2Lc</v>
      </c>
      <c r="O1032" t="b">
        <f t="shared" ref="O1032:O1095" si="40">N1032=A1032</f>
        <v>1</v>
      </c>
    </row>
    <row r="1033" spans="1:15">
      <c r="A1033" t="s">
        <v>6520</v>
      </c>
      <c r="B1033" t="s">
        <v>6521</v>
      </c>
      <c r="C1033" s="89" t="str">
        <f t="shared" si="39"/>
        <v>TKM49</v>
      </c>
      <c r="D1033" t="str">
        <f t="shared" si="38"/>
        <v>TK Total</v>
      </c>
      <c r="E1033" t="s">
        <v>6518</v>
      </c>
      <c r="F1033" t="s">
        <v>17</v>
      </c>
      <c r="G1033" t="s">
        <v>18</v>
      </c>
      <c r="H1033">
        <v>12</v>
      </c>
      <c r="I1033">
        <v>2</v>
      </c>
      <c r="J1033" t="b">
        <v>1</v>
      </c>
      <c r="K1033" t="s">
        <v>3049</v>
      </c>
      <c r="L1033" t="s">
        <v>1637</v>
      </c>
      <c r="M1033" t="s">
        <v>1602</v>
      </c>
      <c r="N1033" t="str">
        <f>VLOOKUP(A1033,[1]Sheet1!$A:$A,1,FALSE)</f>
        <v>TKM49</v>
      </c>
      <c r="O1033" t="b">
        <f t="shared" si="40"/>
        <v>1</v>
      </c>
    </row>
    <row r="1034" spans="1:15">
      <c r="A1034" t="s">
        <v>6516</v>
      </c>
      <c r="B1034" t="s">
        <v>6517</v>
      </c>
      <c r="C1034" s="89" t="str">
        <f t="shared" si="39"/>
        <v>TKM8</v>
      </c>
      <c r="D1034" t="str">
        <f t="shared" si="38"/>
        <v>Total MSOC -TK</v>
      </c>
      <c r="E1034" s="46" t="s">
        <v>6519</v>
      </c>
      <c r="F1034" t="s">
        <v>17</v>
      </c>
      <c r="G1034" t="s">
        <v>18</v>
      </c>
      <c r="H1034">
        <v>12</v>
      </c>
      <c r="I1034">
        <v>2</v>
      </c>
      <c r="J1034" t="b">
        <v>1</v>
      </c>
      <c r="K1034" t="s">
        <v>3087</v>
      </c>
      <c r="L1034" t="s">
        <v>1637</v>
      </c>
      <c r="M1034" t="s">
        <v>1602</v>
      </c>
      <c r="N1034" t="str">
        <f>VLOOKUP(A1034,[1]Sheet1!$A:$A,1,FALSE)</f>
        <v>TKM8</v>
      </c>
      <c r="O1034" t="b">
        <f t="shared" si="40"/>
        <v>1</v>
      </c>
    </row>
    <row r="1035" spans="1:15">
      <c r="A1035" t="s">
        <v>6540</v>
      </c>
      <c r="B1035" s="156" t="s">
        <v>6541</v>
      </c>
      <c r="C1035" s="89" t="str">
        <f t="shared" si="39"/>
        <v>TKN7</v>
      </c>
      <c r="D1035" t="str">
        <f t="shared" si="38"/>
        <v>Total TK SpEd</v>
      </c>
      <c r="E1035" s="46" t="s">
        <v>6542</v>
      </c>
      <c r="F1035" t="s">
        <v>7</v>
      </c>
      <c r="G1035" t="s">
        <v>18</v>
      </c>
      <c r="H1035">
        <v>12</v>
      </c>
      <c r="I1035">
        <v>2</v>
      </c>
      <c r="J1035" t="b">
        <v>1</v>
      </c>
      <c r="L1035" t="s">
        <v>1637</v>
      </c>
      <c r="M1035" t="s">
        <v>1602</v>
      </c>
      <c r="N1035" t="str">
        <f>VLOOKUP(A1035,[1]Sheet1!$A:$A,1,FALSE)</f>
        <v>TKN7</v>
      </c>
      <c r="O1035" t="b">
        <f t="shared" si="40"/>
        <v>1</v>
      </c>
    </row>
    <row r="1036" spans="1:15">
      <c r="A1036" t="s">
        <v>6413</v>
      </c>
      <c r="B1036" t="s">
        <v>6414</v>
      </c>
      <c r="C1036" s="89" t="str">
        <f t="shared" si="39"/>
        <v>TKZ005</v>
      </c>
      <c r="D1036" t="str">
        <f t="shared" si="38"/>
        <v>School Generated TK CIS FTE</v>
      </c>
      <c r="E1036" s="6" t="str">
        <f>D1036</f>
        <v>School Generated TK CIS FTE</v>
      </c>
      <c r="F1036" t="s">
        <v>7</v>
      </c>
      <c r="G1036" t="s">
        <v>18</v>
      </c>
      <c r="H1036">
        <v>12</v>
      </c>
      <c r="I1036">
        <v>3</v>
      </c>
      <c r="J1036" t="b">
        <v>1</v>
      </c>
      <c r="K1036" t="s">
        <v>3365</v>
      </c>
      <c r="L1036" t="s">
        <v>1637</v>
      </c>
      <c r="M1036" t="s">
        <v>1602</v>
      </c>
      <c r="N1036" t="str">
        <f>VLOOKUP(A1036,[1]Sheet1!$A:$A,1,FALSE)</f>
        <v>TKZ005</v>
      </c>
      <c r="O1036" t="b">
        <f t="shared" si="40"/>
        <v>1</v>
      </c>
    </row>
    <row r="1037" spans="1:15">
      <c r="A1037" t="s">
        <v>6415</v>
      </c>
      <c r="B1037" t="s">
        <v>6416</v>
      </c>
      <c r="C1037" s="89" t="str">
        <f t="shared" si="39"/>
        <v>TKZ007</v>
      </c>
      <c r="D1037" t="str">
        <f t="shared" si="38"/>
        <v>School Generated TK CLS FTE</v>
      </c>
      <c r="E1037" s="6" t="str">
        <f>D1037</f>
        <v>School Generated TK CLS FTE</v>
      </c>
      <c r="F1037" t="s">
        <v>7</v>
      </c>
      <c r="G1037" t="s">
        <v>18</v>
      </c>
      <c r="H1037">
        <v>12</v>
      </c>
      <c r="I1037">
        <v>3</v>
      </c>
      <c r="J1037" t="b">
        <v>1</v>
      </c>
      <c r="K1037" t="s">
        <v>3367</v>
      </c>
      <c r="L1037" t="s">
        <v>1637</v>
      </c>
      <c r="M1037" t="s">
        <v>1602</v>
      </c>
      <c r="N1037" t="str">
        <f>VLOOKUP(A1037,[1]Sheet1!$A:$A,1,FALSE)</f>
        <v>TKZ007</v>
      </c>
      <c r="O1037" t="b">
        <f t="shared" si="40"/>
        <v>1</v>
      </c>
    </row>
    <row r="1038" spans="1:15">
      <c r="A1038" t="s">
        <v>6405</v>
      </c>
      <c r="B1038" s="156" t="s">
        <v>6406</v>
      </c>
      <c r="C1038" s="89" t="str">
        <f t="shared" si="39"/>
        <v>TKZ008</v>
      </c>
      <c r="D1038" t="str">
        <f t="shared" si="38"/>
        <v>Technology TK FTE</v>
      </c>
      <c r="E1038" t="s">
        <v>3368</v>
      </c>
      <c r="F1038" t="s">
        <v>7</v>
      </c>
      <c r="G1038" t="s">
        <v>18</v>
      </c>
      <c r="H1038">
        <v>12</v>
      </c>
      <c r="I1038">
        <v>3</v>
      </c>
      <c r="J1038" t="b">
        <v>1</v>
      </c>
      <c r="K1038" t="s">
        <v>3369</v>
      </c>
      <c r="L1038" t="s">
        <v>1637</v>
      </c>
      <c r="M1038" t="s">
        <v>1602</v>
      </c>
      <c r="N1038" t="str">
        <f>VLOOKUP(A1038,[1]Sheet1!$A:$A,1,FALSE)</f>
        <v>TKZ008</v>
      </c>
      <c r="O1038" t="b">
        <f t="shared" si="40"/>
        <v>1</v>
      </c>
    </row>
    <row r="1039" spans="1:15">
      <c r="A1039" t="s">
        <v>6407</v>
      </c>
      <c r="B1039" s="156" t="s">
        <v>6408</v>
      </c>
      <c r="C1039" s="89" t="str">
        <f t="shared" si="39"/>
        <v>TKZ009</v>
      </c>
      <c r="D1039" t="str">
        <f t="shared" si="38"/>
        <v>Facilities TK FTE</v>
      </c>
      <c r="E1039" t="s">
        <v>3370</v>
      </c>
      <c r="F1039" t="s">
        <v>7</v>
      </c>
      <c r="G1039" t="s">
        <v>18</v>
      </c>
      <c r="H1039">
        <v>12</v>
      </c>
      <c r="I1039">
        <v>3</v>
      </c>
      <c r="J1039" t="b">
        <v>1</v>
      </c>
      <c r="K1039" t="s">
        <v>3371</v>
      </c>
      <c r="L1039" t="s">
        <v>1637</v>
      </c>
      <c r="M1039" t="s">
        <v>1602</v>
      </c>
      <c r="N1039" t="str">
        <f>VLOOKUP(A1039,[1]Sheet1!$A:$A,1,FALSE)</f>
        <v>TKZ009</v>
      </c>
      <c r="O1039" t="b">
        <f t="shared" si="40"/>
        <v>1</v>
      </c>
    </row>
    <row r="1040" spans="1:15">
      <c r="A1040" t="s">
        <v>6409</v>
      </c>
      <c r="B1040" s="156" t="s">
        <v>6410</v>
      </c>
      <c r="C1040" s="89" t="str">
        <f t="shared" si="39"/>
        <v>TKZ010</v>
      </c>
      <c r="D1040" t="str">
        <f t="shared" si="38"/>
        <v>Warehouse TK FTE</v>
      </c>
      <c r="E1040" t="s">
        <v>3372</v>
      </c>
      <c r="F1040" t="s">
        <v>7</v>
      </c>
      <c r="G1040" t="s">
        <v>18</v>
      </c>
      <c r="H1040">
        <v>12</v>
      </c>
      <c r="I1040">
        <v>3</v>
      </c>
      <c r="J1040" t="b">
        <v>1</v>
      </c>
      <c r="K1040" t="s">
        <v>3373</v>
      </c>
      <c r="L1040" t="s">
        <v>1637</v>
      </c>
      <c r="M1040" t="s">
        <v>1602</v>
      </c>
      <c r="N1040" t="str">
        <f>VLOOKUP(A1040,[1]Sheet1!$A:$A,1,FALSE)</f>
        <v>TKZ010</v>
      </c>
      <c r="O1040" t="b">
        <f t="shared" si="40"/>
        <v>1</v>
      </c>
    </row>
    <row r="1041" spans="1:15">
      <c r="A1041" t="s">
        <v>6425</v>
      </c>
      <c r="B1041" t="s">
        <v>6426</v>
      </c>
      <c r="C1041" s="89" t="str">
        <f t="shared" si="39"/>
        <v>TKZ011</v>
      </c>
      <c r="D1041" t="str">
        <f t="shared" si="38"/>
        <v>Central Admin TK CAS FTE</v>
      </c>
      <c r="E1041" t="s">
        <v>3374</v>
      </c>
      <c r="F1041" t="s">
        <v>7</v>
      </c>
      <c r="G1041" t="s">
        <v>18</v>
      </c>
      <c r="H1041">
        <v>12</v>
      </c>
      <c r="I1041">
        <v>3</v>
      </c>
      <c r="J1041" t="b">
        <v>1</v>
      </c>
      <c r="K1041" t="s">
        <v>3375</v>
      </c>
      <c r="L1041" t="s">
        <v>1637</v>
      </c>
      <c r="M1041" t="s">
        <v>1602</v>
      </c>
      <c r="N1041" t="str">
        <f>VLOOKUP(A1041,[1]Sheet1!$A:$A,1,FALSE)</f>
        <v>TKZ011</v>
      </c>
      <c r="O1041" t="b">
        <f t="shared" si="40"/>
        <v>1</v>
      </c>
    </row>
    <row r="1042" spans="1:15">
      <c r="A1042" t="s">
        <v>6428</v>
      </c>
      <c r="B1042" t="s">
        <v>6427</v>
      </c>
      <c r="C1042" s="89" t="str">
        <f t="shared" si="39"/>
        <v>TKZ012</v>
      </c>
      <c r="D1042" t="str">
        <f t="shared" si="38"/>
        <v>Central Admin TK CLS FTE</v>
      </c>
      <c r="E1042" t="s">
        <v>3376</v>
      </c>
      <c r="F1042" t="s">
        <v>7</v>
      </c>
      <c r="G1042" t="s">
        <v>18</v>
      </c>
      <c r="H1042">
        <v>12</v>
      </c>
      <c r="I1042">
        <v>3</v>
      </c>
      <c r="J1042" t="b">
        <v>1</v>
      </c>
      <c r="K1042" t="s">
        <v>3377</v>
      </c>
      <c r="L1042" t="s">
        <v>1637</v>
      </c>
      <c r="M1042" t="s">
        <v>1602</v>
      </c>
      <c r="N1042" t="str">
        <f>VLOOKUP(A1042,[1]Sheet1!$A:$A,1,FALSE)</f>
        <v>TKZ012</v>
      </c>
      <c r="O1042" t="b">
        <f t="shared" si="40"/>
        <v>1</v>
      </c>
    </row>
    <row r="1043" spans="1:15">
      <c r="A1043" t="s">
        <v>6417</v>
      </c>
      <c r="B1043" t="s">
        <v>6419</v>
      </c>
      <c r="C1043" s="89" t="str">
        <f t="shared" si="39"/>
        <v>TKZ014</v>
      </c>
      <c r="D1043" t="str">
        <f t="shared" si="38"/>
        <v>District Total TK CAS FTE</v>
      </c>
      <c r="E1043" s="6" t="str">
        <f>D1043</f>
        <v>District Total TK CAS FTE</v>
      </c>
      <c r="F1043" t="s">
        <v>7</v>
      </c>
      <c r="G1043" t="s">
        <v>18</v>
      </c>
      <c r="H1043">
        <v>12</v>
      </c>
      <c r="I1043">
        <v>3</v>
      </c>
      <c r="J1043" t="b">
        <v>1</v>
      </c>
      <c r="K1043" t="s">
        <v>3378</v>
      </c>
      <c r="L1043" t="s">
        <v>1637</v>
      </c>
      <c r="M1043" t="s">
        <v>1602</v>
      </c>
      <c r="N1043" t="str">
        <f>VLOOKUP(A1043,[1]Sheet1!$A:$A,1,FALSE)</f>
        <v>TKZ014</v>
      </c>
      <c r="O1043" t="b">
        <f t="shared" si="40"/>
        <v>1</v>
      </c>
    </row>
    <row r="1044" spans="1:15">
      <c r="A1044" t="s">
        <v>6418</v>
      </c>
      <c r="B1044" t="s">
        <v>6420</v>
      </c>
      <c r="C1044" s="89" t="str">
        <f t="shared" si="39"/>
        <v>TKZ015</v>
      </c>
      <c r="D1044" t="str">
        <f t="shared" si="38"/>
        <v>District Total TK CLS FTE</v>
      </c>
      <c r="E1044" s="6" t="str">
        <f>D1044</f>
        <v>District Total TK CLS FTE</v>
      </c>
      <c r="F1044" t="s">
        <v>7</v>
      </c>
      <c r="G1044" t="s">
        <v>18</v>
      </c>
      <c r="H1044">
        <v>12</v>
      </c>
      <c r="I1044">
        <v>3</v>
      </c>
      <c r="J1044" t="b">
        <v>1</v>
      </c>
      <c r="K1044" t="s">
        <v>3379</v>
      </c>
      <c r="L1044" t="s">
        <v>1637</v>
      </c>
      <c r="M1044" t="s">
        <v>1602</v>
      </c>
      <c r="N1044" t="str">
        <f>VLOOKUP(A1044,[1]Sheet1!$A:$A,1,FALSE)</f>
        <v>TKZ015</v>
      </c>
      <c r="O1044" t="b">
        <f t="shared" si="40"/>
        <v>1</v>
      </c>
    </row>
    <row r="1045" spans="1:15">
      <c r="A1045" t="s">
        <v>6379</v>
      </c>
      <c r="B1045" t="s">
        <v>6380</v>
      </c>
      <c r="C1045" s="89" t="str">
        <f t="shared" si="39"/>
        <v>TKZ016</v>
      </c>
      <c r="D1045" t="s">
        <v>6380</v>
      </c>
      <c r="E1045" t="s">
        <v>3380</v>
      </c>
      <c r="F1045" t="s">
        <v>7</v>
      </c>
      <c r="G1045" t="s">
        <v>18</v>
      </c>
      <c r="H1045">
        <v>12</v>
      </c>
      <c r="I1045">
        <v>3</v>
      </c>
      <c r="J1045" t="b">
        <v>1</v>
      </c>
      <c r="K1045" t="s">
        <v>3381</v>
      </c>
      <c r="L1045" t="s">
        <v>1637</v>
      </c>
      <c r="M1045" t="s">
        <v>1602</v>
      </c>
      <c r="N1045" t="str">
        <f>VLOOKUP(A1045,[1]Sheet1!$A:$A,1,FALSE)</f>
        <v>TKZ016</v>
      </c>
      <c r="O1045" t="b">
        <f t="shared" si="40"/>
        <v>1</v>
      </c>
    </row>
    <row r="1046" spans="1:15">
      <c r="A1046" t="s">
        <v>6381</v>
      </c>
      <c r="B1046" t="s">
        <v>6382</v>
      </c>
      <c r="C1046" s="89" t="str">
        <f t="shared" si="39"/>
        <v>TKZ018</v>
      </c>
      <c r="D1046" t="s">
        <v>6382</v>
      </c>
      <c r="E1046" t="s">
        <v>3382</v>
      </c>
      <c r="F1046" t="s">
        <v>7</v>
      </c>
      <c r="G1046" t="s">
        <v>18</v>
      </c>
      <c r="H1046">
        <v>12</v>
      </c>
      <c r="I1046">
        <v>3</v>
      </c>
      <c r="J1046" t="b">
        <v>1</v>
      </c>
      <c r="K1046" t="s">
        <v>3383</v>
      </c>
      <c r="L1046" t="s">
        <v>1637</v>
      </c>
      <c r="M1046" t="s">
        <v>1602</v>
      </c>
      <c r="N1046" t="str">
        <f>VLOOKUP(A1046,[1]Sheet1!$A:$A,1,FALSE)</f>
        <v>TKZ018</v>
      </c>
      <c r="O1046" t="b">
        <f t="shared" si="40"/>
        <v>1</v>
      </c>
    </row>
    <row r="1047" spans="1:15">
      <c r="A1047" t="s">
        <v>6383</v>
      </c>
      <c r="B1047" t="s">
        <v>6384</v>
      </c>
      <c r="C1047" s="89" t="str">
        <f t="shared" si="39"/>
        <v>TKZ021</v>
      </c>
      <c r="D1047" t="s">
        <v>6384</v>
      </c>
      <c r="E1047" t="s">
        <v>3389</v>
      </c>
      <c r="F1047" t="s">
        <v>7</v>
      </c>
      <c r="G1047" t="s">
        <v>18</v>
      </c>
      <c r="H1047">
        <v>12</v>
      </c>
      <c r="I1047">
        <v>3</v>
      </c>
      <c r="J1047" t="b">
        <v>1</v>
      </c>
      <c r="K1047" t="s">
        <v>3390</v>
      </c>
      <c r="L1047" t="s">
        <v>1637</v>
      </c>
      <c r="M1047" t="s">
        <v>1602</v>
      </c>
      <c r="N1047" t="str">
        <f>VLOOKUP(A1047,[1]Sheet1!$A:$A,1,FALSE)</f>
        <v>TKZ021</v>
      </c>
      <c r="O1047" t="b">
        <f t="shared" si="40"/>
        <v>1</v>
      </c>
    </row>
    <row r="1048" spans="1:15">
      <c r="A1048" t="s">
        <v>6385</v>
      </c>
      <c r="B1048" t="s">
        <v>6386</v>
      </c>
      <c r="C1048" s="89" t="str">
        <f t="shared" si="39"/>
        <v>TKZ022</v>
      </c>
      <c r="D1048" t="s">
        <v>6386</v>
      </c>
      <c r="E1048" t="s">
        <v>3391</v>
      </c>
      <c r="F1048" t="s">
        <v>7</v>
      </c>
      <c r="G1048" t="s">
        <v>18</v>
      </c>
      <c r="H1048">
        <v>12</v>
      </c>
      <c r="I1048">
        <v>3</v>
      </c>
      <c r="J1048" t="b">
        <v>1</v>
      </c>
      <c r="K1048" t="s">
        <v>3392</v>
      </c>
      <c r="L1048" t="s">
        <v>1637</v>
      </c>
      <c r="M1048" t="s">
        <v>1602</v>
      </c>
      <c r="N1048" t="str">
        <f>VLOOKUP(A1048,[1]Sheet1!$A:$A,1,FALSE)</f>
        <v>TKZ022</v>
      </c>
      <c r="O1048" t="b">
        <f t="shared" si="40"/>
        <v>1</v>
      </c>
    </row>
    <row r="1049" spans="1:15">
      <c r="A1049" t="s">
        <v>6387</v>
      </c>
      <c r="B1049" t="s">
        <v>6388</v>
      </c>
      <c r="C1049" s="89" t="str">
        <f t="shared" si="39"/>
        <v>TKZ022e</v>
      </c>
      <c r="D1049" t="s">
        <v>6388</v>
      </c>
      <c r="E1049" s="130" t="s">
        <v>1599</v>
      </c>
      <c r="F1049" t="s">
        <v>7</v>
      </c>
      <c r="G1049" s="6" t="s">
        <v>18</v>
      </c>
      <c r="H1049">
        <v>12</v>
      </c>
      <c r="I1049">
        <v>3</v>
      </c>
      <c r="J1049" t="b">
        <v>1</v>
      </c>
      <c r="K1049" t="s">
        <v>3392</v>
      </c>
      <c r="L1049" t="s">
        <v>1637</v>
      </c>
      <c r="M1049" t="s">
        <v>1602</v>
      </c>
      <c r="N1049" t="str">
        <f>VLOOKUP(A1049,[1]Sheet1!$A:$A,1,FALSE)</f>
        <v>TKZ022e</v>
      </c>
      <c r="O1049" t="b">
        <f t="shared" si="40"/>
        <v>1</v>
      </c>
    </row>
    <row r="1050" spans="1:15">
      <c r="A1050" t="s">
        <v>6389</v>
      </c>
      <c r="B1050" t="s">
        <v>6390</v>
      </c>
      <c r="C1050" s="89" t="str">
        <f t="shared" si="39"/>
        <v>TKZ023</v>
      </c>
      <c r="D1050" t="s">
        <v>6390</v>
      </c>
      <c r="E1050" s="130" t="s">
        <v>3396</v>
      </c>
      <c r="F1050" t="s">
        <v>7</v>
      </c>
      <c r="G1050" t="s">
        <v>18</v>
      </c>
      <c r="H1050">
        <v>12</v>
      </c>
      <c r="I1050">
        <v>3</v>
      </c>
      <c r="J1050" t="b">
        <v>1</v>
      </c>
      <c r="K1050" t="s">
        <v>3397</v>
      </c>
      <c r="L1050" t="s">
        <v>1637</v>
      </c>
      <c r="M1050" t="s">
        <v>1602</v>
      </c>
      <c r="N1050" t="str">
        <f>VLOOKUP(A1050,[1]Sheet1!$A:$A,1,FALSE)</f>
        <v>TKZ023</v>
      </c>
      <c r="O1050" t="b">
        <f t="shared" si="40"/>
        <v>1</v>
      </c>
    </row>
    <row r="1051" spans="1:15">
      <c r="A1051" t="s">
        <v>6391</v>
      </c>
      <c r="B1051" t="s">
        <v>6392</v>
      </c>
      <c r="C1051" s="89" t="str">
        <f t="shared" si="39"/>
        <v>TKZ024</v>
      </c>
      <c r="D1051" t="s">
        <v>6392</v>
      </c>
      <c r="E1051" s="130" t="s">
        <v>3398</v>
      </c>
      <c r="F1051" t="s">
        <v>7</v>
      </c>
      <c r="G1051" t="s">
        <v>18</v>
      </c>
      <c r="H1051">
        <v>12</v>
      </c>
      <c r="I1051">
        <v>3</v>
      </c>
      <c r="J1051" t="b">
        <v>1</v>
      </c>
      <c r="K1051" t="s">
        <v>3399</v>
      </c>
      <c r="L1051" t="s">
        <v>1637</v>
      </c>
      <c r="M1051" t="s">
        <v>1602</v>
      </c>
      <c r="N1051" t="str">
        <f>VLOOKUP(A1051,[1]Sheet1!$A:$A,1,FALSE)</f>
        <v>TKZ024</v>
      </c>
      <c r="O1051" t="b">
        <f t="shared" si="40"/>
        <v>1</v>
      </c>
    </row>
    <row r="1052" spans="1:15">
      <c r="A1052" t="s">
        <v>6393</v>
      </c>
      <c r="B1052" t="s">
        <v>6394</v>
      </c>
      <c r="C1052" s="89" t="str">
        <f t="shared" si="39"/>
        <v>TKZ025</v>
      </c>
      <c r="D1052" t="s">
        <v>6394</v>
      </c>
      <c r="E1052" s="130" t="s">
        <v>3400</v>
      </c>
      <c r="F1052" t="s">
        <v>7</v>
      </c>
      <c r="G1052" t="s">
        <v>18</v>
      </c>
      <c r="H1052">
        <v>12</v>
      </c>
      <c r="I1052">
        <v>3</v>
      </c>
      <c r="J1052" t="b">
        <v>1</v>
      </c>
      <c r="K1052" t="s">
        <v>3401</v>
      </c>
      <c r="L1052" t="s">
        <v>1637</v>
      </c>
      <c r="M1052" t="s">
        <v>1602</v>
      </c>
      <c r="N1052" t="str">
        <f>VLOOKUP(A1052,[1]Sheet1!$A:$A,1,FALSE)</f>
        <v>TKZ025</v>
      </c>
      <c r="O1052" t="b">
        <f t="shared" si="40"/>
        <v>1</v>
      </c>
    </row>
    <row r="1053" spans="1:15">
      <c r="A1053" t="s">
        <v>6395</v>
      </c>
      <c r="B1053" t="s">
        <v>6396</v>
      </c>
      <c r="C1053" s="89" t="str">
        <f t="shared" si="39"/>
        <v>TKZ026</v>
      </c>
      <c r="D1053" t="s">
        <v>6396</v>
      </c>
      <c r="E1053" t="s">
        <v>3402</v>
      </c>
      <c r="F1053" t="s">
        <v>7</v>
      </c>
      <c r="G1053" t="s">
        <v>18</v>
      </c>
      <c r="H1053">
        <v>12</v>
      </c>
      <c r="I1053">
        <v>3</v>
      </c>
      <c r="J1053" t="b">
        <v>1</v>
      </c>
      <c r="K1053" t="s">
        <v>3403</v>
      </c>
      <c r="L1053" t="s">
        <v>1637</v>
      </c>
      <c r="M1053" t="s">
        <v>1602</v>
      </c>
      <c r="N1053" t="str">
        <f>VLOOKUP(A1053,[1]Sheet1!$A:$A,1,FALSE)</f>
        <v>TKZ026</v>
      </c>
      <c r="O1053" t="b">
        <f t="shared" si="40"/>
        <v>1</v>
      </c>
    </row>
    <row r="1054" spans="1:15">
      <c r="A1054" t="s">
        <v>6397</v>
      </c>
      <c r="B1054" t="s">
        <v>6398</v>
      </c>
      <c r="C1054" s="89" t="str">
        <f t="shared" si="39"/>
        <v>TKZ027</v>
      </c>
      <c r="D1054" t="s">
        <v>6398</v>
      </c>
      <c r="E1054" t="s">
        <v>3404</v>
      </c>
      <c r="F1054" t="s">
        <v>7</v>
      </c>
      <c r="G1054" t="s">
        <v>18</v>
      </c>
      <c r="H1054">
        <v>12</v>
      </c>
      <c r="I1054">
        <v>3</v>
      </c>
      <c r="J1054" t="b">
        <v>1</v>
      </c>
      <c r="K1054" t="s">
        <v>3405</v>
      </c>
      <c r="L1054" t="s">
        <v>1637</v>
      </c>
      <c r="M1054" t="s">
        <v>1602</v>
      </c>
      <c r="N1054" t="str">
        <f>VLOOKUP(A1054,[1]Sheet1!$A:$A,1,FALSE)</f>
        <v>TKZ027</v>
      </c>
      <c r="O1054" t="b">
        <f t="shared" si="40"/>
        <v>1</v>
      </c>
    </row>
    <row r="1055" spans="1:15">
      <c r="A1055" t="s">
        <v>6399</v>
      </c>
      <c r="B1055" t="s">
        <v>6400</v>
      </c>
      <c r="C1055" s="89" t="str">
        <f t="shared" si="39"/>
        <v>TKZ028</v>
      </c>
      <c r="D1055" t="s">
        <v>6400</v>
      </c>
      <c r="E1055" t="s">
        <v>3406</v>
      </c>
      <c r="F1055" t="s">
        <v>7</v>
      </c>
      <c r="G1055" t="s">
        <v>18</v>
      </c>
      <c r="H1055">
        <v>12</v>
      </c>
      <c r="I1055">
        <v>3</v>
      </c>
      <c r="J1055" t="b">
        <v>1</v>
      </c>
      <c r="K1055" t="s">
        <v>3407</v>
      </c>
      <c r="L1055" t="s">
        <v>1637</v>
      </c>
      <c r="M1055" t="s">
        <v>1602</v>
      </c>
      <c r="N1055" t="str">
        <f>VLOOKUP(A1055,[1]Sheet1!$A:$A,1,FALSE)</f>
        <v>TKZ028</v>
      </c>
      <c r="O1055" t="b">
        <f t="shared" si="40"/>
        <v>1</v>
      </c>
    </row>
    <row r="1056" spans="1:15">
      <c r="A1056" t="s">
        <v>6401</v>
      </c>
      <c r="B1056" t="s">
        <v>6402</v>
      </c>
      <c r="C1056" s="89" t="str">
        <f t="shared" si="39"/>
        <v>TKZ029</v>
      </c>
      <c r="D1056" t="s">
        <v>6402</v>
      </c>
      <c r="E1056" t="s">
        <v>3408</v>
      </c>
      <c r="F1056" t="s">
        <v>7</v>
      </c>
      <c r="G1056" t="s">
        <v>18</v>
      </c>
      <c r="H1056">
        <v>12</v>
      </c>
      <c r="I1056">
        <v>3</v>
      </c>
      <c r="J1056" t="b">
        <v>1</v>
      </c>
      <c r="K1056" t="s">
        <v>3409</v>
      </c>
      <c r="L1056" t="s">
        <v>1637</v>
      </c>
      <c r="M1056" t="s">
        <v>1602</v>
      </c>
      <c r="N1056" t="str">
        <f>VLOOKUP(A1056,[1]Sheet1!$A:$A,1,FALSE)</f>
        <v>TKZ029</v>
      </c>
      <c r="O1056" t="b">
        <f t="shared" si="40"/>
        <v>1</v>
      </c>
    </row>
    <row r="1057" spans="1:15">
      <c r="A1057" t="s">
        <v>6403</v>
      </c>
      <c r="B1057" t="s">
        <v>6404</v>
      </c>
      <c r="C1057" s="89" t="str">
        <f t="shared" si="39"/>
        <v>TKZ030</v>
      </c>
      <c r="D1057" t="s">
        <v>6404</v>
      </c>
      <c r="E1057" t="s">
        <v>3411</v>
      </c>
      <c r="F1057" t="s">
        <v>7</v>
      </c>
      <c r="G1057" t="s">
        <v>18</v>
      </c>
      <c r="H1057">
        <v>12</v>
      </c>
      <c r="I1057">
        <v>3</v>
      </c>
      <c r="J1057" t="b">
        <v>1</v>
      </c>
      <c r="K1057" t="s">
        <v>3412</v>
      </c>
      <c r="L1057" t="s">
        <v>1637</v>
      </c>
      <c r="M1057" t="s">
        <v>1602</v>
      </c>
      <c r="N1057" t="str">
        <f>VLOOKUP(A1057,[1]Sheet1!$A:$A,1,FALSE)</f>
        <v>TKZ030</v>
      </c>
      <c r="O1057" t="b">
        <f t="shared" si="40"/>
        <v>1</v>
      </c>
    </row>
    <row r="1058" spans="1:15">
      <c r="A1058" t="s">
        <v>6567</v>
      </c>
      <c r="B1058" t="s">
        <v>6568</v>
      </c>
      <c r="C1058" s="89" t="str">
        <f t="shared" si="39"/>
        <v>TKZ219</v>
      </c>
      <c r="D1058" t="str">
        <f t="shared" ref="D1058:D1098" si="41">B1058</f>
        <v>CIS BEA FTE TK</v>
      </c>
      <c r="E1058" s="6" t="str">
        <f>D1058</f>
        <v>CIS BEA FTE TK</v>
      </c>
      <c r="F1058" t="s">
        <v>7</v>
      </c>
      <c r="G1058" t="s">
        <v>18</v>
      </c>
      <c r="H1058">
        <v>12</v>
      </c>
      <c r="I1058">
        <v>3</v>
      </c>
      <c r="J1058" t="b">
        <v>1</v>
      </c>
      <c r="K1058" t="s">
        <v>3740</v>
      </c>
      <c r="L1058" t="s">
        <v>1637</v>
      </c>
      <c r="M1058" t="s">
        <v>1615</v>
      </c>
      <c r="N1058" t="str">
        <f>VLOOKUP(A1058,[1]Sheet1!$A:$A,1,FALSE)</f>
        <v>TKZ219</v>
      </c>
      <c r="O1058" t="b">
        <f t="shared" si="40"/>
        <v>1</v>
      </c>
    </row>
    <row r="1059" spans="1:15">
      <c r="A1059" t="s">
        <v>6411</v>
      </c>
      <c r="B1059" t="s">
        <v>6412</v>
      </c>
      <c r="C1059" s="89" t="str">
        <f t="shared" si="39"/>
        <v>TKZ271</v>
      </c>
      <c r="D1059" t="str">
        <f t="shared" si="41"/>
        <v>Enroll TK</v>
      </c>
      <c r="E1059" s="6" t="str">
        <f>D1059</f>
        <v>Enroll TK</v>
      </c>
      <c r="F1059" t="s">
        <v>7</v>
      </c>
      <c r="G1059" t="s">
        <v>36</v>
      </c>
      <c r="H1059">
        <v>12</v>
      </c>
      <c r="I1059">
        <v>2</v>
      </c>
      <c r="J1059" t="b">
        <v>0</v>
      </c>
      <c r="K1059" t="s">
        <v>3381</v>
      </c>
      <c r="L1059" t="s">
        <v>1601</v>
      </c>
      <c r="M1059" t="s">
        <v>1602</v>
      </c>
      <c r="N1059" t="e">
        <f>VLOOKUP(A1059,[1]Sheet1!$A:$A,1,FALSE)</f>
        <v>#N/A</v>
      </c>
      <c r="O1059" t="e">
        <f t="shared" si="40"/>
        <v>#N/A</v>
      </c>
    </row>
    <row r="1060" spans="1:15">
      <c r="A1060" t="s">
        <v>6564</v>
      </c>
      <c r="B1060" s="6" t="s">
        <v>6565</v>
      </c>
      <c r="C1060" s="89" t="str">
        <f t="shared" si="39"/>
        <v>TKZ280</v>
      </c>
      <c r="D1060" t="str">
        <f t="shared" si="41"/>
        <v>SpEd TK Tier Other Allocation</v>
      </c>
      <c r="E1060" s="3" t="s">
        <v>6566</v>
      </c>
      <c r="F1060" t="s">
        <v>7</v>
      </c>
      <c r="G1060" t="s">
        <v>18</v>
      </c>
      <c r="H1060">
        <v>12</v>
      </c>
      <c r="I1060">
        <v>2</v>
      </c>
      <c r="J1060" t="b">
        <v>1</v>
      </c>
      <c r="L1060" t="s">
        <v>1637</v>
      </c>
      <c r="M1060" t="s">
        <v>1602</v>
      </c>
      <c r="N1060" t="str">
        <f>VLOOKUP(A1060,[1]Sheet1!$A:$A,1,FALSE)</f>
        <v>TKZ280</v>
      </c>
      <c r="O1060" t="b">
        <f t="shared" si="40"/>
        <v>1</v>
      </c>
    </row>
    <row r="1061" spans="1:15">
      <c r="A1061" t="s">
        <v>6580</v>
      </c>
      <c r="B1061" t="s">
        <v>6581</v>
      </c>
      <c r="C1061" s="89" t="str">
        <f t="shared" si="39"/>
        <v>TKZ280c</v>
      </c>
      <c r="D1061" t="str">
        <f t="shared" si="41"/>
        <v>Coop SpEd TK Tier Other Allocation</v>
      </c>
      <c r="E1061" s="6" t="str">
        <f>D1061</f>
        <v>Coop SpEd TK Tier Other Allocation</v>
      </c>
      <c r="F1061" t="s">
        <v>7</v>
      </c>
      <c r="G1061" t="s">
        <v>18</v>
      </c>
      <c r="H1061">
        <v>12</v>
      </c>
      <c r="I1061">
        <v>2</v>
      </c>
      <c r="J1061" t="b">
        <v>1</v>
      </c>
      <c r="L1061" t="s">
        <v>1637</v>
      </c>
      <c r="M1061" t="s">
        <v>1615</v>
      </c>
      <c r="N1061" t="str">
        <f>VLOOKUP(A1061,[1]Sheet1!$A:$A,1,FALSE)</f>
        <v>TKZ280c</v>
      </c>
      <c r="O1061" t="b">
        <f t="shared" si="40"/>
        <v>1</v>
      </c>
    </row>
    <row r="1062" spans="1:15">
      <c r="A1062" t="s">
        <v>6561</v>
      </c>
      <c r="B1062" t="s">
        <v>6562</v>
      </c>
      <c r="C1062" s="89" t="str">
        <f t="shared" si="39"/>
        <v>TKZ280L1</v>
      </c>
      <c r="D1062" t="str">
        <f t="shared" si="41"/>
        <v>SpEd TK Tier 14/18 Allocation</v>
      </c>
      <c r="E1062" s="124" t="s">
        <v>6563</v>
      </c>
      <c r="F1062" t="s">
        <v>7</v>
      </c>
      <c r="G1062" t="s">
        <v>18</v>
      </c>
      <c r="H1062">
        <v>12</v>
      </c>
      <c r="I1062">
        <v>2</v>
      </c>
      <c r="J1062" t="b">
        <v>1</v>
      </c>
      <c r="L1062" t="s">
        <v>1637</v>
      </c>
      <c r="M1062" t="s">
        <v>1602</v>
      </c>
      <c r="N1062" t="str">
        <f>VLOOKUP(A1062,[1]Sheet1!$A:$A,1,FALSE)</f>
        <v>TKZ280L1</v>
      </c>
      <c r="O1062" t="b">
        <f t="shared" si="40"/>
        <v>1</v>
      </c>
    </row>
    <row r="1063" spans="1:15">
      <c r="A1063" t="s">
        <v>6578</v>
      </c>
      <c r="B1063" t="s">
        <v>6579</v>
      </c>
      <c r="C1063" s="89" t="str">
        <f t="shared" si="39"/>
        <v>TKZ280L1c</v>
      </c>
      <c r="D1063" t="str">
        <f t="shared" si="41"/>
        <v>Coop SpEd TK Tier 14/18 Allocation</v>
      </c>
      <c r="E1063" s="6" t="str">
        <f>D1063</f>
        <v>Coop SpEd TK Tier 14/18 Allocation</v>
      </c>
      <c r="F1063" t="s">
        <v>7</v>
      </c>
      <c r="G1063" t="s">
        <v>18</v>
      </c>
      <c r="H1063">
        <v>12</v>
      </c>
      <c r="I1063">
        <v>2</v>
      </c>
      <c r="J1063" t="b">
        <v>1</v>
      </c>
      <c r="L1063" t="s">
        <v>1637</v>
      </c>
      <c r="M1063" t="s">
        <v>1615</v>
      </c>
      <c r="N1063" t="str">
        <f>VLOOKUP(A1063,[1]Sheet1!$A:$A,1,FALSE)</f>
        <v>TKZ280L1c</v>
      </c>
      <c r="O1063" t="b">
        <f t="shared" si="40"/>
        <v>1</v>
      </c>
    </row>
    <row r="1064" spans="1:15">
      <c r="A1064" t="s">
        <v>6429</v>
      </c>
      <c r="B1064" t="s">
        <v>6431</v>
      </c>
      <c r="C1064" s="89" t="str">
        <f t="shared" si="39"/>
        <v>TKZ344</v>
      </c>
      <c r="D1064" t="str">
        <f t="shared" si="41"/>
        <v>School CIS Salary Maint TK Total</v>
      </c>
      <c r="E1064" t="s">
        <v>6555</v>
      </c>
      <c r="F1064" t="s">
        <v>17</v>
      </c>
      <c r="G1064" t="s">
        <v>18</v>
      </c>
      <c r="H1064">
        <v>12</v>
      </c>
      <c r="I1064">
        <v>2</v>
      </c>
      <c r="J1064" t="b">
        <v>1</v>
      </c>
      <c r="K1064" t="s">
        <v>3951</v>
      </c>
      <c r="L1064" t="s">
        <v>1637</v>
      </c>
      <c r="M1064" t="s">
        <v>1602</v>
      </c>
      <c r="N1064" t="str">
        <f>VLOOKUP(A1064,[1]Sheet1!$A:$A,1,FALSE)</f>
        <v>TKZ344</v>
      </c>
      <c r="O1064" t="b">
        <f t="shared" si="40"/>
        <v>1</v>
      </c>
    </row>
    <row r="1065" spans="1:15">
      <c r="A1065" t="s">
        <v>6430</v>
      </c>
      <c r="B1065" t="s">
        <v>6432</v>
      </c>
      <c r="C1065" s="89" t="str">
        <f t="shared" si="39"/>
        <v>TKZ345</v>
      </c>
      <c r="D1065" t="str">
        <f t="shared" si="41"/>
        <v>School CIS Salary Inc TK Total</v>
      </c>
      <c r="E1065" t="s">
        <v>6556</v>
      </c>
      <c r="F1065" t="s">
        <v>17</v>
      </c>
      <c r="G1065" t="s">
        <v>18</v>
      </c>
      <c r="H1065">
        <v>12</v>
      </c>
      <c r="I1065">
        <v>2</v>
      </c>
      <c r="J1065" t="b">
        <v>1</v>
      </c>
      <c r="K1065" t="s">
        <v>3952</v>
      </c>
      <c r="L1065" t="s">
        <v>1637</v>
      </c>
      <c r="M1065" t="s">
        <v>1602</v>
      </c>
      <c r="N1065" t="str">
        <f>VLOOKUP(A1065,[1]Sheet1!$A:$A,1,FALSE)</f>
        <v>TKZ345</v>
      </c>
      <c r="O1065" t="b">
        <f t="shared" si="40"/>
        <v>1</v>
      </c>
    </row>
    <row r="1066" spans="1:15">
      <c r="A1066" t="s">
        <v>6433</v>
      </c>
      <c r="B1066" t="s">
        <v>6434</v>
      </c>
      <c r="C1066" s="89" t="str">
        <f t="shared" si="39"/>
        <v>TKZ345pd</v>
      </c>
      <c r="D1066" t="str">
        <f t="shared" si="41"/>
        <v>TK CIS PD Salary</v>
      </c>
      <c r="E1066" s="120" t="s">
        <v>3469</v>
      </c>
      <c r="F1066" t="s">
        <v>17</v>
      </c>
      <c r="G1066" t="s">
        <v>18</v>
      </c>
      <c r="H1066">
        <v>12</v>
      </c>
      <c r="I1066">
        <v>2</v>
      </c>
      <c r="J1066" t="b">
        <v>1</v>
      </c>
      <c r="K1066" t="s">
        <v>3956</v>
      </c>
      <c r="L1066" t="s">
        <v>1637</v>
      </c>
      <c r="M1066" t="s">
        <v>1602</v>
      </c>
      <c r="N1066" t="str">
        <f>VLOOKUP(A1066,[1]Sheet1!$A:$A,1,FALSE)</f>
        <v>TKZ345pd</v>
      </c>
      <c r="O1066" t="b">
        <f t="shared" si="40"/>
        <v>1</v>
      </c>
    </row>
    <row r="1067" spans="1:15">
      <c r="A1067" t="s">
        <v>6435</v>
      </c>
      <c r="B1067" t="s">
        <v>6437</v>
      </c>
      <c r="C1067" s="89" t="str">
        <f t="shared" si="39"/>
        <v>TKZ347</v>
      </c>
      <c r="D1067" t="str">
        <f t="shared" si="41"/>
        <v>School CAS Salary Maint TK Total</v>
      </c>
      <c r="E1067" t="s">
        <v>6458</v>
      </c>
      <c r="F1067" t="s">
        <v>17</v>
      </c>
      <c r="G1067" t="s">
        <v>18</v>
      </c>
      <c r="H1067">
        <v>12</v>
      </c>
      <c r="I1067">
        <v>2</v>
      </c>
      <c r="J1067" t="b">
        <v>1</v>
      </c>
      <c r="K1067" t="s">
        <v>3959</v>
      </c>
      <c r="L1067" t="s">
        <v>1637</v>
      </c>
      <c r="M1067" t="s">
        <v>1602</v>
      </c>
      <c r="N1067" t="str">
        <f>VLOOKUP(A1067,[1]Sheet1!$A:$A,1,FALSE)</f>
        <v>TKZ347</v>
      </c>
      <c r="O1067" t="b">
        <f t="shared" si="40"/>
        <v>1</v>
      </c>
    </row>
    <row r="1068" spans="1:15">
      <c r="A1068" t="s">
        <v>6436</v>
      </c>
      <c r="B1068" t="s">
        <v>6438</v>
      </c>
      <c r="C1068" s="89" t="str">
        <f t="shared" si="39"/>
        <v>TKZ348</v>
      </c>
      <c r="D1068" t="str">
        <f t="shared" si="41"/>
        <v>School CAS Salary Inc TK Total</v>
      </c>
      <c r="E1068" t="s">
        <v>6459</v>
      </c>
      <c r="F1068" t="s">
        <v>17</v>
      </c>
      <c r="G1068" t="s">
        <v>18</v>
      </c>
      <c r="H1068">
        <v>12</v>
      </c>
      <c r="I1068">
        <v>2</v>
      </c>
      <c r="J1068" t="b">
        <v>1</v>
      </c>
      <c r="K1068" t="s">
        <v>3960</v>
      </c>
      <c r="L1068" t="s">
        <v>1637</v>
      </c>
      <c r="M1068" t="s">
        <v>1602</v>
      </c>
      <c r="N1068" t="str">
        <f>VLOOKUP(A1068,[1]Sheet1!$A:$A,1,FALSE)</f>
        <v>TKZ348</v>
      </c>
      <c r="O1068" t="b">
        <f t="shared" si="40"/>
        <v>1</v>
      </c>
    </row>
    <row r="1069" spans="1:15">
      <c r="A1069" t="s">
        <v>6439</v>
      </c>
      <c r="B1069" t="s">
        <v>6440</v>
      </c>
      <c r="C1069" s="89" t="str">
        <f t="shared" si="39"/>
        <v>TKZ350</v>
      </c>
      <c r="D1069" t="str">
        <f t="shared" si="41"/>
        <v>School CLS Salary Maint TK Total</v>
      </c>
      <c r="E1069" t="s">
        <v>6457</v>
      </c>
      <c r="F1069" t="s">
        <v>17</v>
      </c>
      <c r="G1069" t="s">
        <v>18</v>
      </c>
      <c r="H1069">
        <v>12</v>
      </c>
      <c r="I1069">
        <v>2</v>
      </c>
      <c r="J1069" t="b">
        <v>1</v>
      </c>
      <c r="K1069" t="s">
        <v>3963</v>
      </c>
      <c r="L1069" t="s">
        <v>1637</v>
      </c>
      <c r="M1069" t="s">
        <v>1602</v>
      </c>
      <c r="N1069" t="str">
        <f>VLOOKUP(A1069,[1]Sheet1!$A:$A,1,FALSE)</f>
        <v>TKZ350</v>
      </c>
      <c r="O1069" t="b">
        <f t="shared" si="40"/>
        <v>1</v>
      </c>
    </row>
    <row r="1070" spans="1:15">
      <c r="A1070" t="s">
        <v>6441</v>
      </c>
      <c r="B1070" t="s">
        <v>6442</v>
      </c>
      <c r="C1070" s="89" t="str">
        <f t="shared" si="39"/>
        <v>TKZ351</v>
      </c>
      <c r="D1070" t="str">
        <f t="shared" si="41"/>
        <v>School CLS Salary Inc TK Total</v>
      </c>
      <c r="E1070" t="s">
        <v>6456</v>
      </c>
      <c r="F1070" t="s">
        <v>17</v>
      </c>
      <c r="G1070" t="s">
        <v>18</v>
      </c>
      <c r="H1070">
        <v>12</v>
      </c>
      <c r="I1070">
        <v>2</v>
      </c>
      <c r="J1070" t="b">
        <v>1</v>
      </c>
      <c r="K1070" t="s">
        <v>3964</v>
      </c>
      <c r="L1070" t="s">
        <v>1637</v>
      </c>
      <c r="M1070" t="s">
        <v>1602</v>
      </c>
      <c r="N1070" t="str">
        <f>VLOOKUP(A1070,[1]Sheet1!$A:$A,1,FALSE)</f>
        <v>TKZ351</v>
      </c>
      <c r="O1070" t="b">
        <f t="shared" si="40"/>
        <v>1</v>
      </c>
    </row>
    <row r="1071" spans="1:15">
      <c r="A1071" t="s">
        <v>6443</v>
      </c>
      <c r="B1071" t="s">
        <v>6444</v>
      </c>
      <c r="C1071" s="89" t="str">
        <f t="shared" si="39"/>
        <v>TKZ353</v>
      </c>
      <c r="D1071" t="str">
        <f t="shared" si="41"/>
        <v>TK Substitutes</v>
      </c>
      <c r="E1071" t="s">
        <v>6557</v>
      </c>
      <c r="F1071" t="s">
        <v>17</v>
      </c>
      <c r="G1071" t="s">
        <v>18</v>
      </c>
      <c r="H1071">
        <v>12</v>
      </c>
      <c r="I1071">
        <v>2</v>
      </c>
      <c r="J1071" t="b">
        <v>1</v>
      </c>
      <c r="K1071" t="s">
        <v>3968</v>
      </c>
      <c r="L1071" t="s">
        <v>1637</v>
      </c>
      <c r="M1071" t="s">
        <v>1602</v>
      </c>
      <c r="N1071" t="str">
        <f>VLOOKUP(A1071,[1]Sheet1!$A:$A,1,FALSE)</f>
        <v>TKZ353</v>
      </c>
      <c r="O1071" t="b">
        <f t="shared" si="40"/>
        <v>1</v>
      </c>
    </row>
    <row r="1072" spans="1:15">
      <c r="A1072" t="s">
        <v>6445</v>
      </c>
      <c r="B1072" t="s">
        <v>6446</v>
      </c>
      <c r="C1072" s="89" t="str">
        <f t="shared" si="39"/>
        <v>TKZ354</v>
      </c>
      <c r="D1072" t="str">
        <f t="shared" si="41"/>
        <v>Facilities Salary Maint TK Total</v>
      </c>
      <c r="E1072" t="s">
        <v>6457</v>
      </c>
      <c r="F1072" t="s">
        <v>17</v>
      </c>
      <c r="G1072" t="s">
        <v>18</v>
      </c>
      <c r="H1072">
        <v>12</v>
      </c>
      <c r="I1072">
        <v>2</v>
      </c>
      <c r="J1072" t="b">
        <v>1</v>
      </c>
      <c r="K1072" t="s">
        <v>3969</v>
      </c>
      <c r="L1072" t="s">
        <v>1637</v>
      </c>
      <c r="M1072" t="s">
        <v>1602</v>
      </c>
      <c r="N1072" t="str">
        <f>VLOOKUP(A1072,[1]Sheet1!$A:$A,1,FALSE)</f>
        <v>TKZ354</v>
      </c>
      <c r="O1072" t="b">
        <f t="shared" si="40"/>
        <v>1</v>
      </c>
    </row>
    <row r="1073" spans="1:15">
      <c r="A1073" t="s">
        <v>6447</v>
      </c>
      <c r="B1073" t="s">
        <v>6448</v>
      </c>
      <c r="C1073" s="89" t="str">
        <f t="shared" si="39"/>
        <v>TKZ355</v>
      </c>
      <c r="D1073" t="str">
        <f t="shared" si="41"/>
        <v>Facilities Salary Inc TK Total</v>
      </c>
      <c r="E1073" t="s">
        <v>6456</v>
      </c>
      <c r="F1073" t="s">
        <v>17</v>
      </c>
      <c r="G1073" t="s">
        <v>18</v>
      </c>
      <c r="H1073">
        <v>12</v>
      </c>
      <c r="I1073">
        <v>2</v>
      </c>
      <c r="J1073" t="b">
        <v>1</v>
      </c>
      <c r="K1073" t="s">
        <v>3970</v>
      </c>
      <c r="L1073" t="s">
        <v>1637</v>
      </c>
      <c r="M1073" t="s">
        <v>1602</v>
      </c>
      <c r="N1073" t="str">
        <f>VLOOKUP(A1073,[1]Sheet1!$A:$A,1,FALSE)</f>
        <v>TKZ355</v>
      </c>
      <c r="O1073" t="b">
        <f t="shared" si="40"/>
        <v>1</v>
      </c>
    </row>
    <row r="1074" spans="1:15">
      <c r="A1074" t="s">
        <v>6449</v>
      </c>
      <c r="B1074" t="s">
        <v>6450</v>
      </c>
      <c r="C1074" s="89" t="str">
        <f t="shared" si="39"/>
        <v>TKZ357</v>
      </c>
      <c r="D1074" t="str">
        <f t="shared" si="41"/>
        <v>Warehouse Salary Maint TK Total</v>
      </c>
      <c r="E1074" t="s">
        <v>6457</v>
      </c>
      <c r="F1074" t="s">
        <v>17</v>
      </c>
      <c r="G1074" t="s">
        <v>18</v>
      </c>
      <c r="H1074">
        <v>12</v>
      </c>
      <c r="I1074">
        <v>2</v>
      </c>
      <c r="J1074" t="b">
        <v>1</v>
      </c>
      <c r="K1074" t="s">
        <v>3973</v>
      </c>
      <c r="L1074" t="s">
        <v>1637</v>
      </c>
      <c r="M1074" t="s">
        <v>1602</v>
      </c>
      <c r="N1074" t="str">
        <f>VLOOKUP(A1074,[1]Sheet1!$A:$A,1,FALSE)</f>
        <v>TKZ357</v>
      </c>
      <c r="O1074" t="b">
        <f t="shared" si="40"/>
        <v>1</v>
      </c>
    </row>
    <row r="1075" spans="1:15">
      <c r="A1075" t="s">
        <v>6451</v>
      </c>
      <c r="B1075" t="s">
        <v>6452</v>
      </c>
      <c r="C1075" s="89" t="str">
        <f t="shared" si="39"/>
        <v>TKZ358</v>
      </c>
      <c r="D1075" t="str">
        <f t="shared" si="41"/>
        <v>Warehouse Salary Inc TK Total</v>
      </c>
      <c r="E1075" t="s">
        <v>6456</v>
      </c>
      <c r="F1075" t="s">
        <v>17</v>
      </c>
      <c r="G1075" t="s">
        <v>18</v>
      </c>
      <c r="H1075">
        <v>12</v>
      </c>
      <c r="I1075">
        <v>2</v>
      </c>
      <c r="J1075" t="b">
        <v>1</v>
      </c>
      <c r="K1075" t="s">
        <v>3974</v>
      </c>
      <c r="L1075" t="s">
        <v>1637</v>
      </c>
      <c r="M1075" t="s">
        <v>1602</v>
      </c>
      <c r="N1075" t="str">
        <f>VLOOKUP(A1075,[1]Sheet1!$A:$A,1,FALSE)</f>
        <v>TKZ358</v>
      </c>
      <c r="O1075" t="b">
        <f t="shared" si="40"/>
        <v>1</v>
      </c>
    </row>
    <row r="1076" spans="1:15">
      <c r="A1076" t="s">
        <v>6453</v>
      </c>
      <c r="B1076" t="s">
        <v>6454</v>
      </c>
      <c r="C1076" s="89" t="str">
        <f t="shared" si="39"/>
        <v>TKZ360</v>
      </c>
      <c r="D1076" t="str">
        <f t="shared" si="41"/>
        <v>Technology Salary Maint TK Total</v>
      </c>
      <c r="E1076" t="s">
        <v>6455</v>
      </c>
      <c r="F1076" t="s">
        <v>17</v>
      </c>
      <c r="G1076" t="s">
        <v>18</v>
      </c>
      <c r="H1076">
        <v>12</v>
      </c>
      <c r="I1076">
        <v>2</v>
      </c>
      <c r="J1076" t="b">
        <v>1</v>
      </c>
      <c r="K1076" t="s">
        <v>3977</v>
      </c>
      <c r="L1076" t="s">
        <v>1637</v>
      </c>
      <c r="M1076" t="s">
        <v>1602</v>
      </c>
      <c r="N1076" t="str">
        <f>VLOOKUP(A1076,[1]Sheet1!$A:$A,1,FALSE)</f>
        <v>TKZ360</v>
      </c>
      <c r="O1076" t="b">
        <f t="shared" si="40"/>
        <v>1</v>
      </c>
    </row>
    <row r="1077" spans="1:15">
      <c r="A1077" t="s">
        <v>6460</v>
      </c>
      <c r="B1077" t="s">
        <v>6461</v>
      </c>
      <c r="C1077" s="89" t="str">
        <f t="shared" si="39"/>
        <v>TKZ361</v>
      </c>
      <c r="D1077" t="str">
        <f t="shared" si="41"/>
        <v>Technology Salary Inc TK Total</v>
      </c>
      <c r="E1077" t="s">
        <v>6456</v>
      </c>
      <c r="F1077" t="s">
        <v>17</v>
      </c>
      <c r="G1077" t="s">
        <v>18</v>
      </c>
      <c r="H1077">
        <v>12</v>
      </c>
      <c r="I1077">
        <v>2</v>
      </c>
      <c r="J1077" t="b">
        <v>1</v>
      </c>
      <c r="K1077" t="s">
        <v>3978</v>
      </c>
      <c r="L1077" t="s">
        <v>1637</v>
      </c>
      <c r="M1077" t="s">
        <v>1602</v>
      </c>
      <c r="N1077" t="str">
        <f>VLOOKUP(A1077,[1]Sheet1!$A:$A,1,FALSE)</f>
        <v>TKZ361</v>
      </c>
      <c r="O1077" t="b">
        <f t="shared" si="40"/>
        <v>1</v>
      </c>
    </row>
    <row r="1078" spans="1:15">
      <c r="A1078" t="s">
        <v>6462</v>
      </c>
      <c r="B1078" t="s">
        <v>6463</v>
      </c>
      <c r="C1078" s="89" t="str">
        <f t="shared" si="39"/>
        <v>TKZ363</v>
      </c>
      <c r="D1078" t="str">
        <f t="shared" si="41"/>
        <v>Central Admin CLS Salary Maint TK Total</v>
      </c>
      <c r="E1078" t="s">
        <v>6457</v>
      </c>
      <c r="F1078" t="s">
        <v>17</v>
      </c>
      <c r="G1078" t="s">
        <v>18</v>
      </c>
      <c r="H1078">
        <v>12</v>
      </c>
      <c r="I1078">
        <v>2</v>
      </c>
      <c r="J1078" t="b">
        <v>1</v>
      </c>
      <c r="K1078" t="s">
        <v>3981</v>
      </c>
      <c r="L1078" t="s">
        <v>1637</v>
      </c>
      <c r="M1078" t="s">
        <v>1602</v>
      </c>
      <c r="N1078" t="str">
        <f>VLOOKUP(A1078,[1]Sheet1!$A:$A,1,FALSE)</f>
        <v>TKZ363</v>
      </c>
      <c r="O1078" t="b">
        <f t="shared" si="40"/>
        <v>1</v>
      </c>
    </row>
    <row r="1079" spans="1:15">
      <c r="A1079" t="s">
        <v>6464</v>
      </c>
      <c r="B1079" t="s">
        <v>6465</v>
      </c>
      <c r="C1079" s="89" t="str">
        <f t="shared" si="39"/>
        <v>TKZ364</v>
      </c>
      <c r="D1079" t="str">
        <f t="shared" si="41"/>
        <v>Central Admin CLS Salary Inc TK Total</v>
      </c>
      <c r="E1079" t="s">
        <v>6456</v>
      </c>
      <c r="F1079" t="s">
        <v>17</v>
      </c>
      <c r="G1079" t="s">
        <v>18</v>
      </c>
      <c r="H1079">
        <v>12</v>
      </c>
      <c r="I1079">
        <v>2</v>
      </c>
      <c r="J1079" t="b">
        <v>1</v>
      </c>
      <c r="K1079" t="s">
        <v>3982</v>
      </c>
      <c r="L1079" t="s">
        <v>1637</v>
      </c>
      <c r="M1079" t="s">
        <v>1602</v>
      </c>
      <c r="N1079" t="str">
        <f>VLOOKUP(A1079,[1]Sheet1!$A:$A,1,FALSE)</f>
        <v>TKZ364</v>
      </c>
      <c r="O1079" t="b">
        <f t="shared" si="40"/>
        <v>1</v>
      </c>
    </row>
    <row r="1080" spans="1:15">
      <c r="A1080" t="s">
        <v>6466</v>
      </c>
      <c r="B1080" t="s">
        <v>6467</v>
      </c>
      <c r="C1080" s="89" t="str">
        <f t="shared" si="39"/>
        <v>TKZ366</v>
      </c>
      <c r="D1080" t="str">
        <f t="shared" si="41"/>
        <v>Central Admin CAS Salary Maint TK Total</v>
      </c>
      <c r="E1080" t="s">
        <v>6458</v>
      </c>
      <c r="F1080" t="s">
        <v>17</v>
      </c>
      <c r="G1080" t="s">
        <v>18</v>
      </c>
      <c r="H1080">
        <v>12</v>
      </c>
      <c r="I1080">
        <v>2</v>
      </c>
      <c r="J1080" t="b">
        <v>1</v>
      </c>
      <c r="K1080" t="s">
        <v>3985</v>
      </c>
      <c r="L1080" t="s">
        <v>1637</v>
      </c>
      <c r="M1080" t="s">
        <v>1602</v>
      </c>
      <c r="N1080" t="str">
        <f>VLOOKUP(A1080,[1]Sheet1!$A:$A,1,FALSE)</f>
        <v>TKZ366</v>
      </c>
      <c r="O1080" t="b">
        <f t="shared" si="40"/>
        <v>1</v>
      </c>
    </row>
    <row r="1081" spans="1:15">
      <c r="A1081" t="s">
        <v>6468</v>
      </c>
      <c r="B1081" t="s">
        <v>6469</v>
      </c>
      <c r="C1081" s="89" t="str">
        <f t="shared" si="39"/>
        <v>TKZ367</v>
      </c>
      <c r="D1081" t="str">
        <f t="shared" si="41"/>
        <v>Central Admin CAS Salary Inc TK Total</v>
      </c>
      <c r="E1081" t="s">
        <v>6459</v>
      </c>
      <c r="F1081" t="s">
        <v>17</v>
      </c>
      <c r="G1081" t="s">
        <v>18</v>
      </c>
      <c r="H1081">
        <v>12</v>
      </c>
      <c r="I1081">
        <v>2</v>
      </c>
      <c r="J1081" t="b">
        <v>1</v>
      </c>
      <c r="K1081" t="s">
        <v>3986</v>
      </c>
      <c r="L1081" t="s">
        <v>1637</v>
      </c>
      <c r="M1081" t="s">
        <v>1602</v>
      </c>
      <c r="N1081" t="str">
        <f>VLOOKUP(A1081,[1]Sheet1!$A:$A,1,FALSE)</f>
        <v>TKZ367</v>
      </c>
      <c r="O1081" t="b">
        <f t="shared" si="40"/>
        <v>1</v>
      </c>
    </row>
    <row r="1082" spans="1:15">
      <c r="A1082" t="s">
        <v>6470</v>
      </c>
      <c r="B1082" t="s">
        <v>6471</v>
      </c>
      <c r="C1082" s="89" t="str">
        <f t="shared" si="39"/>
        <v>TKZ371</v>
      </c>
      <c r="D1082" t="str">
        <f t="shared" si="41"/>
        <v>CAS Salary Maint TK Total</v>
      </c>
      <c r="E1082" t="s">
        <v>6472</v>
      </c>
      <c r="F1082" t="s">
        <v>17</v>
      </c>
      <c r="G1082" t="s">
        <v>18</v>
      </c>
      <c r="H1082">
        <v>12</v>
      </c>
      <c r="I1082">
        <v>2</v>
      </c>
      <c r="J1082" t="b">
        <v>1</v>
      </c>
      <c r="K1082" t="s">
        <v>3990</v>
      </c>
      <c r="L1082" t="s">
        <v>1637</v>
      </c>
      <c r="M1082" t="s">
        <v>1602</v>
      </c>
      <c r="N1082" t="str">
        <f>VLOOKUP(A1082,[1]Sheet1!$A:$A,1,FALSE)</f>
        <v>TKZ371</v>
      </c>
      <c r="O1082" t="b">
        <f t="shared" si="40"/>
        <v>1</v>
      </c>
    </row>
    <row r="1083" spans="1:15">
      <c r="A1083" t="s">
        <v>6473</v>
      </c>
      <c r="B1083" t="s">
        <v>6474</v>
      </c>
      <c r="C1083" s="89" t="str">
        <f t="shared" si="39"/>
        <v>TKZ372</v>
      </c>
      <c r="D1083" t="str">
        <f t="shared" si="41"/>
        <v>CAS Salary Inc TK Total</v>
      </c>
      <c r="E1083" t="s">
        <v>6477</v>
      </c>
      <c r="F1083" t="s">
        <v>17</v>
      </c>
      <c r="G1083" t="s">
        <v>18</v>
      </c>
      <c r="H1083">
        <v>12</v>
      </c>
      <c r="I1083">
        <v>2</v>
      </c>
      <c r="J1083" t="b">
        <v>1</v>
      </c>
      <c r="K1083" t="s">
        <v>3992</v>
      </c>
      <c r="L1083" t="s">
        <v>1637</v>
      </c>
      <c r="M1083" t="s">
        <v>1602</v>
      </c>
      <c r="N1083" t="str">
        <f>VLOOKUP(A1083,[1]Sheet1!$A:$A,1,FALSE)</f>
        <v>TKZ372</v>
      </c>
      <c r="O1083" t="b">
        <f t="shared" si="40"/>
        <v>1</v>
      </c>
    </row>
    <row r="1084" spans="1:15">
      <c r="A1084" t="s">
        <v>6475</v>
      </c>
      <c r="B1084" t="s">
        <v>6476</v>
      </c>
      <c r="C1084" s="89" t="str">
        <f t="shared" si="39"/>
        <v>TKZ373</v>
      </c>
      <c r="D1084" t="str">
        <f t="shared" si="41"/>
        <v>CLS Salary Maint TK Total</v>
      </c>
      <c r="E1084" t="s">
        <v>6478</v>
      </c>
      <c r="F1084" t="s">
        <v>17</v>
      </c>
      <c r="G1084" t="s">
        <v>18</v>
      </c>
      <c r="H1084">
        <v>12</v>
      </c>
      <c r="I1084">
        <v>2</v>
      </c>
      <c r="J1084" t="b">
        <v>1</v>
      </c>
      <c r="K1084" t="s">
        <v>3994</v>
      </c>
      <c r="L1084" t="s">
        <v>1637</v>
      </c>
      <c r="M1084" t="s">
        <v>1602</v>
      </c>
      <c r="N1084" t="str">
        <f>VLOOKUP(A1084,[1]Sheet1!$A:$A,1,FALSE)</f>
        <v>TKZ373</v>
      </c>
      <c r="O1084" t="b">
        <f t="shared" si="40"/>
        <v>1</v>
      </c>
    </row>
    <row r="1085" spans="1:15">
      <c r="A1085" t="s">
        <v>6480</v>
      </c>
      <c r="B1085" t="s">
        <v>6481</v>
      </c>
      <c r="C1085" s="89" t="str">
        <f t="shared" si="39"/>
        <v>TKZ374</v>
      </c>
      <c r="D1085" t="str">
        <f t="shared" si="41"/>
        <v>CLS Salary Inc TK Total</v>
      </c>
      <c r="E1085" t="s">
        <v>6479</v>
      </c>
      <c r="F1085" t="s">
        <v>17</v>
      </c>
      <c r="G1085" t="s">
        <v>18</v>
      </c>
      <c r="H1085">
        <v>12</v>
      </c>
      <c r="I1085">
        <v>2</v>
      </c>
      <c r="J1085" t="b">
        <v>1</v>
      </c>
      <c r="K1085" t="s">
        <v>3996</v>
      </c>
      <c r="L1085" t="s">
        <v>1637</v>
      </c>
      <c r="M1085" t="s">
        <v>1602</v>
      </c>
      <c r="N1085" t="str">
        <f>VLOOKUP(A1085,[1]Sheet1!$A:$A,1,FALSE)</f>
        <v>TKZ374</v>
      </c>
      <c r="O1085" t="b">
        <f t="shared" si="40"/>
        <v>1</v>
      </c>
    </row>
    <row r="1086" spans="1:15">
      <c r="A1086" t="s">
        <v>6482</v>
      </c>
      <c r="B1086" t="s">
        <v>6483</v>
      </c>
      <c r="C1086" s="89" t="str">
        <f t="shared" si="39"/>
        <v>TKZ375</v>
      </c>
      <c r="D1086" t="str">
        <f t="shared" si="41"/>
        <v>TOTAL TK Salaries</v>
      </c>
      <c r="E1086" t="s">
        <v>6484</v>
      </c>
      <c r="F1086" t="s">
        <v>17</v>
      </c>
      <c r="G1086" t="s">
        <v>18</v>
      </c>
      <c r="H1086">
        <v>12</v>
      </c>
      <c r="I1086">
        <v>2</v>
      </c>
      <c r="J1086" t="b">
        <v>1</v>
      </c>
      <c r="K1086" t="s">
        <v>3998</v>
      </c>
      <c r="L1086" t="s">
        <v>1637</v>
      </c>
      <c r="M1086" t="s">
        <v>1602</v>
      </c>
      <c r="N1086" t="str">
        <f>VLOOKUP(A1086,[1]Sheet1!$A:$A,1,FALSE)</f>
        <v>TKZ375</v>
      </c>
      <c r="O1086" t="b">
        <f t="shared" si="40"/>
        <v>1</v>
      </c>
    </row>
    <row r="1087" spans="1:15">
      <c r="A1087" t="s">
        <v>6485</v>
      </c>
      <c r="B1087" t="s">
        <v>6486</v>
      </c>
      <c r="C1087" s="89" t="str">
        <f t="shared" si="39"/>
        <v>TKZ376</v>
      </c>
      <c r="D1087" t="str">
        <f t="shared" si="41"/>
        <v>CIS/CAS Insurance Maint TK Total</v>
      </c>
      <c r="E1087" t="s">
        <v>6487</v>
      </c>
      <c r="F1087" t="s">
        <v>17</v>
      </c>
      <c r="G1087" t="s">
        <v>18</v>
      </c>
      <c r="H1087">
        <v>12</v>
      </c>
      <c r="I1087">
        <v>2</v>
      </c>
      <c r="J1087" t="b">
        <v>1</v>
      </c>
      <c r="K1087" t="s">
        <v>3999</v>
      </c>
      <c r="L1087" t="s">
        <v>1637</v>
      </c>
      <c r="M1087" t="s">
        <v>1602</v>
      </c>
      <c r="N1087" t="str">
        <f>VLOOKUP(A1087,[1]Sheet1!$A:$A,1,FALSE)</f>
        <v>TKZ376</v>
      </c>
      <c r="O1087" t="b">
        <f t="shared" si="40"/>
        <v>1</v>
      </c>
    </row>
    <row r="1088" spans="1:15">
      <c r="A1088" t="s">
        <v>6488</v>
      </c>
      <c r="B1088" t="s">
        <v>6489</v>
      </c>
      <c r="C1088" s="89" t="str">
        <f t="shared" si="39"/>
        <v>TKZ377</v>
      </c>
      <c r="D1088" t="str">
        <f t="shared" si="41"/>
        <v>CIS/CAS Insurance Inc TK Total</v>
      </c>
      <c r="E1088" t="s">
        <v>6490</v>
      </c>
      <c r="F1088" t="s">
        <v>17</v>
      </c>
      <c r="G1088" t="s">
        <v>18</v>
      </c>
      <c r="H1088">
        <v>12</v>
      </c>
      <c r="I1088">
        <v>2</v>
      </c>
      <c r="J1088" t="b">
        <v>1</v>
      </c>
      <c r="K1088" t="s">
        <v>4000</v>
      </c>
      <c r="L1088" t="s">
        <v>1637</v>
      </c>
      <c r="M1088" t="s">
        <v>1602</v>
      </c>
      <c r="N1088" t="str">
        <f>VLOOKUP(A1088,[1]Sheet1!$A:$A,1,FALSE)</f>
        <v>TKZ377</v>
      </c>
      <c r="O1088" t="b">
        <f t="shared" si="40"/>
        <v>1</v>
      </c>
    </row>
    <row r="1089" spans="1:15">
      <c r="A1089" t="s">
        <v>6491</v>
      </c>
      <c r="B1089" t="s">
        <v>6492</v>
      </c>
      <c r="C1089" s="89" t="str">
        <f t="shared" si="39"/>
        <v>TKZ378</v>
      </c>
      <c r="D1089" t="str">
        <f t="shared" si="41"/>
        <v>CLS Insurance Maint TK Total</v>
      </c>
      <c r="E1089" t="s">
        <v>6493</v>
      </c>
      <c r="F1089" t="s">
        <v>17</v>
      </c>
      <c r="G1089" t="s">
        <v>18</v>
      </c>
      <c r="H1089">
        <v>12</v>
      </c>
      <c r="I1089">
        <v>2</v>
      </c>
      <c r="J1089" t="b">
        <v>1</v>
      </c>
      <c r="K1089" t="s">
        <v>4001</v>
      </c>
      <c r="L1089" t="s">
        <v>1637</v>
      </c>
      <c r="M1089" t="s">
        <v>1602</v>
      </c>
      <c r="N1089" t="str">
        <f>VLOOKUP(A1089,[1]Sheet1!$A:$A,1,FALSE)</f>
        <v>TKZ378</v>
      </c>
      <c r="O1089" t="b">
        <f t="shared" si="40"/>
        <v>1</v>
      </c>
    </row>
    <row r="1090" spans="1:15">
      <c r="A1090" t="s">
        <v>6494</v>
      </c>
      <c r="B1090" t="s">
        <v>6495</v>
      </c>
      <c r="C1090" s="89" t="str">
        <f t="shared" si="39"/>
        <v>TKZ379</v>
      </c>
      <c r="D1090" t="str">
        <f t="shared" si="41"/>
        <v>CLS Insurance Inc TK Total</v>
      </c>
      <c r="E1090" t="s">
        <v>6496</v>
      </c>
      <c r="F1090" t="s">
        <v>17</v>
      </c>
      <c r="G1090" t="s">
        <v>18</v>
      </c>
      <c r="H1090">
        <v>12</v>
      </c>
      <c r="I1090">
        <v>2</v>
      </c>
      <c r="J1090" t="b">
        <v>1</v>
      </c>
      <c r="K1090" t="s">
        <v>4002</v>
      </c>
      <c r="L1090" t="s">
        <v>1637</v>
      </c>
      <c r="M1090" t="s">
        <v>1602</v>
      </c>
      <c r="N1090" t="str">
        <f>VLOOKUP(A1090,[1]Sheet1!$A:$A,1,FALSE)</f>
        <v>TKZ379</v>
      </c>
      <c r="O1090" t="b">
        <f t="shared" si="40"/>
        <v>1</v>
      </c>
    </row>
    <row r="1091" spans="1:15">
      <c r="A1091" t="s">
        <v>6497</v>
      </c>
      <c r="B1091" t="s">
        <v>6498</v>
      </c>
      <c r="C1091" s="89" t="str">
        <f t="shared" ref="C1091:C1154" si="42">A1091</f>
        <v>TKZ380</v>
      </c>
      <c r="D1091" t="str">
        <f t="shared" si="41"/>
        <v>CIS/CAS Benefits Maint TK Total</v>
      </c>
      <c r="E1091" t="s">
        <v>6499</v>
      </c>
      <c r="F1091" t="s">
        <v>17</v>
      </c>
      <c r="G1091" t="s">
        <v>18</v>
      </c>
      <c r="H1091">
        <v>12</v>
      </c>
      <c r="I1091">
        <v>2</v>
      </c>
      <c r="J1091" t="b">
        <v>1</v>
      </c>
      <c r="K1091" t="s">
        <v>4003</v>
      </c>
      <c r="L1091" t="s">
        <v>1637</v>
      </c>
      <c r="M1091" t="s">
        <v>1602</v>
      </c>
      <c r="N1091" t="str">
        <f>VLOOKUP(A1091,[1]Sheet1!$A:$A,1,FALSE)</f>
        <v>TKZ380</v>
      </c>
      <c r="O1091" t="b">
        <f t="shared" si="40"/>
        <v>1</v>
      </c>
    </row>
    <row r="1092" spans="1:15">
      <c r="A1092" t="s">
        <v>6500</v>
      </c>
      <c r="B1092" t="s">
        <v>6501</v>
      </c>
      <c r="C1092" s="89" t="str">
        <f t="shared" si="42"/>
        <v>TKZ381</v>
      </c>
      <c r="D1092" t="str">
        <f t="shared" si="41"/>
        <v>CIS/CAS Benefits Inc TK Total</v>
      </c>
      <c r="E1092" t="s">
        <v>6502</v>
      </c>
      <c r="F1092" t="s">
        <v>17</v>
      </c>
      <c r="G1092" t="s">
        <v>18</v>
      </c>
      <c r="H1092">
        <v>12</v>
      </c>
      <c r="I1092">
        <v>2</v>
      </c>
      <c r="J1092" t="b">
        <v>1</v>
      </c>
      <c r="K1092" t="s">
        <v>4004</v>
      </c>
      <c r="L1092" t="s">
        <v>1637</v>
      </c>
      <c r="M1092" t="s">
        <v>1602</v>
      </c>
      <c r="N1092" t="str">
        <f>VLOOKUP(A1092,[1]Sheet1!$A:$A,1,FALSE)</f>
        <v>TKZ381</v>
      </c>
      <c r="O1092" t="b">
        <f t="shared" si="40"/>
        <v>1</v>
      </c>
    </row>
    <row r="1093" spans="1:15">
      <c r="A1093" t="s">
        <v>6503</v>
      </c>
      <c r="B1093" t="s">
        <v>6504</v>
      </c>
      <c r="C1093" s="89" t="str">
        <f t="shared" si="42"/>
        <v>TKZ381pd</v>
      </c>
      <c r="D1093" t="str">
        <f t="shared" si="41"/>
        <v>TK CIS PD Benefits</v>
      </c>
      <c r="E1093" s="120" t="s">
        <v>3494</v>
      </c>
      <c r="F1093" t="s">
        <v>17</v>
      </c>
      <c r="G1093" t="s">
        <v>18</v>
      </c>
      <c r="H1093">
        <v>12</v>
      </c>
      <c r="I1093">
        <v>2</v>
      </c>
      <c r="J1093" t="b">
        <v>1</v>
      </c>
      <c r="K1093" t="s">
        <v>4007</v>
      </c>
      <c r="L1093" t="s">
        <v>1637</v>
      </c>
      <c r="M1093" t="s">
        <v>1602</v>
      </c>
      <c r="N1093" t="str">
        <f>VLOOKUP(A1093,[1]Sheet1!$A:$A,1,FALSE)</f>
        <v>TKZ381pd</v>
      </c>
      <c r="O1093" t="b">
        <f t="shared" si="40"/>
        <v>1</v>
      </c>
    </row>
    <row r="1094" spans="1:15">
      <c r="A1094" t="s">
        <v>6505</v>
      </c>
      <c r="B1094" t="s">
        <v>6506</v>
      </c>
      <c r="C1094" s="89" t="str">
        <f t="shared" si="42"/>
        <v>TKZ382</v>
      </c>
      <c r="D1094" t="str">
        <f t="shared" si="41"/>
        <v>CLS Benefits Maint TK Total</v>
      </c>
      <c r="E1094" t="s">
        <v>6507</v>
      </c>
      <c r="F1094" t="s">
        <v>17</v>
      </c>
      <c r="G1094" t="s">
        <v>18</v>
      </c>
      <c r="H1094">
        <v>12</v>
      </c>
      <c r="I1094">
        <v>2</v>
      </c>
      <c r="J1094" t="b">
        <v>1</v>
      </c>
      <c r="K1094" t="s">
        <v>4008</v>
      </c>
      <c r="L1094" t="s">
        <v>1637</v>
      </c>
      <c r="M1094" t="s">
        <v>1602</v>
      </c>
      <c r="N1094" t="str">
        <f>VLOOKUP(A1094,[1]Sheet1!$A:$A,1,FALSE)</f>
        <v>TKZ382</v>
      </c>
      <c r="O1094" t="b">
        <f t="shared" si="40"/>
        <v>1</v>
      </c>
    </row>
    <row r="1095" spans="1:15">
      <c r="A1095" t="s">
        <v>6508</v>
      </c>
      <c r="B1095" t="s">
        <v>6509</v>
      </c>
      <c r="C1095" s="89" t="str">
        <f t="shared" si="42"/>
        <v>TKZ383</v>
      </c>
      <c r="D1095" t="str">
        <f t="shared" si="41"/>
        <v>CLS Benefits Inc TK Total</v>
      </c>
      <c r="E1095" t="s">
        <v>6510</v>
      </c>
      <c r="F1095" t="s">
        <v>17</v>
      </c>
      <c r="G1095" t="s">
        <v>18</v>
      </c>
      <c r="H1095">
        <v>12</v>
      </c>
      <c r="I1095">
        <v>2</v>
      </c>
      <c r="J1095" t="b">
        <v>1</v>
      </c>
      <c r="K1095" t="s">
        <v>4009</v>
      </c>
      <c r="L1095" t="s">
        <v>1637</v>
      </c>
      <c r="M1095" t="s">
        <v>1602</v>
      </c>
      <c r="N1095" t="str">
        <f>VLOOKUP(A1095,[1]Sheet1!$A:$A,1,FALSE)</f>
        <v>TKZ383</v>
      </c>
      <c r="O1095" t="b">
        <f t="shared" si="40"/>
        <v>1</v>
      </c>
    </row>
    <row r="1096" spans="1:15">
      <c r="A1096" t="s">
        <v>6511</v>
      </c>
      <c r="B1096" t="s">
        <v>6512</v>
      </c>
      <c r="C1096" s="89" t="str">
        <f t="shared" si="42"/>
        <v>TKZ384</v>
      </c>
      <c r="D1096" t="str">
        <f t="shared" si="41"/>
        <v>TOTAL TK Benefits</v>
      </c>
      <c r="E1096" t="s">
        <v>6513</v>
      </c>
      <c r="F1096" t="s">
        <v>17</v>
      </c>
      <c r="G1096" t="s">
        <v>18</v>
      </c>
      <c r="H1096">
        <v>12</v>
      </c>
      <c r="I1096">
        <v>2</v>
      </c>
      <c r="J1096" t="b">
        <v>1</v>
      </c>
      <c r="K1096" t="s">
        <v>4010</v>
      </c>
      <c r="L1096" t="s">
        <v>1637</v>
      </c>
      <c r="M1096" t="s">
        <v>1602</v>
      </c>
      <c r="N1096" t="str">
        <f>VLOOKUP(A1096,[1]Sheet1!$A:$A,1,FALSE)</f>
        <v>TKZ384</v>
      </c>
      <c r="O1096" t="b">
        <f t="shared" ref="O1096:O1159" si="43">N1096=A1096</f>
        <v>1</v>
      </c>
    </row>
    <row r="1097" spans="1:15">
      <c r="A1097" t="s">
        <v>6421</v>
      </c>
      <c r="B1097" t="s">
        <v>6422</v>
      </c>
      <c r="C1097" s="89" t="str">
        <f t="shared" si="42"/>
        <v>TKZ403</v>
      </c>
      <c r="D1097" t="str">
        <f t="shared" si="41"/>
        <v>School Generated TK FTE</v>
      </c>
      <c r="E1097" t="s">
        <v>4035</v>
      </c>
      <c r="F1097" t="s">
        <v>7</v>
      </c>
      <c r="G1097" t="s">
        <v>18</v>
      </c>
      <c r="H1097">
        <v>12</v>
      </c>
      <c r="I1097">
        <v>3</v>
      </c>
      <c r="J1097" t="b">
        <v>1</v>
      </c>
      <c r="K1097" t="s">
        <v>4036</v>
      </c>
      <c r="L1097" t="s">
        <v>1637</v>
      </c>
      <c r="M1097" t="s">
        <v>1602</v>
      </c>
      <c r="N1097" t="str">
        <f>VLOOKUP(A1097,[1]Sheet1!$A:$A,1,FALSE)</f>
        <v>TKZ403</v>
      </c>
      <c r="O1097" t="b">
        <f t="shared" si="43"/>
        <v>1</v>
      </c>
    </row>
    <row r="1098" spans="1:15">
      <c r="A1098" t="s">
        <v>6423</v>
      </c>
      <c r="B1098" t="s">
        <v>6424</v>
      </c>
      <c r="C1098" s="89" t="str">
        <f t="shared" si="42"/>
        <v>TKZ407</v>
      </c>
      <c r="D1098" t="str">
        <f t="shared" si="41"/>
        <v>Central Admin Total TK FTE</v>
      </c>
      <c r="E1098" t="s">
        <v>4037</v>
      </c>
      <c r="F1098" t="s">
        <v>7</v>
      </c>
      <c r="G1098" t="s">
        <v>18</v>
      </c>
      <c r="H1098">
        <v>12</v>
      </c>
      <c r="I1098">
        <v>3</v>
      </c>
      <c r="J1098" t="b">
        <v>1</v>
      </c>
      <c r="K1098" t="s">
        <v>4038</v>
      </c>
      <c r="L1098" t="s">
        <v>1637</v>
      </c>
      <c r="M1098" t="s">
        <v>1602</v>
      </c>
      <c r="N1098" t="str">
        <f>VLOOKUP(A1098,[1]Sheet1!$A:$A,1,FALSE)</f>
        <v>TKZ407</v>
      </c>
      <c r="O1098" t="b">
        <f t="shared" si="43"/>
        <v>1</v>
      </c>
    </row>
    <row r="1099" spans="1:15">
      <c r="A1099" t="s">
        <v>600</v>
      </c>
      <c r="B1099" t="s">
        <v>602</v>
      </c>
      <c r="C1099" s="89" t="str">
        <f t="shared" si="42"/>
        <v>Z002</v>
      </c>
      <c r="D1099" t="s">
        <v>602</v>
      </c>
      <c r="E1099" t="s">
        <v>3359</v>
      </c>
      <c r="F1099" t="s">
        <v>7</v>
      </c>
      <c r="G1099" t="s">
        <v>18</v>
      </c>
      <c r="H1099">
        <v>12</v>
      </c>
      <c r="I1099">
        <v>3</v>
      </c>
      <c r="J1099" t="b">
        <v>1</v>
      </c>
      <c r="K1099" t="s">
        <v>3360</v>
      </c>
      <c r="L1099" t="s">
        <v>1601</v>
      </c>
      <c r="M1099" t="s">
        <v>1602</v>
      </c>
      <c r="N1099" t="str">
        <f>VLOOKUP(A1099,[1]Sheet1!$A:$A,1,FALSE)</f>
        <v>Z002</v>
      </c>
      <c r="O1099" t="b">
        <f t="shared" si="43"/>
        <v>1</v>
      </c>
    </row>
    <row r="1100" spans="1:15">
      <c r="A1100" t="s">
        <v>4496</v>
      </c>
      <c r="C1100" s="89" t="str">
        <f t="shared" si="42"/>
        <v>Z002e</v>
      </c>
      <c r="F1100" t="s">
        <v>7</v>
      </c>
      <c r="G1100" t="s">
        <v>18</v>
      </c>
      <c r="H1100">
        <v>12</v>
      </c>
      <c r="I1100">
        <v>2</v>
      </c>
      <c r="J1100" t="b">
        <v>1</v>
      </c>
      <c r="M1100" t="e">
        <v>#N/A</v>
      </c>
      <c r="N1100" t="e">
        <f>VLOOKUP(A1100,[1]Sheet1!$A:$A,1,FALSE)</f>
        <v>#N/A</v>
      </c>
      <c r="O1100" t="e">
        <f t="shared" si="43"/>
        <v>#N/A</v>
      </c>
    </row>
    <row r="1101" spans="1:15">
      <c r="A1101" t="s">
        <v>4497</v>
      </c>
      <c r="C1101" s="89" t="str">
        <f t="shared" si="42"/>
        <v>Z002m</v>
      </c>
      <c r="F1101" t="s">
        <v>7</v>
      </c>
      <c r="G1101" t="s">
        <v>18</v>
      </c>
      <c r="H1101">
        <v>12</v>
      </c>
      <c r="I1101">
        <v>2</v>
      </c>
      <c r="J1101" t="b">
        <v>1</v>
      </c>
      <c r="M1101" t="e">
        <v>#N/A</v>
      </c>
      <c r="N1101" t="e">
        <f>VLOOKUP(A1101,[1]Sheet1!$A:$A,1,FALSE)</f>
        <v>#N/A</v>
      </c>
      <c r="O1101" t="e">
        <f t="shared" si="43"/>
        <v>#N/A</v>
      </c>
    </row>
    <row r="1102" spans="1:15">
      <c r="A1102" t="s">
        <v>603</v>
      </c>
      <c r="B1102" t="s">
        <v>605</v>
      </c>
      <c r="C1102" s="89" t="str">
        <f t="shared" si="42"/>
        <v>Z003</v>
      </c>
      <c r="D1102" t="s">
        <v>605</v>
      </c>
      <c r="E1102" t="s">
        <v>3361</v>
      </c>
      <c r="F1102" t="s">
        <v>7</v>
      </c>
      <c r="G1102" t="s">
        <v>18</v>
      </c>
      <c r="H1102">
        <v>12</v>
      </c>
      <c r="I1102">
        <v>3</v>
      </c>
      <c r="J1102" t="b">
        <v>1</v>
      </c>
      <c r="K1102" t="s">
        <v>3362</v>
      </c>
      <c r="L1102" t="s">
        <v>1601</v>
      </c>
      <c r="M1102" t="s">
        <v>1602</v>
      </c>
      <c r="N1102" t="str">
        <f>VLOOKUP(A1102,[1]Sheet1!$A:$A,1,FALSE)</f>
        <v>Z003</v>
      </c>
      <c r="O1102" t="b">
        <f t="shared" si="43"/>
        <v>1</v>
      </c>
    </row>
    <row r="1103" spans="1:15">
      <c r="A1103" t="s">
        <v>4498</v>
      </c>
      <c r="C1103" s="89" t="str">
        <f t="shared" si="42"/>
        <v>Z003e</v>
      </c>
      <c r="F1103" t="s">
        <v>7</v>
      </c>
      <c r="G1103" t="s">
        <v>18</v>
      </c>
      <c r="H1103">
        <v>12</v>
      </c>
      <c r="I1103">
        <v>2</v>
      </c>
      <c r="J1103" t="b">
        <v>1</v>
      </c>
      <c r="M1103" t="e">
        <v>#N/A</v>
      </c>
      <c r="N1103" t="e">
        <f>VLOOKUP(A1103,[1]Sheet1!$A:$A,1,FALSE)</f>
        <v>#N/A</v>
      </c>
      <c r="O1103" t="e">
        <f t="shared" si="43"/>
        <v>#N/A</v>
      </c>
    </row>
    <row r="1104" spans="1:15">
      <c r="A1104" t="s">
        <v>4499</v>
      </c>
      <c r="C1104" s="89" t="str">
        <f t="shared" si="42"/>
        <v>Z003m</v>
      </c>
      <c r="F1104" t="s">
        <v>7</v>
      </c>
      <c r="G1104" t="s">
        <v>18</v>
      </c>
      <c r="H1104">
        <v>12</v>
      </c>
      <c r="I1104">
        <v>2</v>
      </c>
      <c r="J1104" t="b">
        <v>1</v>
      </c>
      <c r="M1104" t="e">
        <v>#N/A</v>
      </c>
      <c r="N1104" t="e">
        <f>VLOOKUP(A1104,[1]Sheet1!$A:$A,1,FALSE)</f>
        <v>#N/A</v>
      </c>
      <c r="O1104" t="e">
        <f t="shared" si="43"/>
        <v>#N/A</v>
      </c>
    </row>
    <row r="1105" spans="1:15">
      <c r="A1105" t="s">
        <v>606</v>
      </c>
      <c r="B1105" t="s">
        <v>608</v>
      </c>
      <c r="C1105" s="89" t="str">
        <f t="shared" si="42"/>
        <v>Z004</v>
      </c>
      <c r="D1105" t="s">
        <v>608</v>
      </c>
      <c r="E1105" t="s">
        <v>3363</v>
      </c>
      <c r="F1105" t="s">
        <v>7</v>
      </c>
      <c r="G1105" t="s">
        <v>18</v>
      </c>
      <c r="H1105">
        <v>12</v>
      </c>
      <c r="I1105">
        <v>3</v>
      </c>
      <c r="J1105" t="b">
        <v>1</v>
      </c>
      <c r="K1105" t="s">
        <v>3364</v>
      </c>
      <c r="L1105" t="s">
        <v>1601</v>
      </c>
      <c r="M1105" t="s">
        <v>1602</v>
      </c>
      <c r="N1105" t="str">
        <f>VLOOKUP(A1105,[1]Sheet1!$A:$A,1,FALSE)</f>
        <v>Z004</v>
      </c>
      <c r="O1105" t="b">
        <f t="shared" si="43"/>
        <v>1</v>
      </c>
    </row>
    <row r="1106" spans="1:15">
      <c r="A1106" t="s">
        <v>4500</v>
      </c>
      <c r="C1106" s="89" t="str">
        <f t="shared" si="42"/>
        <v>Z004e</v>
      </c>
      <c r="F1106" t="s">
        <v>7</v>
      </c>
      <c r="G1106" t="s">
        <v>18</v>
      </c>
      <c r="H1106">
        <v>12</v>
      </c>
      <c r="I1106">
        <v>2</v>
      </c>
      <c r="J1106" t="b">
        <v>1</v>
      </c>
      <c r="M1106" t="e">
        <v>#N/A</v>
      </c>
      <c r="N1106" t="e">
        <f>VLOOKUP(A1106,[1]Sheet1!$A:$A,1,FALSE)</f>
        <v>#N/A</v>
      </c>
      <c r="O1106" t="e">
        <f t="shared" si="43"/>
        <v>#N/A</v>
      </c>
    </row>
    <row r="1107" spans="1:15">
      <c r="A1107" t="s">
        <v>4501</v>
      </c>
      <c r="C1107" s="89" t="str">
        <f t="shared" si="42"/>
        <v>Z004m</v>
      </c>
      <c r="F1107" t="s">
        <v>7</v>
      </c>
      <c r="G1107" t="s">
        <v>18</v>
      </c>
      <c r="H1107">
        <v>12</v>
      </c>
      <c r="I1107">
        <v>2</v>
      </c>
      <c r="J1107" t="b">
        <v>1</v>
      </c>
      <c r="M1107" t="e">
        <v>#N/A</v>
      </c>
      <c r="N1107" t="e">
        <f>VLOOKUP(A1107,[1]Sheet1!$A:$A,1,FALSE)</f>
        <v>#N/A</v>
      </c>
      <c r="O1107" t="e">
        <f t="shared" si="43"/>
        <v>#N/A</v>
      </c>
    </row>
    <row r="1108" spans="1:15">
      <c r="A1108" t="s">
        <v>609</v>
      </c>
      <c r="B1108" t="s">
        <v>610</v>
      </c>
      <c r="C1108" s="89" t="str">
        <f t="shared" si="42"/>
        <v>Z005</v>
      </c>
      <c r="D1108" t="s">
        <v>610</v>
      </c>
      <c r="E1108" t="s">
        <v>3359</v>
      </c>
      <c r="F1108" t="s">
        <v>7</v>
      </c>
      <c r="G1108" t="s">
        <v>18</v>
      </c>
      <c r="H1108">
        <v>12</v>
      </c>
      <c r="I1108">
        <v>3</v>
      </c>
      <c r="J1108" t="b">
        <v>1</v>
      </c>
      <c r="K1108" t="s">
        <v>3365</v>
      </c>
      <c r="L1108" t="s">
        <v>1601</v>
      </c>
      <c r="M1108" t="s">
        <v>1602</v>
      </c>
      <c r="N1108" t="str">
        <f>VLOOKUP(A1108,[1]Sheet1!$A:$A,1,FALSE)</f>
        <v>Z005</v>
      </c>
      <c r="O1108" t="b">
        <f t="shared" si="43"/>
        <v>1</v>
      </c>
    </row>
    <row r="1109" spans="1:15">
      <c r="A1109" t="s">
        <v>4502</v>
      </c>
      <c r="C1109" s="89" t="str">
        <f t="shared" si="42"/>
        <v>Z005e</v>
      </c>
      <c r="F1109" t="s">
        <v>7</v>
      </c>
      <c r="G1109" t="s">
        <v>18</v>
      </c>
      <c r="H1109">
        <v>12</v>
      </c>
      <c r="I1109">
        <v>2</v>
      </c>
      <c r="J1109" t="b">
        <v>1</v>
      </c>
      <c r="M1109" t="e">
        <v>#N/A</v>
      </c>
      <c r="N1109" t="e">
        <f>VLOOKUP(A1109,[1]Sheet1!$A:$A,1,FALSE)</f>
        <v>#N/A</v>
      </c>
      <c r="O1109" t="e">
        <f t="shared" si="43"/>
        <v>#N/A</v>
      </c>
    </row>
    <row r="1110" spans="1:15">
      <c r="A1110" t="s">
        <v>4503</v>
      </c>
      <c r="C1110" s="89" t="str">
        <f t="shared" si="42"/>
        <v>Z005h</v>
      </c>
      <c r="F1110" t="s">
        <v>7</v>
      </c>
      <c r="G1110" t="s">
        <v>18</v>
      </c>
      <c r="H1110">
        <v>12</v>
      </c>
      <c r="I1110">
        <v>2</v>
      </c>
      <c r="J1110" t="b">
        <v>1</v>
      </c>
      <c r="M1110" t="e">
        <v>#N/A</v>
      </c>
      <c r="N1110" t="e">
        <f>VLOOKUP(A1110,[1]Sheet1!$A:$A,1,FALSE)</f>
        <v>#N/A</v>
      </c>
      <c r="O1110" t="e">
        <f t="shared" si="43"/>
        <v>#N/A</v>
      </c>
    </row>
    <row r="1111" spans="1:15">
      <c r="A1111" t="s">
        <v>4504</v>
      </c>
      <c r="C1111" s="89" t="str">
        <f t="shared" si="42"/>
        <v>Z005m</v>
      </c>
      <c r="F1111" t="s">
        <v>7</v>
      </c>
      <c r="G1111" t="s">
        <v>18</v>
      </c>
      <c r="H1111">
        <v>12</v>
      </c>
      <c r="I1111">
        <v>2</v>
      </c>
      <c r="J1111" t="b">
        <v>1</v>
      </c>
      <c r="M1111" t="e">
        <v>#N/A</v>
      </c>
      <c r="N1111" t="e">
        <f>VLOOKUP(A1111,[1]Sheet1!$A:$A,1,FALSE)</f>
        <v>#N/A</v>
      </c>
      <c r="O1111" t="e">
        <f t="shared" si="43"/>
        <v>#N/A</v>
      </c>
    </row>
    <row r="1112" spans="1:15">
      <c r="A1112" t="s">
        <v>611</v>
      </c>
      <c r="B1112" t="s">
        <v>612</v>
      </c>
      <c r="C1112" s="89" t="str">
        <f t="shared" si="42"/>
        <v>Z006</v>
      </c>
      <c r="D1112" t="s">
        <v>612</v>
      </c>
      <c r="E1112" t="s">
        <v>3361</v>
      </c>
      <c r="F1112" t="s">
        <v>7</v>
      </c>
      <c r="G1112" t="s">
        <v>18</v>
      </c>
      <c r="H1112">
        <v>12</v>
      </c>
      <c r="I1112">
        <v>3</v>
      </c>
      <c r="J1112" t="b">
        <v>1</v>
      </c>
      <c r="K1112" t="s">
        <v>3366</v>
      </c>
      <c r="L1112" t="s">
        <v>1601</v>
      </c>
      <c r="M1112" t="s">
        <v>1602</v>
      </c>
      <c r="N1112" t="str">
        <f>VLOOKUP(A1112,[1]Sheet1!$A:$A,1,FALSE)</f>
        <v>Z006</v>
      </c>
      <c r="O1112" t="b">
        <f t="shared" si="43"/>
        <v>1</v>
      </c>
    </row>
    <row r="1113" spans="1:15">
      <c r="A1113" t="s">
        <v>4505</v>
      </c>
      <c r="C1113" s="89" t="str">
        <f t="shared" si="42"/>
        <v>Z006e</v>
      </c>
      <c r="F1113" t="s">
        <v>7</v>
      </c>
      <c r="G1113" t="s">
        <v>18</v>
      </c>
      <c r="H1113">
        <v>12</v>
      </c>
      <c r="I1113">
        <v>2</v>
      </c>
      <c r="J1113" t="b">
        <v>1</v>
      </c>
      <c r="M1113" t="e">
        <v>#N/A</v>
      </c>
      <c r="N1113" t="e">
        <f>VLOOKUP(A1113,[1]Sheet1!$A:$A,1,FALSE)</f>
        <v>#N/A</v>
      </c>
      <c r="O1113" t="e">
        <f t="shared" si="43"/>
        <v>#N/A</v>
      </c>
    </row>
    <row r="1114" spans="1:15">
      <c r="A1114" t="s">
        <v>4506</v>
      </c>
      <c r="C1114" s="89" t="str">
        <f t="shared" si="42"/>
        <v>Z006h</v>
      </c>
      <c r="F1114" t="s">
        <v>7</v>
      </c>
      <c r="G1114" t="s">
        <v>18</v>
      </c>
      <c r="H1114">
        <v>12</v>
      </c>
      <c r="I1114">
        <v>2</v>
      </c>
      <c r="J1114" t="b">
        <v>1</v>
      </c>
      <c r="M1114" t="e">
        <v>#N/A</v>
      </c>
      <c r="N1114" t="e">
        <f>VLOOKUP(A1114,[1]Sheet1!$A:$A,1,FALSE)</f>
        <v>#N/A</v>
      </c>
      <c r="O1114" t="e">
        <f t="shared" si="43"/>
        <v>#N/A</v>
      </c>
    </row>
    <row r="1115" spans="1:15">
      <c r="A1115" t="s">
        <v>4507</v>
      </c>
      <c r="C1115" s="89" t="str">
        <f t="shared" si="42"/>
        <v>Z006m</v>
      </c>
      <c r="F1115" t="s">
        <v>7</v>
      </c>
      <c r="G1115" t="s">
        <v>18</v>
      </c>
      <c r="H1115">
        <v>12</v>
      </c>
      <c r="I1115">
        <v>2</v>
      </c>
      <c r="J1115" t="b">
        <v>1</v>
      </c>
      <c r="M1115" t="e">
        <v>#N/A</v>
      </c>
      <c r="N1115" t="e">
        <f>VLOOKUP(A1115,[1]Sheet1!$A:$A,1,FALSE)</f>
        <v>#N/A</v>
      </c>
      <c r="O1115" t="e">
        <f t="shared" si="43"/>
        <v>#N/A</v>
      </c>
    </row>
    <row r="1116" spans="1:15">
      <c r="A1116" t="s">
        <v>613</v>
      </c>
      <c r="B1116" t="s">
        <v>614</v>
      </c>
      <c r="C1116" s="89" t="str">
        <f t="shared" si="42"/>
        <v>Z007</v>
      </c>
      <c r="D1116" t="s">
        <v>614</v>
      </c>
      <c r="E1116" t="s">
        <v>3363</v>
      </c>
      <c r="F1116" t="s">
        <v>7</v>
      </c>
      <c r="G1116" t="s">
        <v>18</v>
      </c>
      <c r="H1116">
        <v>12</v>
      </c>
      <c r="I1116">
        <v>3</v>
      </c>
      <c r="J1116" t="b">
        <v>1</v>
      </c>
      <c r="K1116" t="s">
        <v>3367</v>
      </c>
      <c r="L1116" t="s">
        <v>1601</v>
      </c>
      <c r="M1116" t="s">
        <v>1602</v>
      </c>
      <c r="N1116" t="str">
        <f>VLOOKUP(A1116,[1]Sheet1!$A:$A,1,FALSE)</f>
        <v>Z007</v>
      </c>
      <c r="O1116" t="b">
        <f t="shared" si="43"/>
        <v>1</v>
      </c>
    </row>
    <row r="1117" spans="1:15">
      <c r="A1117" t="s">
        <v>4508</v>
      </c>
      <c r="C1117" s="89" t="str">
        <f t="shared" si="42"/>
        <v>Z007e</v>
      </c>
      <c r="F1117" t="s">
        <v>7</v>
      </c>
      <c r="G1117" t="s">
        <v>18</v>
      </c>
      <c r="H1117">
        <v>12</v>
      </c>
      <c r="I1117">
        <v>2</v>
      </c>
      <c r="J1117" t="b">
        <v>1</v>
      </c>
      <c r="M1117" t="e">
        <v>#N/A</v>
      </c>
      <c r="N1117" t="e">
        <f>VLOOKUP(A1117,[1]Sheet1!$A:$A,1,FALSE)</f>
        <v>#N/A</v>
      </c>
      <c r="O1117" t="e">
        <f t="shared" si="43"/>
        <v>#N/A</v>
      </c>
    </row>
    <row r="1118" spans="1:15">
      <c r="A1118" t="s">
        <v>4509</v>
      </c>
      <c r="C1118" s="89" t="str">
        <f t="shared" si="42"/>
        <v>Z007h</v>
      </c>
      <c r="F1118" t="s">
        <v>7</v>
      </c>
      <c r="G1118" t="s">
        <v>18</v>
      </c>
      <c r="H1118">
        <v>12</v>
      </c>
      <c r="I1118">
        <v>2</v>
      </c>
      <c r="J1118" t="b">
        <v>1</v>
      </c>
      <c r="M1118" t="e">
        <v>#N/A</v>
      </c>
      <c r="N1118" t="e">
        <f>VLOOKUP(A1118,[1]Sheet1!$A:$A,1,FALSE)</f>
        <v>#N/A</v>
      </c>
      <c r="O1118" t="e">
        <f t="shared" si="43"/>
        <v>#N/A</v>
      </c>
    </row>
    <row r="1119" spans="1:15">
      <c r="A1119" t="s">
        <v>4510</v>
      </c>
      <c r="C1119" s="89" t="str">
        <f t="shared" si="42"/>
        <v>Z007m</v>
      </c>
      <c r="F1119" t="s">
        <v>7</v>
      </c>
      <c r="G1119" t="s">
        <v>18</v>
      </c>
      <c r="H1119">
        <v>12</v>
      </c>
      <c r="I1119">
        <v>2</v>
      </c>
      <c r="J1119" t="b">
        <v>1</v>
      </c>
      <c r="M1119" t="e">
        <v>#N/A</v>
      </c>
      <c r="N1119" t="e">
        <f>VLOOKUP(A1119,[1]Sheet1!$A:$A,1,FALSE)</f>
        <v>#N/A</v>
      </c>
      <c r="O1119" t="e">
        <f t="shared" si="43"/>
        <v>#N/A</v>
      </c>
    </row>
    <row r="1120" spans="1:15">
      <c r="A1120" t="s">
        <v>481</v>
      </c>
      <c r="B1120" t="s">
        <v>483</v>
      </c>
      <c r="C1120" s="89" t="str">
        <f t="shared" si="42"/>
        <v>Z008</v>
      </c>
      <c r="D1120" t="s">
        <v>483</v>
      </c>
      <c r="E1120" t="s">
        <v>3368</v>
      </c>
      <c r="F1120" t="s">
        <v>7</v>
      </c>
      <c r="G1120" t="s">
        <v>18</v>
      </c>
      <c r="H1120">
        <v>12</v>
      </c>
      <c r="I1120">
        <v>3</v>
      </c>
      <c r="J1120" t="b">
        <v>1</v>
      </c>
      <c r="K1120" t="s">
        <v>3369</v>
      </c>
      <c r="L1120" t="s">
        <v>1601</v>
      </c>
      <c r="M1120" t="s">
        <v>1602</v>
      </c>
      <c r="N1120" t="str">
        <f>VLOOKUP(A1120,[1]Sheet1!$A:$A,1,FALSE)</f>
        <v>Z008</v>
      </c>
      <c r="O1120" t="b">
        <f t="shared" si="43"/>
        <v>1</v>
      </c>
    </row>
    <row r="1121" spans="1:15">
      <c r="A1121" t="s">
        <v>484</v>
      </c>
      <c r="B1121" t="s">
        <v>486</v>
      </c>
      <c r="C1121" s="89" t="str">
        <f t="shared" si="42"/>
        <v>Z009</v>
      </c>
      <c r="D1121" t="s">
        <v>486</v>
      </c>
      <c r="E1121" t="s">
        <v>3370</v>
      </c>
      <c r="F1121" t="s">
        <v>7</v>
      </c>
      <c r="G1121" t="s">
        <v>18</v>
      </c>
      <c r="H1121">
        <v>12</v>
      </c>
      <c r="I1121">
        <v>3</v>
      </c>
      <c r="J1121" t="b">
        <v>1</v>
      </c>
      <c r="K1121" t="s">
        <v>3371</v>
      </c>
      <c r="L1121" t="s">
        <v>1601</v>
      </c>
      <c r="M1121" t="s">
        <v>1602</v>
      </c>
      <c r="N1121" t="str">
        <f>VLOOKUP(A1121,[1]Sheet1!$A:$A,1,FALSE)</f>
        <v>Z009</v>
      </c>
      <c r="O1121" t="b">
        <f t="shared" si="43"/>
        <v>1</v>
      </c>
    </row>
    <row r="1122" spans="1:15">
      <c r="A1122" t="s">
        <v>4511</v>
      </c>
      <c r="C1122" s="89" t="str">
        <f t="shared" si="42"/>
        <v>Z009e</v>
      </c>
      <c r="F1122" t="s">
        <v>7</v>
      </c>
      <c r="G1122" t="s">
        <v>18</v>
      </c>
      <c r="H1122">
        <v>12</v>
      </c>
      <c r="I1122">
        <v>2</v>
      </c>
      <c r="J1122" t="b">
        <v>1</v>
      </c>
      <c r="M1122" t="e">
        <v>#N/A</v>
      </c>
      <c r="N1122" t="e">
        <f>VLOOKUP(A1122,[1]Sheet1!$A:$A,1,FALSE)</f>
        <v>#N/A</v>
      </c>
      <c r="O1122" t="e">
        <f t="shared" si="43"/>
        <v>#N/A</v>
      </c>
    </row>
    <row r="1123" spans="1:15">
      <c r="A1123" t="s">
        <v>4512</v>
      </c>
      <c r="C1123" s="89" t="str">
        <f t="shared" si="42"/>
        <v>Z009h</v>
      </c>
      <c r="F1123" t="s">
        <v>7</v>
      </c>
      <c r="G1123" t="s">
        <v>18</v>
      </c>
      <c r="H1123">
        <v>12</v>
      </c>
      <c r="I1123">
        <v>2</v>
      </c>
      <c r="J1123" t="b">
        <v>1</v>
      </c>
      <c r="M1123" t="e">
        <v>#N/A</v>
      </c>
      <c r="N1123" t="e">
        <f>VLOOKUP(A1123,[1]Sheet1!$A:$A,1,FALSE)</f>
        <v>#N/A</v>
      </c>
      <c r="O1123" t="e">
        <f t="shared" si="43"/>
        <v>#N/A</v>
      </c>
    </row>
    <row r="1124" spans="1:15">
      <c r="A1124" t="s">
        <v>4513</v>
      </c>
      <c r="C1124" s="89" t="str">
        <f t="shared" si="42"/>
        <v>Z009m</v>
      </c>
      <c r="F1124" t="s">
        <v>7</v>
      </c>
      <c r="G1124" t="s">
        <v>18</v>
      </c>
      <c r="H1124">
        <v>12</v>
      </c>
      <c r="I1124">
        <v>2</v>
      </c>
      <c r="J1124" t="b">
        <v>1</v>
      </c>
      <c r="M1124" t="e">
        <v>#N/A</v>
      </c>
      <c r="N1124" t="e">
        <f>VLOOKUP(A1124,[1]Sheet1!$A:$A,1,FALSE)</f>
        <v>#N/A</v>
      </c>
      <c r="O1124" t="e">
        <f t="shared" si="43"/>
        <v>#N/A</v>
      </c>
    </row>
    <row r="1125" spans="1:15">
      <c r="A1125" t="s">
        <v>487</v>
      </c>
      <c r="B1125" t="s">
        <v>489</v>
      </c>
      <c r="C1125" s="89" t="str">
        <f t="shared" si="42"/>
        <v>Z010</v>
      </c>
      <c r="D1125" t="s">
        <v>489</v>
      </c>
      <c r="E1125" t="s">
        <v>3372</v>
      </c>
      <c r="F1125" t="s">
        <v>7</v>
      </c>
      <c r="G1125" t="s">
        <v>18</v>
      </c>
      <c r="H1125">
        <v>12</v>
      </c>
      <c r="I1125">
        <v>3</v>
      </c>
      <c r="J1125" t="b">
        <v>1</v>
      </c>
      <c r="K1125" t="s">
        <v>3373</v>
      </c>
      <c r="L1125" t="s">
        <v>1601</v>
      </c>
      <c r="M1125" t="s">
        <v>1602</v>
      </c>
      <c r="N1125" t="str">
        <f>VLOOKUP(A1125,[1]Sheet1!$A:$A,1,FALSE)</f>
        <v>Z010</v>
      </c>
      <c r="O1125" t="b">
        <f t="shared" si="43"/>
        <v>1</v>
      </c>
    </row>
    <row r="1126" spans="1:15">
      <c r="A1126" t="s">
        <v>4514</v>
      </c>
      <c r="C1126" s="89" t="str">
        <f t="shared" si="42"/>
        <v>Z010e</v>
      </c>
      <c r="F1126" t="s">
        <v>7</v>
      </c>
      <c r="G1126" t="s">
        <v>18</v>
      </c>
      <c r="H1126">
        <v>12</v>
      </c>
      <c r="I1126">
        <v>2</v>
      </c>
      <c r="J1126" t="b">
        <v>1</v>
      </c>
      <c r="M1126" t="e">
        <v>#N/A</v>
      </c>
      <c r="N1126" t="e">
        <f>VLOOKUP(A1126,[1]Sheet1!$A:$A,1,FALSE)</f>
        <v>#N/A</v>
      </c>
      <c r="O1126" t="e">
        <f t="shared" si="43"/>
        <v>#N/A</v>
      </c>
    </row>
    <row r="1127" spans="1:15">
      <c r="A1127" t="s">
        <v>4515</v>
      </c>
      <c r="C1127" s="89" t="str">
        <f t="shared" si="42"/>
        <v>Z010h</v>
      </c>
      <c r="F1127" t="s">
        <v>7</v>
      </c>
      <c r="G1127" t="s">
        <v>18</v>
      </c>
      <c r="H1127">
        <v>12</v>
      </c>
      <c r="I1127">
        <v>2</v>
      </c>
      <c r="J1127" t="b">
        <v>1</v>
      </c>
      <c r="M1127" t="e">
        <v>#N/A</v>
      </c>
      <c r="N1127" t="e">
        <f>VLOOKUP(A1127,[1]Sheet1!$A:$A,1,FALSE)</f>
        <v>#N/A</v>
      </c>
      <c r="O1127" t="e">
        <f t="shared" si="43"/>
        <v>#N/A</v>
      </c>
    </row>
    <row r="1128" spans="1:15">
      <c r="A1128" t="s">
        <v>4516</v>
      </c>
      <c r="C1128" s="89" t="str">
        <f t="shared" si="42"/>
        <v>Z010m</v>
      </c>
      <c r="F1128" t="s">
        <v>7</v>
      </c>
      <c r="G1128" t="s">
        <v>18</v>
      </c>
      <c r="H1128">
        <v>12</v>
      </c>
      <c r="I1128">
        <v>2</v>
      </c>
      <c r="J1128" t="b">
        <v>1</v>
      </c>
      <c r="M1128" t="e">
        <v>#N/A</v>
      </c>
      <c r="N1128" t="e">
        <f>VLOOKUP(A1128,[1]Sheet1!$A:$A,1,FALSE)</f>
        <v>#N/A</v>
      </c>
      <c r="O1128" t="e">
        <f t="shared" si="43"/>
        <v>#N/A</v>
      </c>
    </row>
    <row r="1129" spans="1:15">
      <c r="A1129" t="s">
        <v>493</v>
      </c>
      <c r="B1129" t="s">
        <v>495</v>
      </c>
      <c r="C1129" s="89" t="str">
        <f t="shared" si="42"/>
        <v>Z011</v>
      </c>
      <c r="D1129" t="s">
        <v>495</v>
      </c>
      <c r="E1129" t="s">
        <v>3374</v>
      </c>
      <c r="F1129" t="s">
        <v>7</v>
      </c>
      <c r="G1129" t="s">
        <v>18</v>
      </c>
      <c r="H1129">
        <v>12</v>
      </c>
      <c r="I1129">
        <v>3</v>
      </c>
      <c r="J1129" t="b">
        <v>1</v>
      </c>
      <c r="K1129" t="s">
        <v>3375</v>
      </c>
      <c r="L1129" t="s">
        <v>1601</v>
      </c>
      <c r="M1129" t="s">
        <v>1602</v>
      </c>
      <c r="N1129" t="str">
        <f>VLOOKUP(A1129,[1]Sheet1!$A:$A,1,FALSE)</f>
        <v>Z011</v>
      </c>
      <c r="O1129" t="b">
        <f t="shared" si="43"/>
        <v>1</v>
      </c>
    </row>
    <row r="1130" spans="1:15">
      <c r="A1130" t="s">
        <v>4517</v>
      </c>
      <c r="C1130" s="89" t="str">
        <f t="shared" si="42"/>
        <v>Z011e</v>
      </c>
      <c r="F1130" t="s">
        <v>7</v>
      </c>
      <c r="G1130" t="s">
        <v>18</v>
      </c>
      <c r="H1130">
        <v>12</v>
      </c>
      <c r="I1130">
        <v>2</v>
      </c>
      <c r="J1130" t="b">
        <v>1</v>
      </c>
      <c r="M1130" t="e">
        <v>#N/A</v>
      </c>
      <c r="N1130" t="e">
        <f>VLOOKUP(A1130,[1]Sheet1!$A:$A,1,FALSE)</f>
        <v>#N/A</v>
      </c>
      <c r="O1130" t="e">
        <f t="shared" si="43"/>
        <v>#N/A</v>
      </c>
    </row>
    <row r="1131" spans="1:15">
      <c r="A1131" t="s">
        <v>4518</v>
      </c>
      <c r="C1131" s="89" t="str">
        <f t="shared" si="42"/>
        <v>Z011h</v>
      </c>
      <c r="F1131" t="s">
        <v>7</v>
      </c>
      <c r="G1131" t="s">
        <v>18</v>
      </c>
      <c r="H1131">
        <v>12</v>
      </c>
      <c r="I1131">
        <v>2</v>
      </c>
      <c r="J1131" t="b">
        <v>1</v>
      </c>
      <c r="M1131" t="e">
        <v>#N/A</v>
      </c>
      <c r="N1131" t="e">
        <f>VLOOKUP(A1131,[1]Sheet1!$A:$A,1,FALSE)</f>
        <v>#N/A</v>
      </c>
      <c r="O1131" t="e">
        <f t="shared" si="43"/>
        <v>#N/A</v>
      </c>
    </row>
    <row r="1132" spans="1:15">
      <c r="A1132" t="s">
        <v>4519</v>
      </c>
      <c r="C1132" s="89" t="str">
        <f t="shared" si="42"/>
        <v>Z011m</v>
      </c>
      <c r="F1132" t="s">
        <v>7</v>
      </c>
      <c r="G1132" t="s">
        <v>18</v>
      </c>
      <c r="H1132">
        <v>12</v>
      </c>
      <c r="I1132">
        <v>2</v>
      </c>
      <c r="J1132" t="b">
        <v>1</v>
      </c>
      <c r="M1132" t="e">
        <v>#N/A</v>
      </c>
      <c r="N1132" t="e">
        <f>VLOOKUP(A1132,[1]Sheet1!$A:$A,1,FALSE)</f>
        <v>#N/A</v>
      </c>
      <c r="O1132" t="e">
        <f t="shared" si="43"/>
        <v>#N/A</v>
      </c>
    </row>
    <row r="1133" spans="1:15">
      <c r="A1133" t="s">
        <v>496</v>
      </c>
      <c r="B1133" t="s">
        <v>498</v>
      </c>
      <c r="C1133" s="89" t="str">
        <f t="shared" si="42"/>
        <v>Z012</v>
      </c>
      <c r="D1133" t="s">
        <v>498</v>
      </c>
      <c r="E1133" t="s">
        <v>3376</v>
      </c>
      <c r="F1133" t="s">
        <v>7</v>
      </c>
      <c r="G1133" t="s">
        <v>18</v>
      </c>
      <c r="H1133">
        <v>12</v>
      </c>
      <c r="I1133">
        <v>3</v>
      </c>
      <c r="J1133" t="b">
        <v>1</v>
      </c>
      <c r="K1133" t="s">
        <v>3377</v>
      </c>
      <c r="L1133" t="s">
        <v>1601</v>
      </c>
      <c r="M1133" t="s">
        <v>1602</v>
      </c>
      <c r="N1133" t="str">
        <f>VLOOKUP(A1133,[1]Sheet1!$A:$A,1,FALSE)</f>
        <v>Z012</v>
      </c>
      <c r="O1133" t="b">
        <f t="shared" si="43"/>
        <v>1</v>
      </c>
    </row>
    <row r="1134" spans="1:15">
      <c r="A1134" t="s">
        <v>4520</v>
      </c>
      <c r="C1134" s="89" t="str">
        <f t="shared" si="42"/>
        <v>Z012e</v>
      </c>
      <c r="F1134" t="s">
        <v>7</v>
      </c>
      <c r="G1134" t="s">
        <v>18</v>
      </c>
      <c r="H1134">
        <v>12</v>
      </c>
      <c r="I1134">
        <v>2</v>
      </c>
      <c r="J1134" t="b">
        <v>1</v>
      </c>
      <c r="M1134" t="e">
        <v>#N/A</v>
      </c>
      <c r="N1134" t="e">
        <f>VLOOKUP(A1134,[1]Sheet1!$A:$A,1,FALSE)</f>
        <v>#N/A</v>
      </c>
      <c r="O1134" t="e">
        <f t="shared" si="43"/>
        <v>#N/A</v>
      </c>
    </row>
    <row r="1135" spans="1:15">
      <c r="A1135" t="s">
        <v>4521</v>
      </c>
      <c r="C1135" s="89" t="str">
        <f t="shared" si="42"/>
        <v>Z012h</v>
      </c>
      <c r="F1135" t="s">
        <v>7</v>
      </c>
      <c r="G1135" t="s">
        <v>18</v>
      </c>
      <c r="H1135">
        <v>12</v>
      </c>
      <c r="I1135">
        <v>2</v>
      </c>
      <c r="J1135" t="b">
        <v>1</v>
      </c>
      <c r="M1135" t="e">
        <v>#N/A</v>
      </c>
      <c r="N1135" t="e">
        <f>VLOOKUP(A1135,[1]Sheet1!$A:$A,1,FALSE)</f>
        <v>#N/A</v>
      </c>
      <c r="O1135" t="e">
        <f t="shared" si="43"/>
        <v>#N/A</v>
      </c>
    </row>
    <row r="1136" spans="1:15">
      <c r="A1136" t="s">
        <v>4522</v>
      </c>
      <c r="C1136" s="89" t="str">
        <f t="shared" si="42"/>
        <v>Z012m</v>
      </c>
      <c r="F1136" t="s">
        <v>7</v>
      </c>
      <c r="G1136" t="s">
        <v>18</v>
      </c>
      <c r="H1136">
        <v>12</v>
      </c>
      <c r="I1136">
        <v>2</v>
      </c>
      <c r="J1136" t="b">
        <v>1</v>
      </c>
      <c r="M1136" t="e">
        <v>#N/A</v>
      </c>
      <c r="N1136" t="e">
        <f>VLOOKUP(A1136,[1]Sheet1!$A:$A,1,FALSE)</f>
        <v>#N/A</v>
      </c>
      <c r="O1136" t="e">
        <f t="shared" si="43"/>
        <v>#N/A</v>
      </c>
    </row>
    <row r="1137" spans="1:15">
      <c r="A1137" t="s">
        <v>620</v>
      </c>
      <c r="B1137" t="s">
        <v>621</v>
      </c>
      <c r="C1137" s="89" t="str">
        <f t="shared" si="42"/>
        <v>Z014</v>
      </c>
      <c r="D1137" t="s">
        <v>621</v>
      </c>
      <c r="E1137" t="s">
        <v>3361</v>
      </c>
      <c r="F1137" t="s">
        <v>7</v>
      </c>
      <c r="G1137" t="s">
        <v>18</v>
      </c>
      <c r="H1137">
        <v>12</v>
      </c>
      <c r="I1137">
        <v>3</v>
      </c>
      <c r="J1137" t="b">
        <v>1</v>
      </c>
      <c r="K1137" t="s">
        <v>3378</v>
      </c>
      <c r="L1137" t="s">
        <v>1601</v>
      </c>
      <c r="M1137" t="s">
        <v>1602</v>
      </c>
      <c r="N1137" t="str">
        <f>VLOOKUP(A1137,[1]Sheet1!$A:$A,1,FALSE)</f>
        <v>Z014</v>
      </c>
      <c r="O1137" t="b">
        <f t="shared" si="43"/>
        <v>1</v>
      </c>
    </row>
    <row r="1138" spans="1:15">
      <c r="A1138" t="s">
        <v>622</v>
      </c>
      <c r="B1138" t="s">
        <v>623</v>
      </c>
      <c r="C1138" s="89" t="str">
        <f t="shared" si="42"/>
        <v>Z015</v>
      </c>
      <c r="D1138" t="s">
        <v>623</v>
      </c>
      <c r="E1138" t="s">
        <v>3363</v>
      </c>
      <c r="F1138" t="s">
        <v>7</v>
      </c>
      <c r="G1138" t="s">
        <v>18</v>
      </c>
      <c r="H1138">
        <v>12</v>
      </c>
      <c r="I1138">
        <v>3</v>
      </c>
      <c r="J1138" t="b">
        <v>1</v>
      </c>
      <c r="K1138" t="s">
        <v>3379</v>
      </c>
      <c r="L1138" t="s">
        <v>1601</v>
      </c>
      <c r="M1138" t="s">
        <v>1602</v>
      </c>
      <c r="N1138" t="str">
        <f>VLOOKUP(A1138,[1]Sheet1!$A:$A,1,FALSE)</f>
        <v>Z015</v>
      </c>
      <c r="O1138" t="b">
        <f t="shared" si="43"/>
        <v>1</v>
      </c>
    </row>
    <row r="1139" spans="1:15">
      <c r="A1139" t="s">
        <v>327</v>
      </c>
      <c r="B1139" t="s">
        <v>329</v>
      </c>
      <c r="C1139" s="89" t="str">
        <f t="shared" si="42"/>
        <v>Z016</v>
      </c>
      <c r="D1139" t="s">
        <v>329</v>
      </c>
      <c r="E1139" t="s">
        <v>3380</v>
      </c>
      <c r="F1139" t="s">
        <v>7</v>
      </c>
      <c r="G1139" t="s">
        <v>18</v>
      </c>
      <c r="H1139">
        <v>12</v>
      </c>
      <c r="I1139">
        <v>3</v>
      </c>
      <c r="J1139" t="b">
        <v>1</v>
      </c>
      <c r="K1139" t="s">
        <v>3381</v>
      </c>
      <c r="L1139" t="s">
        <v>1601</v>
      </c>
      <c r="M1139" t="s">
        <v>1602</v>
      </c>
      <c r="N1139" t="str">
        <f>VLOOKUP(A1139,[1]Sheet1!$A:$A,1,FALSE)</f>
        <v>Z016</v>
      </c>
      <c r="O1139" t="b">
        <f t="shared" si="43"/>
        <v>1</v>
      </c>
    </row>
    <row r="1140" spans="1:15">
      <c r="A1140" t="s">
        <v>330</v>
      </c>
      <c r="B1140" t="s">
        <v>332</v>
      </c>
      <c r="C1140" s="89" t="str">
        <f t="shared" si="42"/>
        <v>Z017</v>
      </c>
      <c r="D1140" t="s">
        <v>332</v>
      </c>
      <c r="E1140" t="s">
        <v>3382</v>
      </c>
      <c r="F1140" t="s">
        <v>7</v>
      </c>
      <c r="G1140" t="s">
        <v>18</v>
      </c>
      <c r="H1140">
        <v>12</v>
      </c>
      <c r="I1140">
        <v>3</v>
      </c>
      <c r="J1140" t="b">
        <v>1</v>
      </c>
      <c r="K1140" t="s">
        <v>3383</v>
      </c>
      <c r="L1140" t="s">
        <v>1617</v>
      </c>
      <c r="M1140" t="s">
        <v>1602</v>
      </c>
      <c r="N1140" t="str">
        <f>VLOOKUP(A1140,[1]Sheet1!$A:$A,1,FALSE)</f>
        <v>Z017</v>
      </c>
      <c r="O1140" t="b">
        <f t="shared" si="43"/>
        <v>1</v>
      </c>
    </row>
    <row r="1141" spans="1:15">
      <c r="A1141" t="s">
        <v>333</v>
      </c>
      <c r="B1141" t="s">
        <v>335</v>
      </c>
      <c r="C1141" s="89" t="str">
        <f t="shared" si="42"/>
        <v>Z018</v>
      </c>
      <c r="D1141" t="s">
        <v>335</v>
      </c>
      <c r="E1141" t="s">
        <v>3333</v>
      </c>
      <c r="F1141" t="s">
        <v>7</v>
      </c>
      <c r="G1141" t="s">
        <v>18</v>
      </c>
      <c r="H1141">
        <v>12</v>
      </c>
      <c r="I1141">
        <v>3</v>
      </c>
      <c r="J1141" t="b">
        <v>1</v>
      </c>
      <c r="K1141" t="s">
        <v>3384</v>
      </c>
      <c r="L1141" t="s">
        <v>1601</v>
      </c>
      <c r="M1141" t="s">
        <v>1602</v>
      </c>
      <c r="N1141" t="str">
        <f>VLOOKUP(A1141,[1]Sheet1!$A:$A,1,FALSE)</f>
        <v>Z018</v>
      </c>
      <c r="O1141" t="b">
        <f t="shared" si="43"/>
        <v>1</v>
      </c>
    </row>
    <row r="1142" spans="1:15">
      <c r="A1142" t="s">
        <v>336</v>
      </c>
      <c r="B1142" t="s">
        <v>338</v>
      </c>
      <c r="C1142" s="89" t="str">
        <f t="shared" si="42"/>
        <v>Z019</v>
      </c>
      <c r="D1142" t="s">
        <v>338</v>
      </c>
      <c r="E1142" t="s">
        <v>3385</v>
      </c>
      <c r="F1142" t="s">
        <v>7</v>
      </c>
      <c r="G1142" t="s">
        <v>18</v>
      </c>
      <c r="H1142">
        <v>12</v>
      </c>
      <c r="I1142">
        <v>3</v>
      </c>
      <c r="J1142" t="b">
        <v>1</v>
      </c>
      <c r="K1142" t="s">
        <v>3386</v>
      </c>
      <c r="L1142" t="s">
        <v>1601</v>
      </c>
      <c r="M1142" t="s">
        <v>1602</v>
      </c>
      <c r="N1142" t="str">
        <f>VLOOKUP(A1142,[1]Sheet1!$A:$A,1,FALSE)</f>
        <v>Z019</v>
      </c>
      <c r="O1142" t="b">
        <f t="shared" si="43"/>
        <v>1</v>
      </c>
    </row>
    <row r="1143" spans="1:15">
      <c r="A1143" t="s">
        <v>339</v>
      </c>
      <c r="B1143" t="s">
        <v>341</v>
      </c>
      <c r="C1143" s="89" t="str">
        <f t="shared" si="42"/>
        <v>Z020</v>
      </c>
      <c r="D1143" t="s">
        <v>341</v>
      </c>
      <c r="E1143" t="s">
        <v>3387</v>
      </c>
      <c r="F1143" t="s">
        <v>7</v>
      </c>
      <c r="G1143" t="s">
        <v>18</v>
      </c>
      <c r="H1143">
        <v>12</v>
      </c>
      <c r="I1143">
        <v>3</v>
      </c>
      <c r="J1143" t="b">
        <v>1</v>
      </c>
      <c r="K1143" t="s">
        <v>3388</v>
      </c>
      <c r="L1143" t="s">
        <v>1601</v>
      </c>
      <c r="M1143" t="s">
        <v>1602</v>
      </c>
      <c r="N1143" t="str">
        <f>VLOOKUP(A1143,[1]Sheet1!$A:$A,1,FALSE)</f>
        <v>Z020</v>
      </c>
      <c r="O1143" t="b">
        <f t="shared" si="43"/>
        <v>1</v>
      </c>
    </row>
    <row r="1144" spans="1:15">
      <c r="A1144" t="s">
        <v>342</v>
      </c>
      <c r="B1144" t="s">
        <v>344</v>
      </c>
      <c r="C1144" s="89" t="str">
        <f t="shared" si="42"/>
        <v>Z021</v>
      </c>
      <c r="D1144" t="s">
        <v>344</v>
      </c>
      <c r="E1144" t="s">
        <v>3389</v>
      </c>
      <c r="F1144" t="s">
        <v>7</v>
      </c>
      <c r="G1144" t="s">
        <v>18</v>
      </c>
      <c r="H1144">
        <v>12</v>
      </c>
      <c r="I1144">
        <v>3</v>
      </c>
      <c r="J1144" t="b">
        <v>1</v>
      </c>
      <c r="K1144" t="s">
        <v>3390</v>
      </c>
      <c r="L1144" t="s">
        <v>1601</v>
      </c>
      <c r="M1144" t="s">
        <v>1602</v>
      </c>
      <c r="N1144" t="str">
        <f>VLOOKUP(A1144,[1]Sheet1!$A:$A,1,FALSE)</f>
        <v>Z021</v>
      </c>
      <c r="O1144" t="b">
        <f t="shared" si="43"/>
        <v>1</v>
      </c>
    </row>
    <row r="1145" spans="1:15">
      <c r="A1145" t="s">
        <v>345</v>
      </c>
      <c r="B1145" t="s">
        <v>347</v>
      </c>
      <c r="C1145" s="89" t="str">
        <f t="shared" si="42"/>
        <v>Z022</v>
      </c>
      <c r="D1145" t="s">
        <v>347</v>
      </c>
      <c r="E1145" t="s">
        <v>3391</v>
      </c>
      <c r="F1145" t="s">
        <v>7</v>
      </c>
      <c r="G1145" t="s">
        <v>18</v>
      </c>
      <c r="H1145">
        <v>12</v>
      </c>
      <c r="I1145">
        <v>3</v>
      </c>
      <c r="J1145" t="b">
        <v>1</v>
      </c>
      <c r="K1145" t="s">
        <v>3392</v>
      </c>
      <c r="L1145" t="s">
        <v>1601</v>
      </c>
      <c r="M1145" t="s">
        <v>1602</v>
      </c>
      <c r="N1145" t="str">
        <f>VLOOKUP(A1145,[1]Sheet1!$A:$A,1,FALSE)</f>
        <v>Z022</v>
      </c>
      <c r="O1145" t="b">
        <f t="shared" si="43"/>
        <v>1</v>
      </c>
    </row>
    <row r="1146" spans="1:15">
      <c r="A1146" t="s">
        <v>3393</v>
      </c>
      <c r="B1146" t="s">
        <v>3394</v>
      </c>
      <c r="C1146" s="89" t="str">
        <f t="shared" si="42"/>
        <v>Z022e</v>
      </c>
      <c r="D1146" t="s">
        <v>3395</v>
      </c>
      <c r="E1146" s="130" t="s">
        <v>1599</v>
      </c>
      <c r="F1146" t="s">
        <v>7</v>
      </c>
      <c r="G1146" s="6" t="s">
        <v>18</v>
      </c>
      <c r="H1146">
        <v>12</v>
      </c>
      <c r="I1146">
        <v>3</v>
      </c>
      <c r="J1146" t="b">
        <v>1</v>
      </c>
      <c r="K1146" t="s">
        <v>3392</v>
      </c>
      <c r="L1146" t="s">
        <v>1601</v>
      </c>
      <c r="M1146" t="s">
        <v>1602</v>
      </c>
      <c r="N1146" t="str">
        <f>VLOOKUP(A1146,[1]Sheet1!$A:$A,1,FALSE)</f>
        <v>Z022e</v>
      </c>
      <c r="O1146" t="b">
        <f t="shared" si="43"/>
        <v>1</v>
      </c>
    </row>
    <row r="1147" spans="1:15">
      <c r="A1147" t="s">
        <v>350</v>
      </c>
      <c r="B1147" t="s">
        <v>352</v>
      </c>
      <c r="C1147" s="89" t="str">
        <f t="shared" si="42"/>
        <v>Z023</v>
      </c>
      <c r="D1147" t="s">
        <v>352</v>
      </c>
      <c r="E1147" t="s">
        <v>3396</v>
      </c>
      <c r="F1147" t="s">
        <v>7</v>
      </c>
      <c r="G1147" t="s">
        <v>18</v>
      </c>
      <c r="H1147">
        <v>12</v>
      </c>
      <c r="I1147">
        <v>3</v>
      </c>
      <c r="J1147" t="b">
        <v>1</v>
      </c>
      <c r="K1147" t="s">
        <v>3397</v>
      </c>
      <c r="L1147" t="s">
        <v>1601</v>
      </c>
      <c r="M1147" t="s">
        <v>1602</v>
      </c>
      <c r="N1147" t="str">
        <f>VLOOKUP(A1147,[1]Sheet1!$A:$A,1,FALSE)</f>
        <v>Z023</v>
      </c>
      <c r="O1147" t="b">
        <f t="shared" si="43"/>
        <v>1</v>
      </c>
    </row>
    <row r="1148" spans="1:15">
      <c r="A1148" t="s">
        <v>353</v>
      </c>
      <c r="B1148" t="s">
        <v>355</v>
      </c>
      <c r="C1148" s="89" t="str">
        <f t="shared" si="42"/>
        <v>Z024</v>
      </c>
      <c r="D1148" t="s">
        <v>355</v>
      </c>
      <c r="E1148" t="s">
        <v>3398</v>
      </c>
      <c r="F1148" t="s">
        <v>7</v>
      </c>
      <c r="G1148" t="s">
        <v>18</v>
      </c>
      <c r="H1148">
        <v>12</v>
      </c>
      <c r="I1148">
        <v>3</v>
      </c>
      <c r="J1148" t="b">
        <v>1</v>
      </c>
      <c r="K1148" t="s">
        <v>3399</v>
      </c>
      <c r="L1148" t="s">
        <v>1601</v>
      </c>
      <c r="M1148" t="s">
        <v>1602</v>
      </c>
      <c r="N1148" t="str">
        <f>VLOOKUP(A1148,[1]Sheet1!$A:$A,1,FALSE)</f>
        <v>Z024</v>
      </c>
      <c r="O1148" t="b">
        <f t="shared" si="43"/>
        <v>1</v>
      </c>
    </row>
    <row r="1149" spans="1:15">
      <c r="A1149" t="s">
        <v>356</v>
      </c>
      <c r="B1149" t="s">
        <v>358</v>
      </c>
      <c r="C1149" s="89" t="str">
        <f t="shared" si="42"/>
        <v>Z025</v>
      </c>
      <c r="D1149" t="s">
        <v>358</v>
      </c>
      <c r="E1149" t="s">
        <v>3400</v>
      </c>
      <c r="F1149" t="s">
        <v>7</v>
      </c>
      <c r="G1149" t="s">
        <v>18</v>
      </c>
      <c r="H1149">
        <v>12</v>
      </c>
      <c r="I1149">
        <v>3</v>
      </c>
      <c r="J1149" t="b">
        <v>1</v>
      </c>
      <c r="K1149" t="s">
        <v>3401</v>
      </c>
      <c r="L1149" t="s">
        <v>1601</v>
      </c>
      <c r="M1149" t="s">
        <v>1602</v>
      </c>
      <c r="N1149" t="str">
        <f>VLOOKUP(A1149,[1]Sheet1!$A:$A,1,FALSE)</f>
        <v>Z025</v>
      </c>
      <c r="O1149" t="b">
        <f t="shared" si="43"/>
        <v>1</v>
      </c>
    </row>
    <row r="1150" spans="1:15">
      <c r="A1150" t="s">
        <v>359</v>
      </c>
      <c r="B1150" t="s">
        <v>361</v>
      </c>
      <c r="C1150" s="89" t="str">
        <f t="shared" si="42"/>
        <v>Z026</v>
      </c>
      <c r="D1150" t="s">
        <v>361</v>
      </c>
      <c r="E1150" t="s">
        <v>3402</v>
      </c>
      <c r="F1150" t="s">
        <v>7</v>
      </c>
      <c r="G1150" t="s">
        <v>18</v>
      </c>
      <c r="H1150">
        <v>12</v>
      </c>
      <c r="I1150">
        <v>3</v>
      </c>
      <c r="J1150" t="b">
        <v>1</v>
      </c>
      <c r="K1150" t="s">
        <v>3403</v>
      </c>
      <c r="L1150" t="s">
        <v>1601</v>
      </c>
      <c r="M1150" t="s">
        <v>1602</v>
      </c>
      <c r="N1150" t="str">
        <f>VLOOKUP(A1150,[1]Sheet1!$A:$A,1,FALSE)</f>
        <v>Z026</v>
      </c>
      <c r="O1150" t="b">
        <f t="shared" si="43"/>
        <v>1</v>
      </c>
    </row>
    <row r="1151" spans="1:15">
      <c r="A1151" t="s">
        <v>362</v>
      </c>
      <c r="B1151" t="s">
        <v>364</v>
      </c>
      <c r="C1151" s="89" t="str">
        <f t="shared" si="42"/>
        <v>Z027</v>
      </c>
      <c r="D1151" t="s">
        <v>364</v>
      </c>
      <c r="E1151" t="s">
        <v>3404</v>
      </c>
      <c r="F1151" t="s">
        <v>7</v>
      </c>
      <c r="G1151" t="s">
        <v>18</v>
      </c>
      <c r="H1151">
        <v>12</v>
      </c>
      <c r="I1151">
        <v>3</v>
      </c>
      <c r="J1151" t="b">
        <v>1</v>
      </c>
      <c r="K1151" t="s">
        <v>3405</v>
      </c>
      <c r="L1151" t="s">
        <v>1601</v>
      </c>
      <c r="M1151" t="s">
        <v>1602</v>
      </c>
      <c r="N1151" t="str">
        <f>VLOOKUP(A1151,[1]Sheet1!$A:$A,1,FALSE)</f>
        <v>Z027</v>
      </c>
      <c r="O1151" t="b">
        <f t="shared" si="43"/>
        <v>1</v>
      </c>
    </row>
    <row r="1152" spans="1:15">
      <c r="A1152" t="s">
        <v>365</v>
      </c>
      <c r="B1152" t="s">
        <v>367</v>
      </c>
      <c r="C1152" s="89" t="str">
        <f t="shared" si="42"/>
        <v>Z028</v>
      </c>
      <c r="D1152" t="s">
        <v>367</v>
      </c>
      <c r="E1152" t="s">
        <v>3406</v>
      </c>
      <c r="F1152" t="s">
        <v>7</v>
      </c>
      <c r="G1152" t="s">
        <v>18</v>
      </c>
      <c r="H1152">
        <v>12</v>
      </c>
      <c r="I1152">
        <v>3</v>
      </c>
      <c r="J1152" t="b">
        <v>1</v>
      </c>
      <c r="K1152" t="s">
        <v>3407</v>
      </c>
      <c r="L1152" t="s">
        <v>1601</v>
      </c>
      <c r="M1152" t="s">
        <v>1602</v>
      </c>
      <c r="N1152" t="str">
        <f>VLOOKUP(A1152,[1]Sheet1!$A:$A,1,FALSE)</f>
        <v>Z028</v>
      </c>
      <c r="O1152" t="b">
        <f t="shared" si="43"/>
        <v>1</v>
      </c>
    </row>
    <row r="1153" spans="1:15">
      <c r="A1153" t="s">
        <v>368</v>
      </c>
      <c r="B1153" t="s">
        <v>370</v>
      </c>
      <c r="C1153" s="89" t="str">
        <f t="shared" si="42"/>
        <v>Z029</v>
      </c>
      <c r="D1153" t="s">
        <v>370</v>
      </c>
      <c r="E1153" t="s">
        <v>3408</v>
      </c>
      <c r="F1153" t="s">
        <v>7</v>
      </c>
      <c r="G1153" t="s">
        <v>18</v>
      </c>
      <c r="H1153">
        <v>12</v>
      </c>
      <c r="I1153">
        <v>3</v>
      </c>
      <c r="J1153" t="b">
        <v>1</v>
      </c>
      <c r="K1153" t="s">
        <v>3409</v>
      </c>
      <c r="L1153" t="s">
        <v>1601</v>
      </c>
      <c r="M1153" t="s">
        <v>1602</v>
      </c>
      <c r="N1153" t="str">
        <f>VLOOKUP(A1153,[1]Sheet1!$A:$A,1,FALSE)</f>
        <v>Z029</v>
      </c>
      <c r="O1153" t="b">
        <f t="shared" si="43"/>
        <v>1</v>
      </c>
    </row>
    <row r="1154" spans="1:15">
      <c r="A1154" t="s">
        <v>371</v>
      </c>
      <c r="B1154" t="s">
        <v>3410</v>
      </c>
      <c r="C1154" s="89" t="str">
        <f t="shared" si="42"/>
        <v>Z030</v>
      </c>
      <c r="D1154" t="s">
        <v>3410</v>
      </c>
      <c r="E1154" t="s">
        <v>3411</v>
      </c>
      <c r="F1154" t="s">
        <v>7</v>
      </c>
      <c r="G1154" t="s">
        <v>18</v>
      </c>
      <c r="H1154">
        <v>12</v>
      </c>
      <c r="I1154">
        <v>3</v>
      </c>
      <c r="J1154" t="b">
        <v>1</v>
      </c>
      <c r="K1154" t="s">
        <v>3412</v>
      </c>
      <c r="L1154" t="s">
        <v>1601</v>
      </c>
      <c r="M1154" t="s">
        <v>1602</v>
      </c>
      <c r="N1154" t="str">
        <f>VLOOKUP(A1154,[1]Sheet1!$A:$A,1,FALSE)</f>
        <v>Z030</v>
      </c>
      <c r="O1154" t="b">
        <f t="shared" si="43"/>
        <v>1</v>
      </c>
    </row>
    <row r="1155" spans="1:15">
      <c r="A1155" t="s">
        <v>624</v>
      </c>
      <c r="B1155" t="s">
        <v>625</v>
      </c>
      <c r="C1155" s="89" t="str">
        <f t="shared" ref="C1155:C1218" si="44">A1155</f>
        <v>Z031</v>
      </c>
      <c r="D1155" t="s">
        <v>625</v>
      </c>
      <c r="E1155" t="s">
        <v>3380</v>
      </c>
      <c r="F1155" t="s">
        <v>7</v>
      </c>
      <c r="G1155" t="s">
        <v>18</v>
      </c>
      <c r="H1155">
        <v>12</v>
      </c>
      <c r="I1155">
        <v>3</v>
      </c>
      <c r="J1155" t="b">
        <v>1</v>
      </c>
      <c r="K1155" t="s">
        <v>3413</v>
      </c>
      <c r="L1155" t="s">
        <v>1601</v>
      </c>
      <c r="M1155" t="s">
        <v>1602</v>
      </c>
      <c r="N1155" t="str">
        <f>VLOOKUP(A1155,[1]Sheet1!$A:$A,1,FALSE)</f>
        <v>Z031</v>
      </c>
      <c r="O1155" t="b">
        <f t="shared" si="43"/>
        <v>1</v>
      </c>
    </row>
    <row r="1156" spans="1:15">
      <c r="A1156" t="s">
        <v>626</v>
      </c>
      <c r="B1156" t="s">
        <v>627</v>
      </c>
      <c r="C1156" s="89" t="str">
        <f t="shared" si="44"/>
        <v>Z032</v>
      </c>
      <c r="D1156" t="s">
        <v>627</v>
      </c>
      <c r="E1156" t="s">
        <v>3382</v>
      </c>
      <c r="F1156" t="s">
        <v>7</v>
      </c>
      <c r="G1156" t="s">
        <v>18</v>
      </c>
      <c r="H1156">
        <v>12</v>
      </c>
      <c r="I1156">
        <v>3</v>
      </c>
      <c r="J1156" t="b">
        <v>1</v>
      </c>
      <c r="K1156" t="s">
        <v>3414</v>
      </c>
      <c r="L1156" t="s">
        <v>1601</v>
      </c>
      <c r="M1156" t="s">
        <v>1602</v>
      </c>
      <c r="N1156" t="str">
        <f>VLOOKUP(A1156,[1]Sheet1!$A:$A,1,FALSE)</f>
        <v>Z032</v>
      </c>
      <c r="O1156" t="b">
        <f t="shared" si="43"/>
        <v>1</v>
      </c>
    </row>
    <row r="1157" spans="1:15">
      <c r="A1157" t="s">
        <v>628</v>
      </c>
      <c r="B1157" t="s">
        <v>629</v>
      </c>
      <c r="C1157" s="89" t="str">
        <f t="shared" si="44"/>
        <v>Z033</v>
      </c>
      <c r="D1157" t="s">
        <v>629</v>
      </c>
      <c r="E1157" t="s">
        <v>3389</v>
      </c>
      <c r="F1157" t="s">
        <v>7</v>
      </c>
      <c r="G1157" t="s">
        <v>18</v>
      </c>
      <c r="H1157">
        <v>12</v>
      </c>
      <c r="I1157">
        <v>3</v>
      </c>
      <c r="J1157" t="b">
        <v>1</v>
      </c>
      <c r="K1157" t="s">
        <v>3415</v>
      </c>
      <c r="L1157" t="s">
        <v>1601</v>
      </c>
      <c r="M1157" t="s">
        <v>1602</v>
      </c>
      <c r="N1157" t="str">
        <f>VLOOKUP(A1157,[1]Sheet1!$A:$A,1,FALSE)</f>
        <v>Z033</v>
      </c>
      <c r="O1157" t="b">
        <f t="shared" si="43"/>
        <v>1</v>
      </c>
    </row>
    <row r="1158" spans="1:15">
      <c r="A1158" t="s">
        <v>630</v>
      </c>
      <c r="B1158" t="s">
        <v>631</v>
      </c>
      <c r="C1158" s="89" t="str">
        <f t="shared" si="44"/>
        <v>Z034</v>
      </c>
      <c r="D1158" t="s">
        <v>631</v>
      </c>
      <c r="E1158" t="s">
        <v>3391</v>
      </c>
      <c r="F1158" t="s">
        <v>7</v>
      </c>
      <c r="G1158" t="s">
        <v>18</v>
      </c>
      <c r="H1158">
        <v>12</v>
      </c>
      <c r="I1158">
        <v>3</v>
      </c>
      <c r="J1158" t="b">
        <v>1</v>
      </c>
      <c r="K1158" t="s">
        <v>3416</v>
      </c>
      <c r="L1158" t="s">
        <v>1601</v>
      </c>
      <c r="M1158" t="s">
        <v>1602</v>
      </c>
      <c r="N1158" t="str">
        <f>VLOOKUP(A1158,[1]Sheet1!$A:$A,1,FALSE)</f>
        <v>Z034</v>
      </c>
      <c r="O1158" t="b">
        <f t="shared" si="43"/>
        <v>1</v>
      </c>
    </row>
    <row r="1159" spans="1:15">
      <c r="A1159" t="s">
        <v>3417</v>
      </c>
      <c r="B1159" t="s">
        <v>3418</v>
      </c>
      <c r="C1159" s="89" t="str">
        <f t="shared" si="44"/>
        <v>Z034e</v>
      </c>
      <c r="D1159" t="s">
        <v>3419</v>
      </c>
      <c r="E1159" s="130" t="s">
        <v>1599</v>
      </c>
      <c r="F1159" t="s">
        <v>7</v>
      </c>
      <c r="G1159" t="s">
        <v>18</v>
      </c>
      <c r="H1159">
        <v>12</v>
      </c>
      <c r="I1159">
        <v>3</v>
      </c>
      <c r="J1159" t="b">
        <v>1</v>
      </c>
      <c r="K1159" t="s">
        <v>3416</v>
      </c>
      <c r="L1159" t="s">
        <v>1601</v>
      </c>
      <c r="M1159" t="s">
        <v>1602</v>
      </c>
      <c r="N1159" t="str">
        <f>VLOOKUP(A1159,[1]Sheet1!$A:$A,1,FALSE)</f>
        <v>Z034e</v>
      </c>
      <c r="O1159" t="b">
        <f t="shared" si="43"/>
        <v>1</v>
      </c>
    </row>
    <row r="1160" spans="1:15">
      <c r="A1160" t="s">
        <v>632</v>
      </c>
      <c r="B1160" t="s">
        <v>633</v>
      </c>
      <c r="C1160" s="89" t="str">
        <f t="shared" si="44"/>
        <v>Z035</v>
      </c>
      <c r="D1160" t="s">
        <v>633</v>
      </c>
      <c r="E1160" t="s">
        <v>3396</v>
      </c>
      <c r="F1160" t="s">
        <v>7</v>
      </c>
      <c r="G1160" t="s">
        <v>18</v>
      </c>
      <c r="H1160">
        <v>12</v>
      </c>
      <c r="I1160">
        <v>3</v>
      </c>
      <c r="J1160" t="b">
        <v>1</v>
      </c>
      <c r="K1160" t="s">
        <v>3420</v>
      </c>
      <c r="L1160" t="s">
        <v>1601</v>
      </c>
      <c r="M1160" t="s">
        <v>1602</v>
      </c>
      <c r="N1160" t="str">
        <f>VLOOKUP(A1160,[1]Sheet1!$A:$A,1,FALSE)</f>
        <v>Z035</v>
      </c>
      <c r="O1160" t="b">
        <f t="shared" ref="O1160:O1223" si="45">N1160=A1160</f>
        <v>1</v>
      </c>
    </row>
    <row r="1161" spans="1:15">
      <c r="A1161" t="s">
        <v>634</v>
      </c>
      <c r="B1161" t="s">
        <v>635</v>
      </c>
      <c r="C1161" s="89" t="str">
        <f t="shared" si="44"/>
        <v>Z036</v>
      </c>
      <c r="D1161" t="s">
        <v>635</v>
      </c>
      <c r="E1161" t="s">
        <v>3398</v>
      </c>
      <c r="F1161" t="s">
        <v>7</v>
      </c>
      <c r="G1161" t="s">
        <v>18</v>
      </c>
      <c r="H1161">
        <v>12</v>
      </c>
      <c r="I1161">
        <v>3</v>
      </c>
      <c r="J1161" t="b">
        <v>1</v>
      </c>
      <c r="K1161" t="s">
        <v>3421</v>
      </c>
      <c r="L1161" t="s">
        <v>1601</v>
      </c>
      <c r="M1161" t="s">
        <v>1602</v>
      </c>
      <c r="N1161" t="str">
        <f>VLOOKUP(A1161,[1]Sheet1!$A:$A,1,FALSE)</f>
        <v>Z036</v>
      </c>
      <c r="O1161" t="b">
        <f t="shared" si="45"/>
        <v>1</v>
      </c>
    </row>
    <row r="1162" spans="1:15">
      <c r="A1162" t="s">
        <v>636</v>
      </c>
      <c r="B1162" t="s">
        <v>637</v>
      </c>
      <c r="C1162" s="89" t="str">
        <f t="shared" si="44"/>
        <v>Z037</v>
      </c>
      <c r="D1162" t="s">
        <v>637</v>
      </c>
      <c r="E1162" t="s">
        <v>3400</v>
      </c>
      <c r="F1162" t="s">
        <v>7</v>
      </c>
      <c r="G1162" t="s">
        <v>18</v>
      </c>
      <c r="H1162">
        <v>12</v>
      </c>
      <c r="I1162">
        <v>3</v>
      </c>
      <c r="J1162" t="b">
        <v>1</v>
      </c>
      <c r="K1162" t="s">
        <v>3422</v>
      </c>
      <c r="L1162" t="s">
        <v>1601</v>
      </c>
      <c r="M1162" t="s">
        <v>1602</v>
      </c>
      <c r="N1162" t="str">
        <f>VLOOKUP(A1162,[1]Sheet1!$A:$A,1,FALSE)</f>
        <v>Z037</v>
      </c>
      <c r="O1162" t="b">
        <f t="shared" si="45"/>
        <v>1</v>
      </c>
    </row>
    <row r="1163" spans="1:15">
      <c r="A1163" t="s">
        <v>638</v>
      </c>
      <c r="B1163" t="s">
        <v>639</v>
      </c>
      <c r="C1163" s="89" t="str">
        <f t="shared" si="44"/>
        <v>Z038</v>
      </c>
      <c r="D1163" t="s">
        <v>639</v>
      </c>
      <c r="E1163" t="s">
        <v>3402</v>
      </c>
      <c r="F1163" t="s">
        <v>7</v>
      </c>
      <c r="G1163" t="s">
        <v>18</v>
      </c>
      <c r="H1163">
        <v>12</v>
      </c>
      <c r="I1163">
        <v>3</v>
      </c>
      <c r="J1163" t="b">
        <v>1</v>
      </c>
      <c r="K1163" t="s">
        <v>3423</v>
      </c>
      <c r="L1163" t="s">
        <v>1601</v>
      </c>
      <c r="M1163" t="s">
        <v>1602</v>
      </c>
      <c r="N1163" t="str">
        <f>VLOOKUP(A1163,[1]Sheet1!$A:$A,1,FALSE)</f>
        <v>Z038</v>
      </c>
      <c r="O1163" t="b">
        <f t="shared" si="45"/>
        <v>1</v>
      </c>
    </row>
    <row r="1164" spans="1:15">
      <c r="A1164" t="s">
        <v>640</v>
      </c>
      <c r="B1164" t="s">
        <v>641</v>
      </c>
      <c r="C1164" s="89" t="str">
        <f t="shared" si="44"/>
        <v>Z039</v>
      </c>
      <c r="D1164" t="s">
        <v>641</v>
      </c>
      <c r="E1164" t="s">
        <v>3404</v>
      </c>
      <c r="F1164" t="s">
        <v>7</v>
      </c>
      <c r="G1164" t="s">
        <v>18</v>
      </c>
      <c r="H1164">
        <v>12</v>
      </c>
      <c r="I1164">
        <v>3</v>
      </c>
      <c r="J1164" t="b">
        <v>1</v>
      </c>
      <c r="K1164" t="s">
        <v>3424</v>
      </c>
      <c r="L1164" t="s">
        <v>1601</v>
      </c>
      <c r="M1164" t="s">
        <v>1602</v>
      </c>
      <c r="N1164" t="str">
        <f>VLOOKUP(A1164,[1]Sheet1!$A:$A,1,FALSE)</f>
        <v>Z039</v>
      </c>
      <c r="O1164" t="b">
        <f t="shared" si="45"/>
        <v>1</v>
      </c>
    </row>
    <row r="1165" spans="1:15">
      <c r="A1165" t="s">
        <v>642</v>
      </c>
      <c r="B1165" t="s">
        <v>643</v>
      </c>
      <c r="C1165" s="89" t="str">
        <f t="shared" si="44"/>
        <v>Z040</v>
      </c>
      <c r="D1165" t="s">
        <v>643</v>
      </c>
      <c r="E1165" t="s">
        <v>3406</v>
      </c>
      <c r="F1165" t="s">
        <v>7</v>
      </c>
      <c r="G1165" t="s">
        <v>18</v>
      </c>
      <c r="H1165">
        <v>12</v>
      </c>
      <c r="I1165">
        <v>3</v>
      </c>
      <c r="J1165" t="b">
        <v>1</v>
      </c>
      <c r="K1165" t="s">
        <v>3425</v>
      </c>
      <c r="L1165" t="s">
        <v>1601</v>
      </c>
      <c r="M1165" t="s">
        <v>1602</v>
      </c>
      <c r="N1165" t="str">
        <f>VLOOKUP(A1165,[1]Sheet1!$A:$A,1,FALSE)</f>
        <v>Z040</v>
      </c>
      <c r="O1165" t="b">
        <f t="shared" si="45"/>
        <v>1</v>
      </c>
    </row>
    <row r="1166" spans="1:15">
      <c r="A1166" t="s">
        <v>644</v>
      </c>
      <c r="B1166" t="s">
        <v>645</v>
      </c>
      <c r="C1166" s="89" t="str">
        <f t="shared" si="44"/>
        <v>Z041</v>
      </c>
      <c r="D1166" t="s">
        <v>645</v>
      </c>
      <c r="E1166" t="s">
        <v>3408</v>
      </c>
      <c r="F1166" t="s">
        <v>7</v>
      </c>
      <c r="G1166" t="s">
        <v>18</v>
      </c>
      <c r="H1166">
        <v>12</v>
      </c>
      <c r="I1166">
        <v>3</v>
      </c>
      <c r="J1166" t="b">
        <v>1</v>
      </c>
      <c r="K1166" t="s">
        <v>3426</v>
      </c>
      <c r="L1166" t="s">
        <v>1601</v>
      </c>
      <c r="M1166" t="s">
        <v>1602</v>
      </c>
      <c r="N1166" t="str">
        <f>VLOOKUP(A1166,[1]Sheet1!$A:$A,1,FALSE)</f>
        <v>Z041</v>
      </c>
      <c r="O1166" t="b">
        <f t="shared" si="45"/>
        <v>1</v>
      </c>
    </row>
    <row r="1167" spans="1:15">
      <c r="A1167" t="s">
        <v>646</v>
      </c>
      <c r="B1167" t="s">
        <v>3427</v>
      </c>
      <c r="C1167" s="89" t="str">
        <f t="shared" si="44"/>
        <v>Z042</v>
      </c>
      <c r="D1167" t="s">
        <v>3427</v>
      </c>
      <c r="E1167" t="s">
        <v>3411</v>
      </c>
      <c r="F1167" t="s">
        <v>7</v>
      </c>
      <c r="G1167" t="s">
        <v>18</v>
      </c>
      <c r="H1167">
        <v>12</v>
      </c>
      <c r="I1167">
        <v>3</v>
      </c>
      <c r="J1167" t="b">
        <v>1</v>
      </c>
      <c r="K1167" t="s">
        <v>3428</v>
      </c>
      <c r="L1167" t="s">
        <v>1601</v>
      </c>
      <c r="M1167" t="s">
        <v>1602</v>
      </c>
      <c r="N1167" t="str">
        <f>VLOOKUP(A1167,[1]Sheet1!$A:$A,1,FALSE)</f>
        <v>Z042</v>
      </c>
      <c r="O1167" t="b">
        <f t="shared" si="45"/>
        <v>1</v>
      </c>
    </row>
    <row r="1168" spans="1:15">
      <c r="A1168" t="s">
        <v>502</v>
      </c>
      <c r="B1168" t="s">
        <v>503</v>
      </c>
      <c r="C1168" s="89" t="str">
        <f t="shared" si="44"/>
        <v>Z044</v>
      </c>
      <c r="D1168" t="s">
        <v>503</v>
      </c>
      <c r="E1168" t="s">
        <v>3429</v>
      </c>
      <c r="F1168" t="s">
        <v>7</v>
      </c>
      <c r="G1168" t="s">
        <v>18</v>
      </c>
      <c r="H1168">
        <v>12</v>
      </c>
      <c r="I1168">
        <v>3</v>
      </c>
      <c r="J1168" t="b">
        <v>1</v>
      </c>
      <c r="K1168" t="s">
        <v>3430</v>
      </c>
      <c r="L1168" t="s">
        <v>1601</v>
      </c>
      <c r="M1168" t="s">
        <v>1602</v>
      </c>
      <c r="N1168" t="str">
        <f>VLOOKUP(A1168,[1]Sheet1!$A:$A,1,FALSE)</f>
        <v>Z044</v>
      </c>
      <c r="O1168" t="b">
        <f t="shared" si="45"/>
        <v>1</v>
      </c>
    </row>
    <row r="1169" spans="1:15">
      <c r="A1169" t="s">
        <v>504</v>
      </c>
      <c r="B1169" t="s">
        <v>506</v>
      </c>
      <c r="C1169" s="89" t="str">
        <f t="shared" si="44"/>
        <v>Z045</v>
      </c>
      <c r="D1169" t="s">
        <v>506</v>
      </c>
      <c r="E1169" t="s">
        <v>3431</v>
      </c>
      <c r="F1169" t="s">
        <v>7</v>
      </c>
      <c r="G1169" t="s">
        <v>18</v>
      </c>
      <c r="H1169">
        <v>12</v>
      </c>
      <c r="I1169">
        <v>3</v>
      </c>
      <c r="J1169" t="b">
        <v>1</v>
      </c>
      <c r="K1169" t="s">
        <v>3432</v>
      </c>
      <c r="L1169" t="s">
        <v>1601</v>
      </c>
      <c r="M1169" t="s">
        <v>1602</v>
      </c>
      <c r="N1169" t="str">
        <f>VLOOKUP(A1169,[1]Sheet1!$A:$A,1,FALSE)</f>
        <v>Z045</v>
      </c>
      <c r="O1169" t="b">
        <f t="shared" si="45"/>
        <v>1</v>
      </c>
    </row>
    <row r="1170" spans="1:15">
      <c r="A1170" t="s">
        <v>648</v>
      </c>
      <c r="B1170" t="s">
        <v>649</v>
      </c>
      <c r="C1170" s="89" t="str">
        <f t="shared" si="44"/>
        <v>Z046</v>
      </c>
      <c r="D1170" t="s">
        <v>649</v>
      </c>
      <c r="E1170" t="s">
        <v>3380</v>
      </c>
      <c r="F1170" t="s">
        <v>7</v>
      </c>
      <c r="G1170" t="s">
        <v>18</v>
      </c>
      <c r="H1170">
        <v>12</v>
      </c>
      <c r="I1170">
        <v>3</v>
      </c>
      <c r="J1170" t="b">
        <v>1</v>
      </c>
      <c r="K1170" t="s">
        <v>3433</v>
      </c>
      <c r="L1170" t="s">
        <v>1601</v>
      </c>
      <c r="M1170" t="s">
        <v>1602</v>
      </c>
      <c r="N1170" t="str">
        <f>VLOOKUP(A1170,[1]Sheet1!$A:$A,1,FALSE)</f>
        <v>Z046</v>
      </c>
      <c r="O1170" t="b">
        <f t="shared" si="45"/>
        <v>1</v>
      </c>
    </row>
    <row r="1171" spans="1:15">
      <c r="A1171" t="s">
        <v>650</v>
      </c>
      <c r="B1171" t="s">
        <v>651</v>
      </c>
      <c r="C1171" s="89" t="str">
        <f t="shared" si="44"/>
        <v>Z047</v>
      </c>
      <c r="D1171" t="s">
        <v>651</v>
      </c>
      <c r="E1171" t="s">
        <v>3382</v>
      </c>
      <c r="F1171" t="s">
        <v>7</v>
      </c>
      <c r="G1171" t="s">
        <v>18</v>
      </c>
      <c r="H1171">
        <v>12</v>
      </c>
      <c r="I1171">
        <v>3</v>
      </c>
      <c r="J1171" t="b">
        <v>1</v>
      </c>
      <c r="K1171" t="s">
        <v>3434</v>
      </c>
      <c r="L1171" t="s">
        <v>1601</v>
      </c>
      <c r="M1171" t="s">
        <v>1602</v>
      </c>
      <c r="N1171" t="str">
        <f>VLOOKUP(A1171,[1]Sheet1!$A:$A,1,FALSE)</f>
        <v>Z047</v>
      </c>
      <c r="O1171" t="b">
        <f t="shared" si="45"/>
        <v>1</v>
      </c>
    </row>
    <row r="1172" spans="1:15">
      <c r="A1172" t="s">
        <v>652</v>
      </c>
      <c r="B1172" t="s">
        <v>653</v>
      </c>
      <c r="C1172" s="89" t="str">
        <f t="shared" si="44"/>
        <v>Z048</v>
      </c>
      <c r="D1172" t="s">
        <v>653</v>
      </c>
      <c r="E1172" t="s">
        <v>3389</v>
      </c>
      <c r="F1172" t="s">
        <v>7</v>
      </c>
      <c r="G1172" t="s">
        <v>18</v>
      </c>
      <c r="H1172">
        <v>12</v>
      </c>
      <c r="I1172">
        <v>3</v>
      </c>
      <c r="J1172" t="b">
        <v>1</v>
      </c>
      <c r="K1172" t="s">
        <v>3435</v>
      </c>
      <c r="L1172" t="s">
        <v>1601</v>
      </c>
      <c r="M1172" t="s">
        <v>1602</v>
      </c>
      <c r="N1172" t="str">
        <f>VLOOKUP(A1172,[1]Sheet1!$A:$A,1,FALSE)</f>
        <v>Z048</v>
      </c>
      <c r="O1172" t="b">
        <f t="shared" si="45"/>
        <v>1</v>
      </c>
    </row>
    <row r="1173" spans="1:15">
      <c r="A1173" t="s">
        <v>654</v>
      </c>
      <c r="B1173" t="s">
        <v>655</v>
      </c>
      <c r="C1173" s="89" t="str">
        <f t="shared" si="44"/>
        <v>Z049</v>
      </c>
      <c r="D1173" t="s">
        <v>655</v>
      </c>
      <c r="E1173" t="s">
        <v>3391</v>
      </c>
      <c r="F1173" t="s">
        <v>7</v>
      </c>
      <c r="G1173" t="s">
        <v>18</v>
      </c>
      <c r="H1173">
        <v>12</v>
      </c>
      <c r="I1173">
        <v>3</v>
      </c>
      <c r="J1173" t="b">
        <v>1</v>
      </c>
      <c r="K1173" t="s">
        <v>1600</v>
      </c>
      <c r="L1173" t="s">
        <v>1601</v>
      </c>
      <c r="M1173" t="s">
        <v>1602</v>
      </c>
      <c r="N1173" t="str">
        <f>VLOOKUP(A1173,[1]Sheet1!$A:$A,1,FALSE)</f>
        <v>Z049</v>
      </c>
      <c r="O1173" t="b">
        <f t="shared" si="45"/>
        <v>1</v>
      </c>
    </row>
    <row r="1174" spans="1:15">
      <c r="A1174" t="s">
        <v>1596</v>
      </c>
      <c r="B1174" t="s">
        <v>1597</v>
      </c>
      <c r="C1174" s="89" t="str">
        <f t="shared" si="44"/>
        <v>Z049e</v>
      </c>
      <c r="D1174" t="s">
        <v>1598</v>
      </c>
      <c r="E1174" s="130" t="s">
        <v>1599</v>
      </c>
      <c r="F1174" t="s">
        <v>7</v>
      </c>
      <c r="G1174" t="s">
        <v>18</v>
      </c>
      <c r="H1174">
        <v>12</v>
      </c>
      <c r="I1174">
        <v>3</v>
      </c>
      <c r="J1174" t="b">
        <v>1</v>
      </c>
      <c r="K1174" t="s">
        <v>1600</v>
      </c>
      <c r="L1174" t="s">
        <v>1601</v>
      </c>
      <c r="M1174" t="s">
        <v>1602</v>
      </c>
      <c r="N1174" t="str">
        <f>VLOOKUP(A1174,[1]Sheet1!$A:$A,1,FALSE)</f>
        <v>Z049e</v>
      </c>
      <c r="O1174" t="b">
        <f t="shared" si="45"/>
        <v>1</v>
      </c>
    </row>
    <row r="1175" spans="1:15">
      <c r="A1175" t="s">
        <v>656</v>
      </c>
      <c r="B1175" t="s">
        <v>657</v>
      </c>
      <c r="C1175" s="89" t="str">
        <f t="shared" si="44"/>
        <v>Z050</v>
      </c>
      <c r="D1175" t="s">
        <v>657</v>
      </c>
      <c r="E1175" t="s">
        <v>3396</v>
      </c>
      <c r="F1175" t="s">
        <v>7</v>
      </c>
      <c r="G1175" t="s">
        <v>18</v>
      </c>
      <c r="H1175">
        <v>12</v>
      </c>
      <c r="I1175">
        <v>3</v>
      </c>
      <c r="J1175" t="b">
        <v>1</v>
      </c>
      <c r="K1175" t="s">
        <v>3436</v>
      </c>
      <c r="L1175" t="s">
        <v>1601</v>
      </c>
      <c r="M1175" t="s">
        <v>1602</v>
      </c>
      <c r="N1175" t="str">
        <f>VLOOKUP(A1175,[1]Sheet1!$A:$A,1,FALSE)</f>
        <v>Z050</v>
      </c>
      <c r="O1175" t="b">
        <f t="shared" si="45"/>
        <v>1</v>
      </c>
    </row>
    <row r="1176" spans="1:15">
      <c r="A1176" t="s">
        <v>658</v>
      </c>
      <c r="B1176" t="s">
        <v>659</v>
      </c>
      <c r="C1176" s="89" t="str">
        <f t="shared" si="44"/>
        <v>Z051</v>
      </c>
      <c r="D1176" t="s">
        <v>659</v>
      </c>
      <c r="E1176" t="s">
        <v>3398</v>
      </c>
      <c r="F1176" t="s">
        <v>7</v>
      </c>
      <c r="G1176" t="s">
        <v>18</v>
      </c>
      <c r="H1176">
        <v>12</v>
      </c>
      <c r="I1176">
        <v>3</v>
      </c>
      <c r="J1176" t="b">
        <v>1</v>
      </c>
      <c r="K1176" t="s">
        <v>3437</v>
      </c>
      <c r="L1176" t="s">
        <v>1601</v>
      </c>
      <c r="M1176" t="s">
        <v>1602</v>
      </c>
      <c r="N1176" t="str">
        <f>VLOOKUP(A1176,[1]Sheet1!$A:$A,1,FALSE)</f>
        <v>Z051</v>
      </c>
      <c r="O1176" t="b">
        <f t="shared" si="45"/>
        <v>1</v>
      </c>
    </row>
    <row r="1177" spans="1:15">
      <c r="A1177" t="s">
        <v>660</v>
      </c>
      <c r="B1177" t="s">
        <v>661</v>
      </c>
      <c r="C1177" s="89" t="str">
        <f t="shared" si="44"/>
        <v>Z052</v>
      </c>
      <c r="D1177" t="s">
        <v>661</v>
      </c>
      <c r="E1177" t="s">
        <v>3400</v>
      </c>
      <c r="F1177" t="s">
        <v>7</v>
      </c>
      <c r="G1177" t="s">
        <v>18</v>
      </c>
      <c r="H1177">
        <v>12</v>
      </c>
      <c r="I1177">
        <v>3</v>
      </c>
      <c r="J1177" t="b">
        <v>1</v>
      </c>
      <c r="K1177" t="s">
        <v>3438</v>
      </c>
      <c r="L1177" t="s">
        <v>1601</v>
      </c>
      <c r="M1177" t="s">
        <v>1602</v>
      </c>
      <c r="N1177" t="str">
        <f>VLOOKUP(A1177,[1]Sheet1!$A:$A,1,FALSE)</f>
        <v>Z052</v>
      </c>
      <c r="O1177" t="b">
        <f t="shared" si="45"/>
        <v>1</v>
      </c>
    </row>
    <row r="1178" spans="1:15">
      <c r="A1178" t="s">
        <v>662</v>
      </c>
      <c r="B1178" t="s">
        <v>663</v>
      </c>
      <c r="C1178" s="89" t="str">
        <f t="shared" si="44"/>
        <v>Z053</v>
      </c>
      <c r="D1178" t="s">
        <v>663</v>
      </c>
      <c r="E1178" t="s">
        <v>3402</v>
      </c>
      <c r="F1178" t="s">
        <v>7</v>
      </c>
      <c r="G1178" t="s">
        <v>18</v>
      </c>
      <c r="H1178">
        <v>12</v>
      </c>
      <c r="I1178">
        <v>3</v>
      </c>
      <c r="J1178" t="b">
        <v>1</v>
      </c>
      <c r="K1178" t="s">
        <v>3439</v>
      </c>
      <c r="L1178" t="s">
        <v>1601</v>
      </c>
      <c r="M1178" t="s">
        <v>1602</v>
      </c>
      <c r="N1178" t="str">
        <f>VLOOKUP(A1178,[1]Sheet1!$A:$A,1,FALSE)</f>
        <v>Z053</v>
      </c>
      <c r="O1178" t="b">
        <f t="shared" si="45"/>
        <v>1</v>
      </c>
    </row>
    <row r="1179" spans="1:15">
      <c r="A1179" t="s">
        <v>664</v>
      </c>
      <c r="B1179" t="s">
        <v>665</v>
      </c>
      <c r="C1179" s="89" t="str">
        <f t="shared" si="44"/>
        <v>Z054</v>
      </c>
      <c r="D1179" t="s">
        <v>665</v>
      </c>
      <c r="E1179" t="s">
        <v>3404</v>
      </c>
      <c r="F1179" t="s">
        <v>7</v>
      </c>
      <c r="G1179" t="s">
        <v>18</v>
      </c>
      <c r="H1179">
        <v>12</v>
      </c>
      <c r="I1179">
        <v>3</v>
      </c>
      <c r="J1179" t="b">
        <v>1</v>
      </c>
      <c r="K1179" t="s">
        <v>3440</v>
      </c>
      <c r="L1179" t="s">
        <v>1601</v>
      </c>
      <c r="M1179" t="s">
        <v>1602</v>
      </c>
      <c r="N1179" t="str">
        <f>VLOOKUP(A1179,[1]Sheet1!$A:$A,1,FALSE)</f>
        <v>Z054</v>
      </c>
      <c r="O1179" t="b">
        <f t="shared" si="45"/>
        <v>1</v>
      </c>
    </row>
    <row r="1180" spans="1:15">
      <c r="A1180" t="s">
        <v>666</v>
      </c>
      <c r="B1180" t="s">
        <v>667</v>
      </c>
      <c r="C1180" s="89" t="str">
        <f t="shared" si="44"/>
        <v>Z055</v>
      </c>
      <c r="D1180" t="s">
        <v>667</v>
      </c>
      <c r="E1180" t="s">
        <v>3406</v>
      </c>
      <c r="F1180" t="s">
        <v>7</v>
      </c>
      <c r="G1180" t="s">
        <v>18</v>
      </c>
      <c r="H1180">
        <v>12</v>
      </c>
      <c r="I1180">
        <v>3</v>
      </c>
      <c r="J1180" t="b">
        <v>1</v>
      </c>
      <c r="K1180" t="s">
        <v>3441</v>
      </c>
      <c r="L1180" t="s">
        <v>1601</v>
      </c>
      <c r="M1180" t="s">
        <v>1602</v>
      </c>
      <c r="N1180" t="str">
        <f>VLOOKUP(A1180,[1]Sheet1!$A:$A,1,FALSE)</f>
        <v>Z055</v>
      </c>
      <c r="O1180" t="b">
        <f t="shared" si="45"/>
        <v>1</v>
      </c>
    </row>
    <row r="1181" spans="1:15">
      <c r="A1181" t="s">
        <v>668</v>
      </c>
      <c r="B1181" t="s">
        <v>669</v>
      </c>
      <c r="C1181" s="89" t="str">
        <f t="shared" si="44"/>
        <v>Z056</v>
      </c>
      <c r="D1181" t="s">
        <v>669</v>
      </c>
      <c r="E1181" t="s">
        <v>3408</v>
      </c>
      <c r="F1181" t="s">
        <v>7</v>
      </c>
      <c r="G1181" t="s">
        <v>18</v>
      </c>
      <c r="H1181">
        <v>12</v>
      </c>
      <c r="I1181">
        <v>3</v>
      </c>
      <c r="J1181" t="b">
        <v>1</v>
      </c>
      <c r="K1181" t="s">
        <v>3442</v>
      </c>
      <c r="L1181" t="s">
        <v>1601</v>
      </c>
      <c r="M1181" t="s">
        <v>1602</v>
      </c>
      <c r="N1181" t="str">
        <f>VLOOKUP(A1181,[1]Sheet1!$A:$A,1,FALSE)</f>
        <v>Z056</v>
      </c>
      <c r="O1181" t="b">
        <f t="shared" si="45"/>
        <v>1</v>
      </c>
    </row>
    <row r="1182" spans="1:15">
      <c r="A1182" t="s">
        <v>670</v>
      </c>
      <c r="B1182" t="s">
        <v>3443</v>
      </c>
      <c r="C1182" s="89" t="str">
        <f t="shared" si="44"/>
        <v>Z057</v>
      </c>
      <c r="D1182" t="s">
        <v>3443</v>
      </c>
      <c r="E1182" t="s">
        <v>3411</v>
      </c>
      <c r="F1182" t="s">
        <v>7</v>
      </c>
      <c r="G1182" t="s">
        <v>18</v>
      </c>
      <c r="H1182">
        <v>12</v>
      </c>
      <c r="I1182">
        <v>3</v>
      </c>
      <c r="J1182" t="b">
        <v>1</v>
      </c>
      <c r="K1182" t="s">
        <v>3444</v>
      </c>
      <c r="L1182" t="s">
        <v>1601</v>
      </c>
      <c r="M1182" t="s">
        <v>1602</v>
      </c>
      <c r="N1182" t="str">
        <f>VLOOKUP(A1182,[1]Sheet1!$A:$A,1,FALSE)</f>
        <v>Z057</v>
      </c>
      <c r="O1182" t="b">
        <f t="shared" si="45"/>
        <v>1</v>
      </c>
    </row>
    <row r="1183" spans="1:15">
      <c r="A1183" t="s">
        <v>674</v>
      </c>
      <c r="B1183" t="s">
        <v>675</v>
      </c>
      <c r="C1183" s="89" t="str">
        <f t="shared" si="44"/>
        <v>Z059</v>
      </c>
      <c r="D1183" t="s">
        <v>675</v>
      </c>
      <c r="E1183" t="s">
        <v>2245</v>
      </c>
      <c r="F1183" t="s">
        <v>7</v>
      </c>
      <c r="G1183" t="s">
        <v>18</v>
      </c>
      <c r="H1183">
        <v>12</v>
      </c>
      <c r="I1183">
        <v>3</v>
      </c>
      <c r="J1183" t="b">
        <v>1</v>
      </c>
      <c r="K1183" t="s">
        <v>3445</v>
      </c>
      <c r="L1183" t="s">
        <v>1601</v>
      </c>
      <c r="M1183" t="s">
        <v>1602</v>
      </c>
      <c r="N1183" t="str">
        <f>VLOOKUP(A1183,[1]Sheet1!$A:$A,1,FALSE)</f>
        <v>Z059</v>
      </c>
      <c r="O1183" t="b">
        <f t="shared" si="45"/>
        <v>1</v>
      </c>
    </row>
    <row r="1184" spans="1:15">
      <c r="A1184" t="s">
        <v>676</v>
      </c>
      <c r="B1184" t="s">
        <v>677</v>
      </c>
      <c r="C1184" s="89" t="str">
        <f t="shared" si="44"/>
        <v>Z060</v>
      </c>
      <c r="D1184" t="s">
        <v>677</v>
      </c>
      <c r="E1184" t="s">
        <v>2245</v>
      </c>
      <c r="F1184" t="s">
        <v>7</v>
      </c>
      <c r="G1184" t="s">
        <v>18</v>
      </c>
      <c r="H1184">
        <v>12</v>
      </c>
      <c r="I1184">
        <v>3</v>
      </c>
      <c r="J1184" t="b">
        <v>1</v>
      </c>
      <c r="K1184" t="s">
        <v>3446</v>
      </c>
      <c r="L1184" t="s">
        <v>1601</v>
      </c>
      <c r="M1184" t="s">
        <v>1602</v>
      </c>
      <c r="N1184" t="str">
        <f>VLOOKUP(A1184,[1]Sheet1!$A:$A,1,FALSE)</f>
        <v>Z060</v>
      </c>
      <c r="O1184" t="b">
        <f t="shared" si="45"/>
        <v>1</v>
      </c>
    </row>
    <row r="1185" spans="1:15">
      <c r="A1185" t="s">
        <v>680</v>
      </c>
      <c r="B1185" t="s">
        <v>681</v>
      </c>
      <c r="C1185" s="89" t="str">
        <f t="shared" si="44"/>
        <v>Z062</v>
      </c>
      <c r="D1185" t="s">
        <v>681</v>
      </c>
      <c r="E1185" t="s">
        <v>3447</v>
      </c>
      <c r="F1185" t="s">
        <v>7</v>
      </c>
      <c r="G1185" t="s">
        <v>18</v>
      </c>
      <c r="H1185">
        <v>12</v>
      </c>
      <c r="I1185">
        <v>3</v>
      </c>
      <c r="J1185" t="b">
        <v>1</v>
      </c>
      <c r="K1185" t="s">
        <v>3448</v>
      </c>
      <c r="L1185" t="s">
        <v>1601</v>
      </c>
      <c r="M1185" t="s">
        <v>1602</v>
      </c>
      <c r="N1185" t="str">
        <f>VLOOKUP(A1185,[1]Sheet1!$A:$A,1,FALSE)</f>
        <v>Z062</v>
      </c>
      <c r="O1185" t="b">
        <f t="shared" si="45"/>
        <v>1</v>
      </c>
    </row>
    <row r="1186" spans="1:15">
      <c r="A1186" t="s">
        <v>682</v>
      </c>
      <c r="B1186" t="s">
        <v>683</v>
      </c>
      <c r="C1186" s="89" t="str">
        <f t="shared" si="44"/>
        <v>Z063</v>
      </c>
      <c r="D1186" t="s">
        <v>683</v>
      </c>
      <c r="E1186" t="s">
        <v>3447</v>
      </c>
      <c r="F1186" t="s">
        <v>7</v>
      </c>
      <c r="G1186" t="s">
        <v>18</v>
      </c>
      <c r="H1186">
        <v>12</v>
      </c>
      <c r="I1186">
        <v>3</v>
      </c>
      <c r="J1186" t="b">
        <v>1</v>
      </c>
      <c r="K1186" t="s">
        <v>3449</v>
      </c>
      <c r="L1186" t="s">
        <v>1601</v>
      </c>
      <c r="M1186" t="s">
        <v>1602</v>
      </c>
      <c r="N1186" t="str">
        <f>VLOOKUP(A1186,[1]Sheet1!$A:$A,1,FALSE)</f>
        <v>Z063</v>
      </c>
      <c r="O1186" t="b">
        <f t="shared" si="45"/>
        <v>1</v>
      </c>
    </row>
    <row r="1187" spans="1:15">
      <c r="A1187" t="s">
        <v>525</v>
      </c>
      <c r="B1187" t="s">
        <v>526</v>
      </c>
      <c r="C1187" s="89" t="str">
        <f t="shared" si="44"/>
        <v>Z065</v>
      </c>
      <c r="D1187" t="s">
        <v>526</v>
      </c>
      <c r="E1187" t="s">
        <v>3429</v>
      </c>
      <c r="F1187" t="s">
        <v>7</v>
      </c>
      <c r="G1187" t="s">
        <v>18</v>
      </c>
      <c r="H1187">
        <v>12</v>
      </c>
      <c r="I1187">
        <v>3</v>
      </c>
      <c r="J1187" t="b">
        <v>1</v>
      </c>
      <c r="K1187" t="s">
        <v>3450</v>
      </c>
      <c r="L1187" t="s">
        <v>1601</v>
      </c>
      <c r="M1187" t="s">
        <v>1602</v>
      </c>
      <c r="N1187" t="str">
        <f>VLOOKUP(A1187,[1]Sheet1!$A:$A,1,FALSE)</f>
        <v>Z065</v>
      </c>
      <c r="O1187" t="b">
        <f t="shared" si="45"/>
        <v>1</v>
      </c>
    </row>
    <row r="1188" spans="1:15">
      <c r="A1188" t="s">
        <v>527</v>
      </c>
      <c r="B1188" t="s">
        <v>528</v>
      </c>
      <c r="C1188" s="89" t="str">
        <f t="shared" si="44"/>
        <v>Z066</v>
      </c>
      <c r="D1188" t="s">
        <v>528</v>
      </c>
      <c r="E1188" t="s">
        <v>3431</v>
      </c>
      <c r="F1188" t="s">
        <v>7</v>
      </c>
      <c r="G1188" t="s">
        <v>18</v>
      </c>
      <c r="H1188">
        <v>12</v>
      </c>
      <c r="I1188">
        <v>3</v>
      </c>
      <c r="J1188" t="b">
        <v>1</v>
      </c>
      <c r="K1188" t="s">
        <v>3451</v>
      </c>
      <c r="L1188" t="s">
        <v>1601</v>
      </c>
      <c r="M1188" t="s">
        <v>1602</v>
      </c>
      <c r="N1188" t="str">
        <f>VLOOKUP(A1188,[1]Sheet1!$A:$A,1,FALSE)</f>
        <v>Z066</v>
      </c>
      <c r="O1188" t="b">
        <f t="shared" si="45"/>
        <v>1</v>
      </c>
    </row>
    <row r="1189" spans="1:15">
      <c r="A1189" t="s">
        <v>684</v>
      </c>
      <c r="B1189" t="s">
        <v>686</v>
      </c>
      <c r="C1189" s="89" t="str">
        <f t="shared" si="44"/>
        <v>Z067</v>
      </c>
      <c r="D1189" t="s">
        <v>686</v>
      </c>
      <c r="E1189" s="6" t="s">
        <v>3452</v>
      </c>
      <c r="F1189" t="s">
        <v>7</v>
      </c>
      <c r="G1189" t="s">
        <v>18</v>
      </c>
      <c r="H1189">
        <v>12</v>
      </c>
      <c r="I1189">
        <v>2</v>
      </c>
      <c r="J1189" t="b">
        <v>1</v>
      </c>
      <c r="K1189" t="s">
        <v>3453</v>
      </c>
      <c r="L1189" t="s">
        <v>1637</v>
      </c>
      <c r="M1189" t="s">
        <v>1602</v>
      </c>
      <c r="N1189" t="str">
        <f>VLOOKUP(A1189,[1]Sheet1!$A:$A,1,FALSE)</f>
        <v>Z067</v>
      </c>
      <c r="O1189" t="b">
        <f t="shared" si="45"/>
        <v>1</v>
      </c>
    </row>
    <row r="1190" spans="1:15">
      <c r="A1190" s="177" t="s">
        <v>687</v>
      </c>
      <c r="B1190" t="s">
        <v>689</v>
      </c>
      <c r="C1190" s="89" t="str">
        <f t="shared" si="44"/>
        <v>Z068</v>
      </c>
      <c r="D1190" t="s">
        <v>689</v>
      </c>
      <c r="E1190" s="6" t="s">
        <v>3454</v>
      </c>
      <c r="F1190" t="s">
        <v>7</v>
      </c>
      <c r="G1190" t="s">
        <v>18</v>
      </c>
      <c r="H1190">
        <v>12</v>
      </c>
      <c r="I1190">
        <v>3</v>
      </c>
      <c r="J1190" t="b">
        <v>1</v>
      </c>
      <c r="K1190" t="s">
        <v>3455</v>
      </c>
      <c r="L1190" t="s">
        <v>1637</v>
      </c>
      <c r="M1190" t="s">
        <v>1602</v>
      </c>
      <c r="N1190" t="str">
        <f>VLOOKUP(A1190,[1]Sheet1!$A:$A,1,FALSE)</f>
        <v>Z068</v>
      </c>
      <c r="O1190" t="b">
        <f t="shared" si="45"/>
        <v>1</v>
      </c>
    </row>
    <row r="1191" spans="1:15">
      <c r="A1191" s="177" t="s">
        <v>2200</v>
      </c>
      <c r="B1191" t="s">
        <v>3456</v>
      </c>
      <c r="C1191" s="89" t="str">
        <f t="shared" si="44"/>
        <v>Z068hp</v>
      </c>
      <c r="D1191" t="s">
        <v>3456</v>
      </c>
      <c r="E1191" s="6" t="s">
        <v>3457</v>
      </c>
      <c r="F1191" t="s">
        <v>7</v>
      </c>
      <c r="G1191" t="s">
        <v>18</v>
      </c>
      <c r="H1191">
        <v>12</v>
      </c>
      <c r="I1191">
        <v>3</v>
      </c>
      <c r="J1191" t="b">
        <v>1</v>
      </c>
      <c r="K1191" t="s">
        <v>3458</v>
      </c>
      <c r="L1191" t="s">
        <v>1637</v>
      </c>
      <c r="M1191" t="s">
        <v>1602</v>
      </c>
      <c r="N1191" t="str">
        <f>VLOOKUP(A1191,[1]Sheet1!$A:$A,1,FALSE)</f>
        <v>Z068hp</v>
      </c>
      <c r="O1191" t="b">
        <f t="shared" si="45"/>
        <v>1</v>
      </c>
    </row>
    <row r="1192" spans="1:15">
      <c r="A1192" t="s">
        <v>690</v>
      </c>
      <c r="B1192" t="s">
        <v>691</v>
      </c>
      <c r="C1192" s="89" t="str">
        <f t="shared" si="44"/>
        <v>Z069</v>
      </c>
      <c r="D1192" t="s">
        <v>691</v>
      </c>
      <c r="E1192" t="s">
        <v>2813</v>
      </c>
      <c r="F1192" t="s">
        <v>17</v>
      </c>
      <c r="G1192" t="s">
        <v>18</v>
      </c>
      <c r="H1192">
        <v>12</v>
      </c>
      <c r="I1192">
        <v>2</v>
      </c>
      <c r="J1192" t="b">
        <v>1</v>
      </c>
      <c r="K1192" t="s">
        <v>3459</v>
      </c>
      <c r="L1192" t="s">
        <v>1637</v>
      </c>
      <c r="M1192" t="s">
        <v>1602</v>
      </c>
      <c r="N1192" t="str">
        <f>VLOOKUP(A1192,[1]Sheet1!$A:$A,1,FALSE)</f>
        <v>Z069</v>
      </c>
      <c r="O1192" t="b">
        <f t="shared" si="45"/>
        <v>1</v>
      </c>
    </row>
    <row r="1193" spans="1:15">
      <c r="A1193" t="s">
        <v>3460</v>
      </c>
      <c r="B1193" t="s">
        <v>3461</v>
      </c>
      <c r="C1193" s="89" t="str">
        <f t="shared" si="44"/>
        <v>Z069hp</v>
      </c>
      <c r="D1193" t="s">
        <v>3461</v>
      </c>
      <c r="E1193" t="s">
        <v>2813</v>
      </c>
      <c r="F1193" t="s">
        <v>17</v>
      </c>
      <c r="G1193" t="s">
        <v>18</v>
      </c>
      <c r="H1193">
        <v>12</v>
      </c>
      <c r="I1193">
        <v>2</v>
      </c>
      <c r="J1193" t="b">
        <v>1</v>
      </c>
      <c r="K1193" t="s">
        <v>3462</v>
      </c>
      <c r="L1193" t="s">
        <v>1637</v>
      </c>
      <c r="M1193" t="s">
        <v>1602</v>
      </c>
      <c r="N1193" t="str">
        <f>VLOOKUP(A1193,[1]Sheet1!$A:$A,1,FALSE)</f>
        <v>Z069hp</v>
      </c>
      <c r="O1193" t="b">
        <f t="shared" si="45"/>
        <v>1</v>
      </c>
    </row>
    <row r="1194" spans="1:15">
      <c r="A1194" t="s">
        <v>692</v>
      </c>
      <c r="B1194" t="s">
        <v>694</v>
      </c>
      <c r="C1194" s="89" t="str">
        <f t="shared" si="44"/>
        <v>Z070</v>
      </c>
      <c r="D1194" t="s">
        <v>694</v>
      </c>
      <c r="E1194" t="s">
        <v>3199</v>
      </c>
      <c r="F1194" t="s">
        <v>17</v>
      </c>
      <c r="G1194" t="s">
        <v>18</v>
      </c>
      <c r="H1194">
        <v>12</v>
      </c>
      <c r="I1194">
        <v>2</v>
      </c>
      <c r="J1194" t="b">
        <v>1</v>
      </c>
      <c r="K1194" t="s">
        <v>3463</v>
      </c>
      <c r="L1194" t="s">
        <v>1637</v>
      </c>
      <c r="M1194" t="s">
        <v>1602</v>
      </c>
      <c r="N1194" t="str">
        <f>VLOOKUP(A1194,[1]Sheet1!$A:$A,1,FALSE)</f>
        <v>Z070</v>
      </c>
      <c r="O1194" t="b">
        <f t="shared" si="45"/>
        <v>1</v>
      </c>
    </row>
    <row r="1195" spans="1:15">
      <c r="A1195" t="s">
        <v>3464</v>
      </c>
      <c r="B1195" t="s">
        <v>3465</v>
      </c>
      <c r="C1195" s="89" t="str">
        <f t="shared" si="44"/>
        <v>Z070hp</v>
      </c>
      <c r="D1195" t="s">
        <v>3465</v>
      </c>
      <c r="E1195" t="s">
        <v>3199</v>
      </c>
      <c r="F1195" t="s">
        <v>17</v>
      </c>
      <c r="G1195" t="s">
        <v>18</v>
      </c>
      <c r="H1195">
        <v>12</v>
      </c>
      <c r="I1195">
        <v>2</v>
      </c>
      <c r="J1195" t="b">
        <v>1</v>
      </c>
      <c r="K1195" t="s">
        <v>3466</v>
      </c>
      <c r="L1195" t="s">
        <v>1637</v>
      </c>
      <c r="M1195" t="s">
        <v>1602</v>
      </c>
      <c r="N1195" t="str">
        <f>VLOOKUP(A1195,[1]Sheet1!$A:$A,1,FALSE)</f>
        <v>Z070hp</v>
      </c>
      <c r="O1195" t="b">
        <f t="shared" si="45"/>
        <v>1</v>
      </c>
    </row>
    <row r="1196" spans="1:15">
      <c r="A1196" t="s">
        <v>3467</v>
      </c>
      <c r="B1196" t="s">
        <v>3468</v>
      </c>
      <c r="C1196" s="89" t="str">
        <f t="shared" si="44"/>
        <v>Z070hppd</v>
      </c>
      <c r="D1196" t="s">
        <v>3468</v>
      </c>
      <c r="E1196" t="s">
        <v>3469</v>
      </c>
      <c r="F1196" t="s">
        <v>17</v>
      </c>
      <c r="G1196" t="s">
        <v>18</v>
      </c>
      <c r="H1196">
        <v>12</v>
      </c>
      <c r="I1196">
        <v>2</v>
      </c>
      <c r="J1196" t="b">
        <v>1</v>
      </c>
      <c r="K1196" t="s">
        <v>3466</v>
      </c>
      <c r="L1196" t="s">
        <v>1637</v>
      </c>
      <c r="M1196" t="s">
        <v>1602</v>
      </c>
      <c r="N1196" t="str">
        <f>VLOOKUP(A1196,[1]Sheet1!$A:$A,1,FALSE)</f>
        <v>Z070hppd</v>
      </c>
      <c r="O1196" t="b">
        <f t="shared" si="45"/>
        <v>1</v>
      </c>
    </row>
    <row r="1197" spans="1:15">
      <c r="A1197" t="s">
        <v>3470</v>
      </c>
      <c r="B1197" t="s">
        <v>3471</v>
      </c>
      <c r="C1197" s="89" t="str">
        <f t="shared" si="44"/>
        <v>Z070pd</v>
      </c>
      <c r="D1197" t="s">
        <v>3471</v>
      </c>
      <c r="E1197" t="s">
        <v>3469</v>
      </c>
      <c r="F1197" t="s">
        <v>17</v>
      </c>
      <c r="G1197" t="s">
        <v>18</v>
      </c>
      <c r="H1197">
        <v>12</v>
      </c>
      <c r="I1197">
        <v>2</v>
      </c>
      <c r="J1197" t="b">
        <v>1</v>
      </c>
      <c r="K1197" t="s">
        <v>3463</v>
      </c>
      <c r="L1197" t="s">
        <v>1637</v>
      </c>
      <c r="M1197" t="s">
        <v>1602</v>
      </c>
      <c r="N1197" t="str">
        <f>VLOOKUP(A1197,[1]Sheet1!$A:$A,1,FALSE)</f>
        <v>Z070pd</v>
      </c>
      <c r="O1197" t="b">
        <f t="shared" si="45"/>
        <v>1</v>
      </c>
    </row>
    <row r="1198" spans="1:15">
      <c r="A1198" t="s">
        <v>695</v>
      </c>
      <c r="B1198" t="s">
        <v>697</v>
      </c>
      <c r="C1198" s="89" t="str">
        <f t="shared" si="44"/>
        <v>Z071</v>
      </c>
      <c r="D1198" t="s">
        <v>697</v>
      </c>
      <c r="E1198" t="s">
        <v>3472</v>
      </c>
      <c r="F1198" t="s">
        <v>17</v>
      </c>
      <c r="G1198" t="s">
        <v>18</v>
      </c>
      <c r="H1198">
        <v>12</v>
      </c>
      <c r="I1198">
        <v>2</v>
      </c>
      <c r="J1198" t="b">
        <v>1</v>
      </c>
      <c r="K1198" t="s">
        <v>3473</v>
      </c>
      <c r="L1198" t="s">
        <v>1637</v>
      </c>
      <c r="M1198" t="s">
        <v>1602</v>
      </c>
      <c r="N1198" t="str">
        <f>VLOOKUP(A1198,[1]Sheet1!$A:$A,1,FALSE)</f>
        <v>Z071</v>
      </c>
      <c r="O1198" t="b">
        <f t="shared" si="45"/>
        <v>1</v>
      </c>
    </row>
    <row r="1199" spans="1:15">
      <c r="A1199" t="s">
        <v>3474</v>
      </c>
      <c r="B1199" t="s">
        <v>3475</v>
      </c>
      <c r="C1199" s="89" t="str">
        <f t="shared" si="44"/>
        <v>Z071hp</v>
      </c>
      <c r="D1199" t="s">
        <v>3475</v>
      </c>
      <c r="E1199" t="s">
        <v>3472</v>
      </c>
      <c r="F1199" t="s">
        <v>17</v>
      </c>
      <c r="G1199" t="s">
        <v>18</v>
      </c>
      <c r="H1199">
        <v>12</v>
      </c>
      <c r="I1199">
        <v>2</v>
      </c>
      <c r="J1199" t="b">
        <v>1</v>
      </c>
      <c r="K1199" t="s">
        <v>3476</v>
      </c>
      <c r="L1199" t="s">
        <v>1637</v>
      </c>
      <c r="M1199" t="s">
        <v>1602</v>
      </c>
      <c r="N1199" t="str">
        <f>VLOOKUP(A1199,[1]Sheet1!$A:$A,1,FALSE)</f>
        <v>Z071hp</v>
      </c>
      <c r="O1199" t="b">
        <f t="shared" si="45"/>
        <v>1</v>
      </c>
    </row>
    <row r="1200" spans="1:15">
      <c r="A1200" t="s">
        <v>698</v>
      </c>
      <c r="B1200" t="s">
        <v>700</v>
      </c>
      <c r="C1200" s="89" t="str">
        <f t="shared" si="44"/>
        <v>Z072</v>
      </c>
      <c r="D1200" t="s">
        <v>700</v>
      </c>
      <c r="E1200" t="s">
        <v>3477</v>
      </c>
      <c r="F1200" t="s">
        <v>17</v>
      </c>
      <c r="G1200" t="s">
        <v>18</v>
      </c>
      <c r="H1200">
        <v>12</v>
      </c>
      <c r="I1200">
        <v>2</v>
      </c>
      <c r="J1200" t="b">
        <v>1</v>
      </c>
      <c r="K1200" t="s">
        <v>3478</v>
      </c>
      <c r="L1200" t="s">
        <v>1637</v>
      </c>
      <c r="M1200" t="s">
        <v>1602</v>
      </c>
      <c r="N1200" t="str">
        <f>VLOOKUP(A1200,[1]Sheet1!$A:$A,1,FALSE)</f>
        <v>Z072</v>
      </c>
      <c r="O1200" t="b">
        <f t="shared" si="45"/>
        <v>1</v>
      </c>
    </row>
    <row r="1201" spans="1:15">
      <c r="A1201" t="s">
        <v>3479</v>
      </c>
      <c r="B1201" t="s">
        <v>3480</v>
      </c>
      <c r="C1201" s="89" t="str">
        <f t="shared" si="44"/>
        <v>Z072hp</v>
      </c>
      <c r="D1201" t="s">
        <v>3480</v>
      </c>
      <c r="E1201" t="s">
        <v>3477</v>
      </c>
      <c r="F1201" t="s">
        <v>17</v>
      </c>
      <c r="G1201" t="s">
        <v>18</v>
      </c>
      <c r="H1201">
        <v>12</v>
      </c>
      <c r="I1201">
        <v>2</v>
      </c>
      <c r="J1201" t="b">
        <v>1</v>
      </c>
      <c r="K1201" t="s">
        <v>3481</v>
      </c>
      <c r="L1201" t="s">
        <v>1637</v>
      </c>
      <c r="M1201" t="s">
        <v>1602</v>
      </c>
      <c r="N1201" t="str">
        <f>VLOOKUP(A1201,[1]Sheet1!$A:$A,1,FALSE)</f>
        <v>Z072hp</v>
      </c>
      <c r="O1201" t="b">
        <f t="shared" si="45"/>
        <v>1</v>
      </c>
    </row>
    <row r="1202" spans="1:15">
      <c r="A1202" t="s">
        <v>701</v>
      </c>
      <c r="B1202" t="s">
        <v>703</v>
      </c>
      <c r="C1202" s="89" t="str">
        <f t="shared" si="44"/>
        <v>Z073</v>
      </c>
      <c r="D1202" t="s">
        <v>703</v>
      </c>
      <c r="E1202" t="s">
        <v>3482</v>
      </c>
      <c r="F1202" t="s">
        <v>17</v>
      </c>
      <c r="G1202" t="s">
        <v>18</v>
      </c>
      <c r="H1202">
        <v>12</v>
      </c>
      <c r="I1202">
        <v>2</v>
      </c>
      <c r="J1202" t="b">
        <v>1</v>
      </c>
      <c r="K1202" t="s">
        <v>3483</v>
      </c>
      <c r="L1202" t="s">
        <v>1637</v>
      </c>
      <c r="M1202" t="s">
        <v>1602</v>
      </c>
      <c r="N1202" t="str">
        <f>VLOOKUP(A1202,[1]Sheet1!$A:$A,1,FALSE)</f>
        <v>Z073</v>
      </c>
      <c r="O1202" t="b">
        <f t="shared" si="45"/>
        <v>1</v>
      </c>
    </row>
    <row r="1203" spans="1:15">
      <c r="A1203" t="s">
        <v>3484</v>
      </c>
      <c r="B1203" t="s">
        <v>3485</v>
      </c>
      <c r="C1203" s="89" t="str">
        <f t="shared" si="44"/>
        <v>Z073hp</v>
      </c>
      <c r="D1203" t="s">
        <v>3485</v>
      </c>
      <c r="E1203" t="s">
        <v>3482</v>
      </c>
      <c r="F1203" t="s">
        <v>17</v>
      </c>
      <c r="G1203" t="s">
        <v>18</v>
      </c>
      <c r="H1203">
        <v>12</v>
      </c>
      <c r="I1203">
        <v>2</v>
      </c>
      <c r="J1203" t="b">
        <v>1</v>
      </c>
      <c r="K1203" t="s">
        <v>3486</v>
      </c>
      <c r="L1203" t="s">
        <v>1637</v>
      </c>
      <c r="M1203" t="s">
        <v>1602</v>
      </c>
      <c r="N1203" t="str">
        <f>VLOOKUP(A1203,[1]Sheet1!$A:$A,1,FALSE)</f>
        <v>Z073hp</v>
      </c>
      <c r="O1203" t="b">
        <f t="shared" si="45"/>
        <v>1</v>
      </c>
    </row>
    <row r="1204" spans="1:15">
      <c r="A1204" t="s">
        <v>704</v>
      </c>
      <c r="B1204" t="s">
        <v>706</v>
      </c>
      <c r="C1204" s="89" t="str">
        <f t="shared" si="44"/>
        <v>Z074</v>
      </c>
      <c r="D1204" t="s">
        <v>706</v>
      </c>
      <c r="E1204" t="s">
        <v>3487</v>
      </c>
      <c r="F1204" t="s">
        <v>17</v>
      </c>
      <c r="G1204" t="s">
        <v>18</v>
      </c>
      <c r="H1204">
        <v>12</v>
      </c>
      <c r="I1204">
        <v>2</v>
      </c>
      <c r="J1204" t="b">
        <v>1</v>
      </c>
      <c r="K1204" t="s">
        <v>3488</v>
      </c>
      <c r="L1204" t="s">
        <v>1637</v>
      </c>
      <c r="M1204" t="s">
        <v>1602</v>
      </c>
      <c r="N1204" t="str">
        <f>VLOOKUP(A1204,[1]Sheet1!$A:$A,1,FALSE)</f>
        <v>Z074</v>
      </c>
      <c r="O1204" t="b">
        <f t="shared" si="45"/>
        <v>1</v>
      </c>
    </row>
    <row r="1205" spans="1:15">
      <c r="A1205" t="s">
        <v>3489</v>
      </c>
      <c r="B1205" t="s">
        <v>3490</v>
      </c>
      <c r="C1205" s="89" t="str">
        <f t="shared" si="44"/>
        <v>Z074hp</v>
      </c>
      <c r="D1205" t="s">
        <v>3490</v>
      </c>
      <c r="E1205" t="s">
        <v>3487</v>
      </c>
      <c r="F1205" t="s">
        <v>17</v>
      </c>
      <c r="G1205" t="s">
        <v>18</v>
      </c>
      <c r="H1205">
        <v>12</v>
      </c>
      <c r="I1205">
        <v>2</v>
      </c>
      <c r="J1205" t="b">
        <v>1</v>
      </c>
      <c r="K1205" t="s">
        <v>3491</v>
      </c>
      <c r="L1205" t="s">
        <v>1637</v>
      </c>
      <c r="M1205" t="s">
        <v>1602</v>
      </c>
      <c r="N1205" t="str">
        <f>VLOOKUP(A1205,[1]Sheet1!$A:$A,1,FALSE)</f>
        <v>Z074hp</v>
      </c>
      <c r="O1205" t="b">
        <f t="shared" si="45"/>
        <v>1</v>
      </c>
    </row>
    <row r="1206" spans="1:15">
      <c r="A1206" t="s">
        <v>3492</v>
      </c>
      <c r="B1206" t="s">
        <v>3493</v>
      </c>
      <c r="C1206" s="89" t="str">
        <f t="shared" si="44"/>
        <v>Z074hppd</v>
      </c>
      <c r="D1206" t="s">
        <v>3493</v>
      </c>
      <c r="E1206" t="s">
        <v>3494</v>
      </c>
      <c r="F1206" t="s">
        <v>17</v>
      </c>
      <c r="G1206" t="s">
        <v>18</v>
      </c>
      <c r="H1206">
        <v>12</v>
      </c>
      <c r="I1206">
        <v>2</v>
      </c>
      <c r="J1206" t="b">
        <v>1</v>
      </c>
      <c r="K1206" t="s">
        <v>3491</v>
      </c>
      <c r="L1206" t="s">
        <v>1637</v>
      </c>
      <c r="M1206" t="s">
        <v>1602</v>
      </c>
      <c r="N1206" t="str">
        <f>VLOOKUP(A1206,[1]Sheet1!$A:$A,1,FALSE)</f>
        <v>Z074hppd</v>
      </c>
      <c r="O1206" t="b">
        <f t="shared" si="45"/>
        <v>1</v>
      </c>
    </row>
    <row r="1207" spans="1:15">
      <c r="A1207" t="s">
        <v>3495</v>
      </c>
      <c r="B1207" s="9" t="s">
        <v>3496</v>
      </c>
      <c r="C1207" s="89" t="str">
        <f t="shared" si="44"/>
        <v>Z074pd</v>
      </c>
      <c r="D1207" s="9" t="s">
        <v>3496</v>
      </c>
      <c r="E1207" t="s">
        <v>3494</v>
      </c>
      <c r="F1207" t="s">
        <v>17</v>
      </c>
      <c r="G1207" t="s">
        <v>18</v>
      </c>
      <c r="H1207">
        <v>12</v>
      </c>
      <c r="I1207">
        <v>2</v>
      </c>
      <c r="J1207" t="b">
        <v>1</v>
      </c>
      <c r="K1207" t="s">
        <v>3488</v>
      </c>
      <c r="L1207" t="s">
        <v>1637</v>
      </c>
      <c r="M1207" t="s">
        <v>1602</v>
      </c>
      <c r="N1207" t="str">
        <f>VLOOKUP(A1207,[1]Sheet1!$A:$A,1,FALSE)</f>
        <v>Z074pd</v>
      </c>
      <c r="O1207" t="b">
        <f t="shared" si="45"/>
        <v>1</v>
      </c>
    </row>
    <row r="1208" spans="1:15">
      <c r="A1208" t="s">
        <v>3497</v>
      </c>
      <c r="B1208" t="s">
        <v>3498</v>
      </c>
      <c r="C1208" s="89" t="str">
        <f t="shared" si="44"/>
        <v>Z076</v>
      </c>
      <c r="D1208" t="s">
        <v>3499</v>
      </c>
      <c r="E1208" t="s">
        <v>3500</v>
      </c>
      <c r="F1208" t="s">
        <v>7</v>
      </c>
      <c r="G1208" t="s">
        <v>18</v>
      </c>
      <c r="H1208">
        <v>12</v>
      </c>
      <c r="I1208">
        <v>2</v>
      </c>
      <c r="J1208" t="b">
        <v>1</v>
      </c>
      <c r="K1208" t="s">
        <v>2944</v>
      </c>
      <c r="L1208" t="s">
        <v>1637</v>
      </c>
      <c r="M1208" t="s">
        <v>1602</v>
      </c>
      <c r="N1208" t="str">
        <f>VLOOKUP(A1208,[1]Sheet1!$A:$A,1,FALSE)</f>
        <v>Z076</v>
      </c>
      <c r="O1208" t="b">
        <f t="shared" si="45"/>
        <v>1</v>
      </c>
    </row>
    <row r="1209" spans="1:15">
      <c r="A1209" t="s">
        <v>715</v>
      </c>
      <c r="B1209" s="6" t="s">
        <v>716</v>
      </c>
      <c r="C1209" s="89" t="str">
        <f t="shared" si="44"/>
        <v>Z077</v>
      </c>
      <c r="D1209" s="6" t="s">
        <v>716</v>
      </c>
      <c r="E1209" s="6" t="s">
        <v>3501</v>
      </c>
      <c r="F1209" t="s">
        <v>7</v>
      </c>
      <c r="G1209" t="s">
        <v>18</v>
      </c>
      <c r="H1209">
        <v>12</v>
      </c>
      <c r="I1209">
        <v>3</v>
      </c>
      <c r="J1209" t="b">
        <v>1</v>
      </c>
      <c r="L1209" s="93" t="s">
        <v>2872</v>
      </c>
      <c r="M1209" t="s">
        <v>1602</v>
      </c>
      <c r="N1209" t="str">
        <f>VLOOKUP(A1209,[1]Sheet1!$A:$A,1,FALSE)</f>
        <v>Z077</v>
      </c>
      <c r="O1209" t="b">
        <f t="shared" si="45"/>
        <v>1</v>
      </c>
    </row>
    <row r="1210" spans="1:15">
      <c r="A1210" t="s">
        <v>3502</v>
      </c>
      <c r="B1210" t="s">
        <v>3503</v>
      </c>
      <c r="C1210" s="89" t="str">
        <f t="shared" si="44"/>
        <v>Z077e</v>
      </c>
      <c r="D1210" t="s">
        <v>3503</v>
      </c>
      <c r="E1210" t="s">
        <v>3503</v>
      </c>
      <c r="F1210" t="s">
        <v>7</v>
      </c>
      <c r="G1210" t="s">
        <v>18</v>
      </c>
      <c r="H1210">
        <v>12</v>
      </c>
      <c r="I1210">
        <v>3</v>
      </c>
      <c r="J1210" t="b">
        <v>1</v>
      </c>
      <c r="K1210" t="s">
        <v>3504</v>
      </c>
      <c r="L1210" t="s">
        <v>1637</v>
      </c>
      <c r="M1210" t="s">
        <v>1602</v>
      </c>
      <c r="N1210" t="str">
        <f>VLOOKUP(A1210,[1]Sheet1!$A:$A,1,FALSE)</f>
        <v>Z077e</v>
      </c>
      <c r="O1210" t="b">
        <f t="shared" si="45"/>
        <v>1</v>
      </c>
    </row>
    <row r="1211" spans="1:15">
      <c r="A1211" t="s">
        <v>3505</v>
      </c>
      <c r="B1211" t="s">
        <v>3506</v>
      </c>
      <c r="C1211" s="89" t="str">
        <f t="shared" si="44"/>
        <v>Z077mh</v>
      </c>
      <c r="D1211" t="s">
        <v>3506</v>
      </c>
      <c r="E1211" t="s">
        <v>3506</v>
      </c>
      <c r="F1211" t="s">
        <v>7</v>
      </c>
      <c r="G1211" t="s">
        <v>18</v>
      </c>
      <c r="H1211">
        <v>12</v>
      </c>
      <c r="I1211">
        <v>3</v>
      </c>
      <c r="J1211" t="b">
        <v>1</v>
      </c>
      <c r="K1211" t="s">
        <v>3507</v>
      </c>
      <c r="L1211" t="s">
        <v>1637</v>
      </c>
      <c r="M1211" t="s">
        <v>1602</v>
      </c>
      <c r="N1211" t="str">
        <f>VLOOKUP(A1211,[1]Sheet1!$A:$A,1,FALSE)</f>
        <v>Z077mh</v>
      </c>
      <c r="O1211" t="b">
        <f t="shared" si="45"/>
        <v>1</v>
      </c>
    </row>
    <row r="1212" spans="1:15">
      <c r="A1212" t="s">
        <v>717</v>
      </c>
      <c r="B1212" t="s">
        <v>718</v>
      </c>
      <c r="C1212" s="89" t="str">
        <f t="shared" si="44"/>
        <v>Z078</v>
      </c>
      <c r="D1212" t="s">
        <v>790</v>
      </c>
      <c r="E1212" t="s">
        <v>2813</v>
      </c>
      <c r="F1212" t="s">
        <v>17</v>
      </c>
      <c r="G1212" t="s">
        <v>18</v>
      </c>
      <c r="H1212">
        <v>12</v>
      </c>
      <c r="I1212">
        <v>2</v>
      </c>
      <c r="J1212" t="b">
        <v>1</v>
      </c>
      <c r="K1212" t="s">
        <v>3508</v>
      </c>
      <c r="L1212" t="s">
        <v>1637</v>
      </c>
      <c r="M1212" t="s">
        <v>1602</v>
      </c>
      <c r="N1212" t="str">
        <f>VLOOKUP(A1212,[1]Sheet1!$A:$A,1,FALSE)</f>
        <v>Z078</v>
      </c>
      <c r="O1212" t="b">
        <f t="shared" si="45"/>
        <v>1</v>
      </c>
    </row>
    <row r="1213" spans="1:15">
      <c r="A1213" t="s">
        <v>719</v>
      </c>
      <c r="B1213" t="s">
        <v>720</v>
      </c>
      <c r="C1213" s="89" t="str">
        <f t="shared" si="44"/>
        <v>Z079</v>
      </c>
      <c r="D1213" t="s">
        <v>693</v>
      </c>
      <c r="E1213" t="s">
        <v>3199</v>
      </c>
      <c r="F1213" t="s">
        <v>17</v>
      </c>
      <c r="G1213" t="s">
        <v>18</v>
      </c>
      <c r="H1213">
        <v>12</v>
      </c>
      <c r="I1213">
        <v>2</v>
      </c>
      <c r="J1213" t="b">
        <v>1</v>
      </c>
      <c r="K1213" t="s">
        <v>3509</v>
      </c>
      <c r="L1213" t="s">
        <v>1637</v>
      </c>
      <c r="M1213" t="s">
        <v>1602</v>
      </c>
      <c r="N1213" t="str">
        <f>VLOOKUP(A1213,[1]Sheet1!$A:$A,1,FALSE)</f>
        <v>Z079</v>
      </c>
      <c r="O1213" t="b">
        <f t="shared" si="45"/>
        <v>1</v>
      </c>
    </row>
    <row r="1214" spans="1:15">
      <c r="A1214" t="s">
        <v>3510</v>
      </c>
      <c r="B1214" t="s">
        <v>3511</v>
      </c>
      <c r="C1214" s="89" t="str">
        <f t="shared" si="44"/>
        <v>Z079pd</v>
      </c>
      <c r="D1214" t="s">
        <v>3511</v>
      </c>
      <c r="E1214" t="s">
        <v>3469</v>
      </c>
      <c r="F1214" t="s">
        <v>17</v>
      </c>
      <c r="G1214" t="s">
        <v>18</v>
      </c>
      <c r="H1214">
        <v>12</v>
      </c>
      <c r="I1214">
        <v>2</v>
      </c>
      <c r="J1214" t="b">
        <v>1</v>
      </c>
      <c r="K1214" t="s">
        <v>3509</v>
      </c>
      <c r="L1214" t="s">
        <v>1637</v>
      </c>
      <c r="M1214" t="s">
        <v>1602</v>
      </c>
      <c r="N1214" t="str">
        <f>VLOOKUP(A1214,[1]Sheet1!$A:$A,1,FALSE)</f>
        <v>Z079pd</v>
      </c>
      <c r="O1214" t="b">
        <f t="shared" si="45"/>
        <v>1</v>
      </c>
    </row>
    <row r="1215" spans="1:15">
      <c r="A1215" t="s">
        <v>721</v>
      </c>
      <c r="B1215" t="s">
        <v>722</v>
      </c>
      <c r="C1215" s="89" t="str">
        <f t="shared" si="44"/>
        <v>Z080</v>
      </c>
      <c r="D1215" t="s">
        <v>696</v>
      </c>
      <c r="E1215" t="s">
        <v>3472</v>
      </c>
      <c r="F1215" t="s">
        <v>17</v>
      </c>
      <c r="G1215" t="s">
        <v>18</v>
      </c>
      <c r="H1215">
        <v>12</v>
      </c>
      <c r="I1215">
        <v>2</v>
      </c>
      <c r="J1215" t="b">
        <v>1</v>
      </c>
      <c r="K1215" t="s">
        <v>3512</v>
      </c>
      <c r="L1215" t="s">
        <v>1637</v>
      </c>
      <c r="M1215" t="s">
        <v>1602</v>
      </c>
      <c r="N1215" t="str">
        <f>VLOOKUP(A1215,[1]Sheet1!$A:$A,1,FALSE)</f>
        <v>Z080</v>
      </c>
      <c r="O1215" t="b">
        <f t="shared" si="45"/>
        <v>1</v>
      </c>
    </row>
    <row r="1216" spans="1:15">
      <c r="A1216" t="s">
        <v>723</v>
      </c>
      <c r="B1216" t="s">
        <v>724</v>
      </c>
      <c r="C1216" s="89" t="str">
        <f t="shared" si="44"/>
        <v>Z081</v>
      </c>
      <c r="D1216" t="s">
        <v>699</v>
      </c>
      <c r="E1216" t="s">
        <v>3477</v>
      </c>
      <c r="F1216" t="s">
        <v>17</v>
      </c>
      <c r="G1216" t="s">
        <v>18</v>
      </c>
      <c r="H1216">
        <v>12</v>
      </c>
      <c r="I1216">
        <v>2</v>
      </c>
      <c r="J1216" t="b">
        <v>1</v>
      </c>
      <c r="K1216" t="s">
        <v>3513</v>
      </c>
      <c r="L1216" t="s">
        <v>1637</v>
      </c>
      <c r="M1216" t="s">
        <v>1602</v>
      </c>
      <c r="N1216" t="str">
        <f>VLOOKUP(A1216,[1]Sheet1!$A:$A,1,FALSE)</f>
        <v>Z081</v>
      </c>
      <c r="O1216" t="b">
        <f t="shared" si="45"/>
        <v>1</v>
      </c>
    </row>
    <row r="1217" spans="1:15">
      <c r="A1217" t="s">
        <v>725</v>
      </c>
      <c r="B1217" t="s">
        <v>726</v>
      </c>
      <c r="C1217" s="89" t="str">
        <f t="shared" si="44"/>
        <v>Z082</v>
      </c>
      <c r="D1217" t="s">
        <v>726</v>
      </c>
      <c r="E1217" t="s">
        <v>3482</v>
      </c>
      <c r="F1217" t="s">
        <v>17</v>
      </c>
      <c r="G1217" t="s">
        <v>18</v>
      </c>
      <c r="H1217">
        <v>12</v>
      </c>
      <c r="I1217">
        <v>2</v>
      </c>
      <c r="J1217" t="b">
        <v>1</v>
      </c>
      <c r="K1217" t="s">
        <v>3514</v>
      </c>
      <c r="L1217" t="s">
        <v>1637</v>
      </c>
      <c r="M1217" t="s">
        <v>1602</v>
      </c>
      <c r="N1217" t="str">
        <f>VLOOKUP(A1217,[1]Sheet1!$A:$A,1,FALSE)</f>
        <v>Z082</v>
      </c>
      <c r="O1217" t="b">
        <f t="shared" si="45"/>
        <v>1</v>
      </c>
    </row>
    <row r="1218" spans="1:15">
      <c r="A1218" t="s">
        <v>727</v>
      </c>
      <c r="B1218" t="s">
        <v>728</v>
      </c>
      <c r="C1218" s="89" t="str">
        <f t="shared" si="44"/>
        <v>Z083</v>
      </c>
      <c r="D1218" t="s">
        <v>728</v>
      </c>
      <c r="E1218" t="s">
        <v>3487</v>
      </c>
      <c r="F1218" t="s">
        <v>17</v>
      </c>
      <c r="G1218" t="s">
        <v>18</v>
      </c>
      <c r="H1218">
        <v>12</v>
      </c>
      <c r="I1218">
        <v>2</v>
      </c>
      <c r="J1218" t="b">
        <v>1</v>
      </c>
      <c r="K1218" t="s">
        <v>3515</v>
      </c>
      <c r="L1218" t="s">
        <v>1637</v>
      </c>
      <c r="M1218" t="s">
        <v>1602</v>
      </c>
      <c r="N1218" t="str">
        <f>VLOOKUP(A1218,[1]Sheet1!$A:$A,1,FALSE)</f>
        <v>Z083</v>
      </c>
      <c r="O1218" t="b">
        <f t="shared" si="45"/>
        <v>1</v>
      </c>
    </row>
    <row r="1219" spans="1:15">
      <c r="A1219" t="s">
        <v>3516</v>
      </c>
      <c r="B1219" t="s">
        <v>3517</v>
      </c>
      <c r="C1219" s="89" t="str">
        <f t="shared" ref="C1219:C1282" si="46">A1219</f>
        <v>Z083pd</v>
      </c>
      <c r="D1219" t="s">
        <v>3517</v>
      </c>
      <c r="E1219" t="s">
        <v>3494</v>
      </c>
      <c r="F1219" t="s">
        <v>17</v>
      </c>
      <c r="G1219" t="s">
        <v>18</v>
      </c>
      <c r="H1219">
        <v>12</v>
      </c>
      <c r="I1219">
        <v>2</v>
      </c>
      <c r="J1219" t="b">
        <v>1</v>
      </c>
      <c r="K1219" t="s">
        <v>3515</v>
      </c>
      <c r="L1219" t="s">
        <v>1637</v>
      </c>
      <c r="M1219" t="s">
        <v>1602</v>
      </c>
      <c r="N1219" t="str">
        <f>VLOOKUP(A1219,[1]Sheet1!$A:$A,1,FALSE)</f>
        <v>Z083pd</v>
      </c>
      <c r="O1219" t="b">
        <f t="shared" si="45"/>
        <v>1</v>
      </c>
    </row>
    <row r="1220" spans="1:15">
      <c r="A1220" t="s">
        <v>732</v>
      </c>
      <c r="B1220" t="s">
        <v>734</v>
      </c>
      <c r="C1220" s="89" t="str">
        <f t="shared" si="46"/>
        <v>Z085</v>
      </c>
      <c r="D1220" t="s">
        <v>734</v>
      </c>
      <c r="E1220" t="s">
        <v>3518</v>
      </c>
      <c r="F1220" t="s">
        <v>17</v>
      </c>
      <c r="G1220" t="s">
        <v>18</v>
      </c>
      <c r="H1220">
        <v>12</v>
      </c>
      <c r="I1220">
        <v>2</v>
      </c>
      <c r="J1220" t="b">
        <v>1</v>
      </c>
      <c r="K1220" t="s">
        <v>3519</v>
      </c>
      <c r="L1220" t="s">
        <v>1637</v>
      </c>
      <c r="M1220" t="s">
        <v>1602</v>
      </c>
      <c r="N1220" t="str">
        <f>VLOOKUP(A1220,[1]Sheet1!$A:$A,1,FALSE)</f>
        <v>Z085</v>
      </c>
      <c r="O1220" t="b">
        <f t="shared" si="45"/>
        <v>1</v>
      </c>
    </row>
    <row r="1221" spans="1:15">
      <c r="A1221" t="s">
        <v>735</v>
      </c>
      <c r="B1221" t="s">
        <v>736</v>
      </c>
      <c r="C1221" s="89" t="str">
        <f t="shared" si="46"/>
        <v>Z086</v>
      </c>
      <c r="D1221" t="s">
        <v>736</v>
      </c>
      <c r="E1221" t="s">
        <v>2871</v>
      </c>
      <c r="F1221" t="s">
        <v>7</v>
      </c>
      <c r="G1221" t="s">
        <v>18</v>
      </c>
      <c r="H1221">
        <v>12</v>
      </c>
      <c r="I1221">
        <v>2</v>
      </c>
      <c r="J1221" t="b">
        <v>1</v>
      </c>
      <c r="K1221" t="s">
        <v>3520</v>
      </c>
      <c r="L1221" t="s">
        <v>1637</v>
      </c>
      <c r="M1221" t="s">
        <v>1602</v>
      </c>
      <c r="N1221" t="str">
        <f>VLOOKUP(A1221,[1]Sheet1!$A:$A,1,FALSE)</f>
        <v>Z086</v>
      </c>
      <c r="O1221" t="b">
        <f t="shared" si="45"/>
        <v>1</v>
      </c>
    </row>
    <row r="1222" spans="1:15">
      <c r="A1222" t="s">
        <v>737</v>
      </c>
      <c r="B1222" t="s">
        <v>738</v>
      </c>
      <c r="C1222" s="89" t="str">
        <f t="shared" si="46"/>
        <v>Z087</v>
      </c>
      <c r="D1222" t="s">
        <v>738</v>
      </c>
      <c r="E1222" t="s">
        <v>3501</v>
      </c>
      <c r="F1222" t="s">
        <v>7</v>
      </c>
      <c r="G1222" t="s">
        <v>18</v>
      </c>
      <c r="H1222">
        <v>12</v>
      </c>
      <c r="I1222">
        <v>3</v>
      </c>
      <c r="J1222" t="b">
        <v>1</v>
      </c>
      <c r="K1222" t="s">
        <v>3521</v>
      </c>
      <c r="L1222" t="s">
        <v>1637</v>
      </c>
      <c r="M1222" t="s">
        <v>1602</v>
      </c>
      <c r="N1222" t="str">
        <f>VLOOKUP(A1222,[1]Sheet1!$A:$A,1,FALSE)</f>
        <v>Z087</v>
      </c>
      <c r="O1222" t="b">
        <f t="shared" si="45"/>
        <v>1</v>
      </c>
    </row>
    <row r="1223" spans="1:15">
      <c r="A1223" t="s">
        <v>739</v>
      </c>
      <c r="B1223" t="s">
        <v>740</v>
      </c>
      <c r="C1223" s="89" t="str">
        <f t="shared" si="46"/>
        <v>Z088</v>
      </c>
      <c r="D1223" t="s">
        <v>740</v>
      </c>
      <c r="E1223" t="s">
        <v>2813</v>
      </c>
      <c r="F1223" t="s">
        <v>17</v>
      </c>
      <c r="G1223" t="s">
        <v>18</v>
      </c>
      <c r="H1223">
        <v>12</v>
      </c>
      <c r="I1223">
        <v>2</v>
      </c>
      <c r="J1223" t="b">
        <v>1</v>
      </c>
      <c r="K1223" t="s">
        <v>3522</v>
      </c>
      <c r="L1223" t="s">
        <v>1637</v>
      </c>
      <c r="M1223" t="s">
        <v>1602</v>
      </c>
      <c r="N1223" t="str">
        <f>VLOOKUP(A1223,[1]Sheet1!$A:$A,1,FALSE)</f>
        <v>Z088</v>
      </c>
      <c r="O1223" t="b">
        <f t="shared" si="45"/>
        <v>1</v>
      </c>
    </row>
    <row r="1224" spans="1:15">
      <c r="A1224" t="s">
        <v>4523</v>
      </c>
      <c r="C1224" s="89" t="str">
        <f t="shared" si="46"/>
        <v>Z088e</v>
      </c>
      <c r="F1224" t="s">
        <v>7</v>
      </c>
      <c r="G1224" t="s">
        <v>18</v>
      </c>
      <c r="H1224">
        <v>12</v>
      </c>
      <c r="I1224">
        <v>2</v>
      </c>
      <c r="J1224" t="b">
        <v>1</v>
      </c>
      <c r="M1224" t="e">
        <v>#N/A</v>
      </c>
      <c r="N1224" t="e">
        <f>VLOOKUP(A1224,[1]Sheet1!$A:$A,1,FALSE)</f>
        <v>#N/A</v>
      </c>
      <c r="O1224" t="e">
        <f t="shared" ref="O1224:O1287" si="47">N1224=A1224</f>
        <v>#N/A</v>
      </c>
    </row>
    <row r="1225" spans="1:15">
      <c r="A1225" t="s">
        <v>4524</v>
      </c>
      <c r="C1225" s="89" t="str">
        <f t="shared" si="46"/>
        <v>Z088h</v>
      </c>
      <c r="F1225" t="s">
        <v>7</v>
      </c>
      <c r="G1225" t="s">
        <v>18</v>
      </c>
      <c r="H1225">
        <v>12</v>
      </c>
      <c r="I1225">
        <v>2</v>
      </c>
      <c r="J1225" t="b">
        <v>1</v>
      </c>
      <c r="M1225" t="e">
        <v>#N/A</v>
      </c>
      <c r="N1225" t="e">
        <f>VLOOKUP(A1225,[1]Sheet1!$A:$A,1,FALSE)</f>
        <v>#N/A</v>
      </c>
      <c r="O1225" t="e">
        <f t="shared" si="47"/>
        <v>#N/A</v>
      </c>
    </row>
    <row r="1226" spans="1:15">
      <c r="A1226" t="s">
        <v>4525</v>
      </c>
      <c r="C1226" s="89" t="str">
        <f t="shared" si="46"/>
        <v>Z088m</v>
      </c>
      <c r="F1226" t="s">
        <v>7</v>
      </c>
      <c r="G1226" t="s">
        <v>18</v>
      </c>
      <c r="H1226">
        <v>12</v>
      </c>
      <c r="I1226">
        <v>2</v>
      </c>
      <c r="J1226" t="b">
        <v>1</v>
      </c>
      <c r="M1226" t="e">
        <v>#N/A</v>
      </c>
      <c r="N1226" t="e">
        <f>VLOOKUP(A1226,[1]Sheet1!$A:$A,1,FALSE)</f>
        <v>#N/A</v>
      </c>
      <c r="O1226" t="e">
        <f t="shared" si="47"/>
        <v>#N/A</v>
      </c>
    </row>
    <row r="1227" spans="1:15">
      <c r="A1227" t="s">
        <v>741</v>
      </c>
      <c r="B1227" t="s">
        <v>742</v>
      </c>
      <c r="C1227" s="89" t="str">
        <f t="shared" si="46"/>
        <v>Z089</v>
      </c>
      <c r="D1227" t="s">
        <v>742</v>
      </c>
      <c r="E1227" t="s">
        <v>3199</v>
      </c>
      <c r="F1227" t="s">
        <v>17</v>
      </c>
      <c r="G1227" t="s">
        <v>18</v>
      </c>
      <c r="H1227">
        <v>12</v>
      </c>
      <c r="I1227">
        <v>2</v>
      </c>
      <c r="J1227" t="b">
        <v>1</v>
      </c>
      <c r="K1227" t="s">
        <v>3523</v>
      </c>
      <c r="L1227" t="s">
        <v>1637</v>
      </c>
      <c r="M1227" t="s">
        <v>1602</v>
      </c>
      <c r="N1227" t="str">
        <f>VLOOKUP(A1227,[1]Sheet1!$A:$A,1,FALSE)</f>
        <v>Z089</v>
      </c>
      <c r="O1227" t="b">
        <f t="shared" si="47"/>
        <v>1</v>
      </c>
    </row>
    <row r="1228" spans="1:15">
      <c r="A1228" t="s">
        <v>3524</v>
      </c>
      <c r="B1228" t="s">
        <v>3525</v>
      </c>
      <c r="C1228" s="89" t="str">
        <f t="shared" si="46"/>
        <v>Z089pd</v>
      </c>
      <c r="D1228" t="s">
        <v>3525</v>
      </c>
      <c r="E1228" t="s">
        <v>3469</v>
      </c>
      <c r="F1228" t="s">
        <v>17</v>
      </c>
      <c r="G1228" t="s">
        <v>18</v>
      </c>
      <c r="H1228">
        <v>12</v>
      </c>
      <c r="I1228">
        <v>2</v>
      </c>
      <c r="J1228" t="b">
        <v>1</v>
      </c>
      <c r="K1228" t="s">
        <v>3523</v>
      </c>
      <c r="L1228" t="s">
        <v>1637</v>
      </c>
      <c r="M1228" t="s">
        <v>1602</v>
      </c>
      <c r="N1228" t="str">
        <f>VLOOKUP(A1228,[1]Sheet1!$A:$A,1,FALSE)</f>
        <v>Z089pd</v>
      </c>
      <c r="O1228" t="b">
        <f t="shared" si="47"/>
        <v>1</v>
      </c>
    </row>
    <row r="1229" spans="1:15">
      <c r="A1229" t="s">
        <v>743</v>
      </c>
      <c r="B1229" t="s">
        <v>744</v>
      </c>
      <c r="C1229" s="89" t="str">
        <f t="shared" si="46"/>
        <v>Z090</v>
      </c>
      <c r="D1229" t="s">
        <v>744</v>
      </c>
      <c r="E1229" t="s">
        <v>3472</v>
      </c>
      <c r="F1229" t="s">
        <v>17</v>
      </c>
      <c r="G1229" t="s">
        <v>18</v>
      </c>
      <c r="H1229">
        <v>12</v>
      </c>
      <c r="I1229">
        <v>2</v>
      </c>
      <c r="J1229" t="b">
        <v>1</v>
      </c>
      <c r="K1229" t="s">
        <v>3526</v>
      </c>
      <c r="L1229" t="s">
        <v>1637</v>
      </c>
      <c r="M1229" t="s">
        <v>1602</v>
      </c>
      <c r="N1229" t="str">
        <f>VLOOKUP(A1229,[1]Sheet1!$A:$A,1,FALSE)</f>
        <v>Z090</v>
      </c>
      <c r="O1229" t="b">
        <f t="shared" si="47"/>
        <v>1</v>
      </c>
    </row>
    <row r="1230" spans="1:15">
      <c r="A1230" t="s">
        <v>745</v>
      </c>
      <c r="B1230" t="s">
        <v>747</v>
      </c>
      <c r="C1230" s="89" t="str">
        <f t="shared" si="46"/>
        <v>Z091</v>
      </c>
      <c r="D1230" t="s">
        <v>747</v>
      </c>
      <c r="E1230" t="s">
        <v>3527</v>
      </c>
      <c r="F1230" t="s">
        <v>17</v>
      </c>
      <c r="G1230" t="s">
        <v>18</v>
      </c>
      <c r="H1230">
        <v>12</v>
      </c>
      <c r="I1230">
        <v>2</v>
      </c>
      <c r="J1230" t="b">
        <v>1</v>
      </c>
      <c r="K1230" t="s">
        <v>3528</v>
      </c>
      <c r="L1230" t="s">
        <v>1637</v>
      </c>
      <c r="M1230" t="s">
        <v>1602</v>
      </c>
      <c r="N1230" t="str">
        <f>VLOOKUP(A1230,[1]Sheet1!$A:$A,1,FALSE)</f>
        <v>Z091</v>
      </c>
      <c r="O1230" t="b">
        <f t="shared" si="47"/>
        <v>1</v>
      </c>
    </row>
    <row r="1231" spans="1:15">
      <c r="A1231" t="s">
        <v>748</v>
      </c>
      <c r="B1231" t="s">
        <v>749</v>
      </c>
      <c r="C1231" s="89" t="str">
        <f t="shared" si="46"/>
        <v>Z092</v>
      </c>
      <c r="D1231" t="s">
        <v>749</v>
      </c>
      <c r="E1231" t="s">
        <v>3482</v>
      </c>
      <c r="F1231" t="s">
        <v>17</v>
      </c>
      <c r="G1231" t="s">
        <v>18</v>
      </c>
      <c r="H1231">
        <v>12</v>
      </c>
      <c r="I1231">
        <v>2</v>
      </c>
      <c r="J1231" t="b">
        <v>1</v>
      </c>
      <c r="K1231" t="s">
        <v>3529</v>
      </c>
      <c r="L1231" t="s">
        <v>1637</v>
      </c>
      <c r="M1231" t="s">
        <v>1602</v>
      </c>
      <c r="N1231" t="str">
        <f>VLOOKUP(A1231,[1]Sheet1!$A:$A,1,FALSE)</f>
        <v>Z092</v>
      </c>
      <c r="O1231" t="b">
        <f t="shared" si="47"/>
        <v>1</v>
      </c>
    </row>
    <row r="1232" spans="1:15">
      <c r="A1232" t="s">
        <v>750</v>
      </c>
      <c r="B1232" t="s">
        <v>751</v>
      </c>
      <c r="C1232" s="89" t="str">
        <f t="shared" si="46"/>
        <v>Z093</v>
      </c>
      <c r="D1232" t="s">
        <v>751</v>
      </c>
      <c r="E1232" t="s">
        <v>3487</v>
      </c>
      <c r="F1232" t="s">
        <v>17</v>
      </c>
      <c r="G1232" t="s">
        <v>18</v>
      </c>
      <c r="H1232">
        <v>12</v>
      </c>
      <c r="I1232">
        <v>2</v>
      </c>
      <c r="J1232" t="b">
        <v>1</v>
      </c>
      <c r="K1232" t="s">
        <v>3530</v>
      </c>
      <c r="L1232" t="s">
        <v>1637</v>
      </c>
      <c r="M1232" t="s">
        <v>1602</v>
      </c>
      <c r="N1232" t="str">
        <f>VLOOKUP(A1232,[1]Sheet1!$A:$A,1,FALSE)</f>
        <v>Z093</v>
      </c>
      <c r="O1232" t="b">
        <f t="shared" si="47"/>
        <v>1</v>
      </c>
    </row>
    <row r="1233" spans="1:15">
      <c r="A1233" t="s">
        <v>3531</v>
      </c>
      <c r="B1233" t="s">
        <v>3532</v>
      </c>
      <c r="C1233" s="89" t="str">
        <f t="shared" si="46"/>
        <v>Z093pd</v>
      </c>
      <c r="D1233" t="s">
        <v>3532</v>
      </c>
      <c r="E1233" t="s">
        <v>3494</v>
      </c>
      <c r="F1233" t="s">
        <v>17</v>
      </c>
      <c r="G1233" t="s">
        <v>18</v>
      </c>
      <c r="H1233">
        <v>12</v>
      </c>
      <c r="I1233">
        <v>2</v>
      </c>
      <c r="J1233" t="b">
        <v>1</v>
      </c>
      <c r="K1233" t="s">
        <v>3530</v>
      </c>
      <c r="L1233" t="s">
        <v>1637</v>
      </c>
      <c r="M1233" t="s">
        <v>1602</v>
      </c>
      <c r="N1233" t="str">
        <f>VLOOKUP(A1233,[1]Sheet1!$A:$A,1,FALSE)</f>
        <v>Z093pd</v>
      </c>
      <c r="O1233" t="b">
        <f t="shared" si="47"/>
        <v>1</v>
      </c>
    </row>
    <row r="1234" spans="1:15">
      <c r="A1234" t="s">
        <v>752</v>
      </c>
      <c r="B1234" t="s">
        <v>754</v>
      </c>
      <c r="C1234" s="89" t="str">
        <f t="shared" si="46"/>
        <v>Z094</v>
      </c>
      <c r="D1234" t="s">
        <v>754</v>
      </c>
      <c r="E1234" t="s">
        <v>3006</v>
      </c>
      <c r="F1234" t="s">
        <v>17</v>
      </c>
      <c r="G1234" t="s">
        <v>18</v>
      </c>
      <c r="H1234">
        <v>12</v>
      </c>
      <c r="I1234">
        <v>2</v>
      </c>
      <c r="J1234" t="b">
        <v>1</v>
      </c>
      <c r="K1234" t="s">
        <v>3533</v>
      </c>
      <c r="L1234" t="s">
        <v>1617</v>
      </c>
      <c r="M1234" t="s">
        <v>1602</v>
      </c>
      <c r="N1234" t="str">
        <f>VLOOKUP(A1234,[1]Sheet1!$A:$A,1,FALSE)</f>
        <v>Z094</v>
      </c>
      <c r="O1234" t="b">
        <f t="shared" si="47"/>
        <v>1</v>
      </c>
    </row>
    <row r="1235" spans="1:15">
      <c r="A1235" t="s">
        <v>755</v>
      </c>
      <c r="B1235" t="s">
        <v>757</v>
      </c>
      <c r="C1235" s="89" t="str">
        <f t="shared" si="46"/>
        <v>Z095</v>
      </c>
      <c r="D1235" t="s">
        <v>757</v>
      </c>
      <c r="E1235" t="s">
        <v>3534</v>
      </c>
      <c r="F1235" t="s">
        <v>17</v>
      </c>
      <c r="G1235" t="s">
        <v>18</v>
      </c>
      <c r="H1235">
        <v>12</v>
      </c>
      <c r="I1235">
        <v>2</v>
      </c>
      <c r="J1235" t="b">
        <v>1</v>
      </c>
      <c r="K1235" t="s">
        <v>3535</v>
      </c>
      <c r="L1235" t="s">
        <v>1637</v>
      </c>
      <c r="M1235" t="s">
        <v>1602</v>
      </c>
      <c r="N1235" t="str">
        <f>VLOOKUP(A1235,[1]Sheet1!$A:$A,1,FALSE)</f>
        <v>Z095</v>
      </c>
      <c r="O1235" t="b">
        <f t="shared" si="47"/>
        <v>1</v>
      </c>
    </row>
    <row r="1236" spans="1:15">
      <c r="A1236" t="s">
        <v>758</v>
      </c>
      <c r="B1236" t="s">
        <v>760</v>
      </c>
      <c r="C1236" s="89" t="str">
        <f t="shared" si="46"/>
        <v>Z096</v>
      </c>
      <c r="D1236" t="s">
        <v>760</v>
      </c>
      <c r="E1236" t="s">
        <v>3169</v>
      </c>
      <c r="F1236" t="s">
        <v>17</v>
      </c>
      <c r="G1236" t="s">
        <v>18</v>
      </c>
      <c r="H1236">
        <v>12</v>
      </c>
      <c r="I1236">
        <v>2</v>
      </c>
      <c r="J1236" t="b">
        <v>1</v>
      </c>
      <c r="K1236" t="s">
        <v>3536</v>
      </c>
      <c r="L1236" t="s">
        <v>1617</v>
      </c>
      <c r="M1236" t="s">
        <v>1602</v>
      </c>
      <c r="N1236" t="str">
        <f>VLOOKUP(A1236,[1]Sheet1!$A:$A,1,FALSE)</f>
        <v>Z096</v>
      </c>
      <c r="O1236" t="b">
        <f t="shared" si="47"/>
        <v>1</v>
      </c>
    </row>
    <row r="1237" spans="1:15">
      <c r="A1237" t="s">
        <v>761</v>
      </c>
      <c r="B1237" t="s">
        <v>762</v>
      </c>
      <c r="C1237" s="89" t="str">
        <f t="shared" si="46"/>
        <v>Z097</v>
      </c>
      <c r="D1237" t="s">
        <v>762</v>
      </c>
      <c r="E1237" t="s">
        <v>3175</v>
      </c>
      <c r="F1237" t="s">
        <v>17</v>
      </c>
      <c r="G1237" t="s">
        <v>18</v>
      </c>
      <c r="H1237">
        <v>12</v>
      </c>
      <c r="I1237">
        <v>2</v>
      </c>
      <c r="J1237" t="b">
        <v>1</v>
      </c>
      <c r="K1237" t="s">
        <v>3537</v>
      </c>
      <c r="L1237" t="s">
        <v>1617</v>
      </c>
      <c r="M1237" t="s">
        <v>1602</v>
      </c>
      <c r="N1237" t="str">
        <f>VLOOKUP(A1237,[1]Sheet1!$A:$A,1,FALSE)</f>
        <v>Z097</v>
      </c>
      <c r="O1237" t="b">
        <f t="shared" si="47"/>
        <v>1</v>
      </c>
    </row>
    <row r="1238" spans="1:15">
      <c r="A1238" t="s">
        <v>3538</v>
      </c>
      <c r="B1238" t="s">
        <v>3539</v>
      </c>
      <c r="C1238" s="89" t="str">
        <f t="shared" si="46"/>
        <v>Z097pd</v>
      </c>
      <c r="D1238" t="s">
        <v>3539</v>
      </c>
      <c r="E1238" t="s">
        <v>3469</v>
      </c>
      <c r="F1238" t="s">
        <v>17</v>
      </c>
      <c r="G1238" t="s">
        <v>18</v>
      </c>
      <c r="H1238">
        <v>12</v>
      </c>
      <c r="I1238">
        <v>2</v>
      </c>
      <c r="J1238" t="b">
        <v>1</v>
      </c>
      <c r="K1238" t="s">
        <v>3537</v>
      </c>
      <c r="L1238" t="s">
        <v>1617</v>
      </c>
      <c r="M1238" t="s">
        <v>1602</v>
      </c>
      <c r="N1238" t="str">
        <f>VLOOKUP(A1238,[1]Sheet1!$A:$A,1,FALSE)</f>
        <v>Z097pd</v>
      </c>
      <c r="O1238" t="b">
        <f t="shared" si="47"/>
        <v>1</v>
      </c>
    </row>
    <row r="1239" spans="1:15">
      <c r="A1239" t="s">
        <v>763</v>
      </c>
      <c r="B1239" t="s">
        <v>765</v>
      </c>
      <c r="C1239" s="89" t="str">
        <f t="shared" si="46"/>
        <v>Z098</v>
      </c>
      <c r="D1239" t="s">
        <v>765</v>
      </c>
      <c r="E1239" t="s">
        <v>3540</v>
      </c>
      <c r="F1239" t="s">
        <v>17</v>
      </c>
      <c r="G1239" t="s">
        <v>18</v>
      </c>
      <c r="H1239">
        <v>12</v>
      </c>
      <c r="I1239">
        <v>2</v>
      </c>
      <c r="J1239" t="b">
        <v>1</v>
      </c>
      <c r="K1239" t="s">
        <v>3541</v>
      </c>
      <c r="L1239" t="s">
        <v>1617</v>
      </c>
      <c r="M1239" t="s">
        <v>1602</v>
      </c>
      <c r="N1239" t="str">
        <f>VLOOKUP(A1239,[1]Sheet1!$A:$A,1,FALSE)</f>
        <v>Z098</v>
      </c>
      <c r="O1239" t="b">
        <f t="shared" si="47"/>
        <v>1</v>
      </c>
    </row>
    <row r="1240" spans="1:15">
      <c r="A1240" t="s">
        <v>766</v>
      </c>
      <c r="B1240" t="s">
        <v>768</v>
      </c>
      <c r="C1240" s="89" t="str">
        <f t="shared" si="46"/>
        <v>Z099</v>
      </c>
      <c r="D1240" t="s">
        <v>768</v>
      </c>
      <c r="E1240" t="s">
        <v>3245</v>
      </c>
      <c r="F1240" t="s">
        <v>17</v>
      </c>
      <c r="G1240" t="s">
        <v>18</v>
      </c>
      <c r="H1240">
        <v>12</v>
      </c>
      <c r="I1240">
        <v>2</v>
      </c>
      <c r="J1240" t="b">
        <v>1</v>
      </c>
      <c r="K1240" t="s">
        <v>3542</v>
      </c>
      <c r="L1240" t="s">
        <v>1617</v>
      </c>
      <c r="M1240" t="s">
        <v>1602</v>
      </c>
      <c r="N1240" t="str">
        <f>VLOOKUP(A1240,[1]Sheet1!$A:$A,1,FALSE)</f>
        <v>Z099</v>
      </c>
      <c r="O1240" t="b">
        <f t="shared" si="47"/>
        <v>1</v>
      </c>
    </row>
    <row r="1241" spans="1:15">
      <c r="A1241" t="s">
        <v>769</v>
      </c>
      <c r="B1241" t="s">
        <v>770</v>
      </c>
      <c r="C1241" s="89" t="str">
        <f t="shared" si="46"/>
        <v>Z100</v>
      </c>
      <c r="D1241" t="s">
        <v>770</v>
      </c>
      <c r="E1241" t="s">
        <v>3235</v>
      </c>
      <c r="F1241" t="s">
        <v>17</v>
      </c>
      <c r="G1241" t="s">
        <v>18</v>
      </c>
      <c r="H1241">
        <v>12</v>
      </c>
      <c r="I1241">
        <v>2</v>
      </c>
      <c r="J1241" t="b">
        <v>1</v>
      </c>
      <c r="K1241" t="s">
        <v>3543</v>
      </c>
      <c r="L1241" t="s">
        <v>1617</v>
      </c>
      <c r="M1241" t="s">
        <v>1602</v>
      </c>
      <c r="N1241" t="str">
        <f>VLOOKUP(A1241,[1]Sheet1!$A:$A,1,FALSE)</f>
        <v>Z100</v>
      </c>
      <c r="O1241" t="b">
        <f t="shared" si="47"/>
        <v>1</v>
      </c>
    </row>
    <row r="1242" spans="1:15">
      <c r="A1242" t="s">
        <v>771</v>
      </c>
      <c r="B1242" t="s">
        <v>773</v>
      </c>
      <c r="C1242" s="89" t="str">
        <f t="shared" si="46"/>
        <v>Z101</v>
      </c>
      <c r="D1242" t="s">
        <v>773</v>
      </c>
      <c r="E1242" t="s">
        <v>3544</v>
      </c>
      <c r="F1242" t="s">
        <v>17</v>
      </c>
      <c r="G1242" t="s">
        <v>18</v>
      </c>
      <c r="H1242">
        <v>12</v>
      </c>
      <c r="I1242">
        <v>2</v>
      </c>
      <c r="J1242" t="b">
        <v>1</v>
      </c>
      <c r="K1242" t="s">
        <v>3545</v>
      </c>
      <c r="L1242" t="s">
        <v>1617</v>
      </c>
      <c r="M1242" t="s">
        <v>1602</v>
      </c>
      <c r="N1242" t="str">
        <f>VLOOKUP(A1242,[1]Sheet1!$A:$A,1,FALSE)</f>
        <v>Z101</v>
      </c>
      <c r="O1242" t="b">
        <f t="shared" si="47"/>
        <v>1</v>
      </c>
    </row>
    <row r="1243" spans="1:15">
      <c r="A1243" t="s">
        <v>774</v>
      </c>
      <c r="B1243" t="s">
        <v>775</v>
      </c>
      <c r="C1243" s="89" t="str">
        <f t="shared" si="46"/>
        <v>Z102</v>
      </c>
      <c r="D1243" t="s">
        <v>775</v>
      </c>
      <c r="E1243" t="s">
        <v>3546</v>
      </c>
      <c r="F1243" t="s">
        <v>17</v>
      </c>
      <c r="G1243" t="s">
        <v>18</v>
      </c>
      <c r="H1243">
        <v>12</v>
      </c>
      <c r="I1243">
        <v>2</v>
      </c>
      <c r="J1243" t="b">
        <v>1</v>
      </c>
      <c r="K1243" t="s">
        <v>3547</v>
      </c>
      <c r="L1243" t="s">
        <v>1617</v>
      </c>
      <c r="M1243" t="s">
        <v>1602</v>
      </c>
      <c r="N1243" t="str">
        <f>VLOOKUP(A1243,[1]Sheet1!$A:$A,1,FALSE)</f>
        <v>Z102</v>
      </c>
      <c r="O1243" t="b">
        <f t="shared" si="47"/>
        <v>1</v>
      </c>
    </row>
    <row r="1244" spans="1:15">
      <c r="A1244" t="s">
        <v>776</v>
      </c>
      <c r="B1244" t="s">
        <v>777</v>
      </c>
      <c r="C1244" s="89" t="str">
        <f t="shared" si="46"/>
        <v>Z103</v>
      </c>
      <c r="D1244" t="s">
        <v>777</v>
      </c>
      <c r="E1244" t="s">
        <v>3548</v>
      </c>
      <c r="F1244" t="s">
        <v>17</v>
      </c>
      <c r="G1244" t="s">
        <v>18</v>
      </c>
      <c r="H1244">
        <v>12</v>
      </c>
      <c r="I1244">
        <v>2</v>
      </c>
      <c r="J1244" t="b">
        <v>1</v>
      </c>
      <c r="K1244" t="s">
        <v>3549</v>
      </c>
      <c r="L1244" t="s">
        <v>1617</v>
      </c>
      <c r="M1244" t="s">
        <v>1602</v>
      </c>
      <c r="N1244" t="str">
        <f>VLOOKUP(A1244,[1]Sheet1!$A:$A,1,FALSE)</f>
        <v>Z103</v>
      </c>
      <c r="O1244" t="b">
        <f t="shared" si="47"/>
        <v>1</v>
      </c>
    </row>
    <row r="1245" spans="1:15">
      <c r="A1245" t="s">
        <v>778</v>
      </c>
      <c r="B1245" t="s">
        <v>779</v>
      </c>
      <c r="C1245" s="89" t="str">
        <f t="shared" si="46"/>
        <v>Z104</v>
      </c>
      <c r="D1245" t="s">
        <v>779</v>
      </c>
      <c r="E1245" t="s">
        <v>3550</v>
      </c>
      <c r="F1245" t="s">
        <v>17</v>
      </c>
      <c r="G1245" t="s">
        <v>18</v>
      </c>
      <c r="H1245">
        <v>12</v>
      </c>
      <c r="I1245">
        <v>2</v>
      </c>
      <c r="J1245" t="b">
        <v>1</v>
      </c>
      <c r="K1245" t="s">
        <v>3551</v>
      </c>
      <c r="L1245" t="s">
        <v>1617</v>
      </c>
      <c r="M1245" t="s">
        <v>1602</v>
      </c>
      <c r="N1245" t="str">
        <f>VLOOKUP(A1245,[1]Sheet1!$A:$A,1,FALSE)</f>
        <v>Z104</v>
      </c>
      <c r="O1245" t="b">
        <f t="shared" si="47"/>
        <v>1</v>
      </c>
    </row>
    <row r="1246" spans="1:15">
      <c r="A1246" t="s">
        <v>780</v>
      </c>
      <c r="B1246" t="s">
        <v>781</v>
      </c>
      <c r="C1246" s="89" t="str">
        <f t="shared" si="46"/>
        <v>Z105</v>
      </c>
      <c r="D1246" t="s">
        <v>781</v>
      </c>
      <c r="E1246" t="s">
        <v>3552</v>
      </c>
      <c r="F1246" t="s">
        <v>17</v>
      </c>
      <c r="G1246" t="s">
        <v>18</v>
      </c>
      <c r="H1246">
        <v>12</v>
      </c>
      <c r="I1246">
        <v>2</v>
      </c>
      <c r="J1246" t="b">
        <v>1</v>
      </c>
      <c r="K1246" t="s">
        <v>3553</v>
      </c>
      <c r="L1246" t="s">
        <v>1617</v>
      </c>
      <c r="M1246" t="s">
        <v>1602</v>
      </c>
      <c r="N1246" t="str">
        <f>VLOOKUP(A1246,[1]Sheet1!$A:$A,1,FALSE)</f>
        <v>Z105</v>
      </c>
      <c r="O1246" t="b">
        <f t="shared" si="47"/>
        <v>1</v>
      </c>
    </row>
    <row r="1247" spans="1:15">
      <c r="A1247" t="s">
        <v>3554</v>
      </c>
      <c r="B1247" t="s">
        <v>3555</v>
      </c>
      <c r="C1247" s="89" t="str">
        <f t="shared" si="46"/>
        <v>Z105pd</v>
      </c>
      <c r="D1247" t="s">
        <v>3555</v>
      </c>
      <c r="E1247" t="s">
        <v>3494</v>
      </c>
      <c r="F1247" t="s">
        <v>17</v>
      </c>
      <c r="G1247" t="s">
        <v>18</v>
      </c>
      <c r="H1247">
        <v>12</v>
      </c>
      <c r="I1247">
        <v>2</v>
      </c>
      <c r="J1247" t="b">
        <v>1</v>
      </c>
      <c r="K1247" t="s">
        <v>3553</v>
      </c>
      <c r="L1247" t="s">
        <v>1617</v>
      </c>
      <c r="M1247" t="s">
        <v>1602</v>
      </c>
      <c r="N1247" t="str">
        <f>VLOOKUP(A1247,[1]Sheet1!$A:$A,1,FALSE)</f>
        <v>Z105pd</v>
      </c>
      <c r="O1247" t="b">
        <f t="shared" si="47"/>
        <v>1</v>
      </c>
    </row>
    <row r="1248" spans="1:15">
      <c r="A1248" t="s">
        <v>782</v>
      </c>
      <c r="B1248" t="s">
        <v>783</v>
      </c>
      <c r="C1248" s="89" t="str">
        <f t="shared" si="46"/>
        <v>Z106</v>
      </c>
      <c r="D1248" t="s">
        <v>783</v>
      </c>
      <c r="E1248" t="s">
        <v>3556</v>
      </c>
      <c r="F1248" t="s">
        <v>17</v>
      </c>
      <c r="G1248" t="s">
        <v>18</v>
      </c>
      <c r="H1248">
        <v>12</v>
      </c>
      <c r="I1248">
        <v>2</v>
      </c>
      <c r="J1248" t="b">
        <v>1</v>
      </c>
      <c r="K1248" t="s">
        <v>3557</v>
      </c>
      <c r="L1248" t="s">
        <v>1617</v>
      </c>
      <c r="M1248" t="s">
        <v>1602</v>
      </c>
      <c r="N1248" t="str">
        <f>VLOOKUP(A1248,[1]Sheet1!$A:$A,1,FALSE)</f>
        <v>Z106</v>
      </c>
      <c r="O1248" t="b">
        <f t="shared" si="47"/>
        <v>1</v>
      </c>
    </row>
    <row r="1249" spans="1:15">
      <c r="A1249" t="s">
        <v>787</v>
      </c>
      <c r="B1249" t="s">
        <v>788</v>
      </c>
      <c r="C1249" s="89" t="str">
        <f t="shared" si="46"/>
        <v>Z108</v>
      </c>
      <c r="D1249" t="s">
        <v>788</v>
      </c>
      <c r="E1249" t="s">
        <v>3558</v>
      </c>
      <c r="F1249" t="s">
        <v>17</v>
      </c>
      <c r="G1249" t="s">
        <v>18</v>
      </c>
      <c r="H1249">
        <v>12</v>
      </c>
      <c r="I1249">
        <v>2</v>
      </c>
      <c r="J1249" t="b">
        <v>1</v>
      </c>
      <c r="K1249" t="s">
        <v>3559</v>
      </c>
      <c r="L1249" t="s">
        <v>1617</v>
      </c>
      <c r="M1249" t="s">
        <v>1602</v>
      </c>
      <c r="N1249" t="str">
        <f>VLOOKUP(A1249,[1]Sheet1!$A:$A,1,FALSE)</f>
        <v>Z108</v>
      </c>
      <c r="O1249" t="b">
        <f t="shared" si="47"/>
        <v>1</v>
      </c>
    </row>
    <row r="1250" spans="1:15">
      <c r="A1250" t="s">
        <v>278</v>
      </c>
      <c r="B1250" t="s">
        <v>279</v>
      </c>
      <c r="C1250" s="89" t="str">
        <f t="shared" si="46"/>
        <v>Z109</v>
      </c>
      <c r="D1250" t="s">
        <v>279</v>
      </c>
      <c r="E1250" t="s">
        <v>3560</v>
      </c>
      <c r="F1250" t="s">
        <v>17</v>
      </c>
      <c r="G1250" t="s">
        <v>18</v>
      </c>
      <c r="H1250">
        <v>12</v>
      </c>
      <c r="I1250">
        <v>2</v>
      </c>
      <c r="J1250" t="b">
        <v>1</v>
      </c>
      <c r="K1250" t="s">
        <v>3561</v>
      </c>
      <c r="L1250" t="s">
        <v>1617</v>
      </c>
      <c r="M1250" t="s">
        <v>1602</v>
      </c>
      <c r="N1250" t="str">
        <f>VLOOKUP(A1250,[1]Sheet1!$A:$A,1,FALSE)</f>
        <v>Z109</v>
      </c>
      <c r="O1250" t="b">
        <f t="shared" si="47"/>
        <v>1</v>
      </c>
    </row>
    <row r="1251" spans="1:15">
      <c r="A1251" t="s">
        <v>4526</v>
      </c>
      <c r="C1251" s="89" t="str">
        <f t="shared" si="46"/>
        <v>Z109h</v>
      </c>
      <c r="F1251" t="s">
        <v>7</v>
      </c>
      <c r="G1251" t="s">
        <v>18</v>
      </c>
      <c r="H1251">
        <v>12</v>
      </c>
      <c r="I1251">
        <v>2</v>
      </c>
      <c r="J1251" t="b">
        <v>1</v>
      </c>
      <c r="M1251" t="e">
        <v>#N/A</v>
      </c>
      <c r="N1251" t="e">
        <f>VLOOKUP(A1251,[1]Sheet1!$A:$A,1,FALSE)</f>
        <v>#N/A</v>
      </c>
      <c r="O1251" t="e">
        <f t="shared" si="47"/>
        <v>#N/A</v>
      </c>
    </row>
    <row r="1252" spans="1:15">
      <c r="A1252" t="s">
        <v>789</v>
      </c>
      <c r="B1252" t="s">
        <v>791</v>
      </c>
      <c r="C1252" s="89" t="str">
        <f t="shared" si="46"/>
        <v>Z110</v>
      </c>
      <c r="D1252" t="s">
        <v>791</v>
      </c>
      <c r="E1252" t="s">
        <v>3169</v>
      </c>
      <c r="F1252" t="s">
        <v>17</v>
      </c>
      <c r="G1252" t="s">
        <v>18</v>
      </c>
      <c r="H1252">
        <v>12</v>
      </c>
      <c r="I1252">
        <v>2</v>
      </c>
      <c r="J1252" t="b">
        <v>1</v>
      </c>
      <c r="K1252" t="s">
        <v>3562</v>
      </c>
      <c r="L1252" t="s">
        <v>1617</v>
      </c>
      <c r="M1252" t="s">
        <v>1602</v>
      </c>
      <c r="N1252" t="str">
        <f>VLOOKUP(A1252,[1]Sheet1!$A:$A,1,FALSE)</f>
        <v>Z110</v>
      </c>
      <c r="O1252" t="b">
        <f t="shared" si="47"/>
        <v>1</v>
      </c>
    </row>
    <row r="1253" spans="1:15">
      <c r="A1253" t="s">
        <v>792</v>
      </c>
      <c r="B1253" t="s">
        <v>793</v>
      </c>
      <c r="C1253" s="89" t="str">
        <f t="shared" si="46"/>
        <v>Z111</v>
      </c>
      <c r="D1253" t="s">
        <v>793</v>
      </c>
      <c r="E1253" t="s">
        <v>3175</v>
      </c>
      <c r="F1253" t="s">
        <v>17</v>
      </c>
      <c r="G1253" t="s">
        <v>18</v>
      </c>
      <c r="H1253">
        <v>12</v>
      </c>
      <c r="I1253">
        <v>2</v>
      </c>
      <c r="J1253" t="b">
        <v>1</v>
      </c>
      <c r="K1253" t="s">
        <v>3563</v>
      </c>
      <c r="L1253" t="s">
        <v>1617</v>
      </c>
      <c r="M1253" t="s">
        <v>1602</v>
      </c>
      <c r="N1253" t="str">
        <f>VLOOKUP(A1253,[1]Sheet1!$A:$A,1,FALSE)</f>
        <v>Z111</v>
      </c>
      <c r="O1253" t="b">
        <f t="shared" si="47"/>
        <v>1</v>
      </c>
    </row>
    <row r="1254" spans="1:15">
      <c r="A1254" t="s">
        <v>3564</v>
      </c>
      <c r="B1254" t="s">
        <v>3565</v>
      </c>
      <c r="C1254" s="89" t="str">
        <f t="shared" si="46"/>
        <v>Z111pd</v>
      </c>
      <c r="D1254" t="s">
        <v>3565</v>
      </c>
      <c r="E1254" t="s">
        <v>3469</v>
      </c>
      <c r="F1254" t="s">
        <v>17</v>
      </c>
      <c r="G1254" t="s">
        <v>18</v>
      </c>
      <c r="H1254">
        <v>12</v>
      </c>
      <c r="I1254">
        <v>2</v>
      </c>
      <c r="J1254" t="b">
        <v>1</v>
      </c>
      <c r="K1254" t="s">
        <v>3563</v>
      </c>
      <c r="L1254" t="s">
        <v>1617</v>
      </c>
      <c r="M1254" t="s">
        <v>1602</v>
      </c>
      <c r="N1254" t="str">
        <f>VLOOKUP(A1254,[1]Sheet1!$A:$A,1,FALSE)</f>
        <v>Z111pd</v>
      </c>
      <c r="O1254" t="b">
        <f t="shared" si="47"/>
        <v>1</v>
      </c>
    </row>
    <row r="1255" spans="1:15">
      <c r="A1255" t="s">
        <v>794</v>
      </c>
      <c r="B1255" t="s">
        <v>795</v>
      </c>
      <c r="C1255" s="89" t="str">
        <f t="shared" si="46"/>
        <v>Z112</v>
      </c>
      <c r="D1255" t="s">
        <v>795</v>
      </c>
      <c r="E1255" t="s">
        <v>3540</v>
      </c>
      <c r="F1255" t="s">
        <v>17</v>
      </c>
      <c r="G1255" t="s">
        <v>18</v>
      </c>
      <c r="H1255">
        <v>12</v>
      </c>
      <c r="I1255">
        <v>2</v>
      </c>
      <c r="J1255" t="b">
        <v>1</v>
      </c>
      <c r="K1255" t="s">
        <v>3566</v>
      </c>
      <c r="L1255" t="s">
        <v>1617</v>
      </c>
      <c r="M1255" t="s">
        <v>1602</v>
      </c>
      <c r="N1255" t="str">
        <f>VLOOKUP(A1255,[1]Sheet1!$A:$A,1,FALSE)</f>
        <v>Z112</v>
      </c>
      <c r="O1255" t="b">
        <f t="shared" si="47"/>
        <v>1</v>
      </c>
    </row>
    <row r="1256" spans="1:15">
      <c r="A1256" t="s">
        <v>796</v>
      </c>
      <c r="B1256" t="s">
        <v>798</v>
      </c>
      <c r="C1256" s="89" t="str">
        <f t="shared" si="46"/>
        <v>Z113</v>
      </c>
      <c r="D1256" t="s">
        <v>798</v>
      </c>
      <c r="E1256" t="s">
        <v>3245</v>
      </c>
      <c r="F1256" t="s">
        <v>17</v>
      </c>
      <c r="G1256" t="s">
        <v>18</v>
      </c>
      <c r="H1256">
        <v>12</v>
      </c>
      <c r="I1256">
        <v>2</v>
      </c>
      <c r="J1256" t="b">
        <v>1</v>
      </c>
      <c r="K1256" t="s">
        <v>3567</v>
      </c>
      <c r="L1256" t="s">
        <v>1617</v>
      </c>
      <c r="M1256" t="s">
        <v>1602</v>
      </c>
      <c r="N1256" t="str">
        <f>VLOOKUP(A1256,[1]Sheet1!$A:$A,1,FALSE)</f>
        <v>Z113</v>
      </c>
      <c r="O1256" t="b">
        <f t="shared" si="47"/>
        <v>1</v>
      </c>
    </row>
    <row r="1257" spans="1:15">
      <c r="A1257" t="s">
        <v>799</v>
      </c>
      <c r="B1257" t="s">
        <v>800</v>
      </c>
      <c r="C1257" s="89" t="str">
        <f t="shared" si="46"/>
        <v>Z114</v>
      </c>
      <c r="D1257" t="s">
        <v>800</v>
      </c>
      <c r="E1257" t="s">
        <v>3235</v>
      </c>
      <c r="F1257" t="s">
        <v>17</v>
      </c>
      <c r="G1257" t="s">
        <v>18</v>
      </c>
      <c r="H1257">
        <v>12</v>
      </c>
      <c r="I1257">
        <v>2</v>
      </c>
      <c r="J1257" t="b">
        <v>1</v>
      </c>
      <c r="K1257" t="s">
        <v>3568</v>
      </c>
      <c r="L1257" t="s">
        <v>1617</v>
      </c>
      <c r="M1257" t="s">
        <v>1602</v>
      </c>
      <c r="N1257" t="str">
        <f>VLOOKUP(A1257,[1]Sheet1!$A:$A,1,FALSE)</f>
        <v>Z114</v>
      </c>
      <c r="O1257" t="b">
        <f t="shared" si="47"/>
        <v>1</v>
      </c>
    </row>
    <row r="1258" spans="1:15">
      <c r="A1258" t="s">
        <v>801</v>
      </c>
      <c r="B1258" t="s">
        <v>802</v>
      </c>
      <c r="C1258" s="89" t="str">
        <f t="shared" si="46"/>
        <v>Z115</v>
      </c>
      <c r="D1258" t="s">
        <v>802</v>
      </c>
      <c r="E1258" t="s">
        <v>3544</v>
      </c>
      <c r="F1258" t="s">
        <v>17</v>
      </c>
      <c r="G1258" t="s">
        <v>18</v>
      </c>
      <c r="H1258">
        <v>12</v>
      </c>
      <c r="I1258">
        <v>2</v>
      </c>
      <c r="J1258" t="b">
        <v>1</v>
      </c>
      <c r="K1258" t="s">
        <v>3569</v>
      </c>
      <c r="L1258" t="s">
        <v>1617</v>
      </c>
      <c r="M1258" t="s">
        <v>1602</v>
      </c>
      <c r="N1258" t="str">
        <f>VLOOKUP(A1258,[1]Sheet1!$A:$A,1,FALSE)</f>
        <v>Z115</v>
      </c>
      <c r="O1258" t="b">
        <f t="shared" si="47"/>
        <v>1</v>
      </c>
    </row>
    <row r="1259" spans="1:15">
      <c r="A1259" t="s">
        <v>803</v>
      </c>
      <c r="B1259" t="s">
        <v>804</v>
      </c>
      <c r="C1259" s="89" t="str">
        <f t="shared" si="46"/>
        <v>Z116</v>
      </c>
      <c r="D1259" t="s">
        <v>804</v>
      </c>
      <c r="E1259" t="s">
        <v>3546</v>
      </c>
      <c r="F1259" t="s">
        <v>17</v>
      </c>
      <c r="G1259" t="s">
        <v>18</v>
      </c>
      <c r="H1259">
        <v>12</v>
      </c>
      <c r="I1259">
        <v>2</v>
      </c>
      <c r="J1259" t="b">
        <v>1</v>
      </c>
      <c r="K1259" t="s">
        <v>3570</v>
      </c>
      <c r="L1259" t="s">
        <v>1617</v>
      </c>
      <c r="M1259" t="s">
        <v>1602</v>
      </c>
      <c r="N1259" t="str">
        <f>VLOOKUP(A1259,[1]Sheet1!$A:$A,1,FALSE)</f>
        <v>Z116</v>
      </c>
      <c r="O1259" t="b">
        <f t="shared" si="47"/>
        <v>1</v>
      </c>
    </row>
    <row r="1260" spans="1:15">
      <c r="A1260" t="s">
        <v>805</v>
      </c>
      <c r="B1260" t="s">
        <v>806</v>
      </c>
      <c r="C1260" s="89" t="str">
        <f t="shared" si="46"/>
        <v>Z117</v>
      </c>
      <c r="D1260" t="s">
        <v>806</v>
      </c>
      <c r="E1260" t="s">
        <v>3548</v>
      </c>
      <c r="F1260" t="s">
        <v>17</v>
      </c>
      <c r="G1260" t="s">
        <v>18</v>
      </c>
      <c r="H1260">
        <v>12</v>
      </c>
      <c r="I1260">
        <v>2</v>
      </c>
      <c r="J1260" t="b">
        <v>1</v>
      </c>
      <c r="K1260" t="s">
        <v>3571</v>
      </c>
      <c r="L1260" t="s">
        <v>1617</v>
      </c>
      <c r="M1260" t="s">
        <v>1602</v>
      </c>
      <c r="N1260" t="str">
        <f>VLOOKUP(A1260,[1]Sheet1!$A:$A,1,FALSE)</f>
        <v>Z117</v>
      </c>
      <c r="O1260" t="b">
        <f t="shared" si="47"/>
        <v>1</v>
      </c>
    </row>
    <row r="1261" spans="1:15">
      <c r="A1261" t="s">
        <v>807</v>
      </c>
      <c r="B1261" t="s">
        <v>808</v>
      </c>
      <c r="C1261" s="89" t="str">
        <f t="shared" si="46"/>
        <v>Z118</v>
      </c>
      <c r="D1261" t="s">
        <v>808</v>
      </c>
      <c r="E1261" t="s">
        <v>3550</v>
      </c>
      <c r="F1261" t="s">
        <v>17</v>
      </c>
      <c r="G1261" t="s">
        <v>18</v>
      </c>
      <c r="H1261">
        <v>12</v>
      </c>
      <c r="I1261">
        <v>2</v>
      </c>
      <c r="J1261" t="b">
        <v>1</v>
      </c>
      <c r="K1261" t="s">
        <v>3572</v>
      </c>
      <c r="L1261" t="s">
        <v>1617</v>
      </c>
      <c r="M1261" t="s">
        <v>1602</v>
      </c>
      <c r="N1261" t="str">
        <f>VLOOKUP(A1261,[1]Sheet1!$A:$A,1,FALSE)</f>
        <v>Z118</v>
      </c>
      <c r="O1261" t="b">
        <f t="shared" si="47"/>
        <v>1</v>
      </c>
    </row>
    <row r="1262" spans="1:15">
      <c r="A1262" t="s">
        <v>809</v>
      </c>
      <c r="B1262" t="s">
        <v>810</v>
      </c>
      <c r="C1262" s="89" t="str">
        <f t="shared" si="46"/>
        <v>Z119</v>
      </c>
      <c r="D1262" t="s">
        <v>810</v>
      </c>
      <c r="E1262" t="s">
        <v>3552</v>
      </c>
      <c r="F1262" t="s">
        <v>17</v>
      </c>
      <c r="G1262" t="s">
        <v>18</v>
      </c>
      <c r="H1262">
        <v>12</v>
      </c>
      <c r="I1262">
        <v>2</v>
      </c>
      <c r="J1262" t="b">
        <v>1</v>
      </c>
      <c r="K1262" t="s">
        <v>3573</v>
      </c>
      <c r="L1262" t="s">
        <v>1617</v>
      </c>
      <c r="M1262" t="s">
        <v>1602</v>
      </c>
      <c r="N1262" t="str">
        <f>VLOOKUP(A1262,[1]Sheet1!$A:$A,1,FALSE)</f>
        <v>Z119</v>
      </c>
      <c r="O1262" t="b">
        <f t="shared" si="47"/>
        <v>1</v>
      </c>
    </row>
    <row r="1263" spans="1:15">
      <c r="A1263" t="s">
        <v>3574</v>
      </c>
      <c r="B1263" t="s">
        <v>3575</v>
      </c>
      <c r="C1263" s="89" t="str">
        <f t="shared" si="46"/>
        <v>Z119pd</v>
      </c>
      <c r="D1263" t="s">
        <v>3575</v>
      </c>
      <c r="E1263" t="s">
        <v>3494</v>
      </c>
      <c r="F1263" t="s">
        <v>17</v>
      </c>
      <c r="G1263" t="s">
        <v>18</v>
      </c>
      <c r="H1263">
        <v>12</v>
      </c>
      <c r="I1263">
        <v>2</v>
      </c>
      <c r="J1263" t="b">
        <v>1</v>
      </c>
      <c r="K1263" t="s">
        <v>3573</v>
      </c>
      <c r="L1263" t="s">
        <v>1617</v>
      </c>
      <c r="M1263" t="s">
        <v>1602</v>
      </c>
      <c r="N1263" t="str">
        <f>VLOOKUP(A1263,[1]Sheet1!$A:$A,1,FALSE)</f>
        <v>Z119pd</v>
      </c>
      <c r="O1263" t="b">
        <f t="shared" si="47"/>
        <v>1</v>
      </c>
    </row>
    <row r="1264" spans="1:15">
      <c r="A1264" t="s">
        <v>811</v>
      </c>
      <c r="B1264" t="s">
        <v>812</v>
      </c>
      <c r="C1264" s="89" t="str">
        <f t="shared" si="46"/>
        <v>Z120</v>
      </c>
      <c r="D1264" t="s">
        <v>812</v>
      </c>
      <c r="E1264" t="s">
        <v>3556</v>
      </c>
      <c r="F1264" t="s">
        <v>17</v>
      </c>
      <c r="G1264" t="s">
        <v>18</v>
      </c>
      <c r="H1264">
        <v>12</v>
      </c>
      <c r="I1264">
        <v>2</v>
      </c>
      <c r="J1264" t="b">
        <v>1</v>
      </c>
      <c r="K1264" t="s">
        <v>3576</v>
      </c>
      <c r="L1264" t="s">
        <v>1617</v>
      </c>
      <c r="M1264" t="s">
        <v>1602</v>
      </c>
      <c r="N1264" t="str">
        <f>VLOOKUP(A1264,[1]Sheet1!$A:$A,1,FALSE)</f>
        <v>Z120</v>
      </c>
      <c r="O1264" t="b">
        <f t="shared" si="47"/>
        <v>1</v>
      </c>
    </row>
    <row r="1265" spans="1:15">
      <c r="A1265" t="s">
        <v>815</v>
      </c>
      <c r="B1265" t="s">
        <v>816</v>
      </c>
      <c r="C1265" s="89" t="str">
        <f t="shared" si="46"/>
        <v>Z122</v>
      </c>
      <c r="D1265" t="s">
        <v>816</v>
      </c>
      <c r="E1265" t="s">
        <v>3558</v>
      </c>
      <c r="F1265" t="s">
        <v>17</v>
      </c>
      <c r="G1265" t="s">
        <v>18</v>
      </c>
      <c r="H1265">
        <v>12</v>
      </c>
      <c r="I1265">
        <v>2</v>
      </c>
      <c r="J1265" t="b">
        <v>1</v>
      </c>
      <c r="K1265" t="s">
        <v>3577</v>
      </c>
      <c r="L1265" t="s">
        <v>1617</v>
      </c>
      <c r="M1265" t="s">
        <v>1602</v>
      </c>
      <c r="N1265" t="str">
        <f>VLOOKUP(A1265,[1]Sheet1!$A:$A,1,FALSE)</f>
        <v>Z122</v>
      </c>
      <c r="O1265" t="b">
        <f t="shared" si="47"/>
        <v>1</v>
      </c>
    </row>
    <row r="1266" spans="1:15">
      <c r="A1266" t="s">
        <v>272</v>
      </c>
      <c r="B1266" t="s">
        <v>273</v>
      </c>
      <c r="C1266" s="89" t="str">
        <f t="shared" si="46"/>
        <v>Z123</v>
      </c>
      <c r="D1266" t="s">
        <v>273</v>
      </c>
      <c r="E1266" t="s">
        <v>3578</v>
      </c>
      <c r="F1266" t="s">
        <v>17</v>
      </c>
      <c r="G1266" t="s">
        <v>18</v>
      </c>
      <c r="H1266">
        <v>12</v>
      </c>
      <c r="I1266">
        <v>2</v>
      </c>
      <c r="J1266" t="b">
        <v>1</v>
      </c>
      <c r="K1266" t="s">
        <v>3579</v>
      </c>
      <c r="L1266" t="s">
        <v>1617</v>
      </c>
      <c r="M1266" t="s">
        <v>1602</v>
      </c>
      <c r="N1266" t="str">
        <f>VLOOKUP(A1266,[1]Sheet1!$A:$A,1,FALSE)</f>
        <v>Z123</v>
      </c>
      <c r="O1266" t="b">
        <f t="shared" si="47"/>
        <v>1</v>
      </c>
    </row>
    <row r="1267" spans="1:15">
      <c r="A1267" t="s">
        <v>4527</v>
      </c>
      <c r="C1267" s="89" t="str">
        <f t="shared" si="46"/>
        <v>Z123M</v>
      </c>
      <c r="F1267" t="s">
        <v>7</v>
      </c>
      <c r="G1267" t="s">
        <v>18</v>
      </c>
      <c r="H1267">
        <v>12</v>
      </c>
      <c r="I1267">
        <v>2</v>
      </c>
      <c r="J1267" t="b">
        <v>1</v>
      </c>
      <c r="M1267" t="e">
        <v>#N/A</v>
      </c>
      <c r="N1267" t="e">
        <f>VLOOKUP(A1267,[1]Sheet1!$A:$A,1,FALSE)</f>
        <v>#N/A</v>
      </c>
      <c r="O1267" t="e">
        <f t="shared" si="47"/>
        <v>#N/A</v>
      </c>
    </row>
    <row r="1268" spans="1:15">
      <c r="A1268" t="s">
        <v>818</v>
      </c>
      <c r="B1268" t="s">
        <v>819</v>
      </c>
      <c r="C1268" s="89" t="str">
        <f t="shared" si="46"/>
        <v>Z124</v>
      </c>
      <c r="D1268" t="s">
        <v>819</v>
      </c>
      <c r="E1268" t="s">
        <v>3169</v>
      </c>
      <c r="F1268" t="s">
        <v>17</v>
      </c>
      <c r="G1268" t="s">
        <v>18</v>
      </c>
      <c r="H1268">
        <v>12</v>
      </c>
      <c r="I1268">
        <v>2</v>
      </c>
      <c r="J1268" t="b">
        <v>1</v>
      </c>
      <c r="K1268" t="s">
        <v>3580</v>
      </c>
      <c r="L1268" t="s">
        <v>1617</v>
      </c>
      <c r="M1268" t="s">
        <v>1602</v>
      </c>
      <c r="N1268" t="str">
        <f>VLOOKUP(A1268,[1]Sheet1!$A:$A,1,FALSE)</f>
        <v>Z124</v>
      </c>
      <c r="O1268" t="b">
        <f t="shared" si="47"/>
        <v>1</v>
      </c>
    </row>
    <row r="1269" spans="1:15">
      <c r="A1269" t="s">
        <v>820</v>
      </c>
      <c r="B1269" t="s">
        <v>821</v>
      </c>
      <c r="C1269" s="89" t="str">
        <f t="shared" si="46"/>
        <v>Z125</v>
      </c>
      <c r="D1269" t="s">
        <v>821</v>
      </c>
      <c r="E1269" t="s">
        <v>3175</v>
      </c>
      <c r="F1269" t="s">
        <v>17</v>
      </c>
      <c r="G1269" t="s">
        <v>18</v>
      </c>
      <c r="H1269">
        <v>12</v>
      </c>
      <c r="I1269">
        <v>2</v>
      </c>
      <c r="J1269" t="b">
        <v>1</v>
      </c>
      <c r="K1269" t="s">
        <v>3581</v>
      </c>
      <c r="L1269" t="s">
        <v>1617</v>
      </c>
      <c r="M1269" t="s">
        <v>1602</v>
      </c>
      <c r="N1269" t="str">
        <f>VLOOKUP(A1269,[1]Sheet1!$A:$A,1,FALSE)</f>
        <v>Z125</v>
      </c>
      <c r="O1269" t="b">
        <f t="shared" si="47"/>
        <v>1</v>
      </c>
    </row>
    <row r="1270" spans="1:15">
      <c r="A1270" t="s">
        <v>3582</v>
      </c>
      <c r="B1270" t="s">
        <v>3583</v>
      </c>
      <c r="C1270" s="89" t="str">
        <f t="shared" si="46"/>
        <v>Z125pd</v>
      </c>
      <c r="D1270" t="s">
        <v>3584</v>
      </c>
      <c r="E1270" t="s">
        <v>3469</v>
      </c>
      <c r="F1270" t="s">
        <v>17</v>
      </c>
      <c r="G1270" t="s">
        <v>18</v>
      </c>
      <c r="H1270">
        <v>12</v>
      </c>
      <c r="I1270">
        <v>2</v>
      </c>
      <c r="J1270" t="b">
        <v>1</v>
      </c>
      <c r="K1270" t="s">
        <v>3581</v>
      </c>
      <c r="L1270" t="s">
        <v>1617</v>
      </c>
      <c r="M1270" t="s">
        <v>1602</v>
      </c>
      <c r="N1270" t="str">
        <f>VLOOKUP(A1270,[1]Sheet1!$A:$A,1,FALSE)</f>
        <v>Z125pd</v>
      </c>
      <c r="O1270" t="b">
        <f t="shared" si="47"/>
        <v>1</v>
      </c>
    </row>
    <row r="1271" spans="1:15">
      <c r="A1271" t="s">
        <v>822</v>
      </c>
      <c r="B1271" t="s">
        <v>823</v>
      </c>
      <c r="C1271" s="89" t="str">
        <f t="shared" si="46"/>
        <v>Z126</v>
      </c>
      <c r="D1271" t="s">
        <v>823</v>
      </c>
      <c r="E1271" t="s">
        <v>3540</v>
      </c>
      <c r="F1271" t="s">
        <v>17</v>
      </c>
      <c r="G1271" t="s">
        <v>18</v>
      </c>
      <c r="H1271">
        <v>12</v>
      </c>
      <c r="I1271">
        <v>2</v>
      </c>
      <c r="J1271" t="b">
        <v>1</v>
      </c>
      <c r="K1271" t="s">
        <v>3585</v>
      </c>
      <c r="L1271" t="s">
        <v>1617</v>
      </c>
      <c r="M1271" t="s">
        <v>1602</v>
      </c>
      <c r="N1271" t="str">
        <f>VLOOKUP(A1271,[1]Sheet1!$A:$A,1,FALSE)</f>
        <v>Z126</v>
      </c>
      <c r="O1271" t="b">
        <f t="shared" si="47"/>
        <v>1</v>
      </c>
    </row>
    <row r="1272" spans="1:15">
      <c r="A1272" t="s">
        <v>824</v>
      </c>
      <c r="B1272" t="s">
        <v>825</v>
      </c>
      <c r="C1272" s="89" t="str">
        <f t="shared" si="46"/>
        <v>Z127</v>
      </c>
      <c r="D1272" t="s">
        <v>825</v>
      </c>
      <c r="E1272" t="s">
        <v>3245</v>
      </c>
      <c r="F1272" t="s">
        <v>17</v>
      </c>
      <c r="G1272" t="s">
        <v>18</v>
      </c>
      <c r="H1272">
        <v>12</v>
      </c>
      <c r="I1272">
        <v>2</v>
      </c>
      <c r="J1272" t="b">
        <v>1</v>
      </c>
      <c r="K1272" t="s">
        <v>3586</v>
      </c>
      <c r="L1272" t="s">
        <v>1617</v>
      </c>
      <c r="M1272" t="s">
        <v>1602</v>
      </c>
      <c r="N1272" t="str">
        <f>VLOOKUP(A1272,[1]Sheet1!$A:$A,1,FALSE)</f>
        <v>Z127</v>
      </c>
      <c r="O1272" t="b">
        <f t="shared" si="47"/>
        <v>1</v>
      </c>
    </row>
    <row r="1273" spans="1:15">
      <c r="A1273" t="s">
        <v>826</v>
      </c>
      <c r="B1273" t="s">
        <v>827</v>
      </c>
      <c r="C1273" s="89" t="str">
        <f t="shared" si="46"/>
        <v>Z128</v>
      </c>
      <c r="D1273" t="s">
        <v>827</v>
      </c>
      <c r="E1273" t="s">
        <v>3235</v>
      </c>
      <c r="F1273" t="s">
        <v>17</v>
      </c>
      <c r="G1273" t="s">
        <v>18</v>
      </c>
      <c r="H1273">
        <v>12</v>
      </c>
      <c r="I1273">
        <v>2</v>
      </c>
      <c r="J1273" t="b">
        <v>1</v>
      </c>
      <c r="K1273" t="s">
        <v>3587</v>
      </c>
      <c r="L1273" t="s">
        <v>1617</v>
      </c>
      <c r="M1273" t="s">
        <v>1602</v>
      </c>
      <c r="N1273" t="str">
        <f>VLOOKUP(A1273,[1]Sheet1!$A:$A,1,FALSE)</f>
        <v>Z128</v>
      </c>
      <c r="O1273" t="b">
        <f t="shared" si="47"/>
        <v>1</v>
      </c>
    </row>
    <row r="1274" spans="1:15">
      <c r="A1274" t="s">
        <v>828</v>
      </c>
      <c r="B1274" t="s">
        <v>829</v>
      </c>
      <c r="C1274" s="89" t="str">
        <f t="shared" si="46"/>
        <v>Z129</v>
      </c>
      <c r="D1274" t="s">
        <v>829</v>
      </c>
      <c r="E1274" t="s">
        <v>3544</v>
      </c>
      <c r="F1274" t="s">
        <v>17</v>
      </c>
      <c r="G1274" t="s">
        <v>18</v>
      </c>
      <c r="H1274">
        <v>12</v>
      </c>
      <c r="I1274">
        <v>2</v>
      </c>
      <c r="J1274" t="b">
        <v>1</v>
      </c>
      <c r="K1274" t="s">
        <v>3588</v>
      </c>
      <c r="L1274" t="s">
        <v>1617</v>
      </c>
      <c r="M1274" t="s">
        <v>1602</v>
      </c>
      <c r="N1274" t="str">
        <f>VLOOKUP(A1274,[1]Sheet1!$A:$A,1,FALSE)</f>
        <v>Z129</v>
      </c>
      <c r="O1274" t="b">
        <f t="shared" si="47"/>
        <v>1</v>
      </c>
    </row>
    <row r="1275" spans="1:15">
      <c r="A1275" t="s">
        <v>830</v>
      </c>
      <c r="B1275" t="s">
        <v>831</v>
      </c>
      <c r="C1275" s="89" t="str">
        <f t="shared" si="46"/>
        <v>Z130</v>
      </c>
      <c r="D1275" t="s">
        <v>831</v>
      </c>
      <c r="E1275" t="s">
        <v>3546</v>
      </c>
      <c r="F1275" t="s">
        <v>17</v>
      </c>
      <c r="G1275" t="s">
        <v>18</v>
      </c>
      <c r="H1275">
        <v>12</v>
      </c>
      <c r="I1275">
        <v>2</v>
      </c>
      <c r="J1275" t="b">
        <v>1</v>
      </c>
      <c r="K1275" t="s">
        <v>3589</v>
      </c>
      <c r="L1275" t="s">
        <v>1617</v>
      </c>
      <c r="M1275" t="s">
        <v>1602</v>
      </c>
      <c r="N1275" t="str">
        <f>VLOOKUP(A1275,[1]Sheet1!$A:$A,1,FALSE)</f>
        <v>Z130</v>
      </c>
      <c r="O1275" t="b">
        <f t="shared" si="47"/>
        <v>1</v>
      </c>
    </row>
    <row r="1276" spans="1:15">
      <c r="A1276" t="s">
        <v>832</v>
      </c>
      <c r="B1276" t="s">
        <v>833</v>
      </c>
      <c r="C1276" s="89" t="str">
        <f t="shared" si="46"/>
        <v>Z131</v>
      </c>
      <c r="D1276" t="s">
        <v>833</v>
      </c>
      <c r="E1276" t="s">
        <v>3548</v>
      </c>
      <c r="F1276" t="s">
        <v>17</v>
      </c>
      <c r="G1276" t="s">
        <v>18</v>
      </c>
      <c r="H1276">
        <v>12</v>
      </c>
      <c r="I1276">
        <v>2</v>
      </c>
      <c r="J1276" t="b">
        <v>1</v>
      </c>
      <c r="K1276" t="s">
        <v>3590</v>
      </c>
      <c r="L1276" t="s">
        <v>1617</v>
      </c>
      <c r="M1276" t="s">
        <v>1602</v>
      </c>
      <c r="N1276" t="str">
        <f>VLOOKUP(A1276,[1]Sheet1!$A:$A,1,FALSE)</f>
        <v>Z131</v>
      </c>
      <c r="O1276" t="b">
        <f t="shared" si="47"/>
        <v>1</v>
      </c>
    </row>
    <row r="1277" spans="1:15">
      <c r="A1277" t="s">
        <v>834</v>
      </c>
      <c r="B1277" t="s">
        <v>835</v>
      </c>
      <c r="C1277" s="89" t="str">
        <f t="shared" si="46"/>
        <v>Z132</v>
      </c>
      <c r="D1277" t="s">
        <v>835</v>
      </c>
      <c r="E1277" t="s">
        <v>3550</v>
      </c>
      <c r="F1277" t="s">
        <v>17</v>
      </c>
      <c r="G1277" t="s">
        <v>18</v>
      </c>
      <c r="H1277">
        <v>12</v>
      </c>
      <c r="I1277">
        <v>2</v>
      </c>
      <c r="J1277" t="b">
        <v>1</v>
      </c>
      <c r="K1277" t="s">
        <v>3591</v>
      </c>
      <c r="L1277" t="s">
        <v>1617</v>
      </c>
      <c r="M1277" t="s">
        <v>1602</v>
      </c>
      <c r="N1277" t="str">
        <f>VLOOKUP(A1277,[1]Sheet1!$A:$A,1,FALSE)</f>
        <v>Z132</v>
      </c>
      <c r="O1277" t="b">
        <f t="shared" si="47"/>
        <v>1</v>
      </c>
    </row>
    <row r="1278" spans="1:15">
      <c r="A1278" t="s">
        <v>836</v>
      </c>
      <c r="B1278" t="s">
        <v>837</v>
      </c>
      <c r="C1278" s="89" t="str">
        <f t="shared" si="46"/>
        <v>Z133</v>
      </c>
      <c r="D1278" t="s">
        <v>837</v>
      </c>
      <c r="E1278" t="s">
        <v>3552</v>
      </c>
      <c r="F1278" t="s">
        <v>17</v>
      </c>
      <c r="G1278" t="s">
        <v>18</v>
      </c>
      <c r="H1278">
        <v>12</v>
      </c>
      <c r="I1278">
        <v>2</v>
      </c>
      <c r="J1278" t="b">
        <v>1</v>
      </c>
      <c r="K1278" t="s">
        <v>3592</v>
      </c>
      <c r="L1278" t="s">
        <v>1617</v>
      </c>
      <c r="M1278" t="s">
        <v>1602</v>
      </c>
      <c r="N1278" t="str">
        <f>VLOOKUP(A1278,[1]Sheet1!$A:$A,1,FALSE)</f>
        <v>Z133</v>
      </c>
      <c r="O1278" t="b">
        <f t="shared" si="47"/>
        <v>1</v>
      </c>
    </row>
    <row r="1279" spans="1:15">
      <c r="A1279" t="s">
        <v>3593</v>
      </c>
      <c r="B1279" t="s">
        <v>3594</v>
      </c>
      <c r="C1279" s="89" t="str">
        <f t="shared" si="46"/>
        <v>Z133pd</v>
      </c>
      <c r="D1279" t="s">
        <v>3594</v>
      </c>
      <c r="E1279" t="s">
        <v>3494</v>
      </c>
      <c r="F1279" t="s">
        <v>17</v>
      </c>
      <c r="G1279" t="s">
        <v>18</v>
      </c>
      <c r="H1279">
        <v>12</v>
      </c>
      <c r="I1279">
        <v>2</v>
      </c>
      <c r="J1279" t="b">
        <v>1</v>
      </c>
      <c r="K1279" t="s">
        <v>3592</v>
      </c>
      <c r="L1279" t="s">
        <v>1617</v>
      </c>
      <c r="M1279" t="s">
        <v>1602</v>
      </c>
      <c r="N1279" t="str">
        <f>VLOOKUP(A1279,[1]Sheet1!$A:$A,1,FALSE)</f>
        <v>Z133pd</v>
      </c>
      <c r="O1279" t="b">
        <f t="shared" si="47"/>
        <v>1</v>
      </c>
    </row>
    <row r="1280" spans="1:15">
      <c r="A1280" t="s">
        <v>838</v>
      </c>
      <c r="B1280" t="s">
        <v>839</v>
      </c>
      <c r="C1280" s="89" t="str">
        <f t="shared" si="46"/>
        <v>Z134</v>
      </c>
      <c r="D1280" t="s">
        <v>839</v>
      </c>
      <c r="E1280" t="s">
        <v>3556</v>
      </c>
      <c r="F1280" t="s">
        <v>17</v>
      </c>
      <c r="G1280" t="s">
        <v>18</v>
      </c>
      <c r="H1280">
        <v>12</v>
      </c>
      <c r="I1280">
        <v>2</v>
      </c>
      <c r="J1280" t="b">
        <v>1</v>
      </c>
      <c r="K1280" t="s">
        <v>3595</v>
      </c>
      <c r="L1280" t="s">
        <v>1617</v>
      </c>
      <c r="M1280" t="s">
        <v>1602</v>
      </c>
      <c r="N1280" t="str">
        <f>VLOOKUP(A1280,[1]Sheet1!$A:$A,1,FALSE)</f>
        <v>Z134</v>
      </c>
      <c r="O1280" t="b">
        <f t="shared" si="47"/>
        <v>1</v>
      </c>
    </row>
    <row r="1281" spans="1:15">
      <c r="A1281" t="s">
        <v>842</v>
      </c>
      <c r="B1281" t="s">
        <v>843</v>
      </c>
      <c r="C1281" s="89" t="str">
        <f t="shared" si="46"/>
        <v>Z136</v>
      </c>
      <c r="D1281" t="s">
        <v>843</v>
      </c>
      <c r="E1281" t="s">
        <v>3558</v>
      </c>
      <c r="F1281" t="s">
        <v>17</v>
      </c>
      <c r="G1281" t="s">
        <v>18</v>
      </c>
      <c r="H1281">
        <v>12</v>
      </c>
      <c r="I1281">
        <v>2</v>
      </c>
      <c r="J1281" t="b">
        <v>1</v>
      </c>
      <c r="K1281" t="s">
        <v>3596</v>
      </c>
      <c r="L1281" t="s">
        <v>1617</v>
      </c>
      <c r="M1281" t="s">
        <v>1602</v>
      </c>
      <c r="N1281" t="str">
        <f>VLOOKUP(A1281,[1]Sheet1!$A:$A,1,FALSE)</f>
        <v>Z136</v>
      </c>
      <c r="O1281" t="b">
        <f t="shared" si="47"/>
        <v>1</v>
      </c>
    </row>
    <row r="1282" spans="1:15">
      <c r="A1282" t="s">
        <v>275</v>
      </c>
      <c r="B1282" t="s">
        <v>276</v>
      </c>
      <c r="C1282" s="89" t="str">
        <f t="shared" si="46"/>
        <v>Z137</v>
      </c>
      <c r="D1282" t="s">
        <v>276</v>
      </c>
      <c r="E1282" t="s">
        <v>3597</v>
      </c>
      <c r="F1282" t="s">
        <v>17</v>
      </c>
      <c r="G1282" t="s">
        <v>18</v>
      </c>
      <c r="H1282">
        <v>12</v>
      </c>
      <c r="I1282">
        <v>2</v>
      </c>
      <c r="J1282" t="b">
        <v>1</v>
      </c>
      <c r="K1282" t="s">
        <v>3598</v>
      </c>
      <c r="L1282" t="s">
        <v>1617</v>
      </c>
      <c r="M1282" t="s">
        <v>1602</v>
      </c>
      <c r="N1282" t="str">
        <f>VLOOKUP(A1282,[1]Sheet1!$A:$A,1,FALSE)</f>
        <v>Z137</v>
      </c>
      <c r="O1282" t="b">
        <f t="shared" si="47"/>
        <v>1</v>
      </c>
    </row>
    <row r="1283" spans="1:15">
      <c r="A1283" t="s">
        <v>4528</v>
      </c>
      <c r="C1283" s="89" t="str">
        <f t="shared" ref="C1283:C1346" si="48">A1283</f>
        <v>Z137h</v>
      </c>
      <c r="F1283" t="s">
        <v>7</v>
      </c>
      <c r="G1283" t="s">
        <v>18</v>
      </c>
      <c r="H1283">
        <v>12</v>
      </c>
      <c r="I1283">
        <v>2</v>
      </c>
      <c r="J1283" t="b">
        <v>1</v>
      </c>
      <c r="M1283" t="e">
        <v>#N/A</v>
      </c>
      <c r="N1283" t="e">
        <f>VLOOKUP(A1283,[1]Sheet1!$A:$A,1,FALSE)</f>
        <v>#N/A</v>
      </c>
      <c r="O1283" t="e">
        <f t="shared" si="47"/>
        <v>#N/A</v>
      </c>
    </row>
    <row r="1284" spans="1:15">
      <c r="A1284" t="s">
        <v>844</v>
      </c>
      <c r="B1284" t="s">
        <v>846</v>
      </c>
      <c r="C1284" s="89" t="str">
        <f t="shared" si="48"/>
        <v>Z138</v>
      </c>
      <c r="D1284" t="s">
        <v>846</v>
      </c>
      <c r="E1284" t="s">
        <v>2871</v>
      </c>
      <c r="F1284" t="s">
        <v>7</v>
      </c>
      <c r="G1284" t="s">
        <v>18</v>
      </c>
      <c r="H1284">
        <v>12</v>
      </c>
      <c r="I1284">
        <v>2</v>
      </c>
      <c r="J1284" t="b">
        <v>1</v>
      </c>
      <c r="K1284" t="s">
        <v>3599</v>
      </c>
      <c r="L1284" t="s">
        <v>1601</v>
      </c>
      <c r="M1284" t="s">
        <v>1602</v>
      </c>
      <c r="N1284" t="str">
        <f>VLOOKUP(A1284,[1]Sheet1!$A:$A,1,FALSE)</f>
        <v>Z138</v>
      </c>
      <c r="O1284" t="b">
        <f t="shared" si="47"/>
        <v>1</v>
      </c>
    </row>
    <row r="1285" spans="1:15">
      <c r="A1285" t="s">
        <v>847</v>
      </c>
      <c r="B1285" t="s">
        <v>848</v>
      </c>
      <c r="C1285" s="89" t="str">
        <f t="shared" si="48"/>
        <v>Z139</v>
      </c>
      <c r="D1285" t="s">
        <v>848</v>
      </c>
      <c r="E1285" t="s">
        <v>2973</v>
      </c>
      <c r="F1285" t="s">
        <v>17</v>
      </c>
      <c r="G1285" t="s">
        <v>18</v>
      </c>
      <c r="H1285">
        <v>12</v>
      </c>
      <c r="I1285">
        <v>2</v>
      </c>
      <c r="J1285" t="b">
        <v>1</v>
      </c>
      <c r="K1285" t="s">
        <v>3600</v>
      </c>
      <c r="L1285" t="s">
        <v>1617</v>
      </c>
      <c r="M1285" t="s">
        <v>1602</v>
      </c>
      <c r="N1285" t="str">
        <f>VLOOKUP(A1285,[1]Sheet1!$A:$A,1,FALSE)</f>
        <v>Z139</v>
      </c>
      <c r="O1285" t="b">
        <f t="shared" si="47"/>
        <v>1</v>
      </c>
    </row>
    <row r="1286" spans="1:15">
      <c r="A1286" t="s">
        <v>849</v>
      </c>
      <c r="B1286" t="s">
        <v>851</v>
      </c>
      <c r="C1286" s="89" t="str">
        <f t="shared" si="48"/>
        <v>Z140</v>
      </c>
      <c r="D1286" t="s">
        <v>851</v>
      </c>
      <c r="E1286" t="s">
        <v>2975</v>
      </c>
      <c r="F1286" t="s">
        <v>17</v>
      </c>
      <c r="G1286" t="s">
        <v>18</v>
      </c>
      <c r="H1286">
        <v>12</v>
      </c>
      <c r="I1286">
        <v>2</v>
      </c>
      <c r="J1286" t="b">
        <v>1</v>
      </c>
      <c r="K1286" t="s">
        <v>3601</v>
      </c>
      <c r="L1286" t="s">
        <v>1617</v>
      </c>
      <c r="M1286" t="s">
        <v>1602</v>
      </c>
      <c r="N1286" t="str">
        <f>VLOOKUP(A1286,[1]Sheet1!$A:$A,1,FALSE)</f>
        <v>Z140</v>
      </c>
      <c r="O1286" t="b">
        <f t="shared" si="47"/>
        <v>1</v>
      </c>
    </row>
    <row r="1287" spans="1:15">
      <c r="A1287" t="s">
        <v>852</v>
      </c>
      <c r="B1287" t="s">
        <v>854</v>
      </c>
      <c r="C1287" s="89" t="str">
        <f t="shared" si="48"/>
        <v>Z141</v>
      </c>
      <c r="D1287" t="s">
        <v>854</v>
      </c>
      <c r="E1287" t="s">
        <v>2977</v>
      </c>
      <c r="F1287" t="s">
        <v>17</v>
      </c>
      <c r="G1287" t="s">
        <v>18</v>
      </c>
      <c r="H1287">
        <v>12</v>
      </c>
      <c r="I1287">
        <v>2</v>
      </c>
      <c r="J1287" t="b">
        <v>1</v>
      </c>
      <c r="K1287" t="s">
        <v>3602</v>
      </c>
      <c r="L1287" t="s">
        <v>1617</v>
      </c>
      <c r="M1287" t="s">
        <v>1602</v>
      </c>
      <c r="N1287" t="str">
        <f>VLOOKUP(A1287,[1]Sheet1!$A:$A,1,FALSE)</f>
        <v>Z141</v>
      </c>
      <c r="O1287" t="b">
        <f t="shared" si="47"/>
        <v>1</v>
      </c>
    </row>
    <row r="1288" spans="1:15">
      <c r="A1288" s="104" t="s">
        <v>855</v>
      </c>
      <c r="B1288" s="104" t="s">
        <v>857</v>
      </c>
      <c r="C1288" s="123" t="str">
        <f t="shared" si="48"/>
        <v>Z142</v>
      </c>
      <c r="D1288" s="104" t="s">
        <v>857</v>
      </c>
      <c r="E1288" s="104" t="s">
        <v>4819</v>
      </c>
      <c r="F1288" s="104" t="s">
        <v>17</v>
      </c>
      <c r="G1288" s="104" t="s">
        <v>18</v>
      </c>
      <c r="H1288" s="104">
        <v>12</v>
      </c>
      <c r="I1288" s="104">
        <v>2</v>
      </c>
      <c r="J1288" s="104" t="b">
        <v>1</v>
      </c>
      <c r="K1288" s="104" t="s">
        <v>4848</v>
      </c>
      <c r="L1288" s="104" t="s">
        <v>4786</v>
      </c>
      <c r="M1288" t="s">
        <v>1602</v>
      </c>
      <c r="N1288" t="e">
        <f>VLOOKUP(A1288,[1]Sheet1!$A:$A,1,FALSE)</f>
        <v>#N/A</v>
      </c>
      <c r="O1288" t="e">
        <f t="shared" ref="O1288:O1351" si="49">N1288=A1288</f>
        <v>#N/A</v>
      </c>
    </row>
    <row r="1289" spans="1:15">
      <c r="A1289" t="s">
        <v>3052</v>
      </c>
      <c r="B1289" t="s">
        <v>3603</v>
      </c>
      <c r="C1289" s="89" t="str">
        <f t="shared" si="48"/>
        <v>Z142LR</v>
      </c>
      <c r="D1289" t="s">
        <v>3603</v>
      </c>
      <c r="E1289" t="s">
        <v>3604</v>
      </c>
      <c r="F1289" t="s">
        <v>17</v>
      </c>
      <c r="G1289" t="s">
        <v>18</v>
      </c>
      <c r="H1289">
        <v>12</v>
      </c>
      <c r="I1289">
        <v>2</v>
      </c>
      <c r="J1289" t="b">
        <v>1</v>
      </c>
      <c r="K1289" t="s">
        <v>3605</v>
      </c>
      <c r="L1289" t="s">
        <v>1617</v>
      </c>
      <c r="M1289" t="s">
        <v>1602</v>
      </c>
      <c r="N1289" t="str">
        <f>VLOOKUP(A1289,[1]Sheet1!$A:$A,1,FALSE)</f>
        <v>Z142LR</v>
      </c>
      <c r="O1289" t="b">
        <f t="shared" si="49"/>
        <v>1</v>
      </c>
    </row>
    <row r="1290" spans="1:15">
      <c r="A1290" t="s">
        <v>3055</v>
      </c>
      <c r="B1290" t="s">
        <v>3606</v>
      </c>
      <c r="C1290" s="89" t="str">
        <f t="shared" si="48"/>
        <v>Z142SR</v>
      </c>
      <c r="D1290" t="s">
        <v>3607</v>
      </c>
      <c r="E1290" t="s">
        <v>2985</v>
      </c>
      <c r="F1290" t="s">
        <v>17</v>
      </c>
      <c r="G1290" t="s">
        <v>18</v>
      </c>
      <c r="H1290">
        <v>12</v>
      </c>
      <c r="I1290">
        <v>2</v>
      </c>
      <c r="J1290" t="b">
        <v>1</v>
      </c>
      <c r="K1290" t="s">
        <v>3608</v>
      </c>
      <c r="L1290" t="s">
        <v>1617</v>
      </c>
      <c r="M1290" t="s">
        <v>1602</v>
      </c>
      <c r="N1290" t="str">
        <f>VLOOKUP(A1290,[1]Sheet1!$A:$A,1,FALSE)</f>
        <v>Z142SR</v>
      </c>
      <c r="O1290" t="b">
        <f t="shared" si="49"/>
        <v>1</v>
      </c>
    </row>
    <row r="1291" spans="1:15">
      <c r="A1291" t="s">
        <v>858</v>
      </c>
      <c r="B1291" t="s">
        <v>860</v>
      </c>
      <c r="C1291" s="89" t="str">
        <f t="shared" si="48"/>
        <v>Z143</v>
      </c>
      <c r="D1291" t="s">
        <v>860</v>
      </c>
      <c r="E1291" s="6" t="s">
        <v>3609</v>
      </c>
      <c r="F1291" t="s">
        <v>17</v>
      </c>
      <c r="G1291" t="s">
        <v>18</v>
      </c>
      <c r="H1291">
        <v>12</v>
      </c>
      <c r="I1291">
        <v>2</v>
      </c>
      <c r="J1291" t="b">
        <v>1</v>
      </c>
      <c r="K1291" t="s">
        <v>3610</v>
      </c>
      <c r="L1291" t="s">
        <v>1617</v>
      </c>
      <c r="M1291" t="s">
        <v>1602</v>
      </c>
      <c r="N1291" t="str">
        <f>VLOOKUP(A1291,[1]Sheet1!$A:$A,1,FALSE)</f>
        <v>Z143</v>
      </c>
      <c r="O1291" t="b">
        <f t="shared" si="49"/>
        <v>1</v>
      </c>
    </row>
    <row r="1292" spans="1:15">
      <c r="A1292" t="s">
        <v>861</v>
      </c>
      <c r="B1292" t="s">
        <v>863</v>
      </c>
      <c r="C1292" s="89" t="str">
        <f t="shared" si="48"/>
        <v>Z144</v>
      </c>
      <c r="D1292" t="s">
        <v>863</v>
      </c>
      <c r="E1292" s="6" t="s">
        <v>3611</v>
      </c>
      <c r="F1292" t="s">
        <v>17</v>
      </c>
      <c r="G1292" t="s">
        <v>18</v>
      </c>
      <c r="H1292">
        <v>12</v>
      </c>
      <c r="I1292">
        <v>2</v>
      </c>
      <c r="J1292" t="b">
        <v>1</v>
      </c>
      <c r="K1292" t="s">
        <v>3612</v>
      </c>
      <c r="L1292" t="s">
        <v>1617</v>
      </c>
      <c r="M1292" t="s">
        <v>1602</v>
      </c>
      <c r="N1292" t="str">
        <f>VLOOKUP(A1292,[1]Sheet1!$A:$A,1,FALSE)</f>
        <v>Z144</v>
      </c>
      <c r="O1292" t="b">
        <f t="shared" si="49"/>
        <v>1</v>
      </c>
    </row>
    <row r="1293" spans="1:15">
      <c r="A1293" t="s">
        <v>864</v>
      </c>
      <c r="B1293" t="s">
        <v>866</v>
      </c>
      <c r="C1293" s="89" t="str">
        <f t="shared" si="48"/>
        <v>Z145</v>
      </c>
      <c r="D1293" t="s">
        <v>866</v>
      </c>
      <c r="E1293" s="6" t="s">
        <v>3613</v>
      </c>
      <c r="F1293" t="s">
        <v>17</v>
      </c>
      <c r="G1293" t="s">
        <v>18</v>
      </c>
      <c r="H1293">
        <v>12</v>
      </c>
      <c r="I1293">
        <v>2</v>
      </c>
      <c r="J1293" t="b">
        <v>1</v>
      </c>
      <c r="K1293" t="s">
        <v>3614</v>
      </c>
      <c r="L1293" t="s">
        <v>1617</v>
      </c>
      <c r="M1293" t="s">
        <v>1602</v>
      </c>
      <c r="N1293" t="str">
        <f>VLOOKUP(A1293,[1]Sheet1!$A:$A,1,FALSE)</f>
        <v>Z145</v>
      </c>
      <c r="O1293" t="b">
        <f t="shared" si="49"/>
        <v>1</v>
      </c>
    </row>
    <row r="1294" spans="1:15">
      <c r="A1294" t="s">
        <v>868</v>
      </c>
      <c r="B1294" t="s">
        <v>869</v>
      </c>
      <c r="C1294" s="89" t="str">
        <f t="shared" si="48"/>
        <v>Z147</v>
      </c>
      <c r="D1294" t="s">
        <v>869</v>
      </c>
      <c r="E1294" t="s">
        <v>2871</v>
      </c>
      <c r="F1294" t="s">
        <v>7</v>
      </c>
      <c r="G1294" t="s">
        <v>18</v>
      </c>
      <c r="H1294">
        <v>12</v>
      </c>
      <c r="I1294">
        <v>2</v>
      </c>
      <c r="J1294" t="b">
        <v>1</v>
      </c>
      <c r="K1294" t="s">
        <v>3615</v>
      </c>
      <c r="L1294" t="s">
        <v>1601</v>
      </c>
      <c r="M1294" t="s">
        <v>1602</v>
      </c>
      <c r="N1294" t="str">
        <f>VLOOKUP(A1294,[1]Sheet1!$A:$A,1,FALSE)</f>
        <v>Z147</v>
      </c>
      <c r="O1294" t="b">
        <f t="shared" si="49"/>
        <v>1</v>
      </c>
    </row>
    <row r="1295" spans="1:15">
      <c r="A1295" t="s">
        <v>870</v>
      </c>
      <c r="B1295" t="s">
        <v>871</v>
      </c>
      <c r="C1295" s="89" t="str">
        <f t="shared" si="48"/>
        <v>Z148</v>
      </c>
      <c r="D1295" t="s">
        <v>871</v>
      </c>
      <c r="E1295" t="s">
        <v>2973</v>
      </c>
      <c r="F1295" t="s">
        <v>17</v>
      </c>
      <c r="G1295" t="s">
        <v>18</v>
      </c>
      <c r="H1295">
        <v>12</v>
      </c>
      <c r="I1295">
        <v>2</v>
      </c>
      <c r="J1295" t="b">
        <v>1</v>
      </c>
      <c r="K1295" t="s">
        <v>3616</v>
      </c>
      <c r="L1295" t="s">
        <v>1617</v>
      </c>
      <c r="M1295" t="s">
        <v>1602</v>
      </c>
      <c r="N1295" t="str">
        <f>VLOOKUP(A1295,[1]Sheet1!$A:$A,1,FALSE)</f>
        <v>Z148</v>
      </c>
      <c r="O1295" t="b">
        <f t="shared" si="49"/>
        <v>1</v>
      </c>
    </row>
    <row r="1296" spans="1:15">
      <c r="A1296" t="s">
        <v>872</v>
      </c>
      <c r="B1296" t="s">
        <v>873</v>
      </c>
      <c r="C1296" s="89" t="str">
        <f t="shared" si="48"/>
        <v>Z149</v>
      </c>
      <c r="D1296" t="s">
        <v>873</v>
      </c>
      <c r="E1296" t="s">
        <v>2975</v>
      </c>
      <c r="F1296" t="s">
        <v>17</v>
      </c>
      <c r="G1296" t="s">
        <v>18</v>
      </c>
      <c r="H1296">
        <v>12</v>
      </c>
      <c r="I1296">
        <v>2</v>
      </c>
      <c r="J1296" t="b">
        <v>1</v>
      </c>
      <c r="K1296" t="s">
        <v>3617</v>
      </c>
      <c r="L1296" t="s">
        <v>1617</v>
      </c>
      <c r="M1296" t="s">
        <v>1602</v>
      </c>
      <c r="N1296" t="str">
        <f>VLOOKUP(A1296,[1]Sheet1!$A:$A,1,FALSE)</f>
        <v>Z149</v>
      </c>
      <c r="O1296" t="b">
        <f t="shared" si="49"/>
        <v>1</v>
      </c>
    </row>
    <row r="1297" spans="1:15">
      <c r="A1297" t="s">
        <v>874</v>
      </c>
      <c r="B1297" t="s">
        <v>875</v>
      </c>
      <c r="C1297" s="89" t="str">
        <f t="shared" si="48"/>
        <v>Z150</v>
      </c>
      <c r="D1297" t="s">
        <v>875</v>
      </c>
      <c r="E1297" t="s">
        <v>2977</v>
      </c>
      <c r="F1297" t="s">
        <v>17</v>
      </c>
      <c r="G1297" t="s">
        <v>18</v>
      </c>
      <c r="H1297">
        <v>12</v>
      </c>
      <c r="I1297">
        <v>2</v>
      </c>
      <c r="J1297" t="b">
        <v>1</v>
      </c>
      <c r="K1297" t="s">
        <v>3618</v>
      </c>
      <c r="L1297" t="s">
        <v>1617</v>
      </c>
      <c r="M1297" t="s">
        <v>1602</v>
      </c>
      <c r="N1297" t="str">
        <f>VLOOKUP(A1297,[1]Sheet1!$A:$A,1,FALSE)</f>
        <v>Z150</v>
      </c>
      <c r="O1297" t="b">
        <f t="shared" si="49"/>
        <v>1</v>
      </c>
    </row>
    <row r="1298" spans="1:15">
      <c r="A1298" s="104" t="s">
        <v>876</v>
      </c>
      <c r="B1298" s="104" t="s">
        <v>877</v>
      </c>
      <c r="C1298" s="123" t="str">
        <f t="shared" si="48"/>
        <v>Z151</v>
      </c>
      <c r="D1298" s="104" t="s">
        <v>877</v>
      </c>
      <c r="E1298" s="104" t="s">
        <v>4819</v>
      </c>
      <c r="F1298" s="104" t="s">
        <v>17</v>
      </c>
      <c r="G1298" s="104" t="s">
        <v>18</v>
      </c>
      <c r="H1298" s="104">
        <v>12</v>
      </c>
      <c r="I1298" s="104">
        <v>2</v>
      </c>
      <c r="J1298" s="104" t="b">
        <v>1</v>
      </c>
      <c r="K1298" s="104" t="s">
        <v>4849</v>
      </c>
      <c r="L1298" s="104" t="s">
        <v>4786</v>
      </c>
      <c r="M1298" t="s">
        <v>1602</v>
      </c>
      <c r="N1298" t="e">
        <f>VLOOKUP(A1298,[1]Sheet1!$A:$A,1,FALSE)</f>
        <v>#N/A</v>
      </c>
      <c r="O1298" t="e">
        <f t="shared" si="49"/>
        <v>#N/A</v>
      </c>
    </row>
    <row r="1299" spans="1:15">
      <c r="A1299" t="s">
        <v>3619</v>
      </c>
      <c r="B1299" t="s">
        <v>3620</v>
      </c>
      <c r="C1299" s="89" t="str">
        <f t="shared" si="48"/>
        <v>Z151LL</v>
      </c>
      <c r="D1299" t="s">
        <v>3620</v>
      </c>
      <c r="E1299" t="s">
        <v>2981</v>
      </c>
      <c r="F1299" t="s">
        <v>17</v>
      </c>
      <c r="G1299" t="s">
        <v>18</v>
      </c>
      <c r="H1299">
        <v>12</v>
      </c>
      <c r="I1299">
        <v>2</v>
      </c>
      <c r="J1299" t="b">
        <v>1</v>
      </c>
      <c r="K1299" t="s">
        <v>3621</v>
      </c>
      <c r="L1299" t="s">
        <v>1617</v>
      </c>
      <c r="M1299" t="s">
        <v>1602</v>
      </c>
      <c r="N1299" t="str">
        <f>VLOOKUP(A1299,[1]Sheet1!$A:$A,1,FALSE)</f>
        <v>Z151LL</v>
      </c>
      <c r="O1299" t="b">
        <f t="shared" si="49"/>
        <v>1</v>
      </c>
    </row>
    <row r="1300" spans="1:15">
      <c r="A1300" t="s">
        <v>3622</v>
      </c>
      <c r="B1300" t="s">
        <v>3623</v>
      </c>
      <c r="C1300" s="89" t="str">
        <f t="shared" si="48"/>
        <v>Z151SL</v>
      </c>
      <c r="D1300" t="s">
        <v>3623</v>
      </c>
      <c r="E1300" t="s">
        <v>2985</v>
      </c>
      <c r="F1300" t="s">
        <v>17</v>
      </c>
      <c r="G1300" t="s">
        <v>18</v>
      </c>
      <c r="H1300">
        <v>12</v>
      </c>
      <c r="I1300">
        <v>2</v>
      </c>
      <c r="J1300" t="b">
        <v>1</v>
      </c>
      <c r="K1300" t="s">
        <v>3624</v>
      </c>
      <c r="L1300" t="s">
        <v>1617</v>
      </c>
      <c r="M1300" t="s">
        <v>1602</v>
      </c>
      <c r="N1300" t="str">
        <f>VLOOKUP(A1300,[1]Sheet1!$A:$A,1,FALSE)</f>
        <v>Z151SL</v>
      </c>
      <c r="O1300" t="b">
        <f t="shared" si="49"/>
        <v>1</v>
      </c>
    </row>
    <row r="1301" spans="1:15">
      <c r="A1301" t="s">
        <v>878</v>
      </c>
      <c r="B1301" t="s">
        <v>879</v>
      </c>
      <c r="C1301" s="89" t="str">
        <f t="shared" si="48"/>
        <v>Z152</v>
      </c>
      <c r="D1301" t="s">
        <v>879</v>
      </c>
      <c r="E1301" t="s">
        <v>2987</v>
      </c>
      <c r="F1301" t="s">
        <v>17</v>
      </c>
      <c r="G1301" t="s">
        <v>18</v>
      </c>
      <c r="H1301">
        <v>12</v>
      </c>
      <c r="I1301">
        <v>2</v>
      </c>
      <c r="J1301" t="b">
        <v>1</v>
      </c>
      <c r="K1301" t="s">
        <v>3625</v>
      </c>
      <c r="L1301" t="s">
        <v>1617</v>
      </c>
      <c r="M1301" t="s">
        <v>1602</v>
      </c>
      <c r="N1301" t="str">
        <f>VLOOKUP(A1301,[1]Sheet1!$A:$A,1,FALSE)</f>
        <v>Z152</v>
      </c>
      <c r="O1301" t="b">
        <f t="shared" si="49"/>
        <v>1</v>
      </c>
    </row>
    <row r="1302" spans="1:15">
      <c r="A1302" t="s">
        <v>880</v>
      </c>
      <c r="B1302" t="s">
        <v>881</v>
      </c>
      <c r="C1302" s="89" t="str">
        <f t="shared" si="48"/>
        <v>Z153</v>
      </c>
      <c r="D1302" t="s">
        <v>881</v>
      </c>
      <c r="E1302" t="s">
        <v>2989</v>
      </c>
      <c r="F1302" t="s">
        <v>17</v>
      </c>
      <c r="G1302" t="s">
        <v>18</v>
      </c>
      <c r="H1302">
        <v>12</v>
      </c>
      <c r="I1302">
        <v>2</v>
      </c>
      <c r="J1302" t="b">
        <v>1</v>
      </c>
      <c r="K1302" t="s">
        <v>3626</v>
      </c>
      <c r="L1302" t="s">
        <v>1617</v>
      </c>
      <c r="M1302" t="s">
        <v>1602</v>
      </c>
      <c r="N1302" t="str">
        <f>VLOOKUP(A1302,[1]Sheet1!$A:$A,1,FALSE)</f>
        <v>Z153</v>
      </c>
      <c r="O1302" t="b">
        <f t="shared" si="49"/>
        <v>1</v>
      </c>
    </row>
    <row r="1303" spans="1:15">
      <c r="A1303" t="s">
        <v>882</v>
      </c>
      <c r="B1303" t="s">
        <v>883</v>
      </c>
      <c r="C1303" s="89" t="str">
        <f t="shared" si="48"/>
        <v>Z154</v>
      </c>
      <c r="D1303" t="s">
        <v>883</v>
      </c>
      <c r="E1303" t="s">
        <v>2991</v>
      </c>
      <c r="F1303" t="s">
        <v>17</v>
      </c>
      <c r="G1303" t="s">
        <v>18</v>
      </c>
      <c r="H1303">
        <v>12</v>
      </c>
      <c r="I1303">
        <v>2</v>
      </c>
      <c r="J1303" t="b">
        <v>1</v>
      </c>
      <c r="K1303" t="s">
        <v>3627</v>
      </c>
      <c r="L1303" t="s">
        <v>1617</v>
      </c>
      <c r="M1303" t="s">
        <v>1602</v>
      </c>
      <c r="N1303" t="str">
        <f>VLOOKUP(A1303,[1]Sheet1!$A:$A,1,FALSE)</f>
        <v>Z154</v>
      </c>
      <c r="O1303" t="b">
        <f t="shared" si="49"/>
        <v>1</v>
      </c>
    </row>
    <row r="1304" spans="1:15">
      <c r="A1304" t="s">
        <v>884</v>
      </c>
      <c r="B1304" t="s">
        <v>885</v>
      </c>
      <c r="C1304" s="89" t="str">
        <f t="shared" si="48"/>
        <v>Z157</v>
      </c>
      <c r="D1304" t="s">
        <v>885</v>
      </c>
      <c r="E1304" t="s">
        <v>2973</v>
      </c>
      <c r="F1304" t="s">
        <v>17</v>
      </c>
      <c r="G1304" t="s">
        <v>18</v>
      </c>
      <c r="H1304">
        <v>12</v>
      </c>
      <c r="I1304">
        <v>2</v>
      </c>
      <c r="J1304" t="b">
        <v>1</v>
      </c>
      <c r="K1304" t="s">
        <v>3628</v>
      </c>
      <c r="L1304" t="s">
        <v>1617</v>
      </c>
      <c r="M1304" t="s">
        <v>1602</v>
      </c>
      <c r="N1304" t="str">
        <f>VLOOKUP(A1304,[1]Sheet1!$A:$A,1,FALSE)</f>
        <v>Z157</v>
      </c>
      <c r="O1304" t="b">
        <f t="shared" si="49"/>
        <v>1</v>
      </c>
    </row>
    <row r="1305" spans="1:15">
      <c r="A1305" t="s">
        <v>886</v>
      </c>
      <c r="B1305" t="s">
        <v>887</v>
      </c>
      <c r="C1305" s="89" t="str">
        <f t="shared" si="48"/>
        <v>Z158</v>
      </c>
      <c r="D1305" t="s">
        <v>887</v>
      </c>
      <c r="E1305" t="s">
        <v>2975</v>
      </c>
      <c r="F1305" t="s">
        <v>17</v>
      </c>
      <c r="G1305" t="s">
        <v>18</v>
      </c>
      <c r="H1305">
        <v>12</v>
      </c>
      <c r="I1305">
        <v>2</v>
      </c>
      <c r="J1305" t="b">
        <v>1</v>
      </c>
      <c r="K1305" t="s">
        <v>3629</v>
      </c>
      <c r="L1305" t="s">
        <v>1617</v>
      </c>
      <c r="M1305" t="s">
        <v>1602</v>
      </c>
      <c r="N1305" t="str">
        <f>VLOOKUP(A1305,[1]Sheet1!$A:$A,1,FALSE)</f>
        <v>Z158</v>
      </c>
      <c r="O1305" t="b">
        <f t="shared" si="49"/>
        <v>1</v>
      </c>
    </row>
    <row r="1306" spans="1:15">
      <c r="A1306" t="s">
        <v>888</v>
      </c>
      <c r="B1306" t="s">
        <v>889</v>
      </c>
      <c r="C1306" s="89" t="str">
        <f t="shared" si="48"/>
        <v>Z159</v>
      </c>
      <c r="D1306" t="s">
        <v>889</v>
      </c>
      <c r="E1306" t="s">
        <v>2977</v>
      </c>
      <c r="F1306" t="s">
        <v>17</v>
      </c>
      <c r="G1306" t="s">
        <v>18</v>
      </c>
      <c r="H1306">
        <v>12</v>
      </c>
      <c r="I1306">
        <v>2</v>
      </c>
      <c r="J1306" t="b">
        <v>1</v>
      </c>
      <c r="K1306" t="s">
        <v>3630</v>
      </c>
      <c r="L1306" t="s">
        <v>1617</v>
      </c>
      <c r="M1306" t="s">
        <v>1602</v>
      </c>
      <c r="N1306" t="str">
        <f>VLOOKUP(A1306,[1]Sheet1!$A:$A,1,FALSE)</f>
        <v>Z159</v>
      </c>
      <c r="O1306" t="b">
        <f t="shared" si="49"/>
        <v>1</v>
      </c>
    </row>
    <row r="1307" spans="1:15">
      <c r="A1307" s="104" t="s">
        <v>890</v>
      </c>
      <c r="B1307" s="104" t="s">
        <v>891</v>
      </c>
      <c r="C1307" s="123" t="str">
        <f t="shared" si="48"/>
        <v>Z160</v>
      </c>
      <c r="D1307" s="104" t="s">
        <v>891</v>
      </c>
      <c r="E1307" s="104" t="s">
        <v>4819</v>
      </c>
      <c r="F1307" s="104" t="s">
        <v>17</v>
      </c>
      <c r="G1307" s="104" t="s">
        <v>18</v>
      </c>
      <c r="H1307" s="104">
        <v>12</v>
      </c>
      <c r="I1307" s="104">
        <v>2</v>
      </c>
      <c r="J1307" s="104" t="b">
        <v>1</v>
      </c>
      <c r="K1307" s="104" t="s">
        <v>3633</v>
      </c>
      <c r="L1307" s="104" t="s">
        <v>4786</v>
      </c>
      <c r="M1307" t="s">
        <v>1602</v>
      </c>
      <c r="N1307" t="e">
        <f>VLOOKUP(A1307,[1]Sheet1!$A:$A,1,FALSE)</f>
        <v>#N/A</v>
      </c>
      <c r="O1307" t="e">
        <f t="shared" si="49"/>
        <v>#N/A</v>
      </c>
    </row>
    <row r="1308" spans="1:15">
      <c r="A1308" t="s">
        <v>3631</v>
      </c>
      <c r="B1308" t="s">
        <v>3632</v>
      </c>
      <c r="C1308" s="89" t="str">
        <f t="shared" si="48"/>
        <v>Z160LC</v>
      </c>
      <c r="D1308" t="s">
        <v>3632</v>
      </c>
      <c r="E1308" t="s">
        <v>2981</v>
      </c>
      <c r="F1308" t="s">
        <v>17</v>
      </c>
      <c r="G1308" t="s">
        <v>18</v>
      </c>
      <c r="H1308">
        <v>12</v>
      </c>
      <c r="I1308">
        <v>2</v>
      </c>
      <c r="J1308" t="b">
        <v>1</v>
      </c>
      <c r="K1308" t="s">
        <v>3633</v>
      </c>
      <c r="L1308" t="s">
        <v>1617</v>
      </c>
      <c r="M1308" t="s">
        <v>1602</v>
      </c>
      <c r="N1308" t="str">
        <f>VLOOKUP(A1308,[1]Sheet1!$A:$A,1,FALSE)</f>
        <v>Z160LC</v>
      </c>
      <c r="O1308" t="b">
        <f t="shared" si="49"/>
        <v>1</v>
      </c>
    </row>
    <row r="1309" spans="1:15">
      <c r="A1309" t="s">
        <v>3634</v>
      </c>
      <c r="B1309" t="s">
        <v>3635</v>
      </c>
      <c r="C1309" s="89" t="str">
        <f t="shared" si="48"/>
        <v>Z160SC</v>
      </c>
      <c r="D1309" t="s">
        <v>3635</v>
      </c>
      <c r="E1309" t="s">
        <v>2985</v>
      </c>
      <c r="F1309" t="s">
        <v>17</v>
      </c>
      <c r="G1309" t="s">
        <v>18</v>
      </c>
      <c r="H1309">
        <v>12</v>
      </c>
      <c r="I1309">
        <v>2</v>
      </c>
      <c r="J1309" t="b">
        <v>1</v>
      </c>
      <c r="K1309" t="s">
        <v>3633</v>
      </c>
      <c r="L1309" t="s">
        <v>1617</v>
      </c>
      <c r="M1309" t="s">
        <v>1602</v>
      </c>
      <c r="N1309" t="str">
        <f>VLOOKUP(A1309,[1]Sheet1!$A:$A,1,FALSE)</f>
        <v>Z160SC</v>
      </c>
      <c r="O1309" t="b">
        <f t="shared" si="49"/>
        <v>1</v>
      </c>
    </row>
    <row r="1310" spans="1:15">
      <c r="A1310" t="s">
        <v>892</v>
      </c>
      <c r="B1310" t="s">
        <v>893</v>
      </c>
      <c r="C1310" s="89" t="str">
        <f t="shared" si="48"/>
        <v>Z161</v>
      </c>
      <c r="D1310" t="s">
        <v>893</v>
      </c>
      <c r="E1310" t="s">
        <v>2987</v>
      </c>
      <c r="F1310" t="s">
        <v>17</v>
      </c>
      <c r="G1310" t="s">
        <v>18</v>
      </c>
      <c r="H1310">
        <v>12</v>
      </c>
      <c r="I1310">
        <v>2</v>
      </c>
      <c r="J1310" t="b">
        <v>1</v>
      </c>
      <c r="K1310" t="s">
        <v>3636</v>
      </c>
      <c r="L1310" t="s">
        <v>1617</v>
      </c>
      <c r="M1310" t="s">
        <v>1602</v>
      </c>
      <c r="N1310" t="str">
        <f>VLOOKUP(A1310,[1]Sheet1!$A:$A,1,FALSE)</f>
        <v>Z161</v>
      </c>
      <c r="O1310" t="b">
        <f t="shared" si="49"/>
        <v>1</v>
      </c>
    </row>
    <row r="1311" spans="1:15">
      <c r="A1311" t="s">
        <v>894</v>
      </c>
      <c r="B1311" t="s">
        <v>895</v>
      </c>
      <c r="C1311" s="89" t="str">
        <f t="shared" si="48"/>
        <v>Z162</v>
      </c>
      <c r="D1311" t="s">
        <v>895</v>
      </c>
      <c r="E1311" t="s">
        <v>2989</v>
      </c>
      <c r="F1311" t="s">
        <v>17</v>
      </c>
      <c r="G1311" t="s">
        <v>18</v>
      </c>
      <c r="H1311">
        <v>12</v>
      </c>
      <c r="I1311">
        <v>2</v>
      </c>
      <c r="J1311" t="b">
        <v>1</v>
      </c>
      <c r="K1311" t="s">
        <v>3637</v>
      </c>
      <c r="L1311" t="s">
        <v>1617</v>
      </c>
      <c r="M1311" t="s">
        <v>1602</v>
      </c>
      <c r="N1311" t="str">
        <f>VLOOKUP(A1311,[1]Sheet1!$A:$A,1,FALSE)</f>
        <v>Z162</v>
      </c>
      <c r="O1311" t="b">
        <f t="shared" si="49"/>
        <v>1</v>
      </c>
    </row>
    <row r="1312" spans="1:15">
      <c r="A1312" t="s">
        <v>896</v>
      </c>
      <c r="B1312" t="s">
        <v>897</v>
      </c>
      <c r="C1312" s="89" t="str">
        <f t="shared" si="48"/>
        <v>Z163</v>
      </c>
      <c r="D1312" t="s">
        <v>897</v>
      </c>
      <c r="E1312" t="s">
        <v>2991</v>
      </c>
      <c r="F1312" t="s">
        <v>17</v>
      </c>
      <c r="G1312" t="s">
        <v>18</v>
      </c>
      <c r="H1312">
        <v>12</v>
      </c>
      <c r="I1312">
        <v>2</v>
      </c>
      <c r="J1312" t="b">
        <v>1</v>
      </c>
      <c r="K1312" t="s">
        <v>3638</v>
      </c>
      <c r="L1312" t="s">
        <v>1617</v>
      </c>
      <c r="M1312" t="s">
        <v>1602</v>
      </c>
      <c r="N1312" t="str">
        <f>VLOOKUP(A1312,[1]Sheet1!$A:$A,1,FALSE)</f>
        <v>Z163</v>
      </c>
      <c r="O1312" t="b">
        <f t="shared" si="49"/>
        <v>1</v>
      </c>
    </row>
    <row r="1313" spans="1:15">
      <c r="A1313" t="s">
        <v>813</v>
      </c>
      <c r="B1313" t="s">
        <v>814</v>
      </c>
      <c r="C1313" s="89" t="str">
        <f t="shared" si="48"/>
        <v>Z164</v>
      </c>
      <c r="D1313" t="s">
        <v>814</v>
      </c>
      <c r="E1313" t="s">
        <v>3006</v>
      </c>
      <c r="F1313" t="s">
        <v>17</v>
      </c>
      <c r="G1313" t="s">
        <v>18</v>
      </c>
      <c r="H1313">
        <v>12</v>
      </c>
      <c r="I1313">
        <v>2</v>
      </c>
      <c r="J1313" t="b">
        <v>1</v>
      </c>
      <c r="K1313" t="s">
        <v>3639</v>
      </c>
      <c r="L1313" t="s">
        <v>1617</v>
      </c>
      <c r="M1313" t="s">
        <v>1602</v>
      </c>
      <c r="N1313" t="str">
        <f>VLOOKUP(A1313,[1]Sheet1!$A:$A,1,FALSE)</f>
        <v>Z164</v>
      </c>
      <c r="O1313" t="b">
        <f t="shared" si="49"/>
        <v>1</v>
      </c>
    </row>
    <row r="1314" spans="1:15">
      <c r="A1314" t="s">
        <v>898</v>
      </c>
      <c r="B1314" t="s">
        <v>899</v>
      </c>
      <c r="C1314" s="89" t="str">
        <f t="shared" si="48"/>
        <v>Z166</v>
      </c>
      <c r="D1314" t="s">
        <v>899</v>
      </c>
      <c r="E1314" t="s">
        <v>2973</v>
      </c>
      <c r="F1314" t="s">
        <v>17</v>
      </c>
      <c r="G1314" t="s">
        <v>18</v>
      </c>
      <c r="H1314">
        <v>12</v>
      </c>
      <c r="I1314">
        <v>2</v>
      </c>
      <c r="J1314" t="b">
        <v>1</v>
      </c>
      <c r="K1314" t="s">
        <v>3640</v>
      </c>
      <c r="L1314" t="s">
        <v>1617</v>
      </c>
      <c r="M1314" t="s">
        <v>1602</v>
      </c>
      <c r="N1314" t="str">
        <f>VLOOKUP(A1314,[1]Sheet1!$A:$A,1,FALSE)</f>
        <v>Z166</v>
      </c>
      <c r="O1314" t="b">
        <f t="shared" si="49"/>
        <v>1</v>
      </c>
    </row>
    <row r="1315" spans="1:15">
      <c r="A1315" t="s">
        <v>900</v>
      </c>
      <c r="B1315" t="s">
        <v>901</v>
      </c>
      <c r="C1315" s="89" t="str">
        <f t="shared" si="48"/>
        <v>Z167</v>
      </c>
      <c r="D1315" t="s">
        <v>901</v>
      </c>
      <c r="E1315" t="s">
        <v>2975</v>
      </c>
      <c r="F1315" t="s">
        <v>17</v>
      </c>
      <c r="G1315" t="s">
        <v>18</v>
      </c>
      <c r="H1315">
        <v>12</v>
      </c>
      <c r="I1315">
        <v>2</v>
      </c>
      <c r="J1315" t="b">
        <v>1</v>
      </c>
      <c r="K1315" t="s">
        <v>3641</v>
      </c>
      <c r="L1315" t="s">
        <v>1617</v>
      </c>
      <c r="M1315" t="s">
        <v>1602</v>
      </c>
      <c r="N1315" t="str">
        <f>VLOOKUP(A1315,[1]Sheet1!$A:$A,1,FALSE)</f>
        <v>Z167</v>
      </c>
      <c r="O1315" t="b">
        <f t="shared" si="49"/>
        <v>1</v>
      </c>
    </row>
    <row r="1316" spans="1:15">
      <c r="A1316" t="s">
        <v>902</v>
      </c>
      <c r="B1316" t="s">
        <v>903</v>
      </c>
      <c r="C1316" s="89" t="str">
        <f t="shared" si="48"/>
        <v>Z168</v>
      </c>
      <c r="D1316" t="s">
        <v>903</v>
      </c>
      <c r="E1316" t="s">
        <v>2977</v>
      </c>
      <c r="F1316" t="s">
        <v>17</v>
      </c>
      <c r="G1316" t="s">
        <v>18</v>
      </c>
      <c r="H1316">
        <v>12</v>
      </c>
      <c r="I1316">
        <v>2</v>
      </c>
      <c r="J1316" t="b">
        <v>1</v>
      </c>
      <c r="K1316" t="s">
        <v>3642</v>
      </c>
      <c r="L1316" t="s">
        <v>1617</v>
      </c>
      <c r="M1316" t="s">
        <v>1602</v>
      </c>
      <c r="N1316" t="str">
        <f>VLOOKUP(A1316,[1]Sheet1!$A:$A,1,FALSE)</f>
        <v>Z168</v>
      </c>
      <c r="O1316" t="b">
        <f t="shared" si="49"/>
        <v>1</v>
      </c>
    </row>
    <row r="1317" spans="1:15">
      <c r="A1317" s="104" t="s">
        <v>904</v>
      </c>
      <c r="B1317" s="104" t="s">
        <v>905</v>
      </c>
      <c r="C1317" s="123" t="str">
        <f t="shared" si="48"/>
        <v>Z169</v>
      </c>
      <c r="D1317" s="104" t="s">
        <v>905</v>
      </c>
      <c r="E1317" s="104" t="s">
        <v>4819</v>
      </c>
      <c r="F1317" s="104" t="s">
        <v>17</v>
      </c>
      <c r="G1317" s="104" t="s">
        <v>18</v>
      </c>
      <c r="H1317" s="104">
        <v>12</v>
      </c>
      <c r="I1317" s="104">
        <v>2</v>
      </c>
      <c r="J1317" s="104" t="b">
        <v>1</v>
      </c>
      <c r="K1317" s="104" t="s">
        <v>4850</v>
      </c>
      <c r="L1317" s="104" t="s">
        <v>4786</v>
      </c>
      <c r="M1317" t="s">
        <v>1602</v>
      </c>
      <c r="N1317" t="e">
        <f>VLOOKUP(A1317,[1]Sheet1!$A:$A,1,FALSE)</f>
        <v>#N/A</v>
      </c>
      <c r="O1317" t="e">
        <f t="shared" si="49"/>
        <v>#N/A</v>
      </c>
    </row>
    <row r="1318" spans="1:15">
      <c r="A1318" t="s">
        <v>3643</v>
      </c>
      <c r="B1318" t="s">
        <v>3644</v>
      </c>
      <c r="C1318" s="89" t="str">
        <f t="shared" si="48"/>
        <v>Z169LC</v>
      </c>
      <c r="D1318" t="s">
        <v>3644</v>
      </c>
      <c r="E1318" t="s">
        <v>2981</v>
      </c>
      <c r="F1318" t="s">
        <v>17</v>
      </c>
      <c r="G1318" t="s">
        <v>18</v>
      </c>
      <c r="H1318">
        <v>12</v>
      </c>
      <c r="I1318">
        <v>2</v>
      </c>
      <c r="J1318" t="b">
        <v>1</v>
      </c>
      <c r="K1318" t="s">
        <v>3645</v>
      </c>
      <c r="L1318" t="s">
        <v>1617</v>
      </c>
      <c r="M1318" t="s">
        <v>1602</v>
      </c>
      <c r="N1318" t="str">
        <f>VLOOKUP(A1318,[1]Sheet1!$A:$A,1,FALSE)</f>
        <v>Z169LC</v>
      </c>
      <c r="O1318" t="b">
        <f t="shared" si="49"/>
        <v>1</v>
      </c>
    </row>
    <row r="1319" spans="1:15">
      <c r="A1319" t="s">
        <v>3646</v>
      </c>
      <c r="B1319" t="s">
        <v>3647</v>
      </c>
      <c r="C1319" s="89" t="str">
        <f t="shared" si="48"/>
        <v>Z169SC</v>
      </c>
      <c r="D1319" t="s">
        <v>3647</v>
      </c>
      <c r="E1319" t="s">
        <v>2985</v>
      </c>
      <c r="F1319" t="s">
        <v>17</v>
      </c>
      <c r="G1319" t="s">
        <v>18</v>
      </c>
      <c r="H1319">
        <v>12</v>
      </c>
      <c r="I1319">
        <v>2</v>
      </c>
      <c r="J1319" t="b">
        <v>1</v>
      </c>
      <c r="K1319" t="s">
        <v>3648</v>
      </c>
      <c r="L1319" t="s">
        <v>1617</v>
      </c>
      <c r="M1319" t="s">
        <v>1602</v>
      </c>
      <c r="N1319" t="str">
        <f>VLOOKUP(A1319,[1]Sheet1!$A:$A,1,FALSE)</f>
        <v>Z169SC</v>
      </c>
      <c r="O1319" t="b">
        <f t="shared" si="49"/>
        <v>1</v>
      </c>
    </row>
    <row r="1320" spans="1:15">
      <c r="A1320" t="s">
        <v>906</v>
      </c>
      <c r="B1320" t="s">
        <v>907</v>
      </c>
      <c r="C1320" s="89" t="str">
        <f t="shared" si="48"/>
        <v>Z170</v>
      </c>
      <c r="D1320" t="s">
        <v>907</v>
      </c>
      <c r="E1320" t="s">
        <v>2987</v>
      </c>
      <c r="F1320" t="s">
        <v>17</v>
      </c>
      <c r="G1320" t="s">
        <v>18</v>
      </c>
      <c r="H1320">
        <v>12</v>
      </c>
      <c r="I1320">
        <v>2</v>
      </c>
      <c r="J1320" t="b">
        <v>1</v>
      </c>
      <c r="K1320" t="s">
        <v>3649</v>
      </c>
      <c r="L1320" t="s">
        <v>1617</v>
      </c>
      <c r="M1320" t="s">
        <v>1602</v>
      </c>
      <c r="N1320" t="str">
        <f>VLOOKUP(A1320,[1]Sheet1!$A:$A,1,FALSE)</f>
        <v>Z170</v>
      </c>
      <c r="O1320" t="b">
        <f t="shared" si="49"/>
        <v>1</v>
      </c>
    </row>
    <row r="1321" spans="1:15">
      <c r="A1321" t="s">
        <v>908</v>
      </c>
      <c r="B1321" t="s">
        <v>909</v>
      </c>
      <c r="C1321" s="89" t="str">
        <f t="shared" si="48"/>
        <v>Z171</v>
      </c>
      <c r="D1321" t="s">
        <v>909</v>
      </c>
      <c r="E1321" t="s">
        <v>2989</v>
      </c>
      <c r="F1321" t="s">
        <v>17</v>
      </c>
      <c r="G1321" t="s">
        <v>18</v>
      </c>
      <c r="H1321">
        <v>12</v>
      </c>
      <c r="I1321">
        <v>2</v>
      </c>
      <c r="J1321" t="b">
        <v>1</v>
      </c>
      <c r="K1321" t="s">
        <v>3650</v>
      </c>
      <c r="L1321" t="s">
        <v>1617</v>
      </c>
      <c r="M1321" t="s">
        <v>1602</v>
      </c>
      <c r="N1321" t="str">
        <f>VLOOKUP(A1321,[1]Sheet1!$A:$A,1,FALSE)</f>
        <v>Z171</v>
      </c>
      <c r="O1321" t="b">
        <f t="shared" si="49"/>
        <v>1</v>
      </c>
    </row>
    <row r="1322" spans="1:15">
      <c r="A1322" t="s">
        <v>910</v>
      </c>
      <c r="B1322" t="s">
        <v>911</v>
      </c>
      <c r="C1322" s="89" t="str">
        <f t="shared" si="48"/>
        <v>Z172</v>
      </c>
      <c r="D1322" t="s">
        <v>911</v>
      </c>
      <c r="E1322" t="s">
        <v>2991</v>
      </c>
      <c r="F1322" t="s">
        <v>17</v>
      </c>
      <c r="G1322" t="s">
        <v>18</v>
      </c>
      <c r="H1322">
        <v>12</v>
      </c>
      <c r="I1322">
        <v>2</v>
      </c>
      <c r="J1322" t="b">
        <v>1</v>
      </c>
      <c r="K1322" t="s">
        <v>3651</v>
      </c>
      <c r="L1322" t="s">
        <v>1617</v>
      </c>
      <c r="M1322" t="s">
        <v>1602</v>
      </c>
      <c r="N1322" t="str">
        <f>VLOOKUP(A1322,[1]Sheet1!$A:$A,1,FALSE)</f>
        <v>Z172</v>
      </c>
      <c r="O1322" t="b">
        <f t="shared" si="49"/>
        <v>1</v>
      </c>
    </row>
    <row r="1323" spans="1:15">
      <c r="A1323" t="s">
        <v>914</v>
      </c>
      <c r="B1323" t="s">
        <v>915</v>
      </c>
      <c r="C1323" s="89" t="str">
        <f t="shared" si="48"/>
        <v>Z175</v>
      </c>
      <c r="D1323" t="s">
        <v>915</v>
      </c>
      <c r="E1323" t="s">
        <v>2973</v>
      </c>
      <c r="F1323" t="s">
        <v>17</v>
      </c>
      <c r="G1323" t="s">
        <v>18</v>
      </c>
      <c r="H1323">
        <v>12</v>
      </c>
      <c r="I1323">
        <v>2</v>
      </c>
      <c r="J1323" t="b">
        <v>1</v>
      </c>
      <c r="K1323" t="s">
        <v>3652</v>
      </c>
      <c r="L1323" t="s">
        <v>1617</v>
      </c>
      <c r="M1323" t="s">
        <v>1602</v>
      </c>
      <c r="N1323" t="str">
        <f>VLOOKUP(A1323,[1]Sheet1!$A:$A,1,FALSE)</f>
        <v>Z175</v>
      </c>
      <c r="O1323" t="b">
        <f t="shared" si="49"/>
        <v>1</v>
      </c>
    </row>
    <row r="1324" spans="1:15">
      <c r="A1324" t="s">
        <v>916</v>
      </c>
      <c r="B1324" t="s">
        <v>917</v>
      </c>
      <c r="C1324" s="89" t="str">
        <f t="shared" si="48"/>
        <v>Z176</v>
      </c>
      <c r="D1324" t="s">
        <v>917</v>
      </c>
      <c r="E1324" t="s">
        <v>2975</v>
      </c>
      <c r="F1324" t="s">
        <v>17</v>
      </c>
      <c r="G1324" t="s">
        <v>18</v>
      </c>
      <c r="H1324">
        <v>12</v>
      </c>
      <c r="I1324">
        <v>2</v>
      </c>
      <c r="J1324" t="b">
        <v>1</v>
      </c>
      <c r="K1324" t="s">
        <v>3653</v>
      </c>
      <c r="L1324" t="s">
        <v>1617</v>
      </c>
      <c r="M1324" t="s">
        <v>1602</v>
      </c>
      <c r="N1324" t="str">
        <f>VLOOKUP(A1324,[1]Sheet1!$A:$A,1,FALSE)</f>
        <v>Z176</v>
      </c>
      <c r="O1324" t="b">
        <f t="shared" si="49"/>
        <v>1</v>
      </c>
    </row>
    <row r="1325" spans="1:15">
      <c r="A1325" t="s">
        <v>918</v>
      </c>
      <c r="B1325" t="s">
        <v>919</v>
      </c>
      <c r="C1325" s="89" t="str">
        <f t="shared" si="48"/>
        <v>Z177</v>
      </c>
      <c r="D1325" t="s">
        <v>919</v>
      </c>
      <c r="E1325" t="s">
        <v>2977</v>
      </c>
      <c r="F1325" t="s">
        <v>17</v>
      </c>
      <c r="G1325" t="s">
        <v>18</v>
      </c>
      <c r="H1325">
        <v>12</v>
      </c>
      <c r="I1325">
        <v>2</v>
      </c>
      <c r="J1325" t="b">
        <v>1</v>
      </c>
      <c r="K1325" t="s">
        <v>3654</v>
      </c>
      <c r="L1325" t="s">
        <v>1617</v>
      </c>
      <c r="M1325" t="s">
        <v>1602</v>
      </c>
      <c r="N1325" t="str">
        <f>VLOOKUP(A1325,[1]Sheet1!$A:$A,1,FALSE)</f>
        <v>Z177</v>
      </c>
      <c r="O1325" t="b">
        <f t="shared" si="49"/>
        <v>1</v>
      </c>
    </row>
    <row r="1326" spans="1:15">
      <c r="A1326" s="104" t="s">
        <v>920</v>
      </c>
      <c r="B1326" s="104" t="s">
        <v>921</v>
      </c>
      <c r="C1326" s="123" t="str">
        <f t="shared" si="48"/>
        <v>Z178</v>
      </c>
      <c r="D1326" s="104" t="s">
        <v>921</v>
      </c>
      <c r="E1326" s="104" t="s">
        <v>4819</v>
      </c>
      <c r="F1326" s="104" t="s">
        <v>17</v>
      </c>
      <c r="G1326" s="104" t="s">
        <v>18</v>
      </c>
      <c r="H1326" s="104">
        <v>12</v>
      </c>
      <c r="I1326" s="104">
        <v>2</v>
      </c>
      <c r="J1326" s="104" t="b">
        <v>1</v>
      </c>
      <c r="K1326" s="104" t="s">
        <v>4851</v>
      </c>
      <c r="L1326" s="104" t="s">
        <v>4786</v>
      </c>
      <c r="M1326" t="s">
        <v>1602</v>
      </c>
      <c r="N1326" t="e">
        <f>VLOOKUP(A1326,[1]Sheet1!$A:$A,1,FALSE)</f>
        <v>#N/A</v>
      </c>
      <c r="O1326" t="e">
        <f t="shared" si="49"/>
        <v>#N/A</v>
      </c>
    </row>
    <row r="1327" spans="1:15">
      <c r="A1327" t="s">
        <v>3655</v>
      </c>
      <c r="B1327" t="s">
        <v>3656</v>
      </c>
      <c r="C1327" s="89" t="str">
        <f t="shared" si="48"/>
        <v>Z178LC</v>
      </c>
      <c r="D1327" t="s">
        <v>3656</v>
      </c>
      <c r="E1327" t="s">
        <v>2981</v>
      </c>
      <c r="F1327" t="s">
        <v>17</v>
      </c>
      <c r="G1327" t="s">
        <v>18</v>
      </c>
      <c r="H1327">
        <v>12</v>
      </c>
      <c r="I1327">
        <v>2</v>
      </c>
      <c r="J1327" t="b">
        <v>1</v>
      </c>
      <c r="K1327" t="s">
        <v>3657</v>
      </c>
      <c r="L1327" t="s">
        <v>1617</v>
      </c>
      <c r="M1327" t="s">
        <v>1602</v>
      </c>
      <c r="N1327" t="str">
        <f>VLOOKUP(A1327,[1]Sheet1!$A:$A,1,FALSE)</f>
        <v>Z178LC</v>
      </c>
      <c r="O1327" t="b">
        <f t="shared" si="49"/>
        <v>1</v>
      </c>
    </row>
    <row r="1328" spans="1:15">
      <c r="A1328" t="s">
        <v>3658</v>
      </c>
      <c r="B1328" t="s">
        <v>3659</v>
      </c>
      <c r="C1328" s="89" t="str">
        <f t="shared" si="48"/>
        <v>Z178SC</v>
      </c>
      <c r="D1328" t="s">
        <v>3659</v>
      </c>
      <c r="E1328" t="s">
        <v>2985</v>
      </c>
      <c r="F1328" t="s">
        <v>17</v>
      </c>
      <c r="G1328" t="s">
        <v>18</v>
      </c>
      <c r="H1328">
        <v>12</v>
      </c>
      <c r="I1328">
        <v>2</v>
      </c>
      <c r="J1328" t="b">
        <v>1</v>
      </c>
      <c r="K1328" t="s">
        <v>3660</v>
      </c>
      <c r="L1328" t="s">
        <v>1617</v>
      </c>
      <c r="M1328" t="s">
        <v>1602</v>
      </c>
      <c r="N1328" t="str">
        <f>VLOOKUP(A1328,[1]Sheet1!$A:$A,1,FALSE)</f>
        <v>Z178SC</v>
      </c>
      <c r="O1328" t="b">
        <f t="shared" si="49"/>
        <v>1</v>
      </c>
    </row>
    <row r="1329" spans="1:15">
      <c r="A1329" t="s">
        <v>922</v>
      </c>
      <c r="B1329" t="s">
        <v>923</v>
      </c>
      <c r="C1329" s="89" t="str">
        <f t="shared" si="48"/>
        <v>Z179</v>
      </c>
      <c r="D1329" t="s">
        <v>923</v>
      </c>
      <c r="E1329" t="s">
        <v>2987</v>
      </c>
      <c r="F1329" t="s">
        <v>17</v>
      </c>
      <c r="G1329" t="s">
        <v>18</v>
      </c>
      <c r="H1329">
        <v>12</v>
      </c>
      <c r="I1329">
        <v>2</v>
      </c>
      <c r="J1329" t="b">
        <v>1</v>
      </c>
      <c r="K1329" t="s">
        <v>3661</v>
      </c>
      <c r="L1329" t="s">
        <v>1617</v>
      </c>
      <c r="M1329" t="s">
        <v>1602</v>
      </c>
      <c r="N1329" t="str">
        <f>VLOOKUP(A1329,[1]Sheet1!$A:$A,1,FALSE)</f>
        <v>Z179</v>
      </c>
      <c r="O1329" t="b">
        <f t="shared" si="49"/>
        <v>1</v>
      </c>
    </row>
    <row r="1330" spans="1:15">
      <c r="A1330" t="s">
        <v>924</v>
      </c>
      <c r="B1330" t="s">
        <v>925</v>
      </c>
      <c r="C1330" s="89" t="str">
        <f t="shared" si="48"/>
        <v>Z180</v>
      </c>
      <c r="D1330" t="s">
        <v>925</v>
      </c>
      <c r="E1330" t="s">
        <v>2989</v>
      </c>
      <c r="F1330" t="s">
        <v>17</v>
      </c>
      <c r="G1330" t="s">
        <v>18</v>
      </c>
      <c r="H1330">
        <v>12</v>
      </c>
      <c r="I1330">
        <v>2</v>
      </c>
      <c r="J1330" t="b">
        <v>1</v>
      </c>
      <c r="K1330" t="s">
        <v>3662</v>
      </c>
      <c r="L1330" t="s">
        <v>1617</v>
      </c>
      <c r="M1330" t="s">
        <v>1602</v>
      </c>
      <c r="N1330" t="str">
        <f>VLOOKUP(A1330,[1]Sheet1!$A:$A,1,FALSE)</f>
        <v>Z180</v>
      </c>
      <c r="O1330" t="b">
        <f t="shared" si="49"/>
        <v>1</v>
      </c>
    </row>
    <row r="1331" spans="1:15">
      <c r="A1331" t="s">
        <v>926</v>
      </c>
      <c r="B1331" t="s">
        <v>927</v>
      </c>
      <c r="C1331" s="89" t="str">
        <f t="shared" si="48"/>
        <v>Z181</v>
      </c>
      <c r="D1331" t="s">
        <v>927</v>
      </c>
      <c r="E1331" t="s">
        <v>2991</v>
      </c>
      <c r="F1331" t="s">
        <v>17</v>
      </c>
      <c r="G1331" t="s">
        <v>18</v>
      </c>
      <c r="H1331">
        <v>12</v>
      </c>
      <c r="I1331">
        <v>2</v>
      </c>
      <c r="J1331" t="b">
        <v>1</v>
      </c>
      <c r="K1331" t="s">
        <v>3663</v>
      </c>
      <c r="L1331" t="s">
        <v>1617</v>
      </c>
      <c r="M1331" t="s">
        <v>1602</v>
      </c>
      <c r="N1331" t="str">
        <f>VLOOKUP(A1331,[1]Sheet1!$A:$A,1,FALSE)</f>
        <v>Z181</v>
      </c>
      <c r="O1331" t="b">
        <f t="shared" si="49"/>
        <v>1</v>
      </c>
    </row>
    <row r="1332" spans="1:15">
      <c r="A1332" t="s">
        <v>930</v>
      </c>
      <c r="B1332" t="s">
        <v>931</v>
      </c>
      <c r="C1332" s="89" t="str">
        <f t="shared" si="48"/>
        <v>Z184</v>
      </c>
      <c r="D1332" t="s">
        <v>931</v>
      </c>
      <c r="E1332" t="s">
        <v>2973</v>
      </c>
      <c r="F1332" t="s">
        <v>17</v>
      </c>
      <c r="G1332" t="s">
        <v>18</v>
      </c>
      <c r="H1332">
        <v>12</v>
      </c>
      <c r="I1332">
        <v>2</v>
      </c>
      <c r="J1332" t="b">
        <v>1</v>
      </c>
      <c r="K1332" t="s">
        <v>3664</v>
      </c>
      <c r="L1332" t="s">
        <v>1617</v>
      </c>
      <c r="M1332" t="s">
        <v>1602</v>
      </c>
      <c r="N1332" t="str">
        <f>VLOOKUP(A1332,[1]Sheet1!$A:$A,1,FALSE)</f>
        <v>Z184</v>
      </c>
      <c r="O1332" t="b">
        <f t="shared" si="49"/>
        <v>1</v>
      </c>
    </row>
    <row r="1333" spans="1:15">
      <c r="A1333" t="s">
        <v>932</v>
      </c>
      <c r="B1333" t="s">
        <v>933</v>
      </c>
      <c r="C1333" s="89" t="str">
        <f t="shared" si="48"/>
        <v>Z185</v>
      </c>
      <c r="D1333" t="s">
        <v>933</v>
      </c>
      <c r="E1333" t="s">
        <v>2975</v>
      </c>
      <c r="F1333" t="s">
        <v>17</v>
      </c>
      <c r="G1333" t="s">
        <v>18</v>
      </c>
      <c r="H1333">
        <v>12</v>
      </c>
      <c r="I1333">
        <v>2</v>
      </c>
      <c r="J1333" t="b">
        <v>1</v>
      </c>
      <c r="K1333" t="s">
        <v>3665</v>
      </c>
      <c r="L1333" t="s">
        <v>1617</v>
      </c>
      <c r="M1333" t="s">
        <v>1602</v>
      </c>
      <c r="N1333" t="str">
        <f>VLOOKUP(A1333,[1]Sheet1!$A:$A,1,FALSE)</f>
        <v>Z185</v>
      </c>
      <c r="O1333" t="b">
        <f t="shared" si="49"/>
        <v>1</v>
      </c>
    </row>
    <row r="1334" spans="1:15">
      <c r="A1334" t="s">
        <v>934</v>
      </c>
      <c r="B1334" t="s">
        <v>935</v>
      </c>
      <c r="C1334" s="89" t="str">
        <f t="shared" si="48"/>
        <v>Z186</v>
      </c>
      <c r="D1334" t="s">
        <v>935</v>
      </c>
      <c r="E1334" t="s">
        <v>2977</v>
      </c>
      <c r="F1334" t="s">
        <v>17</v>
      </c>
      <c r="G1334" t="s">
        <v>18</v>
      </c>
      <c r="H1334">
        <v>12</v>
      </c>
      <c r="I1334">
        <v>2</v>
      </c>
      <c r="J1334" t="b">
        <v>1</v>
      </c>
      <c r="K1334" t="s">
        <v>3666</v>
      </c>
      <c r="L1334" t="s">
        <v>1617</v>
      </c>
      <c r="M1334" t="s">
        <v>1602</v>
      </c>
      <c r="N1334" t="str">
        <f>VLOOKUP(A1334,[1]Sheet1!$A:$A,1,FALSE)</f>
        <v>Z186</v>
      </c>
      <c r="O1334" t="b">
        <f t="shared" si="49"/>
        <v>1</v>
      </c>
    </row>
    <row r="1335" spans="1:15">
      <c r="A1335" s="104" t="s">
        <v>936</v>
      </c>
      <c r="B1335" s="104" t="s">
        <v>937</v>
      </c>
      <c r="C1335" s="123" t="str">
        <f t="shared" si="48"/>
        <v>Z187</v>
      </c>
      <c r="D1335" s="104" t="s">
        <v>937</v>
      </c>
      <c r="E1335" s="104" t="s">
        <v>4819</v>
      </c>
      <c r="F1335" s="104" t="s">
        <v>17</v>
      </c>
      <c r="G1335" s="104" t="s">
        <v>18</v>
      </c>
      <c r="H1335" s="104">
        <v>12</v>
      </c>
      <c r="I1335" s="104">
        <v>2</v>
      </c>
      <c r="J1335" s="104" t="b">
        <v>1</v>
      </c>
      <c r="K1335" s="104" t="s">
        <v>4852</v>
      </c>
      <c r="L1335" s="104" t="s">
        <v>4786</v>
      </c>
      <c r="M1335" t="s">
        <v>1602</v>
      </c>
      <c r="N1335" t="e">
        <f>VLOOKUP(A1335,[1]Sheet1!$A:$A,1,FALSE)</f>
        <v>#N/A</v>
      </c>
      <c r="O1335" t="e">
        <f t="shared" si="49"/>
        <v>#N/A</v>
      </c>
    </row>
    <row r="1336" spans="1:15">
      <c r="A1336" t="s">
        <v>3667</v>
      </c>
      <c r="B1336" t="s">
        <v>3668</v>
      </c>
      <c r="C1336" s="89" t="str">
        <f t="shared" si="48"/>
        <v>Z187LS</v>
      </c>
      <c r="D1336" t="s">
        <v>3668</v>
      </c>
      <c r="E1336" t="s">
        <v>2981</v>
      </c>
      <c r="F1336" t="s">
        <v>17</v>
      </c>
      <c r="G1336" t="s">
        <v>18</v>
      </c>
      <c r="H1336">
        <v>12</v>
      </c>
      <c r="I1336">
        <v>2</v>
      </c>
      <c r="J1336" t="b">
        <v>1</v>
      </c>
      <c r="K1336" t="s">
        <v>3669</v>
      </c>
      <c r="L1336" t="s">
        <v>1617</v>
      </c>
      <c r="M1336" t="s">
        <v>1602</v>
      </c>
      <c r="N1336" t="str">
        <f>VLOOKUP(A1336,[1]Sheet1!$A:$A,1,FALSE)</f>
        <v>Z187LS</v>
      </c>
      <c r="O1336" t="b">
        <f t="shared" si="49"/>
        <v>1</v>
      </c>
    </row>
    <row r="1337" spans="1:15">
      <c r="A1337" t="s">
        <v>3670</v>
      </c>
      <c r="B1337" t="s">
        <v>3671</v>
      </c>
      <c r="C1337" s="89" t="str">
        <f t="shared" si="48"/>
        <v>Z187SS</v>
      </c>
      <c r="D1337" t="s">
        <v>3671</v>
      </c>
      <c r="E1337" t="s">
        <v>2985</v>
      </c>
      <c r="F1337" t="s">
        <v>17</v>
      </c>
      <c r="G1337" t="s">
        <v>18</v>
      </c>
      <c r="H1337">
        <v>12</v>
      </c>
      <c r="I1337">
        <v>2</v>
      </c>
      <c r="J1337" t="b">
        <v>1</v>
      </c>
      <c r="K1337" t="s">
        <v>3672</v>
      </c>
      <c r="L1337" t="s">
        <v>1617</v>
      </c>
      <c r="M1337" t="s">
        <v>1602</v>
      </c>
      <c r="N1337" t="str">
        <f>VLOOKUP(A1337,[1]Sheet1!$A:$A,1,FALSE)</f>
        <v>Z187SS</v>
      </c>
      <c r="O1337" t="b">
        <f t="shared" si="49"/>
        <v>1</v>
      </c>
    </row>
    <row r="1338" spans="1:15">
      <c r="A1338" t="s">
        <v>938</v>
      </c>
      <c r="B1338" t="s">
        <v>939</v>
      </c>
      <c r="C1338" s="89" t="str">
        <f t="shared" si="48"/>
        <v>Z188</v>
      </c>
      <c r="D1338" t="s">
        <v>939</v>
      </c>
      <c r="E1338" t="s">
        <v>2987</v>
      </c>
      <c r="F1338" t="s">
        <v>17</v>
      </c>
      <c r="G1338" t="s">
        <v>18</v>
      </c>
      <c r="H1338">
        <v>12</v>
      </c>
      <c r="I1338">
        <v>2</v>
      </c>
      <c r="J1338" t="b">
        <v>1</v>
      </c>
      <c r="K1338" t="s">
        <v>3673</v>
      </c>
      <c r="L1338" t="s">
        <v>1617</v>
      </c>
      <c r="M1338" t="s">
        <v>1602</v>
      </c>
      <c r="N1338" t="str">
        <f>VLOOKUP(A1338,[1]Sheet1!$A:$A,1,FALSE)</f>
        <v>Z188</v>
      </c>
      <c r="O1338" t="b">
        <f t="shared" si="49"/>
        <v>1</v>
      </c>
    </row>
    <row r="1339" spans="1:15">
      <c r="A1339" t="s">
        <v>940</v>
      </c>
      <c r="B1339" t="s">
        <v>941</v>
      </c>
      <c r="C1339" s="89" t="str">
        <f t="shared" si="48"/>
        <v>Z189</v>
      </c>
      <c r="D1339" t="s">
        <v>941</v>
      </c>
      <c r="E1339" t="s">
        <v>2989</v>
      </c>
      <c r="F1339" t="s">
        <v>17</v>
      </c>
      <c r="G1339" t="s">
        <v>18</v>
      </c>
      <c r="H1339">
        <v>12</v>
      </c>
      <c r="I1339">
        <v>2</v>
      </c>
      <c r="J1339" t="b">
        <v>1</v>
      </c>
      <c r="K1339" t="s">
        <v>3674</v>
      </c>
      <c r="L1339" t="s">
        <v>1617</v>
      </c>
      <c r="M1339" t="s">
        <v>1602</v>
      </c>
      <c r="N1339" t="str">
        <f>VLOOKUP(A1339,[1]Sheet1!$A:$A,1,FALSE)</f>
        <v>Z189</v>
      </c>
      <c r="O1339" t="b">
        <f t="shared" si="49"/>
        <v>1</v>
      </c>
    </row>
    <row r="1340" spans="1:15">
      <c r="A1340" t="s">
        <v>942</v>
      </c>
      <c r="B1340" t="s">
        <v>943</v>
      </c>
      <c r="C1340" s="89" t="str">
        <f t="shared" si="48"/>
        <v>Z190</v>
      </c>
      <c r="D1340" t="s">
        <v>943</v>
      </c>
      <c r="E1340" t="s">
        <v>2991</v>
      </c>
      <c r="F1340" t="s">
        <v>17</v>
      </c>
      <c r="G1340" t="s">
        <v>18</v>
      </c>
      <c r="H1340">
        <v>12</v>
      </c>
      <c r="I1340">
        <v>2</v>
      </c>
      <c r="J1340" t="b">
        <v>1</v>
      </c>
      <c r="K1340" t="s">
        <v>3675</v>
      </c>
      <c r="L1340" t="s">
        <v>1617</v>
      </c>
      <c r="M1340" t="s">
        <v>1602</v>
      </c>
      <c r="N1340" t="str">
        <f>VLOOKUP(A1340,[1]Sheet1!$A:$A,1,FALSE)</f>
        <v>Z190</v>
      </c>
      <c r="O1340" t="b">
        <f t="shared" si="49"/>
        <v>1</v>
      </c>
    </row>
    <row r="1341" spans="1:15">
      <c r="A1341" t="s">
        <v>1025</v>
      </c>
      <c r="B1341" t="s">
        <v>1026</v>
      </c>
      <c r="C1341" s="89" t="str">
        <f t="shared" si="48"/>
        <v>Z193</v>
      </c>
      <c r="D1341" t="s">
        <v>1026</v>
      </c>
      <c r="E1341" t="s">
        <v>2973</v>
      </c>
      <c r="F1341" t="s">
        <v>17</v>
      </c>
      <c r="G1341" t="s">
        <v>18</v>
      </c>
      <c r="H1341">
        <v>12</v>
      </c>
      <c r="I1341">
        <v>2</v>
      </c>
      <c r="J1341" t="b">
        <v>1</v>
      </c>
      <c r="K1341" t="s">
        <v>3676</v>
      </c>
      <c r="L1341" t="s">
        <v>1617</v>
      </c>
      <c r="M1341" t="s">
        <v>1602</v>
      </c>
      <c r="N1341" t="str">
        <f>VLOOKUP(A1341,[1]Sheet1!$A:$A,1,FALSE)</f>
        <v>Z193</v>
      </c>
      <c r="O1341" t="b">
        <f t="shared" si="49"/>
        <v>1</v>
      </c>
    </row>
    <row r="1342" spans="1:15">
      <c r="A1342" t="s">
        <v>1027</v>
      </c>
      <c r="B1342" t="s">
        <v>1028</v>
      </c>
      <c r="C1342" s="89" t="str">
        <f t="shared" si="48"/>
        <v>Z194</v>
      </c>
      <c r="D1342" t="s">
        <v>1028</v>
      </c>
      <c r="E1342" t="s">
        <v>2975</v>
      </c>
      <c r="F1342" t="s">
        <v>17</v>
      </c>
      <c r="G1342" t="s">
        <v>18</v>
      </c>
      <c r="H1342">
        <v>12</v>
      </c>
      <c r="I1342">
        <v>2</v>
      </c>
      <c r="J1342" t="b">
        <v>1</v>
      </c>
      <c r="K1342" t="s">
        <v>3677</v>
      </c>
      <c r="L1342" t="s">
        <v>1617</v>
      </c>
      <c r="M1342" t="s">
        <v>1602</v>
      </c>
      <c r="N1342" t="str">
        <f>VLOOKUP(A1342,[1]Sheet1!$A:$A,1,FALSE)</f>
        <v>Z194</v>
      </c>
      <c r="O1342" t="b">
        <f t="shared" si="49"/>
        <v>1</v>
      </c>
    </row>
    <row r="1343" spans="1:15">
      <c r="A1343" t="s">
        <v>1029</v>
      </c>
      <c r="B1343" t="s">
        <v>1030</v>
      </c>
      <c r="C1343" s="89" t="str">
        <f t="shared" si="48"/>
        <v>Z195</v>
      </c>
      <c r="D1343" t="s">
        <v>1030</v>
      </c>
      <c r="E1343" t="s">
        <v>2977</v>
      </c>
      <c r="F1343" t="s">
        <v>17</v>
      </c>
      <c r="G1343" t="s">
        <v>18</v>
      </c>
      <c r="H1343">
        <v>12</v>
      </c>
      <c r="I1343">
        <v>2</v>
      </c>
      <c r="J1343" t="b">
        <v>1</v>
      </c>
      <c r="K1343" t="s">
        <v>3678</v>
      </c>
      <c r="L1343" t="s">
        <v>1617</v>
      </c>
      <c r="M1343" t="s">
        <v>1602</v>
      </c>
      <c r="N1343" t="str">
        <f>VLOOKUP(A1343,[1]Sheet1!$A:$A,1,FALSE)</f>
        <v>Z195</v>
      </c>
      <c r="O1343" t="b">
        <f t="shared" si="49"/>
        <v>1</v>
      </c>
    </row>
    <row r="1344" spans="1:15">
      <c r="A1344" s="104" t="s">
        <v>1031</v>
      </c>
      <c r="B1344" s="104" t="s">
        <v>1032</v>
      </c>
      <c r="C1344" s="123" t="str">
        <f t="shared" si="48"/>
        <v>Z196</v>
      </c>
      <c r="D1344" s="104" t="s">
        <v>1032</v>
      </c>
      <c r="E1344" s="104" t="s">
        <v>4819</v>
      </c>
      <c r="F1344" s="104" t="s">
        <v>17</v>
      </c>
      <c r="G1344" s="104" t="s">
        <v>18</v>
      </c>
      <c r="H1344" s="104">
        <v>12</v>
      </c>
      <c r="I1344" s="104">
        <v>2</v>
      </c>
      <c r="J1344" s="104" t="b">
        <v>1</v>
      </c>
      <c r="K1344" s="104" t="s">
        <v>4853</v>
      </c>
      <c r="L1344" s="104" t="s">
        <v>4786</v>
      </c>
      <c r="M1344" t="s">
        <v>1602</v>
      </c>
      <c r="N1344" t="e">
        <f>VLOOKUP(A1344,[1]Sheet1!$A:$A,1,FALSE)</f>
        <v>#N/A</v>
      </c>
      <c r="O1344" t="e">
        <f t="shared" si="49"/>
        <v>#N/A</v>
      </c>
    </row>
    <row r="1345" spans="1:15">
      <c r="A1345" t="s">
        <v>3679</v>
      </c>
      <c r="B1345" t="s">
        <v>3680</v>
      </c>
      <c r="C1345" s="89" t="str">
        <f t="shared" si="48"/>
        <v>Z196LT</v>
      </c>
      <c r="D1345" t="s">
        <v>3680</v>
      </c>
      <c r="E1345" t="s">
        <v>2981</v>
      </c>
      <c r="F1345" t="s">
        <v>17</v>
      </c>
      <c r="G1345" t="s">
        <v>18</v>
      </c>
      <c r="H1345">
        <v>12</v>
      </c>
      <c r="I1345">
        <v>2</v>
      </c>
      <c r="J1345" t="b">
        <v>1</v>
      </c>
      <c r="K1345" t="s">
        <v>3681</v>
      </c>
      <c r="L1345" t="s">
        <v>1617</v>
      </c>
      <c r="M1345" t="s">
        <v>1602</v>
      </c>
      <c r="N1345" t="str">
        <f>VLOOKUP(A1345,[1]Sheet1!$A:$A,1,FALSE)</f>
        <v>Z196LT</v>
      </c>
      <c r="O1345" t="b">
        <f t="shared" si="49"/>
        <v>1</v>
      </c>
    </row>
    <row r="1346" spans="1:15">
      <c r="A1346" t="s">
        <v>3682</v>
      </c>
      <c r="B1346" t="s">
        <v>3683</v>
      </c>
      <c r="C1346" s="89" t="str">
        <f t="shared" si="48"/>
        <v>Z196ST</v>
      </c>
      <c r="D1346" t="s">
        <v>3683</v>
      </c>
      <c r="E1346" t="s">
        <v>2985</v>
      </c>
      <c r="F1346" t="s">
        <v>17</v>
      </c>
      <c r="G1346" t="s">
        <v>18</v>
      </c>
      <c r="H1346">
        <v>12</v>
      </c>
      <c r="I1346">
        <v>2</v>
      </c>
      <c r="J1346" t="b">
        <v>1</v>
      </c>
      <c r="K1346" t="s">
        <v>3684</v>
      </c>
      <c r="L1346" t="s">
        <v>1617</v>
      </c>
      <c r="M1346" t="s">
        <v>1602</v>
      </c>
      <c r="N1346" t="str">
        <f>VLOOKUP(A1346,[1]Sheet1!$A:$A,1,FALSE)</f>
        <v>Z196ST</v>
      </c>
      <c r="O1346" t="b">
        <f t="shared" si="49"/>
        <v>1</v>
      </c>
    </row>
    <row r="1347" spans="1:15">
      <c r="A1347" t="s">
        <v>1033</v>
      </c>
      <c r="B1347" t="s">
        <v>1034</v>
      </c>
      <c r="C1347" s="89" t="str">
        <f t="shared" ref="C1347:C1410" si="50">A1347</f>
        <v>Z197</v>
      </c>
      <c r="D1347" t="s">
        <v>1034</v>
      </c>
      <c r="E1347" t="s">
        <v>2987</v>
      </c>
      <c r="F1347" t="s">
        <v>17</v>
      </c>
      <c r="G1347" t="s">
        <v>18</v>
      </c>
      <c r="H1347">
        <v>12</v>
      </c>
      <c r="I1347">
        <v>2</v>
      </c>
      <c r="J1347" t="b">
        <v>1</v>
      </c>
      <c r="K1347" t="s">
        <v>3685</v>
      </c>
      <c r="L1347" t="s">
        <v>1617</v>
      </c>
      <c r="M1347" t="s">
        <v>1602</v>
      </c>
      <c r="N1347" t="str">
        <f>VLOOKUP(A1347,[1]Sheet1!$A:$A,1,FALSE)</f>
        <v>Z197</v>
      </c>
      <c r="O1347" t="b">
        <f t="shared" si="49"/>
        <v>1</v>
      </c>
    </row>
    <row r="1348" spans="1:15">
      <c r="A1348" t="s">
        <v>1035</v>
      </c>
      <c r="B1348" t="s">
        <v>1036</v>
      </c>
      <c r="C1348" s="89" t="str">
        <f t="shared" si="50"/>
        <v>Z198</v>
      </c>
      <c r="D1348" t="s">
        <v>1036</v>
      </c>
      <c r="E1348" t="s">
        <v>2989</v>
      </c>
      <c r="F1348" t="s">
        <v>17</v>
      </c>
      <c r="G1348" t="s">
        <v>18</v>
      </c>
      <c r="H1348">
        <v>12</v>
      </c>
      <c r="I1348">
        <v>2</v>
      </c>
      <c r="J1348" t="b">
        <v>1</v>
      </c>
      <c r="K1348" t="s">
        <v>3686</v>
      </c>
      <c r="L1348" t="s">
        <v>1617</v>
      </c>
      <c r="M1348" t="s">
        <v>1602</v>
      </c>
      <c r="N1348" t="str">
        <f>VLOOKUP(A1348,[1]Sheet1!$A:$A,1,FALSE)</f>
        <v>Z198</v>
      </c>
      <c r="O1348" t="b">
        <f t="shared" si="49"/>
        <v>1</v>
      </c>
    </row>
    <row r="1349" spans="1:15">
      <c r="A1349" t="s">
        <v>1037</v>
      </c>
      <c r="B1349" t="s">
        <v>1038</v>
      </c>
      <c r="C1349" s="89" t="str">
        <f t="shared" si="50"/>
        <v>Z199</v>
      </c>
      <c r="D1349" t="s">
        <v>1038</v>
      </c>
      <c r="E1349" t="s">
        <v>2991</v>
      </c>
      <c r="F1349" t="s">
        <v>17</v>
      </c>
      <c r="G1349" t="s">
        <v>18</v>
      </c>
      <c r="H1349">
        <v>12</v>
      </c>
      <c r="I1349">
        <v>2</v>
      </c>
      <c r="J1349" t="b">
        <v>1</v>
      </c>
      <c r="K1349" t="s">
        <v>3687</v>
      </c>
      <c r="L1349" t="s">
        <v>1617</v>
      </c>
      <c r="M1349" t="s">
        <v>1602</v>
      </c>
      <c r="N1349" t="str">
        <f>VLOOKUP(A1349,[1]Sheet1!$A:$A,1,FALSE)</f>
        <v>Z199</v>
      </c>
      <c r="O1349" t="b">
        <f t="shared" si="49"/>
        <v>1</v>
      </c>
    </row>
    <row r="1350" spans="1:15">
      <c r="A1350" t="s">
        <v>1039</v>
      </c>
      <c r="B1350" t="s">
        <v>1040</v>
      </c>
      <c r="C1350" s="89" t="str">
        <f t="shared" si="50"/>
        <v>Z202</v>
      </c>
      <c r="D1350" t="s">
        <v>1040</v>
      </c>
      <c r="E1350" t="s">
        <v>2973</v>
      </c>
      <c r="F1350" t="s">
        <v>17</v>
      </c>
      <c r="G1350" t="s">
        <v>18</v>
      </c>
      <c r="H1350">
        <v>12</v>
      </c>
      <c r="I1350">
        <v>2</v>
      </c>
      <c r="J1350" t="b">
        <v>1</v>
      </c>
      <c r="K1350" t="s">
        <v>3688</v>
      </c>
      <c r="L1350" t="s">
        <v>1617</v>
      </c>
      <c r="M1350" t="s">
        <v>1602</v>
      </c>
      <c r="N1350" t="str">
        <f>VLOOKUP(A1350,[1]Sheet1!$A:$A,1,FALSE)</f>
        <v>Z202</v>
      </c>
      <c r="O1350" t="b">
        <f t="shared" si="49"/>
        <v>1</v>
      </c>
    </row>
    <row r="1351" spans="1:15">
      <c r="A1351" t="s">
        <v>3689</v>
      </c>
      <c r="B1351" t="s">
        <v>3690</v>
      </c>
      <c r="C1351" s="89" t="str">
        <f t="shared" si="50"/>
        <v>Z202hp</v>
      </c>
      <c r="D1351" t="s">
        <v>3691</v>
      </c>
      <c r="E1351" t="s">
        <v>2973</v>
      </c>
      <c r="F1351" t="s">
        <v>17</v>
      </c>
      <c r="G1351" t="s">
        <v>18</v>
      </c>
      <c r="H1351">
        <v>12</v>
      </c>
      <c r="I1351">
        <v>2</v>
      </c>
      <c r="J1351" t="b">
        <v>1</v>
      </c>
      <c r="K1351" t="s">
        <v>3692</v>
      </c>
      <c r="L1351" t="s">
        <v>1617</v>
      </c>
      <c r="M1351" t="s">
        <v>1602</v>
      </c>
      <c r="N1351" t="str">
        <f>VLOOKUP(A1351,[1]Sheet1!$A:$A,1,FALSE)</f>
        <v>Z202hp</v>
      </c>
      <c r="O1351" t="b">
        <f t="shared" si="49"/>
        <v>1</v>
      </c>
    </row>
    <row r="1352" spans="1:15">
      <c r="A1352" t="s">
        <v>1041</v>
      </c>
      <c r="B1352" t="s">
        <v>1042</v>
      </c>
      <c r="C1352" s="89" t="str">
        <f t="shared" si="50"/>
        <v>Z203</v>
      </c>
      <c r="D1352" t="s">
        <v>1042</v>
      </c>
      <c r="E1352" t="s">
        <v>2975</v>
      </c>
      <c r="F1352" t="s">
        <v>17</v>
      </c>
      <c r="G1352" t="s">
        <v>18</v>
      </c>
      <c r="H1352">
        <v>12</v>
      </c>
      <c r="I1352">
        <v>2</v>
      </c>
      <c r="J1352" t="b">
        <v>1</v>
      </c>
      <c r="K1352" t="s">
        <v>3693</v>
      </c>
      <c r="L1352" t="s">
        <v>1617</v>
      </c>
      <c r="M1352" t="s">
        <v>1602</v>
      </c>
      <c r="N1352" t="str">
        <f>VLOOKUP(A1352,[1]Sheet1!$A:$A,1,FALSE)</f>
        <v>Z203</v>
      </c>
      <c r="O1352" t="b">
        <f t="shared" ref="O1352:O1415" si="51">N1352=A1352</f>
        <v>1</v>
      </c>
    </row>
    <row r="1353" spans="1:15">
      <c r="A1353" t="s">
        <v>3694</v>
      </c>
      <c r="B1353" t="s">
        <v>3695</v>
      </c>
      <c r="C1353" s="89" t="str">
        <f t="shared" si="50"/>
        <v>Z203hp</v>
      </c>
      <c r="D1353" t="s">
        <v>3695</v>
      </c>
      <c r="E1353" t="s">
        <v>2975</v>
      </c>
      <c r="F1353" t="s">
        <v>17</v>
      </c>
      <c r="G1353" t="s">
        <v>18</v>
      </c>
      <c r="H1353">
        <v>12</v>
      </c>
      <c r="I1353">
        <v>2</v>
      </c>
      <c r="J1353" t="b">
        <v>1</v>
      </c>
      <c r="K1353" t="s">
        <v>3696</v>
      </c>
      <c r="L1353" t="s">
        <v>1617</v>
      </c>
      <c r="M1353" t="s">
        <v>1602</v>
      </c>
      <c r="N1353" t="str">
        <f>VLOOKUP(A1353,[1]Sheet1!$A:$A,1,FALSE)</f>
        <v>Z203hp</v>
      </c>
      <c r="O1353" t="b">
        <f t="shared" si="51"/>
        <v>1</v>
      </c>
    </row>
    <row r="1354" spans="1:15">
      <c r="A1354" t="s">
        <v>1043</v>
      </c>
      <c r="B1354" t="s">
        <v>1044</v>
      </c>
      <c r="C1354" s="89" t="str">
        <f t="shared" si="50"/>
        <v>Z204</v>
      </c>
      <c r="D1354" t="s">
        <v>1044</v>
      </c>
      <c r="E1354" t="s">
        <v>2977</v>
      </c>
      <c r="F1354" t="s">
        <v>17</v>
      </c>
      <c r="G1354" t="s">
        <v>18</v>
      </c>
      <c r="H1354">
        <v>12</v>
      </c>
      <c r="I1354">
        <v>2</v>
      </c>
      <c r="J1354" t="b">
        <v>1</v>
      </c>
      <c r="K1354" t="s">
        <v>3697</v>
      </c>
      <c r="L1354" t="s">
        <v>1617</v>
      </c>
      <c r="M1354" t="s">
        <v>1602</v>
      </c>
      <c r="N1354" t="str">
        <f>VLOOKUP(A1354,[1]Sheet1!$A:$A,1,FALSE)</f>
        <v>Z204</v>
      </c>
      <c r="O1354" t="b">
        <f t="shared" si="51"/>
        <v>1</v>
      </c>
    </row>
    <row r="1355" spans="1:15">
      <c r="A1355" t="s">
        <v>3698</v>
      </c>
      <c r="B1355" t="s">
        <v>3699</v>
      </c>
      <c r="C1355" s="89" t="str">
        <f t="shared" si="50"/>
        <v>Z204hp</v>
      </c>
      <c r="D1355" t="s">
        <v>3699</v>
      </c>
      <c r="E1355" t="s">
        <v>2977</v>
      </c>
      <c r="F1355" t="s">
        <v>17</v>
      </c>
      <c r="G1355" t="s">
        <v>18</v>
      </c>
      <c r="H1355">
        <v>12</v>
      </c>
      <c r="I1355">
        <v>2</v>
      </c>
      <c r="J1355" t="b">
        <v>1</v>
      </c>
      <c r="K1355" t="s">
        <v>3700</v>
      </c>
      <c r="L1355" t="s">
        <v>1617</v>
      </c>
      <c r="M1355" t="s">
        <v>1602</v>
      </c>
      <c r="N1355" t="str">
        <f>VLOOKUP(A1355,[1]Sheet1!$A:$A,1,FALSE)</f>
        <v>Z204hp</v>
      </c>
      <c r="O1355" t="b">
        <f t="shared" si="51"/>
        <v>1</v>
      </c>
    </row>
    <row r="1356" spans="1:15">
      <c r="A1356" s="104" t="s">
        <v>1045</v>
      </c>
      <c r="B1356" s="104" t="s">
        <v>1046</v>
      </c>
      <c r="C1356" s="123" t="str">
        <f t="shared" si="50"/>
        <v>Z205</v>
      </c>
      <c r="D1356" s="104" t="s">
        <v>1046</v>
      </c>
      <c r="E1356" s="104" t="s">
        <v>4819</v>
      </c>
      <c r="F1356" s="104" t="s">
        <v>17</v>
      </c>
      <c r="G1356" s="104" t="s">
        <v>18</v>
      </c>
      <c r="H1356" s="104">
        <v>12</v>
      </c>
      <c r="I1356" s="104">
        <v>2</v>
      </c>
      <c r="J1356" s="104" t="b">
        <v>1</v>
      </c>
      <c r="K1356" s="104" t="s">
        <v>4854</v>
      </c>
      <c r="L1356" s="104" t="s">
        <v>4786</v>
      </c>
      <c r="M1356" t="s">
        <v>1602</v>
      </c>
      <c r="N1356" t="e">
        <f>VLOOKUP(A1356,[1]Sheet1!$A:$A,1,FALSE)</f>
        <v>#N/A</v>
      </c>
      <c r="O1356" t="e">
        <f t="shared" si="51"/>
        <v>#N/A</v>
      </c>
    </row>
    <row r="1357" spans="1:15">
      <c r="A1357" s="104" t="s">
        <v>4855</v>
      </c>
      <c r="B1357" s="104" t="s">
        <v>4856</v>
      </c>
      <c r="C1357" s="123" t="str">
        <f t="shared" si="50"/>
        <v>Z205hp</v>
      </c>
      <c r="D1357" s="104" t="s">
        <v>4856</v>
      </c>
      <c r="E1357" s="104" t="s">
        <v>4819</v>
      </c>
      <c r="F1357" s="104" t="s">
        <v>17</v>
      </c>
      <c r="G1357" s="104" t="s">
        <v>18</v>
      </c>
      <c r="H1357" s="104">
        <v>12</v>
      </c>
      <c r="I1357" s="104">
        <v>2</v>
      </c>
      <c r="J1357" s="104" t="b">
        <v>1</v>
      </c>
      <c r="K1357" s="104" t="s">
        <v>4857</v>
      </c>
      <c r="L1357" s="104" t="s">
        <v>4786</v>
      </c>
      <c r="M1357" t="s">
        <v>1602</v>
      </c>
      <c r="N1357" t="e">
        <f>VLOOKUP(A1357,[1]Sheet1!$A:$A,1,FALSE)</f>
        <v>#N/A</v>
      </c>
      <c r="O1357" t="e">
        <f t="shared" si="51"/>
        <v>#N/A</v>
      </c>
    </row>
    <row r="1358" spans="1:15">
      <c r="A1358" t="s">
        <v>3701</v>
      </c>
      <c r="B1358" t="s">
        <v>3702</v>
      </c>
      <c r="C1358" s="89" t="str">
        <f t="shared" si="50"/>
        <v>Z205Lhp</v>
      </c>
      <c r="D1358" t="s">
        <v>3702</v>
      </c>
      <c r="E1358" t="s">
        <v>2981</v>
      </c>
      <c r="F1358" t="s">
        <v>17</v>
      </c>
      <c r="G1358" t="s">
        <v>18</v>
      </c>
      <c r="H1358">
        <v>12</v>
      </c>
      <c r="I1358">
        <v>2</v>
      </c>
      <c r="J1358" t="b">
        <v>1</v>
      </c>
      <c r="K1358" t="s">
        <v>3703</v>
      </c>
      <c r="L1358" t="s">
        <v>1617</v>
      </c>
      <c r="M1358" t="s">
        <v>1602</v>
      </c>
      <c r="N1358" t="str">
        <f>VLOOKUP(A1358,[1]Sheet1!$A:$A,1,FALSE)</f>
        <v>Z205Lhp</v>
      </c>
      <c r="O1358" t="b">
        <f t="shared" si="51"/>
        <v>1</v>
      </c>
    </row>
    <row r="1359" spans="1:15">
      <c r="A1359" t="s">
        <v>3704</v>
      </c>
      <c r="B1359" t="s">
        <v>3705</v>
      </c>
      <c r="C1359" s="89" t="str">
        <f t="shared" si="50"/>
        <v>Z205LL</v>
      </c>
      <c r="D1359" t="s">
        <v>3705</v>
      </c>
      <c r="E1359" t="s">
        <v>2981</v>
      </c>
      <c r="F1359" t="s">
        <v>17</v>
      </c>
      <c r="G1359" t="s">
        <v>18</v>
      </c>
      <c r="H1359">
        <v>12</v>
      </c>
      <c r="I1359">
        <v>2</v>
      </c>
      <c r="J1359" t="b">
        <v>1</v>
      </c>
      <c r="K1359" t="s">
        <v>3706</v>
      </c>
      <c r="L1359" t="s">
        <v>1617</v>
      </c>
      <c r="M1359" t="s">
        <v>1602</v>
      </c>
      <c r="N1359" t="str">
        <f>VLOOKUP(A1359,[1]Sheet1!$A:$A,1,FALSE)</f>
        <v>Z205LL</v>
      </c>
      <c r="O1359" t="b">
        <f t="shared" si="51"/>
        <v>1</v>
      </c>
    </row>
    <row r="1360" spans="1:15">
      <c r="A1360" t="s">
        <v>3707</v>
      </c>
      <c r="B1360" t="s">
        <v>3708</v>
      </c>
      <c r="C1360" s="89" t="str">
        <f t="shared" si="50"/>
        <v>Z205Shp</v>
      </c>
      <c r="D1360" t="s">
        <v>3708</v>
      </c>
      <c r="E1360" t="s">
        <v>2985</v>
      </c>
      <c r="F1360" t="s">
        <v>17</v>
      </c>
      <c r="G1360" t="s">
        <v>18</v>
      </c>
      <c r="H1360">
        <v>12</v>
      </c>
      <c r="I1360">
        <v>2</v>
      </c>
      <c r="J1360" t="b">
        <v>1</v>
      </c>
      <c r="K1360" t="s">
        <v>3709</v>
      </c>
      <c r="L1360" t="s">
        <v>1617</v>
      </c>
      <c r="M1360" t="s">
        <v>1602</v>
      </c>
      <c r="N1360" t="str">
        <f>VLOOKUP(A1360,[1]Sheet1!$A:$A,1,FALSE)</f>
        <v>Z205Shp</v>
      </c>
      <c r="O1360" t="b">
        <f t="shared" si="51"/>
        <v>1</v>
      </c>
    </row>
    <row r="1361" spans="1:15">
      <c r="A1361" t="s">
        <v>3710</v>
      </c>
      <c r="B1361" t="s">
        <v>3711</v>
      </c>
      <c r="C1361" s="89" t="str">
        <f t="shared" si="50"/>
        <v>Z205SL</v>
      </c>
      <c r="D1361" t="s">
        <v>3711</v>
      </c>
      <c r="E1361" t="s">
        <v>2985</v>
      </c>
      <c r="F1361" t="s">
        <v>17</v>
      </c>
      <c r="G1361" t="s">
        <v>18</v>
      </c>
      <c r="H1361">
        <v>12</v>
      </c>
      <c r="I1361">
        <v>2</v>
      </c>
      <c r="J1361" t="b">
        <v>1</v>
      </c>
      <c r="K1361" t="s">
        <v>3712</v>
      </c>
      <c r="L1361" t="s">
        <v>1617</v>
      </c>
      <c r="M1361" t="s">
        <v>1602</v>
      </c>
      <c r="N1361" t="str">
        <f>VLOOKUP(A1361,[1]Sheet1!$A:$A,1,FALSE)</f>
        <v>Z205SL</v>
      </c>
      <c r="O1361" t="b">
        <f t="shared" si="51"/>
        <v>1</v>
      </c>
    </row>
    <row r="1362" spans="1:15">
      <c r="A1362" t="s">
        <v>1047</v>
      </c>
      <c r="B1362" t="s">
        <v>1048</v>
      </c>
      <c r="C1362" s="89" t="str">
        <f t="shared" si="50"/>
        <v>Z206</v>
      </c>
      <c r="D1362" t="s">
        <v>1048</v>
      </c>
      <c r="E1362" t="s">
        <v>2987</v>
      </c>
      <c r="F1362" t="s">
        <v>17</v>
      </c>
      <c r="G1362" t="s">
        <v>18</v>
      </c>
      <c r="H1362">
        <v>12</v>
      </c>
      <c r="I1362">
        <v>2</v>
      </c>
      <c r="J1362" t="b">
        <v>1</v>
      </c>
      <c r="K1362" t="s">
        <v>3713</v>
      </c>
      <c r="L1362" t="s">
        <v>1617</v>
      </c>
      <c r="M1362" t="s">
        <v>1602</v>
      </c>
      <c r="N1362" t="str">
        <f>VLOOKUP(A1362,[1]Sheet1!$A:$A,1,FALSE)</f>
        <v>Z206</v>
      </c>
      <c r="O1362" t="b">
        <f t="shared" si="51"/>
        <v>1</v>
      </c>
    </row>
    <row r="1363" spans="1:15">
      <c r="A1363" t="s">
        <v>3714</v>
      </c>
      <c r="B1363" t="s">
        <v>3715</v>
      </c>
      <c r="C1363" s="89" t="str">
        <f t="shared" si="50"/>
        <v>Z206hp</v>
      </c>
      <c r="D1363" t="s">
        <v>3715</v>
      </c>
      <c r="E1363" t="s">
        <v>2987</v>
      </c>
      <c r="F1363" t="s">
        <v>17</v>
      </c>
      <c r="G1363" t="s">
        <v>18</v>
      </c>
      <c r="H1363">
        <v>12</v>
      </c>
      <c r="I1363">
        <v>2</v>
      </c>
      <c r="J1363" t="b">
        <v>1</v>
      </c>
      <c r="K1363" t="s">
        <v>3716</v>
      </c>
      <c r="L1363" t="s">
        <v>1617</v>
      </c>
      <c r="M1363" t="s">
        <v>1602</v>
      </c>
      <c r="N1363" t="str">
        <f>VLOOKUP(A1363,[1]Sheet1!$A:$A,1,FALSE)</f>
        <v>Z206hp</v>
      </c>
      <c r="O1363" t="b">
        <f t="shared" si="51"/>
        <v>1</v>
      </c>
    </row>
    <row r="1364" spans="1:15">
      <c r="A1364" t="s">
        <v>1049</v>
      </c>
      <c r="B1364" t="s">
        <v>1050</v>
      </c>
      <c r="C1364" s="89" t="str">
        <f t="shared" si="50"/>
        <v>Z207</v>
      </c>
      <c r="D1364" t="s">
        <v>1050</v>
      </c>
      <c r="E1364" t="s">
        <v>2989</v>
      </c>
      <c r="F1364" t="s">
        <v>17</v>
      </c>
      <c r="G1364" t="s">
        <v>18</v>
      </c>
      <c r="H1364">
        <v>12</v>
      </c>
      <c r="I1364">
        <v>2</v>
      </c>
      <c r="J1364" t="b">
        <v>1</v>
      </c>
      <c r="K1364" t="s">
        <v>3717</v>
      </c>
      <c r="L1364" t="s">
        <v>1617</v>
      </c>
      <c r="M1364" t="s">
        <v>1602</v>
      </c>
      <c r="N1364" t="str">
        <f>VLOOKUP(A1364,[1]Sheet1!$A:$A,1,FALSE)</f>
        <v>Z207</v>
      </c>
      <c r="O1364" t="b">
        <f t="shared" si="51"/>
        <v>1</v>
      </c>
    </row>
    <row r="1365" spans="1:15">
      <c r="A1365" t="s">
        <v>3718</v>
      </c>
      <c r="B1365" t="s">
        <v>3719</v>
      </c>
      <c r="C1365" s="89" t="str">
        <f t="shared" si="50"/>
        <v>Z207hp</v>
      </c>
      <c r="D1365" t="s">
        <v>3719</v>
      </c>
      <c r="E1365" t="s">
        <v>2989</v>
      </c>
      <c r="F1365" t="s">
        <v>17</v>
      </c>
      <c r="G1365" t="s">
        <v>18</v>
      </c>
      <c r="H1365">
        <v>12</v>
      </c>
      <c r="I1365">
        <v>2</v>
      </c>
      <c r="J1365" t="b">
        <v>1</v>
      </c>
      <c r="K1365" t="s">
        <v>3720</v>
      </c>
      <c r="L1365" t="s">
        <v>1617</v>
      </c>
      <c r="M1365" t="s">
        <v>1602</v>
      </c>
      <c r="N1365" t="str">
        <f>VLOOKUP(A1365,[1]Sheet1!$A:$A,1,FALSE)</f>
        <v>Z207hp</v>
      </c>
      <c r="O1365" t="b">
        <f t="shared" si="51"/>
        <v>1</v>
      </c>
    </row>
    <row r="1366" spans="1:15">
      <c r="A1366" t="s">
        <v>1051</v>
      </c>
      <c r="B1366" t="s">
        <v>1052</v>
      </c>
      <c r="C1366" s="89" t="str">
        <f t="shared" si="50"/>
        <v>Z208</v>
      </c>
      <c r="D1366" t="s">
        <v>1052</v>
      </c>
      <c r="E1366" t="s">
        <v>2991</v>
      </c>
      <c r="F1366" t="s">
        <v>17</v>
      </c>
      <c r="G1366" t="s">
        <v>18</v>
      </c>
      <c r="H1366">
        <v>12</v>
      </c>
      <c r="I1366">
        <v>2</v>
      </c>
      <c r="J1366" t="b">
        <v>1</v>
      </c>
      <c r="K1366" t="s">
        <v>3721</v>
      </c>
      <c r="L1366" t="s">
        <v>1617</v>
      </c>
      <c r="M1366" t="s">
        <v>1602</v>
      </c>
      <c r="N1366" t="str">
        <f>VLOOKUP(A1366,[1]Sheet1!$A:$A,1,FALSE)</f>
        <v>Z208</v>
      </c>
      <c r="O1366" t="b">
        <f t="shared" si="51"/>
        <v>1</v>
      </c>
    </row>
    <row r="1367" spans="1:15">
      <c r="A1367" t="s">
        <v>3722</v>
      </c>
      <c r="B1367" t="s">
        <v>3723</v>
      </c>
      <c r="C1367" s="89" t="str">
        <f t="shared" si="50"/>
        <v>Z208hp</v>
      </c>
      <c r="D1367" t="s">
        <v>3723</v>
      </c>
      <c r="E1367" t="s">
        <v>2991</v>
      </c>
      <c r="F1367" t="s">
        <v>17</v>
      </c>
      <c r="G1367" t="s">
        <v>18</v>
      </c>
      <c r="H1367">
        <v>12</v>
      </c>
      <c r="I1367">
        <v>2</v>
      </c>
      <c r="J1367" t="b">
        <v>1</v>
      </c>
      <c r="K1367" t="s">
        <v>3724</v>
      </c>
      <c r="L1367" t="s">
        <v>1617</v>
      </c>
      <c r="M1367" t="s">
        <v>1602</v>
      </c>
      <c r="N1367" t="str">
        <f>VLOOKUP(A1367,[1]Sheet1!$A:$A,1,FALSE)</f>
        <v>Z208hp</v>
      </c>
      <c r="O1367" t="b">
        <f t="shared" si="51"/>
        <v>1</v>
      </c>
    </row>
    <row r="1368" spans="1:15">
      <c r="A1368" t="s">
        <v>1053</v>
      </c>
      <c r="B1368" t="s">
        <v>1054</v>
      </c>
      <c r="C1368" s="89" t="str">
        <f t="shared" si="50"/>
        <v>Z211</v>
      </c>
      <c r="D1368" t="s">
        <v>1054</v>
      </c>
      <c r="E1368" t="s">
        <v>2973</v>
      </c>
      <c r="F1368" t="s">
        <v>17</v>
      </c>
      <c r="G1368" t="s">
        <v>18</v>
      </c>
      <c r="H1368">
        <v>12</v>
      </c>
      <c r="I1368">
        <v>2</v>
      </c>
      <c r="J1368" t="b">
        <v>1</v>
      </c>
      <c r="K1368" t="s">
        <v>3725</v>
      </c>
      <c r="L1368" t="s">
        <v>1617</v>
      </c>
      <c r="M1368" t="s">
        <v>1602</v>
      </c>
      <c r="N1368" t="str">
        <f>VLOOKUP(A1368,[1]Sheet1!$A:$A,1,FALSE)</f>
        <v>Z211</v>
      </c>
      <c r="O1368" t="b">
        <f t="shared" si="51"/>
        <v>1</v>
      </c>
    </row>
    <row r="1369" spans="1:15">
      <c r="A1369" t="s">
        <v>1055</v>
      </c>
      <c r="B1369" t="s">
        <v>1056</v>
      </c>
      <c r="C1369" s="89" t="str">
        <f t="shared" si="50"/>
        <v>Z212</v>
      </c>
      <c r="D1369" t="s">
        <v>1056</v>
      </c>
      <c r="E1369" t="s">
        <v>2975</v>
      </c>
      <c r="F1369" t="s">
        <v>17</v>
      </c>
      <c r="G1369" t="s">
        <v>18</v>
      </c>
      <c r="H1369">
        <v>12</v>
      </c>
      <c r="I1369">
        <v>2</v>
      </c>
      <c r="J1369" t="b">
        <v>1</v>
      </c>
      <c r="K1369" t="s">
        <v>3726</v>
      </c>
      <c r="L1369" t="s">
        <v>1617</v>
      </c>
      <c r="M1369" t="s">
        <v>1602</v>
      </c>
      <c r="N1369" t="str">
        <f>VLOOKUP(A1369,[1]Sheet1!$A:$A,1,FALSE)</f>
        <v>Z212</v>
      </c>
      <c r="O1369" t="b">
        <f t="shared" si="51"/>
        <v>1</v>
      </c>
    </row>
    <row r="1370" spans="1:15">
      <c r="A1370" t="s">
        <v>1057</v>
      </c>
      <c r="B1370" t="s">
        <v>1058</v>
      </c>
      <c r="C1370" s="89" t="str">
        <f t="shared" si="50"/>
        <v>Z213</v>
      </c>
      <c r="D1370" t="s">
        <v>1058</v>
      </c>
      <c r="E1370" t="s">
        <v>2977</v>
      </c>
      <c r="F1370" t="s">
        <v>17</v>
      </c>
      <c r="G1370" t="s">
        <v>18</v>
      </c>
      <c r="H1370">
        <v>12</v>
      </c>
      <c r="I1370">
        <v>2</v>
      </c>
      <c r="J1370" t="b">
        <v>1</v>
      </c>
      <c r="K1370" t="s">
        <v>3727</v>
      </c>
      <c r="L1370" t="s">
        <v>1617</v>
      </c>
      <c r="M1370" t="s">
        <v>1602</v>
      </c>
      <c r="N1370" t="str">
        <f>VLOOKUP(A1370,[1]Sheet1!$A:$A,1,FALSE)</f>
        <v>Z213</v>
      </c>
      <c r="O1370" t="b">
        <f t="shared" si="51"/>
        <v>1</v>
      </c>
    </row>
    <row r="1371" spans="1:15">
      <c r="A1371" s="104" t="s">
        <v>1059</v>
      </c>
      <c r="B1371" s="104" t="s">
        <v>1060</v>
      </c>
      <c r="C1371" s="123" t="str">
        <f t="shared" si="50"/>
        <v>Z214</v>
      </c>
      <c r="D1371" s="104" t="s">
        <v>1060</v>
      </c>
      <c r="E1371" s="104" t="s">
        <v>4819</v>
      </c>
      <c r="F1371" s="104" t="s">
        <v>17</v>
      </c>
      <c r="G1371" s="104" t="s">
        <v>18</v>
      </c>
      <c r="H1371" s="104">
        <v>12</v>
      </c>
      <c r="I1371" s="104">
        <v>2</v>
      </c>
      <c r="J1371" s="104" t="b">
        <v>1</v>
      </c>
      <c r="K1371" s="104" t="s">
        <v>4858</v>
      </c>
      <c r="L1371" s="104" t="s">
        <v>4786</v>
      </c>
      <c r="M1371" t="s">
        <v>1602</v>
      </c>
      <c r="N1371" t="e">
        <f>VLOOKUP(A1371,[1]Sheet1!$A:$A,1,FALSE)</f>
        <v>#N/A</v>
      </c>
      <c r="O1371" t="e">
        <f t="shared" si="51"/>
        <v>#N/A</v>
      </c>
    </row>
    <row r="1372" spans="1:15">
      <c r="A1372" t="s">
        <v>3728</v>
      </c>
      <c r="B1372" t="s">
        <v>3729</v>
      </c>
      <c r="C1372" s="89" t="str">
        <f t="shared" si="50"/>
        <v>Z214LH</v>
      </c>
      <c r="D1372" t="s">
        <v>3729</v>
      </c>
      <c r="E1372" t="s">
        <v>2981</v>
      </c>
      <c r="F1372" t="s">
        <v>17</v>
      </c>
      <c r="G1372" t="s">
        <v>18</v>
      </c>
      <c r="H1372">
        <v>12</v>
      </c>
      <c r="I1372">
        <v>2</v>
      </c>
      <c r="J1372" t="b">
        <v>1</v>
      </c>
      <c r="K1372" t="s">
        <v>3730</v>
      </c>
      <c r="L1372" t="s">
        <v>1617</v>
      </c>
      <c r="M1372" t="s">
        <v>1602</v>
      </c>
      <c r="N1372" t="str">
        <f>VLOOKUP(A1372,[1]Sheet1!$A:$A,1,FALSE)</f>
        <v>Z214LH</v>
      </c>
      <c r="O1372" t="b">
        <f t="shared" si="51"/>
        <v>1</v>
      </c>
    </row>
    <row r="1373" spans="1:15">
      <c r="A1373" t="s">
        <v>3731</v>
      </c>
      <c r="B1373" t="s">
        <v>3732</v>
      </c>
      <c r="C1373" s="89" t="str">
        <f t="shared" si="50"/>
        <v>Z214SH</v>
      </c>
      <c r="D1373" t="s">
        <v>3732</v>
      </c>
      <c r="E1373" t="s">
        <v>2985</v>
      </c>
      <c r="F1373" t="s">
        <v>17</v>
      </c>
      <c r="G1373" t="s">
        <v>18</v>
      </c>
      <c r="H1373">
        <v>12</v>
      </c>
      <c r="I1373">
        <v>2</v>
      </c>
      <c r="J1373" t="b">
        <v>1</v>
      </c>
      <c r="K1373" t="s">
        <v>3733</v>
      </c>
      <c r="L1373" t="s">
        <v>1617</v>
      </c>
      <c r="M1373" t="s">
        <v>1602</v>
      </c>
      <c r="N1373" t="str">
        <f>VLOOKUP(A1373,[1]Sheet1!$A:$A,1,FALSE)</f>
        <v>Z214SH</v>
      </c>
      <c r="O1373" t="b">
        <f t="shared" si="51"/>
        <v>1</v>
      </c>
    </row>
    <row r="1374" spans="1:15">
      <c r="A1374" t="s">
        <v>1061</v>
      </c>
      <c r="B1374" t="s">
        <v>1062</v>
      </c>
      <c r="C1374" s="89" t="str">
        <f t="shared" si="50"/>
        <v>Z215</v>
      </c>
      <c r="D1374" t="s">
        <v>1062</v>
      </c>
      <c r="E1374" t="s">
        <v>2987</v>
      </c>
      <c r="F1374" t="s">
        <v>17</v>
      </c>
      <c r="G1374" t="s">
        <v>18</v>
      </c>
      <c r="H1374">
        <v>12</v>
      </c>
      <c r="I1374">
        <v>2</v>
      </c>
      <c r="J1374" t="b">
        <v>1</v>
      </c>
      <c r="K1374" t="s">
        <v>3734</v>
      </c>
      <c r="L1374" t="s">
        <v>1617</v>
      </c>
      <c r="M1374" t="s">
        <v>1602</v>
      </c>
      <c r="N1374" t="str">
        <f>VLOOKUP(A1374,[1]Sheet1!$A:$A,1,FALSE)</f>
        <v>Z215</v>
      </c>
      <c r="O1374" t="b">
        <f t="shared" si="51"/>
        <v>1</v>
      </c>
    </row>
    <row r="1375" spans="1:15">
      <c r="A1375" t="s">
        <v>1063</v>
      </c>
      <c r="B1375" t="s">
        <v>1064</v>
      </c>
      <c r="C1375" s="89" t="str">
        <f t="shared" si="50"/>
        <v>Z216</v>
      </c>
      <c r="D1375" t="s">
        <v>1064</v>
      </c>
      <c r="E1375" t="s">
        <v>2989</v>
      </c>
      <c r="F1375" t="s">
        <v>17</v>
      </c>
      <c r="G1375" t="s">
        <v>18</v>
      </c>
      <c r="H1375">
        <v>12</v>
      </c>
      <c r="I1375">
        <v>2</v>
      </c>
      <c r="J1375" t="b">
        <v>1</v>
      </c>
      <c r="K1375" t="s">
        <v>3735</v>
      </c>
      <c r="L1375" t="s">
        <v>1617</v>
      </c>
      <c r="M1375" t="s">
        <v>1602</v>
      </c>
      <c r="N1375" t="str">
        <f>VLOOKUP(A1375,[1]Sheet1!$A:$A,1,FALSE)</f>
        <v>Z216</v>
      </c>
      <c r="O1375" t="b">
        <f t="shared" si="51"/>
        <v>1</v>
      </c>
    </row>
    <row r="1376" spans="1:15">
      <c r="A1376" t="s">
        <v>1065</v>
      </c>
      <c r="B1376" t="s">
        <v>1066</v>
      </c>
      <c r="C1376" s="89" t="str">
        <f t="shared" si="50"/>
        <v>Z217</v>
      </c>
      <c r="D1376" t="s">
        <v>1066</v>
      </c>
      <c r="E1376" t="s">
        <v>2991</v>
      </c>
      <c r="F1376" t="s">
        <v>17</v>
      </c>
      <c r="G1376" t="s">
        <v>18</v>
      </c>
      <c r="H1376">
        <v>12</v>
      </c>
      <c r="I1376">
        <v>2</v>
      </c>
      <c r="J1376" t="b">
        <v>1</v>
      </c>
      <c r="K1376" t="s">
        <v>3736</v>
      </c>
      <c r="L1376" t="s">
        <v>1617</v>
      </c>
      <c r="M1376" t="s">
        <v>1602</v>
      </c>
      <c r="N1376" t="str">
        <f>VLOOKUP(A1376,[1]Sheet1!$A:$A,1,FALSE)</f>
        <v>Z217</v>
      </c>
      <c r="O1376" t="b">
        <f t="shared" si="51"/>
        <v>1</v>
      </c>
    </row>
    <row r="1377" spans="1:15">
      <c r="A1377" t="s">
        <v>3737</v>
      </c>
      <c r="B1377" t="s">
        <v>3738</v>
      </c>
      <c r="C1377" s="89" t="str">
        <f t="shared" si="50"/>
        <v>Z219</v>
      </c>
      <c r="D1377" t="s">
        <v>3738</v>
      </c>
      <c r="E1377" t="s">
        <v>3739</v>
      </c>
      <c r="F1377" t="s">
        <v>7</v>
      </c>
      <c r="G1377" t="s">
        <v>18</v>
      </c>
      <c r="H1377">
        <v>12</v>
      </c>
      <c r="I1377">
        <v>3</v>
      </c>
      <c r="J1377" t="b">
        <v>1</v>
      </c>
      <c r="K1377" t="s">
        <v>3740</v>
      </c>
      <c r="L1377" t="s">
        <v>1637</v>
      </c>
      <c r="M1377" t="s">
        <v>1615</v>
      </c>
      <c r="N1377" t="str">
        <f>VLOOKUP(A1377,[1]Sheet1!$A:$A,1,FALSE)</f>
        <v>Z219</v>
      </c>
      <c r="O1377" t="b">
        <f t="shared" si="51"/>
        <v>1</v>
      </c>
    </row>
    <row r="1378" spans="1:15">
      <c r="A1378" t="s">
        <v>3741</v>
      </c>
      <c r="B1378" t="s">
        <v>3742</v>
      </c>
      <c r="C1378" s="89" t="str">
        <f t="shared" si="50"/>
        <v>Z220</v>
      </c>
      <c r="D1378" t="s">
        <v>3742</v>
      </c>
      <c r="E1378" t="s">
        <v>3743</v>
      </c>
      <c r="F1378" t="s">
        <v>7</v>
      </c>
      <c r="G1378" t="s">
        <v>18</v>
      </c>
      <c r="H1378">
        <v>12</v>
      </c>
      <c r="I1378">
        <v>3</v>
      </c>
      <c r="J1378" t="b">
        <v>1</v>
      </c>
      <c r="K1378" t="s">
        <v>3744</v>
      </c>
      <c r="L1378" t="s">
        <v>1637</v>
      </c>
      <c r="M1378" t="s">
        <v>1615</v>
      </c>
      <c r="N1378" t="str">
        <f>VLOOKUP(A1378,[1]Sheet1!$A:$A,1,FALSE)</f>
        <v>Z220</v>
      </c>
      <c r="O1378" t="b">
        <f t="shared" si="51"/>
        <v>1</v>
      </c>
    </row>
    <row r="1379" spans="1:15">
      <c r="A1379" t="s">
        <v>3745</v>
      </c>
      <c r="B1379" t="s">
        <v>3746</v>
      </c>
      <c r="C1379" s="89" t="str">
        <f t="shared" si="50"/>
        <v>Z221</v>
      </c>
      <c r="D1379" t="s">
        <v>3746</v>
      </c>
      <c r="E1379" t="s">
        <v>3747</v>
      </c>
      <c r="F1379" t="s">
        <v>7</v>
      </c>
      <c r="G1379" t="s">
        <v>18</v>
      </c>
      <c r="H1379">
        <v>12</v>
      </c>
      <c r="I1379">
        <v>3</v>
      </c>
      <c r="J1379" t="b">
        <v>1</v>
      </c>
      <c r="K1379" t="s">
        <v>3748</v>
      </c>
      <c r="L1379" t="s">
        <v>1637</v>
      </c>
      <c r="M1379" t="s">
        <v>1615</v>
      </c>
      <c r="N1379" t="str">
        <f>VLOOKUP(A1379,[1]Sheet1!$A:$A,1,FALSE)</f>
        <v>Z221</v>
      </c>
      <c r="O1379" t="b">
        <f t="shared" si="51"/>
        <v>1</v>
      </c>
    </row>
    <row r="1380" spans="1:15">
      <c r="A1380" t="s">
        <v>3749</v>
      </c>
      <c r="B1380" t="s">
        <v>3750</v>
      </c>
      <c r="C1380" s="89" t="str">
        <f t="shared" si="50"/>
        <v>Z222</v>
      </c>
      <c r="D1380" t="s">
        <v>3750</v>
      </c>
      <c r="E1380" t="s">
        <v>3751</v>
      </c>
      <c r="F1380" t="s">
        <v>7</v>
      </c>
      <c r="G1380" t="s">
        <v>18</v>
      </c>
      <c r="H1380">
        <v>12</v>
      </c>
      <c r="I1380">
        <v>3</v>
      </c>
      <c r="J1380" t="b">
        <v>1</v>
      </c>
      <c r="K1380" t="s">
        <v>3752</v>
      </c>
      <c r="L1380" t="s">
        <v>1637</v>
      </c>
      <c r="M1380" t="s">
        <v>1615</v>
      </c>
      <c r="N1380" t="str">
        <f>VLOOKUP(A1380,[1]Sheet1!$A:$A,1,FALSE)</f>
        <v>Z222</v>
      </c>
      <c r="O1380" t="b">
        <f t="shared" si="51"/>
        <v>1</v>
      </c>
    </row>
    <row r="1381" spans="1:15">
      <c r="A1381" t="s">
        <v>3753</v>
      </c>
      <c r="B1381" t="s">
        <v>3754</v>
      </c>
      <c r="C1381" s="89" t="str">
        <f t="shared" si="50"/>
        <v>Z223</v>
      </c>
      <c r="D1381" t="s">
        <v>3755</v>
      </c>
      <c r="E1381" t="s">
        <v>3755</v>
      </c>
      <c r="F1381" t="s">
        <v>7</v>
      </c>
      <c r="G1381" t="s">
        <v>18</v>
      </c>
      <c r="H1381">
        <v>12</v>
      </c>
      <c r="I1381">
        <v>3</v>
      </c>
      <c r="J1381" t="b">
        <v>1</v>
      </c>
      <c r="K1381" t="s">
        <v>3756</v>
      </c>
      <c r="L1381" t="s">
        <v>1637</v>
      </c>
      <c r="M1381" s="93" t="s">
        <v>3757</v>
      </c>
      <c r="N1381" t="str">
        <f>VLOOKUP(A1381,[1]Sheet1!$A:$A,1,FALSE)</f>
        <v>Z223</v>
      </c>
      <c r="O1381" t="b">
        <f t="shared" si="51"/>
        <v>1</v>
      </c>
    </row>
    <row r="1382" spans="1:15">
      <c r="A1382" t="s">
        <v>3758</v>
      </c>
      <c r="B1382" t="s">
        <v>3759</v>
      </c>
      <c r="C1382" s="89" t="str">
        <f t="shared" si="50"/>
        <v>Z224</v>
      </c>
      <c r="D1382" t="s">
        <v>3760</v>
      </c>
      <c r="E1382" t="s">
        <v>3760</v>
      </c>
      <c r="F1382" t="s">
        <v>7</v>
      </c>
      <c r="G1382" t="s">
        <v>18</v>
      </c>
      <c r="H1382">
        <v>12</v>
      </c>
      <c r="I1382" s="108">
        <v>5</v>
      </c>
      <c r="J1382" t="b">
        <v>1</v>
      </c>
      <c r="K1382" t="s">
        <v>3761</v>
      </c>
      <c r="L1382" t="s">
        <v>1637</v>
      </c>
      <c r="M1382" s="6" t="s">
        <v>6780</v>
      </c>
      <c r="N1382" t="str">
        <f>VLOOKUP(A1382,[1]Sheet1!$A:$A,1,FALSE)</f>
        <v>Z224</v>
      </c>
      <c r="O1382" t="b">
        <f t="shared" si="51"/>
        <v>1</v>
      </c>
    </row>
    <row r="1383" spans="1:15">
      <c r="A1383" t="s">
        <v>3762</v>
      </c>
      <c r="B1383" t="s">
        <v>3763</v>
      </c>
      <c r="C1383" s="89" t="str">
        <f t="shared" si="50"/>
        <v>Z225</v>
      </c>
      <c r="D1383" t="s">
        <v>3763</v>
      </c>
      <c r="E1383" t="s">
        <v>3764</v>
      </c>
      <c r="F1383" s="121" t="s">
        <v>17</v>
      </c>
      <c r="G1383" t="s">
        <v>18</v>
      </c>
      <c r="H1383">
        <v>12</v>
      </c>
      <c r="I1383">
        <v>2</v>
      </c>
      <c r="J1383" t="b">
        <v>1</v>
      </c>
      <c r="K1383" t="s">
        <v>3765</v>
      </c>
      <c r="L1383" t="s">
        <v>1637</v>
      </c>
      <c r="M1383" t="s">
        <v>1615</v>
      </c>
      <c r="N1383" t="str">
        <f>VLOOKUP(A1383,[1]Sheet1!$A:$A,1,FALSE)</f>
        <v>Z225</v>
      </c>
      <c r="O1383" t="b">
        <f t="shared" si="51"/>
        <v>1</v>
      </c>
    </row>
    <row r="1384" spans="1:15">
      <c r="A1384" t="s">
        <v>3766</v>
      </c>
      <c r="B1384" t="s">
        <v>3767</v>
      </c>
      <c r="C1384" s="89" t="str">
        <f t="shared" si="50"/>
        <v>Z226</v>
      </c>
      <c r="D1384" t="s">
        <v>3767</v>
      </c>
      <c r="E1384" t="s">
        <v>3768</v>
      </c>
      <c r="F1384" s="121" t="s">
        <v>17</v>
      </c>
      <c r="G1384" t="s">
        <v>18</v>
      </c>
      <c r="H1384">
        <v>12</v>
      </c>
      <c r="I1384">
        <v>2</v>
      </c>
      <c r="J1384" t="b">
        <v>1</v>
      </c>
      <c r="K1384" t="s">
        <v>3769</v>
      </c>
      <c r="L1384" t="s">
        <v>1637</v>
      </c>
      <c r="M1384" t="s">
        <v>1615</v>
      </c>
      <c r="N1384" t="str">
        <f>VLOOKUP(A1384,[1]Sheet1!$A:$A,1,FALSE)</f>
        <v>Z226</v>
      </c>
      <c r="O1384" t="b">
        <f t="shared" si="51"/>
        <v>1</v>
      </c>
    </row>
    <row r="1385" spans="1:15">
      <c r="A1385" t="s">
        <v>3770</v>
      </c>
      <c r="B1385" t="s">
        <v>3771</v>
      </c>
      <c r="C1385" s="89" t="str">
        <f t="shared" si="50"/>
        <v>Z226pd</v>
      </c>
      <c r="D1385" t="s">
        <v>3771</v>
      </c>
      <c r="E1385" t="s">
        <v>3772</v>
      </c>
      <c r="F1385" s="121" t="s">
        <v>17</v>
      </c>
      <c r="G1385" t="s">
        <v>18</v>
      </c>
      <c r="H1385">
        <v>12</v>
      </c>
      <c r="I1385">
        <v>2</v>
      </c>
      <c r="J1385" t="b">
        <v>1</v>
      </c>
      <c r="K1385" t="s">
        <v>3769</v>
      </c>
      <c r="L1385" t="s">
        <v>1637</v>
      </c>
      <c r="M1385" s="93" t="s">
        <v>3757</v>
      </c>
      <c r="N1385" t="str">
        <f>VLOOKUP(A1385,[1]Sheet1!$A:$A,1,FALSE)</f>
        <v>Z226pd</v>
      </c>
      <c r="O1385" t="b">
        <f t="shared" si="51"/>
        <v>1</v>
      </c>
    </row>
    <row r="1386" spans="1:15">
      <c r="A1386" t="s">
        <v>3773</v>
      </c>
      <c r="B1386" t="s">
        <v>3774</v>
      </c>
      <c r="C1386" s="89" t="str">
        <f t="shared" si="50"/>
        <v>Z227</v>
      </c>
      <c r="D1386" t="s">
        <v>3774</v>
      </c>
      <c r="E1386" t="s">
        <v>3775</v>
      </c>
      <c r="F1386" s="121" t="s">
        <v>17</v>
      </c>
      <c r="G1386" t="s">
        <v>18</v>
      </c>
      <c r="H1386">
        <v>12</v>
      </c>
      <c r="I1386">
        <v>2</v>
      </c>
      <c r="J1386" t="b">
        <v>1</v>
      </c>
      <c r="K1386" t="s">
        <v>3776</v>
      </c>
      <c r="L1386" t="s">
        <v>1637</v>
      </c>
      <c r="M1386" t="s">
        <v>1615</v>
      </c>
      <c r="N1386" t="str">
        <f>VLOOKUP(A1386,[1]Sheet1!$A:$A,1,FALSE)</f>
        <v>Z227</v>
      </c>
      <c r="O1386" t="b">
        <f t="shared" si="51"/>
        <v>1</v>
      </c>
    </row>
    <row r="1387" spans="1:15">
      <c r="A1387" t="s">
        <v>3777</v>
      </c>
      <c r="B1387" t="s">
        <v>3778</v>
      </c>
      <c r="C1387" s="89" t="str">
        <f t="shared" si="50"/>
        <v>Z228</v>
      </c>
      <c r="D1387" t="s">
        <v>3778</v>
      </c>
      <c r="E1387" t="s">
        <v>3779</v>
      </c>
      <c r="F1387" s="121" t="s">
        <v>17</v>
      </c>
      <c r="G1387" t="s">
        <v>18</v>
      </c>
      <c r="H1387">
        <v>12</v>
      </c>
      <c r="I1387">
        <v>2</v>
      </c>
      <c r="J1387" t="b">
        <v>1</v>
      </c>
      <c r="K1387" t="s">
        <v>3780</v>
      </c>
      <c r="L1387" t="s">
        <v>1637</v>
      </c>
      <c r="M1387" t="s">
        <v>1615</v>
      </c>
      <c r="N1387" t="str">
        <f>VLOOKUP(A1387,[1]Sheet1!$A:$A,1,FALSE)</f>
        <v>Z228</v>
      </c>
      <c r="O1387" t="b">
        <f t="shared" si="51"/>
        <v>1</v>
      </c>
    </row>
    <row r="1388" spans="1:15">
      <c r="A1388" t="s">
        <v>3781</v>
      </c>
      <c r="B1388" t="s">
        <v>3782</v>
      </c>
      <c r="C1388" s="89" t="str">
        <f t="shared" si="50"/>
        <v>Z229</v>
      </c>
      <c r="D1388" t="s">
        <v>3782</v>
      </c>
      <c r="E1388" t="s">
        <v>3783</v>
      </c>
      <c r="F1388" s="121" t="s">
        <v>17</v>
      </c>
      <c r="G1388" t="s">
        <v>18</v>
      </c>
      <c r="H1388">
        <v>12</v>
      </c>
      <c r="I1388">
        <v>2</v>
      </c>
      <c r="J1388" t="b">
        <v>1</v>
      </c>
      <c r="K1388" t="s">
        <v>3784</v>
      </c>
      <c r="L1388" t="s">
        <v>1637</v>
      </c>
      <c r="M1388" t="s">
        <v>1615</v>
      </c>
      <c r="N1388" t="str">
        <f>VLOOKUP(A1388,[1]Sheet1!$A:$A,1,FALSE)</f>
        <v>Z229</v>
      </c>
      <c r="O1388" t="b">
        <f t="shared" si="51"/>
        <v>1</v>
      </c>
    </row>
    <row r="1389" spans="1:15">
      <c r="A1389" t="s">
        <v>3785</v>
      </c>
      <c r="B1389" t="s">
        <v>3786</v>
      </c>
      <c r="C1389" s="89" t="str">
        <f t="shared" si="50"/>
        <v>Z230</v>
      </c>
      <c r="D1389" t="s">
        <v>3786</v>
      </c>
      <c r="E1389" t="s">
        <v>3787</v>
      </c>
      <c r="F1389" s="121" t="s">
        <v>17</v>
      </c>
      <c r="G1389" t="s">
        <v>18</v>
      </c>
      <c r="H1389">
        <v>12</v>
      </c>
      <c r="I1389">
        <v>2</v>
      </c>
      <c r="J1389" t="b">
        <v>1</v>
      </c>
      <c r="K1389" t="s">
        <v>3788</v>
      </c>
      <c r="L1389" t="s">
        <v>1637</v>
      </c>
      <c r="M1389" t="s">
        <v>1615</v>
      </c>
      <c r="N1389" t="str">
        <f>VLOOKUP(A1389,[1]Sheet1!$A:$A,1,FALSE)</f>
        <v>Z230</v>
      </c>
      <c r="O1389" t="b">
        <f t="shared" si="51"/>
        <v>1</v>
      </c>
    </row>
    <row r="1390" spans="1:15">
      <c r="A1390" t="s">
        <v>1130</v>
      </c>
      <c r="B1390" t="s">
        <v>1132</v>
      </c>
      <c r="C1390" s="89" t="str">
        <f t="shared" si="50"/>
        <v>Z231</v>
      </c>
      <c r="D1390" t="s">
        <v>1132</v>
      </c>
      <c r="E1390" t="s">
        <v>3789</v>
      </c>
      <c r="F1390" s="121" t="s">
        <v>17</v>
      </c>
      <c r="G1390" t="s">
        <v>18</v>
      </c>
      <c r="H1390">
        <v>12</v>
      </c>
      <c r="I1390">
        <v>2</v>
      </c>
      <c r="J1390" t="b">
        <v>1</v>
      </c>
      <c r="K1390" t="s">
        <v>3790</v>
      </c>
      <c r="L1390" t="s">
        <v>1637</v>
      </c>
      <c r="M1390" t="s">
        <v>1615</v>
      </c>
      <c r="N1390" t="str">
        <f>VLOOKUP(A1390,[1]Sheet1!$A:$A,1,FALSE)</f>
        <v>Z231</v>
      </c>
      <c r="O1390" t="b">
        <f t="shared" si="51"/>
        <v>1</v>
      </c>
    </row>
    <row r="1391" spans="1:15">
      <c r="A1391" t="s">
        <v>1133</v>
      </c>
      <c r="B1391" t="s">
        <v>1135</v>
      </c>
      <c r="C1391" s="89" t="str">
        <f t="shared" si="50"/>
        <v>Z232</v>
      </c>
      <c r="D1391" t="s">
        <v>1135</v>
      </c>
      <c r="E1391" t="s">
        <v>3791</v>
      </c>
      <c r="F1391" s="121" t="s">
        <v>17</v>
      </c>
      <c r="G1391" t="s">
        <v>18</v>
      </c>
      <c r="H1391">
        <v>12</v>
      </c>
      <c r="I1391">
        <v>2</v>
      </c>
      <c r="J1391" t="b">
        <v>1</v>
      </c>
      <c r="K1391" t="s">
        <v>3792</v>
      </c>
      <c r="L1391" t="s">
        <v>1637</v>
      </c>
      <c r="M1391" t="s">
        <v>1615</v>
      </c>
      <c r="N1391" t="str">
        <f>VLOOKUP(A1391,[1]Sheet1!$A:$A,1,FALSE)</f>
        <v>Z232</v>
      </c>
      <c r="O1391" t="b">
        <f t="shared" si="51"/>
        <v>1</v>
      </c>
    </row>
    <row r="1392" spans="1:15">
      <c r="A1392" t="s">
        <v>1136</v>
      </c>
      <c r="B1392" t="s">
        <v>1138</v>
      </c>
      <c r="C1392" s="89" t="str">
        <f t="shared" si="50"/>
        <v>Z233</v>
      </c>
      <c r="D1392" t="s">
        <v>1138</v>
      </c>
      <c r="E1392" t="s">
        <v>3793</v>
      </c>
      <c r="F1392" s="121" t="s">
        <v>17</v>
      </c>
      <c r="G1392" t="s">
        <v>18</v>
      </c>
      <c r="H1392">
        <v>12</v>
      </c>
      <c r="I1392">
        <v>2</v>
      </c>
      <c r="J1392" t="b">
        <v>1</v>
      </c>
      <c r="K1392" t="s">
        <v>3794</v>
      </c>
      <c r="L1392" t="s">
        <v>1637</v>
      </c>
      <c r="M1392" t="s">
        <v>1615</v>
      </c>
      <c r="N1392" t="str">
        <f>VLOOKUP(A1392,[1]Sheet1!$A:$A,1,FALSE)</f>
        <v>Z233</v>
      </c>
      <c r="O1392" t="b">
        <f t="shared" si="51"/>
        <v>1</v>
      </c>
    </row>
    <row r="1393" spans="1:15">
      <c r="A1393" t="s">
        <v>1139</v>
      </c>
      <c r="B1393" t="s">
        <v>1141</v>
      </c>
      <c r="C1393" s="89" t="str">
        <f t="shared" si="50"/>
        <v>Z234</v>
      </c>
      <c r="D1393" t="s">
        <v>1141</v>
      </c>
      <c r="E1393" t="s">
        <v>1140</v>
      </c>
      <c r="F1393" s="121" t="s">
        <v>17</v>
      </c>
      <c r="G1393" t="s">
        <v>18</v>
      </c>
      <c r="H1393">
        <v>12</v>
      </c>
      <c r="I1393">
        <v>2</v>
      </c>
      <c r="J1393" t="b">
        <v>1</v>
      </c>
      <c r="K1393" t="s">
        <v>3795</v>
      </c>
      <c r="L1393" t="s">
        <v>1637</v>
      </c>
      <c r="M1393" t="s">
        <v>1615</v>
      </c>
      <c r="N1393" t="str">
        <f>VLOOKUP(A1393,[1]Sheet1!$A:$A,1,FALSE)</f>
        <v>Z234</v>
      </c>
      <c r="O1393" t="b">
        <f t="shared" si="51"/>
        <v>1</v>
      </c>
    </row>
    <row r="1394" spans="1:15">
      <c r="A1394" t="s">
        <v>1142</v>
      </c>
      <c r="B1394" t="s">
        <v>1143</v>
      </c>
      <c r="C1394" s="89" t="str">
        <f t="shared" si="50"/>
        <v>Z235</v>
      </c>
      <c r="D1394" t="s">
        <v>1143</v>
      </c>
      <c r="E1394" t="s">
        <v>3796</v>
      </c>
      <c r="F1394" s="121" t="s">
        <v>17</v>
      </c>
      <c r="G1394" t="s">
        <v>18</v>
      </c>
      <c r="H1394">
        <v>12</v>
      </c>
      <c r="I1394">
        <v>2</v>
      </c>
      <c r="J1394" t="b">
        <v>1</v>
      </c>
      <c r="K1394" t="s">
        <v>3797</v>
      </c>
      <c r="L1394" t="s">
        <v>1637</v>
      </c>
      <c r="M1394" t="s">
        <v>1615</v>
      </c>
      <c r="N1394" t="str">
        <f>VLOOKUP(A1394,[1]Sheet1!$A:$A,1,FALSE)</f>
        <v>Z235</v>
      </c>
      <c r="O1394" t="b">
        <f t="shared" si="51"/>
        <v>1</v>
      </c>
    </row>
    <row r="1395" spans="1:15">
      <c r="A1395" t="s">
        <v>1144</v>
      </c>
      <c r="B1395" t="s">
        <v>1145</v>
      </c>
      <c r="C1395" s="89" t="str">
        <f t="shared" si="50"/>
        <v>Z236</v>
      </c>
      <c r="D1395" t="s">
        <v>1145</v>
      </c>
      <c r="E1395" t="s">
        <v>3798</v>
      </c>
      <c r="F1395" s="121" t="s">
        <v>17</v>
      </c>
      <c r="G1395" t="s">
        <v>18</v>
      </c>
      <c r="H1395">
        <v>12</v>
      </c>
      <c r="I1395">
        <v>2</v>
      </c>
      <c r="J1395" t="b">
        <v>1</v>
      </c>
      <c r="K1395" t="s">
        <v>3799</v>
      </c>
      <c r="L1395" t="s">
        <v>1637</v>
      </c>
      <c r="M1395" t="s">
        <v>1615</v>
      </c>
      <c r="N1395" t="str">
        <f>VLOOKUP(A1395,[1]Sheet1!$A:$A,1,FALSE)</f>
        <v>Z236</v>
      </c>
      <c r="O1395" t="b">
        <f t="shared" si="51"/>
        <v>1</v>
      </c>
    </row>
    <row r="1396" spans="1:15">
      <c r="A1396" t="s">
        <v>1146</v>
      </c>
      <c r="B1396" t="s">
        <v>1147</v>
      </c>
      <c r="C1396" s="89" t="str">
        <f t="shared" si="50"/>
        <v>Z237</v>
      </c>
      <c r="D1396" t="s">
        <v>1147</v>
      </c>
      <c r="E1396" t="s">
        <v>3800</v>
      </c>
      <c r="F1396" s="121" t="s">
        <v>17</v>
      </c>
      <c r="G1396" t="s">
        <v>18</v>
      </c>
      <c r="H1396">
        <v>12</v>
      </c>
      <c r="I1396">
        <v>2</v>
      </c>
      <c r="J1396" t="b">
        <v>1</v>
      </c>
      <c r="K1396" t="s">
        <v>3801</v>
      </c>
      <c r="L1396" t="s">
        <v>1637</v>
      </c>
      <c r="M1396" t="s">
        <v>1615</v>
      </c>
      <c r="N1396" t="str">
        <f>VLOOKUP(A1396,[1]Sheet1!$A:$A,1,FALSE)</f>
        <v>Z237</v>
      </c>
      <c r="O1396" t="b">
        <f t="shared" si="51"/>
        <v>1</v>
      </c>
    </row>
    <row r="1397" spans="1:15">
      <c r="A1397" t="s">
        <v>1148</v>
      </c>
      <c r="B1397" t="s">
        <v>1149</v>
      </c>
      <c r="C1397" s="89" t="str">
        <f t="shared" si="50"/>
        <v>Z238</v>
      </c>
      <c r="D1397" t="s">
        <v>1149</v>
      </c>
      <c r="E1397" t="s">
        <v>3802</v>
      </c>
      <c r="F1397" s="121" t="s">
        <v>17</v>
      </c>
      <c r="G1397" t="s">
        <v>18</v>
      </c>
      <c r="H1397">
        <v>12</v>
      </c>
      <c r="I1397">
        <v>2</v>
      </c>
      <c r="J1397" t="b">
        <v>1</v>
      </c>
      <c r="K1397" t="s">
        <v>3803</v>
      </c>
      <c r="L1397" t="s">
        <v>1637</v>
      </c>
      <c r="M1397" t="s">
        <v>1615</v>
      </c>
      <c r="N1397" t="str">
        <f>VLOOKUP(A1397,[1]Sheet1!$A:$A,1,FALSE)</f>
        <v>Z238</v>
      </c>
      <c r="O1397" t="b">
        <f t="shared" si="51"/>
        <v>1</v>
      </c>
    </row>
    <row r="1398" spans="1:15">
      <c r="A1398" t="s">
        <v>1150</v>
      </c>
      <c r="B1398" t="s">
        <v>1151</v>
      </c>
      <c r="C1398" s="89" t="str">
        <f t="shared" si="50"/>
        <v>Z239</v>
      </c>
      <c r="D1398" t="s">
        <v>1151</v>
      </c>
      <c r="E1398" t="s">
        <v>3804</v>
      </c>
      <c r="F1398" s="121" t="s">
        <v>17</v>
      </c>
      <c r="G1398" t="s">
        <v>18</v>
      </c>
      <c r="H1398">
        <v>12</v>
      </c>
      <c r="I1398">
        <v>2</v>
      </c>
      <c r="J1398" t="b">
        <v>1</v>
      </c>
      <c r="K1398" t="s">
        <v>3805</v>
      </c>
      <c r="L1398" t="s">
        <v>1637</v>
      </c>
      <c r="M1398" t="s">
        <v>1615</v>
      </c>
      <c r="N1398" t="str">
        <f>VLOOKUP(A1398,[1]Sheet1!$A:$A,1,FALSE)</f>
        <v>Z239</v>
      </c>
      <c r="O1398" t="b">
        <f t="shared" si="51"/>
        <v>1</v>
      </c>
    </row>
    <row r="1399" spans="1:15">
      <c r="A1399" t="s">
        <v>1152</v>
      </c>
      <c r="B1399" t="s">
        <v>1153</v>
      </c>
      <c r="C1399" s="89" t="str">
        <f t="shared" si="50"/>
        <v>Z240</v>
      </c>
      <c r="D1399" t="s">
        <v>1153</v>
      </c>
      <c r="E1399" t="s">
        <v>3806</v>
      </c>
      <c r="F1399" s="121" t="s">
        <v>17</v>
      </c>
      <c r="G1399" t="s">
        <v>18</v>
      </c>
      <c r="H1399">
        <v>12</v>
      </c>
      <c r="I1399">
        <v>2</v>
      </c>
      <c r="J1399" t="b">
        <v>1</v>
      </c>
      <c r="K1399" t="s">
        <v>3807</v>
      </c>
      <c r="L1399" t="s">
        <v>1637</v>
      </c>
      <c r="M1399" t="s">
        <v>1615</v>
      </c>
      <c r="N1399" t="str">
        <f>VLOOKUP(A1399,[1]Sheet1!$A:$A,1,FALSE)</f>
        <v>Z240</v>
      </c>
      <c r="O1399" t="b">
        <f t="shared" si="51"/>
        <v>1</v>
      </c>
    </row>
    <row r="1400" spans="1:15">
      <c r="A1400" t="s">
        <v>3808</v>
      </c>
      <c r="B1400" t="s">
        <v>3809</v>
      </c>
      <c r="C1400" s="89" t="str">
        <f t="shared" si="50"/>
        <v>Z240pd</v>
      </c>
      <c r="D1400" t="s">
        <v>3809</v>
      </c>
      <c r="E1400" t="s">
        <v>3810</v>
      </c>
      <c r="F1400" s="121" t="s">
        <v>17</v>
      </c>
      <c r="G1400" t="s">
        <v>18</v>
      </c>
      <c r="H1400">
        <v>12</v>
      </c>
      <c r="I1400">
        <v>2</v>
      </c>
      <c r="J1400" t="b">
        <v>1</v>
      </c>
      <c r="K1400" t="s">
        <v>3807</v>
      </c>
      <c r="L1400" t="s">
        <v>1637</v>
      </c>
      <c r="M1400" t="s">
        <v>1615</v>
      </c>
      <c r="N1400" t="str">
        <f>VLOOKUP(A1400,[1]Sheet1!$A:$A,1,FALSE)</f>
        <v>Z240pd</v>
      </c>
      <c r="O1400" t="b">
        <f t="shared" si="51"/>
        <v>1</v>
      </c>
    </row>
    <row r="1401" spans="1:15">
      <c r="A1401" t="s">
        <v>1154</v>
      </c>
      <c r="B1401" t="s">
        <v>1155</v>
      </c>
      <c r="C1401" s="89" t="str">
        <f t="shared" si="50"/>
        <v>Z241</v>
      </c>
      <c r="D1401" t="s">
        <v>1155</v>
      </c>
      <c r="E1401" t="s">
        <v>3811</v>
      </c>
      <c r="F1401" s="121" t="s">
        <v>17</v>
      </c>
      <c r="G1401" t="s">
        <v>18</v>
      </c>
      <c r="H1401">
        <v>12</v>
      </c>
      <c r="I1401">
        <v>2</v>
      </c>
      <c r="J1401" t="b">
        <v>1</v>
      </c>
      <c r="K1401" t="s">
        <v>3812</v>
      </c>
      <c r="L1401" t="s">
        <v>1637</v>
      </c>
      <c r="M1401" t="s">
        <v>1615</v>
      </c>
      <c r="N1401" t="str">
        <f>VLOOKUP(A1401,[1]Sheet1!$A:$A,1,FALSE)</f>
        <v>Z241</v>
      </c>
      <c r="O1401" t="b">
        <f t="shared" si="51"/>
        <v>1</v>
      </c>
    </row>
    <row r="1402" spans="1:15">
      <c r="A1402" t="s">
        <v>1156</v>
      </c>
      <c r="B1402" t="s">
        <v>1157</v>
      </c>
      <c r="C1402" s="89" t="str">
        <f t="shared" si="50"/>
        <v>Z242</v>
      </c>
      <c r="D1402" t="s">
        <v>1157</v>
      </c>
      <c r="E1402" t="s">
        <v>3813</v>
      </c>
      <c r="F1402" s="121" t="s">
        <v>17</v>
      </c>
      <c r="G1402" t="s">
        <v>18</v>
      </c>
      <c r="H1402">
        <v>12</v>
      </c>
      <c r="I1402">
        <v>2</v>
      </c>
      <c r="J1402" t="b">
        <v>1</v>
      </c>
      <c r="K1402" t="s">
        <v>3814</v>
      </c>
      <c r="L1402" t="s">
        <v>1637</v>
      </c>
      <c r="M1402" t="s">
        <v>1615</v>
      </c>
      <c r="N1402" t="str">
        <f>VLOOKUP(A1402,[1]Sheet1!$A:$A,1,FALSE)</f>
        <v>Z242</v>
      </c>
      <c r="O1402" t="b">
        <f t="shared" si="51"/>
        <v>1</v>
      </c>
    </row>
    <row r="1403" spans="1:15">
      <c r="A1403" t="s">
        <v>1158</v>
      </c>
      <c r="B1403" t="s">
        <v>1159</v>
      </c>
      <c r="C1403" s="89" t="str">
        <f t="shared" si="50"/>
        <v>Z243</v>
      </c>
      <c r="D1403" t="s">
        <v>1159</v>
      </c>
      <c r="E1403" t="s">
        <v>3815</v>
      </c>
      <c r="F1403" s="121" t="s">
        <v>17</v>
      </c>
      <c r="G1403" t="s">
        <v>18</v>
      </c>
      <c r="H1403">
        <v>12</v>
      </c>
      <c r="I1403">
        <v>2</v>
      </c>
      <c r="J1403" t="b">
        <v>1</v>
      </c>
      <c r="K1403" t="s">
        <v>3816</v>
      </c>
      <c r="L1403" t="s">
        <v>1637</v>
      </c>
      <c r="M1403" t="s">
        <v>1615</v>
      </c>
      <c r="N1403" t="str">
        <f>VLOOKUP(A1403,[1]Sheet1!$A:$A,1,FALSE)</f>
        <v>Z243</v>
      </c>
      <c r="O1403" t="b">
        <f t="shared" si="51"/>
        <v>1</v>
      </c>
    </row>
    <row r="1404" spans="1:15">
      <c r="A1404" t="s">
        <v>1160</v>
      </c>
      <c r="B1404" t="s">
        <v>1161</v>
      </c>
      <c r="C1404" s="89" t="str">
        <f t="shared" si="50"/>
        <v>Z244</v>
      </c>
      <c r="D1404" t="s">
        <v>1161</v>
      </c>
      <c r="E1404" t="s">
        <v>1161</v>
      </c>
      <c r="F1404" s="121" t="s">
        <v>17</v>
      </c>
      <c r="G1404" t="s">
        <v>18</v>
      </c>
      <c r="H1404">
        <v>12</v>
      </c>
      <c r="I1404">
        <v>2</v>
      </c>
      <c r="J1404" t="b">
        <v>1</v>
      </c>
      <c r="K1404" t="s">
        <v>3817</v>
      </c>
      <c r="L1404" t="s">
        <v>1637</v>
      </c>
      <c r="M1404" t="s">
        <v>1615</v>
      </c>
      <c r="N1404" t="str">
        <f>VLOOKUP(A1404,[1]Sheet1!$A:$A,1,FALSE)</f>
        <v>Z244</v>
      </c>
      <c r="O1404" t="b">
        <f t="shared" si="51"/>
        <v>1</v>
      </c>
    </row>
    <row r="1405" spans="1:15">
      <c r="A1405" t="s">
        <v>3818</v>
      </c>
      <c r="B1405" t="s">
        <v>3819</v>
      </c>
      <c r="C1405" s="89" t="str">
        <f t="shared" si="50"/>
        <v>Z245</v>
      </c>
      <c r="D1405" t="s">
        <v>3819</v>
      </c>
      <c r="E1405" t="s">
        <v>3820</v>
      </c>
      <c r="F1405" s="121" t="s">
        <v>17</v>
      </c>
      <c r="G1405" t="s">
        <v>18</v>
      </c>
      <c r="H1405">
        <v>12</v>
      </c>
      <c r="I1405">
        <v>2</v>
      </c>
      <c r="J1405" t="b">
        <v>1</v>
      </c>
      <c r="K1405" t="s">
        <v>3821</v>
      </c>
      <c r="L1405" t="s">
        <v>1612</v>
      </c>
      <c r="M1405" t="s">
        <v>1615</v>
      </c>
      <c r="N1405" t="str">
        <f>VLOOKUP(A1405,[1]Sheet1!$A:$A,1,FALSE)</f>
        <v>Z245</v>
      </c>
      <c r="O1405" t="b">
        <f t="shared" si="51"/>
        <v>1</v>
      </c>
    </row>
    <row r="1406" spans="1:15">
      <c r="A1406" t="s">
        <v>288</v>
      </c>
      <c r="B1406" t="s">
        <v>289</v>
      </c>
      <c r="C1406" s="89" t="str">
        <f t="shared" si="50"/>
        <v>Z246</v>
      </c>
      <c r="D1406" t="s">
        <v>289</v>
      </c>
      <c r="E1406" t="s">
        <v>3822</v>
      </c>
      <c r="F1406" s="121" t="s">
        <v>17</v>
      </c>
      <c r="G1406" t="s">
        <v>18</v>
      </c>
      <c r="H1406">
        <v>12</v>
      </c>
      <c r="I1406">
        <v>2</v>
      </c>
      <c r="J1406" t="b">
        <v>1</v>
      </c>
      <c r="K1406" t="s">
        <v>2127</v>
      </c>
      <c r="L1406" t="s">
        <v>1637</v>
      </c>
      <c r="M1406" t="s">
        <v>1615</v>
      </c>
      <c r="N1406" t="str">
        <f>VLOOKUP(A1406,[1]Sheet1!$A:$A,1,FALSE)</f>
        <v>Z246</v>
      </c>
      <c r="O1406" t="b">
        <f t="shared" si="51"/>
        <v>1</v>
      </c>
    </row>
    <row r="1407" spans="1:15">
      <c r="A1407" t="s">
        <v>3823</v>
      </c>
      <c r="B1407" t="s">
        <v>3824</v>
      </c>
      <c r="C1407" s="89" t="str">
        <f t="shared" si="50"/>
        <v>Z246c</v>
      </c>
      <c r="D1407" t="s">
        <v>3824</v>
      </c>
      <c r="F1407" s="121" t="s">
        <v>17</v>
      </c>
      <c r="G1407" t="s">
        <v>18</v>
      </c>
      <c r="H1407">
        <v>12</v>
      </c>
      <c r="I1407">
        <v>2</v>
      </c>
      <c r="J1407" t="b">
        <v>1</v>
      </c>
      <c r="K1407" t="s">
        <v>2127</v>
      </c>
      <c r="L1407" t="s">
        <v>1637</v>
      </c>
      <c r="M1407" t="s">
        <v>1615</v>
      </c>
      <c r="N1407" t="str">
        <f>VLOOKUP(A1407,[1]Sheet1!$A:$A,1,FALSE)</f>
        <v>Z246c</v>
      </c>
      <c r="O1407" t="b">
        <f t="shared" si="51"/>
        <v>1</v>
      </c>
    </row>
    <row r="1408" spans="1:15">
      <c r="A1408" t="s">
        <v>1196</v>
      </c>
      <c r="B1408" t="s">
        <v>1198</v>
      </c>
      <c r="C1408" s="89" t="str">
        <f t="shared" si="50"/>
        <v>Z264</v>
      </c>
      <c r="D1408" t="s">
        <v>1198</v>
      </c>
      <c r="E1408" t="s">
        <v>3825</v>
      </c>
      <c r="F1408" t="s">
        <v>17</v>
      </c>
      <c r="G1408" t="s">
        <v>18</v>
      </c>
      <c r="H1408">
        <v>12</v>
      </c>
      <c r="I1408">
        <v>2</v>
      </c>
      <c r="J1408" t="b">
        <v>1</v>
      </c>
      <c r="K1408" t="s">
        <v>3826</v>
      </c>
      <c r="L1408" t="s">
        <v>1617</v>
      </c>
      <c r="M1408" t="s">
        <v>1602</v>
      </c>
      <c r="N1408" t="str">
        <f>VLOOKUP(A1408,[1]Sheet1!$A:$A,1,FALSE)</f>
        <v>Z264</v>
      </c>
      <c r="O1408" t="b">
        <f t="shared" si="51"/>
        <v>1</v>
      </c>
    </row>
    <row r="1409" spans="1:15">
      <c r="A1409" t="s">
        <v>1199</v>
      </c>
      <c r="B1409" t="s">
        <v>1201</v>
      </c>
      <c r="C1409" s="89" t="str">
        <f t="shared" si="50"/>
        <v>Z265</v>
      </c>
      <c r="D1409" t="s">
        <v>1201</v>
      </c>
      <c r="E1409" t="s">
        <v>3827</v>
      </c>
      <c r="F1409" t="s">
        <v>17</v>
      </c>
      <c r="G1409" t="s">
        <v>18</v>
      </c>
      <c r="H1409">
        <v>12</v>
      </c>
      <c r="I1409">
        <v>2</v>
      </c>
      <c r="J1409" t="b">
        <v>1</v>
      </c>
      <c r="K1409" t="s">
        <v>3828</v>
      </c>
      <c r="L1409" t="s">
        <v>1617</v>
      </c>
      <c r="M1409" t="s">
        <v>1602</v>
      </c>
      <c r="N1409" t="str">
        <f>VLOOKUP(A1409,[1]Sheet1!$A:$A,1,FALSE)</f>
        <v>Z265</v>
      </c>
      <c r="O1409" t="b">
        <f t="shared" si="51"/>
        <v>1</v>
      </c>
    </row>
    <row r="1410" spans="1:15">
      <c r="A1410" t="s">
        <v>291</v>
      </c>
      <c r="B1410" t="s">
        <v>292</v>
      </c>
      <c r="C1410" s="89" t="str">
        <f t="shared" si="50"/>
        <v>Z266</v>
      </c>
      <c r="D1410" t="s">
        <v>292</v>
      </c>
      <c r="E1410" t="s">
        <v>3829</v>
      </c>
      <c r="F1410" t="s">
        <v>17</v>
      </c>
      <c r="G1410" t="s">
        <v>18</v>
      </c>
      <c r="H1410">
        <v>12</v>
      </c>
      <c r="I1410">
        <v>2</v>
      </c>
      <c r="J1410" t="b">
        <v>1</v>
      </c>
      <c r="K1410" t="s">
        <v>3830</v>
      </c>
      <c r="L1410" t="s">
        <v>1617</v>
      </c>
      <c r="M1410" t="s">
        <v>1602</v>
      </c>
      <c r="N1410" t="str">
        <f>VLOOKUP(A1410,[1]Sheet1!$A:$A,1,FALSE)</f>
        <v>Z266</v>
      </c>
      <c r="O1410" t="b">
        <f t="shared" si="51"/>
        <v>1</v>
      </c>
    </row>
    <row r="1411" spans="1:15">
      <c r="A1411" t="s">
        <v>3831</v>
      </c>
      <c r="B1411" t="s">
        <v>3832</v>
      </c>
      <c r="C1411" s="89" t="str">
        <f t="shared" ref="C1411:C1474" si="52">A1411</f>
        <v>Z267</v>
      </c>
      <c r="D1411" t="s">
        <v>3832</v>
      </c>
      <c r="E1411" t="s">
        <v>3832</v>
      </c>
      <c r="F1411" t="s">
        <v>7</v>
      </c>
      <c r="G1411" t="s">
        <v>18</v>
      </c>
      <c r="H1411">
        <v>12</v>
      </c>
      <c r="I1411">
        <v>2</v>
      </c>
      <c r="J1411" t="b">
        <v>1</v>
      </c>
      <c r="K1411" t="s">
        <v>3833</v>
      </c>
      <c r="L1411" t="s">
        <v>1601</v>
      </c>
      <c r="M1411" t="s">
        <v>1602</v>
      </c>
      <c r="N1411" t="str">
        <f>VLOOKUP(A1411,[1]Sheet1!$A:$A,1,FALSE)</f>
        <v>Z267</v>
      </c>
      <c r="O1411" t="b">
        <f t="shared" si="51"/>
        <v>1</v>
      </c>
    </row>
    <row r="1412" spans="1:15">
      <c r="A1412" t="s">
        <v>3834</v>
      </c>
      <c r="B1412" t="s">
        <v>3835</v>
      </c>
      <c r="C1412" s="89" t="str">
        <f t="shared" si="52"/>
        <v>Z268</v>
      </c>
      <c r="D1412" t="s">
        <v>3835</v>
      </c>
      <c r="E1412" t="s">
        <v>3835</v>
      </c>
      <c r="F1412" t="s">
        <v>7</v>
      </c>
      <c r="G1412" t="s">
        <v>18</v>
      </c>
      <c r="H1412">
        <v>12</v>
      </c>
      <c r="I1412">
        <v>2</v>
      </c>
      <c r="J1412" t="b">
        <v>1</v>
      </c>
      <c r="K1412" t="s">
        <v>3836</v>
      </c>
      <c r="L1412" t="s">
        <v>1601</v>
      </c>
      <c r="M1412" t="s">
        <v>1602</v>
      </c>
      <c r="N1412" t="str">
        <f>VLOOKUP(A1412,[1]Sheet1!$A:$A,1,FALSE)</f>
        <v>Z268</v>
      </c>
      <c r="O1412" t="b">
        <f t="shared" si="51"/>
        <v>1</v>
      </c>
    </row>
    <row r="1413" spans="1:15">
      <c r="A1413" t="s">
        <v>427</v>
      </c>
      <c r="B1413" t="s">
        <v>428</v>
      </c>
      <c r="C1413" s="89" t="str">
        <f t="shared" si="52"/>
        <v>Z269</v>
      </c>
      <c r="D1413" t="s">
        <v>428</v>
      </c>
      <c r="E1413" t="s">
        <v>3840</v>
      </c>
      <c r="F1413" t="s">
        <v>7</v>
      </c>
      <c r="G1413" t="s">
        <v>36</v>
      </c>
      <c r="H1413">
        <v>12</v>
      </c>
      <c r="I1413">
        <v>2</v>
      </c>
      <c r="J1413" t="b">
        <v>0</v>
      </c>
      <c r="K1413" t="s">
        <v>3841</v>
      </c>
      <c r="L1413" t="s">
        <v>1601</v>
      </c>
      <c r="M1413" t="s">
        <v>1602</v>
      </c>
      <c r="N1413" t="e">
        <f>VLOOKUP(A1413,[1]Sheet1!$A:$A,1,FALSE)</f>
        <v>#N/A</v>
      </c>
      <c r="O1413" t="e">
        <f t="shared" si="51"/>
        <v>#N/A</v>
      </c>
    </row>
    <row r="1414" spans="1:15">
      <c r="A1414" t="s">
        <v>3842</v>
      </c>
      <c r="B1414" t="s">
        <v>3843</v>
      </c>
      <c r="C1414" s="89" t="str">
        <f t="shared" si="52"/>
        <v>Z270</v>
      </c>
      <c r="D1414" t="s">
        <v>3843</v>
      </c>
      <c r="E1414" t="s">
        <v>3843</v>
      </c>
      <c r="F1414" t="s">
        <v>7</v>
      </c>
      <c r="G1414" t="s">
        <v>18</v>
      </c>
      <c r="H1414">
        <v>12</v>
      </c>
      <c r="I1414">
        <v>2</v>
      </c>
      <c r="J1414" t="b">
        <v>1</v>
      </c>
      <c r="K1414" t="s">
        <v>3844</v>
      </c>
      <c r="L1414" t="s">
        <v>1601</v>
      </c>
      <c r="M1414" t="s">
        <v>1602</v>
      </c>
      <c r="N1414" t="str">
        <f>VLOOKUP(A1414,[1]Sheet1!$A:$A,1,FALSE)</f>
        <v>Z270</v>
      </c>
      <c r="O1414" t="b">
        <f t="shared" si="51"/>
        <v>1</v>
      </c>
    </row>
    <row r="1415" spans="1:15">
      <c r="A1415" t="s">
        <v>374</v>
      </c>
      <c r="B1415" t="s">
        <v>376</v>
      </c>
      <c r="C1415" s="89" t="str">
        <f t="shared" si="52"/>
        <v>Z271</v>
      </c>
      <c r="D1415" t="s">
        <v>376</v>
      </c>
      <c r="E1415" t="s">
        <v>3840</v>
      </c>
      <c r="F1415" t="s">
        <v>7</v>
      </c>
      <c r="G1415" t="s">
        <v>36</v>
      </c>
      <c r="H1415">
        <v>12</v>
      </c>
      <c r="I1415">
        <v>2</v>
      </c>
      <c r="J1415" t="b">
        <v>0</v>
      </c>
      <c r="K1415" t="s">
        <v>3845</v>
      </c>
      <c r="L1415" t="s">
        <v>1601</v>
      </c>
      <c r="M1415" t="s">
        <v>1602</v>
      </c>
      <c r="N1415" t="e">
        <f>VLOOKUP(A1415,[1]Sheet1!$A:$A,1,FALSE)</f>
        <v>#N/A</v>
      </c>
      <c r="O1415" t="e">
        <f t="shared" si="51"/>
        <v>#N/A</v>
      </c>
    </row>
    <row r="1416" spans="1:15">
      <c r="A1416" t="s">
        <v>3846</v>
      </c>
      <c r="B1416" t="s">
        <v>3847</v>
      </c>
      <c r="C1416" s="89" t="str">
        <f t="shared" si="52"/>
        <v>Z272</v>
      </c>
      <c r="D1416" t="s">
        <v>3847</v>
      </c>
      <c r="E1416" s="124" t="s">
        <v>3848</v>
      </c>
      <c r="F1416" t="s">
        <v>7</v>
      </c>
      <c r="G1416" t="s">
        <v>36</v>
      </c>
      <c r="H1416">
        <v>12</v>
      </c>
      <c r="I1416">
        <v>2</v>
      </c>
      <c r="J1416" t="b">
        <v>1</v>
      </c>
      <c r="L1416" t="s">
        <v>1637</v>
      </c>
      <c r="M1416" t="e">
        <v>#N/A</v>
      </c>
      <c r="N1416" t="e">
        <f>VLOOKUP(A1416,[1]Sheet1!$A:$A,1,FALSE)</f>
        <v>#N/A</v>
      </c>
      <c r="O1416" t="e">
        <f t="shared" ref="O1416:O1479" si="53">N1416=A1416</f>
        <v>#N/A</v>
      </c>
    </row>
    <row r="1417" spans="1:15">
      <c r="A1417" t="s">
        <v>3849</v>
      </c>
      <c r="B1417" t="s">
        <v>3850</v>
      </c>
      <c r="C1417" s="89" t="str">
        <f t="shared" si="52"/>
        <v>Z272c</v>
      </c>
      <c r="D1417" t="s">
        <v>3850</v>
      </c>
      <c r="E1417" s="124"/>
      <c r="F1417" t="s">
        <v>7</v>
      </c>
      <c r="G1417" t="s">
        <v>18</v>
      </c>
      <c r="H1417">
        <v>12</v>
      </c>
      <c r="I1417">
        <v>2</v>
      </c>
      <c r="J1417" t="b">
        <v>1</v>
      </c>
      <c r="L1417" t="s">
        <v>1637</v>
      </c>
      <c r="M1417" t="e">
        <v>#N/A</v>
      </c>
      <c r="N1417" t="str">
        <f>VLOOKUP(A1417,[1]Sheet1!$A:$A,1,FALSE)</f>
        <v>Z272c</v>
      </c>
      <c r="O1417" t="b">
        <f t="shared" si="53"/>
        <v>1</v>
      </c>
    </row>
    <row r="1418" spans="1:15">
      <c r="A1418" t="s">
        <v>3851</v>
      </c>
      <c r="B1418" t="s">
        <v>3852</v>
      </c>
      <c r="C1418" s="89" t="str">
        <f t="shared" si="52"/>
        <v>Z273</v>
      </c>
      <c r="D1418" t="s">
        <v>3852</v>
      </c>
      <c r="E1418" s="124" t="s">
        <v>3853</v>
      </c>
      <c r="F1418" t="s">
        <v>7</v>
      </c>
      <c r="G1418" t="s">
        <v>18</v>
      </c>
      <c r="H1418">
        <v>12</v>
      </c>
      <c r="I1418">
        <v>4</v>
      </c>
      <c r="J1418" t="b">
        <v>1</v>
      </c>
      <c r="L1418" t="s">
        <v>1637</v>
      </c>
      <c r="M1418" t="e">
        <v>#N/A</v>
      </c>
      <c r="N1418" t="str">
        <f>VLOOKUP(A1418,[1]Sheet1!$A:$A,1,FALSE)</f>
        <v>Z273</v>
      </c>
      <c r="O1418" t="b">
        <f t="shared" si="53"/>
        <v>1</v>
      </c>
    </row>
    <row r="1419" spans="1:15">
      <c r="A1419" t="s">
        <v>3854</v>
      </c>
      <c r="B1419" t="s">
        <v>3855</v>
      </c>
      <c r="C1419" s="89" t="str">
        <f t="shared" si="52"/>
        <v>Z273c</v>
      </c>
      <c r="D1419" t="s">
        <v>3855</v>
      </c>
      <c r="E1419" s="124"/>
      <c r="F1419" t="s">
        <v>7</v>
      </c>
      <c r="G1419" t="s">
        <v>18</v>
      </c>
      <c r="H1419">
        <v>12</v>
      </c>
      <c r="I1419">
        <v>4</v>
      </c>
      <c r="J1419" t="b">
        <v>1</v>
      </c>
      <c r="L1419" t="s">
        <v>1637</v>
      </c>
      <c r="M1419" t="e">
        <v>#N/A</v>
      </c>
      <c r="N1419" t="str">
        <f>VLOOKUP(A1419,[1]Sheet1!$A:$A,1,FALSE)</f>
        <v>Z273c</v>
      </c>
      <c r="O1419" t="b">
        <f t="shared" si="53"/>
        <v>1</v>
      </c>
    </row>
    <row r="1420" spans="1:15">
      <c r="A1420" s="104" t="s">
        <v>4916</v>
      </c>
      <c r="B1420" s="104" t="s">
        <v>4917</v>
      </c>
      <c r="C1420" s="123" t="str">
        <f t="shared" si="52"/>
        <v>Z274</v>
      </c>
      <c r="D1420" s="104" t="s">
        <v>4917</v>
      </c>
      <c r="E1420" s="133" t="s">
        <v>4918</v>
      </c>
      <c r="F1420" s="104" t="s">
        <v>7</v>
      </c>
      <c r="G1420" s="104" t="s">
        <v>18</v>
      </c>
      <c r="H1420" s="104">
        <v>12</v>
      </c>
      <c r="I1420" s="104">
        <v>4</v>
      </c>
      <c r="J1420" s="104" t="b">
        <v>1</v>
      </c>
      <c r="L1420" s="104" t="s">
        <v>1637</v>
      </c>
      <c r="M1420" s="104" t="e">
        <v>#N/A</v>
      </c>
      <c r="N1420" t="e">
        <f>VLOOKUP(A1420,[1]Sheet1!$A:$A,1,FALSE)</f>
        <v>#N/A</v>
      </c>
      <c r="O1420" t="e">
        <f t="shared" si="53"/>
        <v>#N/A</v>
      </c>
    </row>
    <row r="1421" spans="1:15">
      <c r="A1421" t="s">
        <v>3856</v>
      </c>
      <c r="B1421" s="6" t="s">
        <v>3857</v>
      </c>
      <c r="C1421" s="89" t="str">
        <f t="shared" si="52"/>
        <v>Z274c</v>
      </c>
      <c r="D1421" t="str">
        <f>B1421</f>
        <v>Coop SpEd K-21 Excess%</v>
      </c>
      <c r="E1421" s="9"/>
      <c r="F1421" t="s">
        <v>7</v>
      </c>
      <c r="G1421" t="s">
        <v>18</v>
      </c>
      <c r="H1421">
        <v>12</v>
      </c>
      <c r="I1421">
        <v>4</v>
      </c>
      <c r="J1421" t="b">
        <v>1</v>
      </c>
      <c r="L1421" t="s">
        <v>1637</v>
      </c>
      <c r="M1421" t="e">
        <v>#N/A</v>
      </c>
      <c r="N1421" t="str">
        <f>VLOOKUP(A1421,[1]Sheet1!$A:$A,1,FALSE)</f>
        <v>Z274c</v>
      </c>
      <c r="O1421" t="b">
        <f t="shared" si="53"/>
        <v>1</v>
      </c>
    </row>
    <row r="1422" spans="1:15">
      <c r="A1422" t="s">
        <v>3858</v>
      </c>
      <c r="B1422" t="s">
        <v>3859</v>
      </c>
      <c r="C1422" s="89" t="str">
        <f t="shared" si="52"/>
        <v>Z274E</v>
      </c>
      <c r="D1422" t="s">
        <v>3859</v>
      </c>
      <c r="E1422" s="9" t="s">
        <v>3860</v>
      </c>
      <c r="F1422" t="s">
        <v>7</v>
      </c>
      <c r="G1422" t="s">
        <v>18</v>
      </c>
      <c r="H1422">
        <v>12</v>
      </c>
      <c r="I1422">
        <v>4</v>
      </c>
      <c r="J1422" t="b">
        <v>1</v>
      </c>
      <c r="L1422" t="s">
        <v>1637</v>
      </c>
      <c r="M1422" t="e">
        <v>#N/A</v>
      </c>
      <c r="N1422" t="str">
        <f>VLOOKUP(A1422,[1]Sheet1!$A:$A,1,FALSE)</f>
        <v>Z274E</v>
      </c>
      <c r="O1422" t="b">
        <f t="shared" si="53"/>
        <v>1</v>
      </c>
    </row>
    <row r="1423" spans="1:15">
      <c r="A1423" s="104" t="s">
        <v>4919</v>
      </c>
      <c r="B1423" s="104" t="s">
        <v>4920</v>
      </c>
      <c r="C1423" s="123" t="str">
        <f t="shared" si="52"/>
        <v>Z275</v>
      </c>
      <c r="D1423" s="104" t="s">
        <v>4920</v>
      </c>
      <c r="E1423" s="132" t="s">
        <v>4921</v>
      </c>
      <c r="F1423" s="104" t="s">
        <v>7</v>
      </c>
      <c r="G1423" s="104" t="s">
        <v>18</v>
      </c>
      <c r="H1423" s="104">
        <v>12</v>
      </c>
      <c r="I1423" s="104">
        <v>2</v>
      </c>
      <c r="J1423" s="104" t="b">
        <v>1</v>
      </c>
      <c r="K1423" s="104"/>
      <c r="L1423" s="104" t="s">
        <v>1637</v>
      </c>
      <c r="M1423" s="104" t="e">
        <v>#N/A</v>
      </c>
      <c r="N1423" t="e">
        <f>VLOOKUP(A1423,[1]Sheet1!$A:$A,1,FALSE)</f>
        <v>#N/A</v>
      </c>
      <c r="O1423" t="e">
        <f t="shared" si="53"/>
        <v>#N/A</v>
      </c>
    </row>
    <row r="1424" spans="1:15">
      <c r="A1424" s="104" t="s">
        <v>4922</v>
      </c>
      <c r="B1424" s="104" t="s">
        <v>4923</v>
      </c>
      <c r="C1424" s="123" t="str">
        <f t="shared" si="52"/>
        <v>Z275c</v>
      </c>
      <c r="D1424" s="104" t="s">
        <v>4923</v>
      </c>
      <c r="E1424" s="132"/>
      <c r="F1424" s="104" t="s">
        <v>7</v>
      </c>
      <c r="G1424" s="104" t="s">
        <v>18</v>
      </c>
      <c r="H1424" s="104">
        <v>12</v>
      </c>
      <c r="I1424" s="104">
        <v>2</v>
      </c>
      <c r="J1424" s="104" t="b">
        <v>1</v>
      </c>
      <c r="K1424" s="104"/>
      <c r="L1424" s="104" t="s">
        <v>1637</v>
      </c>
      <c r="M1424" s="104" t="e">
        <v>#N/A</v>
      </c>
      <c r="N1424" t="e">
        <f>VLOOKUP(A1424,[1]Sheet1!$A:$A,1,FALSE)</f>
        <v>#N/A</v>
      </c>
      <c r="O1424" t="e">
        <f t="shared" si="53"/>
        <v>#N/A</v>
      </c>
    </row>
    <row r="1425" spans="1:15">
      <c r="A1425" t="s">
        <v>3861</v>
      </c>
      <c r="B1425" s="6" t="s">
        <v>3862</v>
      </c>
      <c r="C1425" s="89" t="str">
        <f t="shared" si="52"/>
        <v>Z277</v>
      </c>
      <c r="D1425" s="6" t="s">
        <v>3862</v>
      </c>
      <c r="E1425" s="124" t="s">
        <v>3863</v>
      </c>
      <c r="F1425" t="s">
        <v>7</v>
      </c>
      <c r="G1425" t="s">
        <v>18</v>
      </c>
      <c r="H1425">
        <v>12</v>
      </c>
      <c r="I1425">
        <v>2</v>
      </c>
      <c r="J1425" t="b">
        <v>1</v>
      </c>
      <c r="L1425" t="s">
        <v>1637</v>
      </c>
      <c r="M1425" t="e">
        <v>#N/A</v>
      </c>
      <c r="N1425" t="str">
        <f>VLOOKUP(A1425,[1]Sheet1!$A:$A,1,FALSE)</f>
        <v>Z277</v>
      </c>
      <c r="O1425" t="b">
        <f t="shared" si="53"/>
        <v>1</v>
      </c>
    </row>
    <row r="1426" spans="1:15">
      <c r="A1426" t="s">
        <v>3864</v>
      </c>
      <c r="B1426" s="6" t="s">
        <v>3865</v>
      </c>
      <c r="C1426" s="89" t="str">
        <f t="shared" si="52"/>
        <v>Z277c</v>
      </c>
      <c r="D1426" s="6" t="s">
        <v>3865</v>
      </c>
      <c r="E1426" s="124"/>
      <c r="F1426" t="s">
        <v>7</v>
      </c>
      <c r="G1426" t="s">
        <v>18</v>
      </c>
      <c r="H1426">
        <v>12</v>
      </c>
      <c r="I1426">
        <v>2</v>
      </c>
      <c r="J1426" t="b">
        <v>1</v>
      </c>
      <c r="L1426" t="s">
        <v>1637</v>
      </c>
      <c r="M1426" t="e">
        <v>#N/A</v>
      </c>
      <c r="N1426" t="str">
        <f>VLOOKUP(A1426,[1]Sheet1!$A:$A,1,FALSE)</f>
        <v>Z277c</v>
      </c>
      <c r="O1426" t="b">
        <f t="shared" si="53"/>
        <v>1</v>
      </c>
    </row>
    <row r="1427" spans="1:15">
      <c r="A1427" t="s">
        <v>3866</v>
      </c>
      <c r="B1427" t="s">
        <v>3867</v>
      </c>
      <c r="C1427" s="89" t="str">
        <f t="shared" si="52"/>
        <v>Z278</v>
      </c>
      <c r="D1427" t="s">
        <v>3867</v>
      </c>
      <c r="E1427" s="124" t="s">
        <v>3868</v>
      </c>
      <c r="F1427" t="s">
        <v>7</v>
      </c>
      <c r="G1427" t="s">
        <v>36</v>
      </c>
      <c r="H1427">
        <v>12</v>
      </c>
      <c r="I1427">
        <v>2</v>
      </c>
      <c r="J1427" t="b">
        <v>1</v>
      </c>
      <c r="L1427" t="s">
        <v>1637</v>
      </c>
      <c r="M1427" t="e">
        <v>#N/A</v>
      </c>
      <c r="N1427" t="e">
        <f>VLOOKUP(A1427,[1]Sheet1!$A:$A,1,FALSE)</f>
        <v>#N/A</v>
      </c>
      <c r="O1427" t="e">
        <f t="shared" si="53"/>
        <v>#N/A</v>
      </c>
    </row>
    <row r="1428" spans="1:15">
      <c r="A1428" t="s">
        <v>3869</v>
      </c>
      <c r="B1428" t="s">
        <v>3870</v>
      </c>
      <c r="C1428" s="89" t="str">
        <f t="shared" si="52"/>
        <v>Z278c</v>
      </c>
      <c r="D1428" t="s">
        <v>3870</v>
      </c>
      <c r="E1428" s="124" t="s">
        <v>3868</v>
      </c>
      <c r="F1428" t="s">
        <v>7</v>
      </c>
      <c r="G1428" t="s">
        <v>18</v>
      </c>
      <c r="H1428">
        <v>12</v>
      </c>
      <c r="I1428">
        <v>2</v>
      </c>
      <c r="J1428" t="b">
        <v>1</v>
      </c>
      <c r="L1428" t="s">
        <v>1637</v>
      </c>
      <c r="M1428" t="e">
        <v>#N/A</v>
      </c>
      <c r="N1428" t="str">
        <f>VLOOKUP(A1428,[1]Sheet1!$A:$A,1,FALSE)</f>
        <v>Z278c</v>
      </c>
      <c r="O1428" t="b">
        <f t="shared" si="53"/>
        <v>1</v>
      </c>
    </row>
    <row r="1429" spans="1:15">
      <c r="A1429" t="s">
        <v>3871</v>
      </c>
      <c r="B1429" t="s">
        <v>3872</v>
      </c>
      <c r="C1429" s="89" t="str">
        <f t="shared" si="52"/>
        <v>Z279</v>
      </c>
      <c r="D1429" t="s">
        <v>3872</v>
      </c>
      <c r="E1429" s="124" t="s">
        <v>3873</v>
      </c>
      <c r="F1429" t="s">
        <v>7</v>
      </c>
      <c r="G1429" t="s">
        <v>18</v>
      </c>
      <c r="H1429">
        <v>12</v>
      </c>
      <c r="I1429">
        <v>2</v>
      </c>
      <c r="J1429" t="b">
        <v>1</v>
      </c>
      <c r="L1429" t="s">
        <v>1637</v>
      </c>
      <c r="M1429" t="e">
        <v>#N/A</v>
      </c>
      <c r="N1429" t="str">
        <f>VLOOKUP(A1429,[1]Sheet1!$A:$A,1,FALSE)</f>
        <v>Z279</v>
      </c>
      <c r="O1429" t="b">
        <f t="shared" si="53"/>
        <v>1</v>
      </c>
    </row>
    <row r="1430" spans="1:15">
      <c r="A1430" s="6" t="s">
        <v>3874</v>
      </c>
      <c r="B1430" s="6" t="s">
        <v>3875</v>
      </c>
      <c r="C1430" s="4" t="str">
        <f t="shared" si="52"/>
        <v>Z279c</v>
      </c>
      <c r="D1430" s="6" t="s">
        <v>3875</v>
      </c>
      <c r="E1430" s="3" t="str">
        <f>D1430</f>
        <v>Coop Fed Funds Int Rate Per Student</v>
      </c>
      <c r="F1430" s="6" t="s">
        <v>7</v>
      </c>
      <c r="G1430" s="6" t="s">
        <v>18</v>
      </c>
      <c r="H1430" s="6">
        <v>12</v>
      </c>
      <c r="I1430" s="6">
        <v>2</v>
      </c>
      <c r="J1430" s="6" t="b">
        <v>1</v>
      </c>
      <c r="K1430" s="6"/>
      <c r="L1430" s="6" t="s">
        <v>1637</v>
      </c>
      <c r="M1430" s="6" t="e">
        <v>#N/A</v>
      </c>
      <c r="N1430" t="str">
        <f>VLOOKUP(A1430,[1]Sheet1!$A:$A,1,FALSE)</f>
        <v>Z279c</v>
      </c>
      <c r="O1430" t="b">
        <f t="shared" si="53"/>
        <v>1</v>
      </c>
    </row>
    <row r="1431" spans="1:15">
      <c r="A1431" t="s">
        <v>3876</v>
      </c>
      <c r="B1431" t="s">
        <v>3877</v>
      </c>
      <c r="C1431" s="89" t="str">
        <f t="shared" si="52"/>
        <v>Z280</v>
      </c>
      <c r="D1431" t="s">
        <v>3877</v>
      </c>
      <c r="E1431" s="124" t="s">
        <v>3878</v>
      </c>
      <c r="F1431" t="s">
        <v>7</v>
      </c>
      <c r="G1431" t="s">
        <v>18</v>
      </c>
      <c r="H1431">
        <v>12</v>
      </c>
      <c r="I1431">
        <v>2</v>
      </c>
      <c r="J1431" t="b">
        <v>1</v>
      </c>
      <c r="L1431" t="s">
        <v>1637</v>
      </c>
      <c r="M1431" t="e">
        <v>#N/A</v>
      </c>
      <c r="N1431" t="str">
        <f>VLOOKUP(A1431,[1]Sheet1!$A:$A,1,FALSE)</f>
        <v>Z280</v>
      </c>
      <c r="O1431" t="b">
        <f t="shared" si="53"/>
        <v>1</v>
      </c>
    </row>
    <row r="1432" spans="1:15">
      <c r="A1432" t="s">
        <v>3879</v>
      </c>
      <c r="B1432" t="s">
        <v>3880</v>
      </c>
      <c r="C1432" s="89" t="str">
        <f t="shared" si="52"/>
        <v>Z280c</v>
      </c>
      <c r="D1432" t="s">
        <v>3880</v>
      </c>
      <c r="E1432" s="124"/>
      <c r="F1432" t="s">
        <v>7</v>
      </c>
      <c r="G1432" t="s">
        <v>18</v>
      </c>
      <c r="H1432">
        <v>12</v>
      </c>
      <c r="I1432">
        <v>2</v>
      </c>
      <c r="J1432" t="b">
        <v>1</v>
      </c>
      <c r="L1432" t="s">
        <v>1637</v>
      </c>
      <c r="M1432" t="e">
        <v>#N/A</v>
      </c>
      <c r="N1432" t="str">
        <f>VLOOKUP(A1432,[1]Sheet1!$A:$A,1,FALSE)</f>
        <v>Z280c</v>
      </c>
      <c r="O1432" t="b">
        <f t="shared" si="53"/>
        <v>1</v>
      </c>
    </row>
    <row r="1433" spans="1:15">
      <c r="A1433" t="s">
        <v>3881</v>
      </c>
      <c r="B1433" t="s">
        <v>3882</v>
      </c>
      <c r="C1433" s="89" t="str">
        <f t="shared" si="52"/>
        <v>Z280E</v>
      </c>
      <c r="D1433" t="s">
        <v>3883</v>
      </c>
      <c r="E1433" s="3" t="s">
        <v>6740</v>
      </c>
      <c r="F1433" t="s">
        <v>7</v>
      </c>
      <c r="G1433" t="s">
        <v>18</v>
      </c>
      <c r="H1433">
        <v>12</v>
      </c>
      <c r="I1433">
        <v>2</v>
      </c>
      <c r="J1433" t="b">
        <v>1</v>
      </c>
      <c r="L1433" t="s">
        <v>1637</v>
      </c>
      <c r="M1433" t="e">
        <v>#N/A</v>
      </c>
      <c r="N1433" t="str">
        <f>VLOOKUP(A1433,[1]Sheet1!$A:$A,1,FALSE)</f>
        <v>Z280E</v>
      </c>
      <c r="O1433" t="b">
        <f t="shared" si="53"/>
        <v>1</v>
      </c>
    </row>
    <row r="1434" spans="1:15">
      <c r="A1434" t="s">
        <v>3884</v>
      </c>
      <c r="B1434" t="s">
        <v>3885</v>
      </c>
      <c r="C1434" s="89" t="str">
        <f t="shared" si="52"/>
        <v>Z280Ec</v>
      </c>
      <c r="D1434" t="s">
        <v>3886</v>
      </c>
      <c r="E1434" s="124"/>
      <c r="F1434" t="s">
        <v>7</v>
      </c>
      <c r="G1434" t="s">
        <v>18</v>
      </c>
      <c r="H1434">
        <v>12</v>
      </c>
      <c r="I1434">
        <v>2</v>
      </c>
      <c r="J1434" t="b">
        <v>1</v>
      </c>
      <c r="L1434" t="s">
        <v>1637</v>
      </c>
      <c r="M1434" t="e">
        <v>#N/A</v>
      </c>
      <c r="N1434" t="str">
        <f>VLOOKUP(A1434,[1]Sheet1!$A:$A,1,FALSE)</f>
        <v>Z280Ec</v>
      </c>
      <c r="O1434" t="b">
        <f t="shared" si="53"/>
        <v>1</v>
      </c>
    </row>
    <row r="1435" spans="1:15">
      <c r="A1435" s="177" t="s">
        <v>3887</v>
      </c>
      <c r="B1435" t="s">
        <v>3888</v>
      </c>
      <c r="C1435" s="89" t="str">
        <f t="shared" si="52"/>
        <v>Z280L1</v>
      </c>
      <c r="D1435" t="s">
        <v>3888</v>
      </c>
      <c r="E1435" s="124" t="s">
        <v>3889</v>
      </c>
      <c r="F1435" t="s">
        <v>7</v>
      </c>
      <c r="G1435" t="s">
        <v>18</v>
      </c>
      <c r="H1435">
        <v>12</v>
      </c>
      <c r="I1435">
        <v>2</v>
      </c>
      <c r="J1435" t="b">
        <v>1</v>
      </c>
      <c r="L1435" t="s">
        <v>1637</v>
      </c>
      <c r="M1435" t="e">
        <v>#N/A</v>
      </c>
      <c r="N1435" t="str">
        <f>VLOOKUP(A1435,[1]Sheet1!$A:$A,1,FALSE)</f>
        <v>Z280L1</v>
      </c>
      <c r="O1435" t="b">
        <f t="shared" si="53"/>
        <v>1</v>
      </c>
    </row>
    <row r="1436" spans="1:15">
      <c r="A1436" t="s">
        <v>3890</v>
      </c>
      <c r="B1436" t="s">
        <v>3891</v>
      </c>
      <c r="C1436" s="89" t="str">
        <f t="shared" si="52"/>
        <v>Z280L1c</v>
      </c>
      <c r="D1436" t="s">
        <v>3891</v>
      </c>
      <c r="E1436" s="124"/>
      <c r="F1436" t="s">
        <v>7</v>
      </c>
      <c r="G1436" t="s">
        <v>18</v>
      </c>
      <c r="H1436">
        <v>12</v>
      </c>
      <c r="I1436">
        <v>2</v>
      </c>
      <c r="J1436" t="b">
        <v>1</v>
      </c>
      <c r="L1436" t="s">
        <v>1637</v>
      </c>
      <c r="M1436" t="e">
        <v>#N/A</v>
      </c>
      <c r="N1436" t="str">
        <f>VLOOKUP(A1436,[1]Sheet1!$A:$A,1,FALSE)</f>
        <v>Z280L1c</v>
      </c>
      <c r="O1436" t="b">
        <f t="shared" si="53"/>
        <v>1</v>
      </c>
    </row>
    <row r="1437" spans="1:15">
      <c r="A1437" t="s">
        <v>3892</v>
      </c>
      <c r="B1437" t="s">
        <v>3893</v>
      </c>
      <c r="C1437" s="89" t="str">
        <f t="shared" si="52"/>
        <v>Z284</v>
      </c>
      <c r="D1437" t="s">
        <v>3893</v>
      </c>
      <c r="E1437" s="124" t="s">
        <v>3894</v>
      </c>
      <c r="F1437" t="s">
        <v>7</v>
      </c>
      <c r="G1437" t="s">
        <v>18</v>
      </c>
      <c r="H1437">
        <v>12</v>
      </c>
      <c r="I1437">
        <v>2</v>
      </c>
      <c r="J1437" t="b">
        <v>1</v>
      </c>
      <c r="L1437" t="s">
        <v>1637</v>
      </c>
      <c r="M1437" t="e">
        <v>#N/A</v>
      </c>
      <c r="N1437" t="str">
        <f>VLOOKUP(A1437,[1]Sheet1!$A:$A,1,FALSE)</f>
        <v>Z284</v>
      </c>
      <c r="O1437" t="b">
        <f t="shared" si="53"/>
        <v>1</v>
      </c>
    </row>
    <row r="1438" spans="1:15">
      <c r="A1438" t="s">
        <v>3895</v>
      </c>
      <c r="B1438" t="s">
        <v>3896</v>
      </c>
      <c r="C1438" s="89" t="str">
        <f t="shared" si="52"/>
        <v>Z286</v>
      </c>
      <c r="D1438" t="s">
        <v>3896</v>
      </c>
      <c r="E1438" s="124" t="s">
        <v>3897</v>
      </c>
      <c r="F1438" t="s">
        <v>7</v>
      </c>
      <c r="G1438" t="s">
        <v>18</v>
      </c>
      <c r="H1438">
        <v>12</v>
      </c>
      <c r="I1438">
        <v>2</v>
      </c>
      <c r="J1438" t="b">
        <v>1</v>
      </c>
      <c r="L1438" t="s">
        <v>1637</v>
      </c>
      <c r="M1438" t="e">
        <v>#N/A</v>
      </c>
      <c r="N1438" t="str">
        <f>VLOOKUP(A1438,[1]Sheet1!$A:$A,1,FALSE)</f>
        <v>Z286</v>
      </c>
      <c r="O1438" t="b">
        <f t="shared" si="53"/>
        <v>1</v>
      </c>
    </row>
    <row r="1439" spans="1:15">
      <c r="A1439" t="s">
        <v>3898</v>
      </c>
      <c r="B1439" t="s">
        <v>3899</v>
      </c>
      <c r="C1439" s="89" t="str">
        <f t="shared" si="52"/>
        <v>Z286c</v>
      </c>
      <c r="D1439" t="s">
        <v>3899</v>
      </c>
      <c r="E1439" s="124"/>
      <c r="F1439" t="s">
        <v>7</v>
      </c>
      <c r="G1439" t="s">
        <v>18</v>
      </c>
      <c r="H1439">
        <v>12</v>
      </c>
      <c r="I1439">
        <v>2</v>
      </c>
      <c r="J1439" t="b">
        <v>1</v>
      </c>
      <c r="L1439" t="s">
        <v>1637</v>
      </c>
      <c r="M1439" t="e">
        <v>#N/A</v>
      </c>
      <c r="N1439" t="str">
        <f>VLOOKUP(A1439,[1]Sheet1!$A:$A,1,FALSE)</f>
        <v>Z286c</v>
      </c>
      <c r="O1439" t="b">
        <f t="shared" si="53"/>
        <v>1</v>
      </c>
    </row>
    <row r="1440" spans="1:15">
      <c r="A1440" s="104" t="s">
        <v>4924</v>
      </c>
      <c r="B1440" s="104" t="s">
        <v>4925</v>
      </c>
      <c r="C1440" s="123" t="str">
        <f t="shared" si="52"/>
        <v>Z288</v>
      </c>
      <c r="D1440" s="104" t="s">
        <v>4925</v>
      </c>
      <c r="E1440" s="132" t="s">
        <v>4926</v>
      </c>
      <c r="F1440" s="104" t="s">
        <v>7</v>
      </c>
      <c r="G1440" s="104" t="s">
        <v>18</v>
      </c>
      <c r="H1440" s="104">
        <v>12</v>
      </c>
      <c r="I1440" s="104">
        <v>2</v>
      </c>
      <c r="J1440" s="104" t="b">
        <v>1</v>
      </c>
      <c r="K1440" s="104"/>
      <c r="L1440" s="104" t="s">
        <v>1637</v>
      </c>
      <c r="M1440" s="104" t="e">
        <v>#N/A</v>
      </c>
      <c r="N1440" t="e">
        <f>VLOOKUP(A1440,[1]Sheet1!$A:$A,1,FALSE)</f>
        <v>#N/A</v>
      </c>
      <c r="O1440" t="e">
        <f t="shared" si="53"/>
        <v>#N/A</v>
      </c>
    </row>
    <row r="1441" spans="1:15" s="111" customFormat="1">
      <c r="A1441" s="104" t="s">
        <v>4927</v>
      </c>
      <c r="B1441" s="104" t="s">
        <v>4928</v>
      </c>
      <c r="C1441" s="123" t="str">
        <f t="shared" si="52"/>
        <v>Z288c</v>
      </c>
      <c r="D1441" s="104" t="s">
        <v>4928</v>
      </c>
      <c r="E1441" s="132"/>
      <c r="F1441" s="104" t="s">
        <v>7</v>
      </c>
      <c r="G1441" s="104" t="s">
        <v>18</v>
      </c>
      <c r="H1441" s="104">
        <v>12</v>
      </c>
      <c r="I1441" s="104">
        <v>2</v>
      </c>
      <c r="J1441" s="104" t="b">
        <v>1</v>
      </c>
      <c r="K1441" s="104"/>
      <c r="L1441" s="104" t="s">
        <v>1637</v>
      </c>
      <c r="M1441" s="104" t="e">
        <v>#N/A</v>
      </c>
      <c r="N1441" t="e">
        <f>VLOOKUP(A1441,[1]Sheet1!$A:$A,1,FALSE)</f>
        <v>#N/A</v>
      </c>
      <c r="O1441" t="e">
        <f t="shared" si="53"/>
        <v>#N/A</v>
      </c>
    </row>
    <row r="1442" spans="1:15">
      <c r="A1442" t="s">
        <v>3900</v>
      </c>
      <c r="B1442" t="s">
        <v>3901</v>
      </c>
      <c r="C1442" s="89" t="str">
        <f t="shared" si="52"/>
        <v>Z291</v>
      </c>
      <c r="D1442" t="s">
        <v>3901</v>
      </c>
      <c r="E1442" s="125" t="s">
        <v>3902</v>
      </c>
      <c r="F1442" t="s">
        <v>17</v>
      </c>
      <c r="G1442" t="s">
        <v>18</v>
      </c>
      <c r="H1442">
        <v>12</v>
      </c>
      <c r="I1442">
        <v>2</v>
      </c>
      <c r="J1442" t="b">
        <v>1</v>
      </c>
      <c r="K1442" t="s">
        <v>2438</v>
      </c>
      <c r="L1442" t="s">
        <v>1637</v>
      </c>
      <c r="M1442" t="e">
        <v>#N/A</v>
      </c>
      <c r="N1442" t="str">
        <f>VLOOKUP(A1442,[1]Sheet1!$A:$A,1,FALSE)</f>
        <v>Z291</v>
      </c>
      <c r="O1442" t="b">
        <f t="shared" si="53"/>
        <v>1</v>
      </c>
    </row>
    <row r="1443" spans="1:15">
      <c r="A1443" t="s">
        <v>2442</v>
      </c>
      <c r="B1443" t="s">
        <v>3903</v>
      </c>
      <c r="C1443" s="89" t="str">
        <f t="shared" si="52"/>
        <v>Z291p</v>
      </c>
      <c r="D1443" t="s">
        <v>3903</v>
      </c>
      <c r="E1443" s="125" t="s">
        <v>3904</v>
      </c>
      <c r="F1443" t="s">
        <v>17</v>
      </c>
      <c r="G1443" t="s">
        <v>18</v>
      </c>
      <c r="H1443">
        <v>12</v>
      </c>
      <c r="I1443">
        <v>2</v>
      </c>
      <c r="J1443" t="b">
        <v>1</v>
      </c>
      <c r="L1443" t="s">
        <v>1637</v>
      </c>
      <c r="M1443" t="e">
        <v>#N/A</v>
      </c>
      <c r="N1443" t="str">
        <f>VLOOKUP(A1443,[1]Sheet1!$A:$A,1,FALSE)</f>
        <v>Z291p</v>
      </c>
      <c r="O1443" t="b">
        <f t="shared" si="53"/>
        <v>1</v>
      </c>
    </row>
    <row r="1444" spans="1:15">
      <c r="A1444" t="s">
        <v>296</v>
      </c>
      <c r="B1444" t="s">
        <v>297</v>
      </c>
      <c r="C1444" s="89" t="str">
        <f t="shared" si="52"/>
        <v>Z292</v>
      </c>
      <c r="D1444" t="s">
        <v>297</v>
      </c>
      <c r="E1444" s="6" t="s">
        <v>3905</v>
      </c>
      <c r="F1444" t="s">
        <v>17</v>
      </c>
      <c r="G1444" t="s">
        <v>18</v>
      </c>
      <c r="H1444">
        <v>12</v>
      </c>
      <c r="I1444">
        <v>2</v>
      </c>
      <c r="J1444" t="b">
        <v>1</v>
      </c>
      <c r="K1444" t="s">
        <v>3906</v>
      </c>
      <c r="L1444" t="s">
        <v>1617</v>
      </c>
      <c r="M1444" t="s">
        <v>1602</v>
      </c>
      <c r="N1444" t="str">
        <f>VLOOKUP(A1444,[1]Sheet1!$A:$A,1,FALSE)</f>
        <v>Z292</v>
      </c>
      <c r="O1444" t="b">
        <f t="shared" si="53"/>
        <v>1</v>
      </c>
    </row>
    <row r="1445" spans="1:15">
      <c r="A1445" t="s">
        <v>3907</v>
      </c>
      <c r="B1445" t="s">
        <v>3908</v>
      </c>
      <c r="C1445" s="89" t="str">
        <f t="shared" si="52"/>
        <v>Z296</v>
      </c>
      <c r="D1445" t="s">
        <v>3908</v>
      </c>
      <c r="E1445" t="s">
        <v>3909</v>
      </c>
      <c r="F1445" t="s">
        <v>7</v>
      </c>
      <c r="G1445" t="s">
        <v>18</v>
      </c>
      <c r="H1445">
        <v>12</v>
      </c>
      <c r="I1445">
        <v>3</v>
      </c>
      <c r="J1445" t="b">
        <v>1</v>
      </c>
      <c r="K1445" t="s">
        <v>3910</v>
      </c>
      <c r="M1445" t="s">
        <v>1602</v>
      </c>
      <c r="N1445" t="str">
        <f>VLOOKUP(A1445,[1]Sheet1!$A:$A,1,FALSE)</f>
        <v>Z296</v>
      </c>
      <c r="O1445" t="b">
        <f t="shared" si="53"/>
        <v>1</v>
      </c>
    </row>
    <row r="1446" spans="1:15">
      <c r="A1446" t="s">
        <v>1220</v>
      </c>
      <c r="B1446" t="s">
        <v>1222</v>
      </c>
      <c r="C1446" s="89" t="str">
        <f t="shared" si="52"/>
        <v>Z298</v>
      </c>
      <c r="D1446" t="s">
        <v>1222</v>
      </c>
      <c r="E1446" t="s">
        <v>3911</v>
      </c>
      <c r="F1446" t="s">
        <v>7</v>
      </c>
      <c r="G1446" t="s">
        <v>18</v>
      </c>
      <c r="H1446">
        <v>12</v>
      </c>
      <c r="I1446">
        <v>2</v>
      </c>
      <c r="J1446" t="b">
        <v>1</v>
      </c>
      <c r="K1446" t="s">
        <v>3912</v>
      </c>
      <c r="L1446" t="s">
        <v>1601</v>
      </c>
      <c r="M1446" t="s">
        <v>1602</v>
      </c>
      <c r="N1446" t="str">
        <f>VLOOKUP(A1446,[1]Sheet1!$A:$A,1,FALSE)</f>
        <v>Z298</v>
      </c>
      <c r="O1446" t="b">
        <f t="shared" si="53"/>
        <v>1</v>
      </c>
    </row>
    <row r="1447" spans="1:15">
      <c r="A1447" t="s">
        <v>437</v>
      </c>
      <c r="B1447" t="s">
        <v>438</v>
      </c>
      <c r="C1447" s="89" t="str">
        <f t="shared" si="52"/>
        <v>Z299</v>
      </c>
      <c r="D1447" t="s">
        <v>438</v>
      </c>
      <c r="E1447" t="s">
        <v>2868</v>
      </c>
      <c r="F1447" t="s">
        <v>7</v>
      </c>
      <c r="G1447" t="s">
        <v>18</v>
      </c>
      <c r="H1447">
        <v>12</v>
      </c>
      <c r="I1447">
        <v>2</v>
      </c>
      <c r="J1447" t="b">
        <v>1</v>
      </c>
      <c r="K1447" t="s">
        <v>3913</v>
      </c>
      <c r="L1447" t="s">
        <v>1601</v>
      </c>
      <c r="M1447" t="s">
        <v>1602</v>
      </c>
      <c r="N1447" t="str">
        <f>VLOOKUP(A1447,[1]Sheet1!$A:$A,1,FALSE)</f>
        <v>Z299</v>
      </c>
      <c r="O1447" t="b">
        <f t="shared" si="53"/>
        <v>1</v>
      </c>
    </row>
    <row r="1448" spans="1:15">
      <c r="A1448" t="s">
        <v>562</v>
      </c>
      <c r="B1448" t="s">
        <v>563</v>
      </c>
      <c r="C1448" s="89" t="str">
        <f t="shared" si="52"/>
        <v>Z300</v>
      </c>
      <c r="D1448" t="s">
        <v>563</v>
      </c>
      <c r="E1448" t="s">
        <v>3914</v>
      </c>
      <c r="F1448" t="s">
        <v>7</v>
      </c>
      <c r="G1448" t="s">
        <v>18</v>
      </c>
      <c r="H1448">
        <v>12</v>
      </c>
      <c r="I1448">
        <v>3</v>
      </c>
      <c r="J1448" t="b">
        <v>1</v>
      </c>
      <c r="K1448" t="s">
        <v>3915</v>
      </c>
      <c r="L1448" t="s">
        <v>1601</v>
      </c>
      <c r="M1448" t="s">
        <v>1602</v>
      </c>
      <c r="N1448" t="str">
        <f>VLOOKUP(A1448,[1]Sheet1!$A:$A,1,FALSE)</f>
        <v>Z300</v>
      </c>
      <c r="O1448" t="b">
        <f t="shared" si="53"/>
        <v>1</v>
      </c>
    </row>
    <row r="1449" spans="1:15">
      <c r="A1449" t="s">
        <v>4529</v>
      </c>
      <c r="C1449" s="89" t="str">
        <f t="shared" si="52"/>
        <v>Z300e</v>
      </c>
      <c r="F1449" t="s">
        <v>7</v>
      </c>
      <c r="G1449" t="s">
        <v>18</v>
      </c>
      <c r="H1449">
        <v>12</v>
      </c>
      <c r="I1449">
        <v>2</v>
      </c>
      <c r="J1449" t="b">
        <v>1</v>
      </c>
      <c r="M1449" t="e">
        <v>#N/A</v>
      </c>
      <c r="N1449" t="e">
        <f>VLOOKUP(A1449,[1]Sheet1!$A:$A,1,FALSE)</f>
        <v>#N/A</v>
      </c>
      <c r="O1449" t="e">
        <f t="shared" si="53"/>
        <v>#N/A</v>
      </c>
    </row>
    <row r="1450" spans="1:15">
      <c r="A1450" t="s">
        <v>4530</v>
      </c>
      <c r="C1450" s="89" t="str">
        <f t="shared" si="52"/>
        <v>Z300m</v>
      </c>
      <c r="F1450" t="s">
        <v>7</v>
      </c>
      <c r="G1450" t="s">
        <v>18</v>
      </c>
      <c r="H1450">
        <v>12</v>
      </c>
      <c r="I1450">
        <v>2</v>
      </c>
      <c r="J1450" t="b">
        <v>1</v>
      </c>
      <c r="M1450" t="e">
        <v>#N/A</v>
      </c>
      <c r="N1450" t="e">
        <f>VLOOKUP(A1450,[1]Sheet1!$A:$A,1,FALSE)</f>
        <v>#N/A</v>
      </c>
      <c r="O1450" t="e">
        <f t="shared" si="53"/>
        <v>#N/A</v>
      </c>
    </row>
    <row r="1451" spans="1:15">
      <c r="A1451" t="s">
        <v>568</v>
      </c>
      <c r="B1451" t="s">
        <v>569</v>
      </c>
      <c r="C1451" s="89" t="str">
        <f t="shared" si="52"/>
        <v>Z301</v>
      </c>
      <c r="D1451" t="s">
        <v>569</v>
      </c>
      <c r="E1451" t="s">
        <v>3916</v>
      </c>
      <c r="F1451" t="s">
        <v>7</v>
      </c>
      <c r="G1451" t="s">
        <v>18</v>
      </c>
      <c r="H1451">
        <v>12</v>
      </c>
      <c r="I1451">
        <v>3</v>
      </c>
      <c r="J1451" t="b">
        <v>1</v>
      </c>
      <c r="K1451" t="s">
        <v>3917</v>
      </c>
      <c r="L1451" t="s">
        <v>1601</v>
      </c>
      <c r="M1451" t="s">
        <v>1602</v>
      </c>
      <c r="N1451" t="str">
        <f>VLOOKUP(A1451,[1]Sheet1!$A:$A,1,FALSE)</f>
        <v>Z301</v>
      </c>
      <c r="O1451" t="b">
        <f t="shared" si="53"/>
        <v>1</v>
      </c>
    </row>
    <row r="1452" spans="1:15">
      <c r="A1452" t="s">
        <v>4531</v>
      </c>
      <c r="C1452" s="89" t="str">
        <f t="shared" si="52"/>
        <v>Z301e</v>
      </c>
      <c r="F1452" t="s">
        <v>7</v>
      </c>
      <c r="G1452" t="s">
        <v>18</v>
      </c>
      <c r="H1452">
        <v>12</v>
      </c>
      <c r="I1452">
        <v>2</v>
      </c>
      <c r="J1452" t="b">
        <v>1</v>
      </c>
      <c r="M1452" t="e">
        <v>#N/A</v>
      </c>
      <c r="N1452" t="e">
        <f>VLOOKUP(A1452,[1]Sheet1!$A:$A,1,FALSE)</f>
        <v>#N/A</v>
      </c>
      <c r="O1452" t="e">
        <f t="shared" si="53"/>
        <v>#N/A</v>
      </c>
    </row>
    <row r="1453" spans="1:15">
      <c r="A1453" t="s">
        <v>4532</v>
      </c>
      <c r="C1453" s="89" t="str">
        <f t="shared" si="52"/>
        <v>Z301m</v>
      </c>
      <c r="F1453" t="s">
        <v>7</v>
      </c>
      <c r="G1453" t="s">
        <v>18</v>
      </c>
      <c r="H1453">
        <v>12</v>
      </c>
      <c r="I1453">
        <v>2</v>
      </c>
      <c r="J1453" t="b">
        <v>1</v>
      </c>
      <c r="M1453" t="e">
        <v>#N/A</v>
      </c>
      <c r="N1453" t="e">
        <f>VLOOKUP(A1453,[1]Sheet1!$A:$A,1,FALSE)</f>
        <v>#N/A</v>
      </c>
      <c r="O1453" t="e">
        <f t="shared" si="53"/>
        <v>#N/A</v>
      </c>
    </row>
    <row r="1454" spans="1:15">
      <c r="A1454" t="s">
        <v>546</v>
      </c>
      <c r="B1454" t="s">
        <v>547</v>
      </c>
      <c r="C1454" s="89" t="str">
        <f t="shared" si="52"/>
        <v>Z302</v>
      </c>
      <c r="D1454" t="s">
        <v>547</v>
      </c>
      <c r="E1454" t="s">
        <v>3914</v>
      </c>
      <c r="F1454" t="s">
        <v>7</v>
      </c>
      <c r="G1454" t="s">
        <v>18</v>
      </c>
      <c r="H1454">
        <v>12</v>
      </c>
      <c r="I1454">
        <v>3</v>
      </c>
      <c r="J1454" t="b">
        <v>1</v>
      </c>
      <c r="K1454" t="s">
        <v>3918</v>
      </c>
      <c r="L1454" t="s">
        <v>1601</v>
      </c>
      <c r="M1454" t="s">
        <v>1602</v>
      </c>
      <c r="N1454" t="str">
        <f>VLOOKUP(A1454,[1]Sheet1!$A:$A,1,FALSE)</f>
        <v>Z302</v>
      </c>
      <c r="O1454" t="b">
        <f t="shared" si="53"/>
        <v>1</v>
      </c>
    </row>
    <row r="1455" spans="1:15">
      <c r="A1455" t="s">
        <v>4533</v>
      </c>
      <c r="C1455" s="89" t="str">
        <f t="shared" si="52"/>
        <v>Z302e</v>
      </c>
      <c r="E1455" s="6">
        <f>D1455</f>
        <v>0</v>
      </c>
      <c r="F1455" t="s">
        <v>7</v>
      </c>
      <c r="G1455" t="s">
        <v>18</v>
      </c>
      <c r="H1455">
        <v>12</v>
      </c>
      <c r="I1455">
        <v>2</v>
      </c>
      <c r="J1455" t="b">
        <v>1</v>
      </c>
      <c r="M1455" t="e">
        <v>#N/A</v>
      </c>
      <c r="N1455" t="e">
        <f>VLOOKUP(A1455,[1]Sheet1!$A:$A,1,FALSE)</f>
        <v>#N/A</v>
      </c>
      <c r="O1455" t="e">
        <f t="shared" si="53"/>
        <v>#N/A</v>
      </c>
    </row>
    <row r="1456" spans="1:15">
      <c r="A1456" t="s">
        <v>4534</v>
      </c>
      <c r="C1456" s="89" t="str">
        <f t="shared" si="52"/>
        <v>Z302m</v>
      </c>
      <c r="F1456" t="s">
        <v>7</v>
      </c>
      <c r="G1456" t="s">
        <v>18</v>
      </c>
      <c r="H1456">
        <v>12</v>
      </c>
      <c r="I1456">
        <v>2</v>
      </c>
      <c r="J1456" t="b">
        <v>1</v>
      </c>
      <c r="M1456" t="e">
        <v>#N/A</v>
      </c>
      <c r="N1456" t="e">
        <f>VLOOKUP(A1456,[1]Sheet1!$A:$A,1,FALSE)</f>
        <v>#N/A</v>
      </c>
      <c r="O1456" t="e">
        <f t="shared" si="53"/>
        <v>#N/A</v>
      </c>
    </row>
    <row r="1457" spans="1:15">
      <c r="A1457" t="s">
        <v>548</v>
      </c>
      <c r="B1457" t="s">
        <v>549</v>
      </c>
      <c r="C1457" s="89" t="str">
        <f t="shared" si="52"/>
        <v>Z303</v>
      </c>
      <c r="D1457" t="s">
        <v>549</v>
      </c>
      <c r="E1457" t="s">
        <v>3916</v>
      </c>
      <c r="F1457" t="s">
        <v>7</v>
      </c>
      <c r="G1457" t="s">
        <v>18</v>
      </c>
      <c r="H1457">
        <v>12</v>
      </c>
      <c r="I1457">
        <v>3</v>
      </c>
      <c r="J1457" t="b">
        <v>1</v>
      </c>
      <c r="K1457" t="s">
        <v>3919</v>
      </c>
      <c r="L1457" t="s">
        <v>1601</v>
      </c>
      <c r="M1457" t="s">
        <v>1602</v>
      </c>
      <c r="N1457" t="str">
        <f>VLOOKUP(A1457,[1]Sheet1!$A:$A,1,FALSE)</f>
        <v>Z303</v>
      </c>
      <c r="O1457" t="b">
        <f t="shared" si="53"/>
        <v>1</v>
      </c>
    </row>
    <row r="1458" spans="1:15">
      <c r="A1458" t="s">
        <v>4535</v>
      </c>
      <c r="C1458" s="89" t="str">
        <f t="shared" si="52"/>
        <v>Z303e</v>
      </c>
      <c r="F1458" t="s">
        <v>7</v>
      </c>
      <c r="G1458" t="s">
        <v>18</v>
      </c>
      <c r="H1458">
        <v>12</v>
      </c>
      <c r="I1458">
        <v>2</v>
      </c>
      <c r="J1458" t="b">
        <v>1</v>
      </c>
      <c r="M1458" t="e">
        <v>#N/A</v>
      </c>
      <c r="N1458" t="e">
        <f>VLOOKUP(A1458,[1]Sheet1!$A:$A,1,FALSE)</f>
        <v>#N/A</v>
      </c>
      <c r="O1458" t="e">
        <f t="shared" si="53"/>
        <v>#N/A</v>
      </c>
    </row>
    <row r="1459" spans="1:15">
      <c r="A1459" t="s">
        <v>4536</v>
      </c>
      <c r="C1459" s="89" t="str">
        <f t="shared" si="52"/>
        <v>Z303m</v>
      </c>
      <c r="F1459" t="s">
        <v>7</v>
      </c>
      <c r="G1459" t="s">
        <v>18</v>
      </c>
      <c r="H1459">
        <v>12</v>
      </c>
      <c r="I1459">
        <v>2</v>
      </c>
      <c r="J1459" t="b">
        <v>1</v>
      </c>
      <c r="M1459" t="e">
        <v>#N/A</v>
      </c>
      <c r="N1459" t="e">
        <f>VLOOKUP(A1459,[1]Sheet1!$A:$A,1,FALSE)</f>
        <v>#N/A</v>
      </c>
      <c r="O1459" t="e">
        <f t="shared" si="53"/>
        <v>#N/A</v>
      </c>
    </row>
    <row r="1460" spans="1:15">
      <c r="A1460" t="s">
        <v>538</v>
      </c>
      <c r="B1460" t="s">
        <v>539</v>
      </c>
      <c r="C1460" s="89" t="str">
        <f t="shared" si="52"/>
        <v>Z304</v>
      </c>
      <c r="D1460" t="s">
        <v>539</v>
      </c>
      <c r="E1460" t="s">
        <v>3914</v>
      </c>
      <c r="F1460" t="s">
        <v>7</v>
      </c>
      <c r="G1460" t="s">
        <v>18</v>
      </c>
      <c r="H1460">
        <v>12</v>
      </c>
      <c r="I1460">
        <v>3</v>
      </c>
      <c r="J1460" t="b">
        <v>1</v>
      </c>
      <c r="K1460" t="s">
        <v>3920</v>
      </c>
      <c r="L1460" t="s">
        <v>1601</v>
      </c>
      <c r="M1460" t="s">
        <v>1602</v>
      </c>
      <c r="N1460" t="str">
        <f>VLOOKUP(A1460,[1]Sheet1!$A:$A,1,FALSE)</f>
        <v>Z304</v>
      </c>
      <c r="O1460" t="b">
        <f t="shared" si="53"/>
        <v>1</v>
      </c>
    </row>
    <row r="1461" spans="1:15">
      <c r="A1461" t="s">
        <v>4537</v>
      </c>
      <c r="C1461" s="89" t="str">
        <f t="shared" si="52"/>
        <v>Z304e</v>
      </c>
      <c r="F1461" t="s">
        <v>7</v>
      </c>
      <c r="G1461" t="s">
        <v>18</v>
      </c>
      <c r="H1461">
        <v>12</v>
      </c>
      <c r="I1461">
        <v>2</v>
      </c>
      <c r="J1461" t="b">
        <v>1</v>
      </c>
      <c r="M1461" t="e">
        <v>#N/A</v>
      </c>
      <c r="N1461" t="e">
        <f>VLOOKUP(A1461,[1]Sheet1!$A:$A,1,FALSE)</f>
        <v>#N/A</v>
      </c>
      <c r="O1461" t="e">
        <f t="shared" si="53"/>
        <v>#N/A</v>
      </c>
    </row>
    <row r="1462" spans="1:15">
      <c r="A1462" t="s">
        <v>4538</v>
      </c>
      <c r="C1462" s="89" t="str">
        <f t="shared" si="52"/>
        <v>Z304m</v>
      </c>
      <c r="F1462" t="s">
        <v>7</v>
      </c>
      <c r="G1462" t="s">
        <v>18</v>
      </c>
      <c r="H1462">
        <v>12</v>
      </c>
      <c r="I1462">
        <v>2</v>
      </c>
      <c r="J1462" t="b">
        <v>1</v>
      </c>
      <c r="M1462" t="e">
        <v>#N/A</v>
      </c>
      <c r="N1462" t="e">
        <f>VLOOKUP(A1462,[1]Sheet1!$A:$A,1,FALSE)</f>
        <v>#N/A</v>
      </c>
      <c r="O1462" t="e">
        <f t="shared" si="53"/>
        <v>#N/A</v>
      </c>
    </row>
    <row r="1463" spans="1:15">
      <c r="A1463" t="s">
        <v>550</v>
      </c>
      <c r="B1463" t="s">
        <v>551</v>
      </c>
      <c r="C1463" s="89" t="str">
        <f t="shared" si="52"/>
        <v>Z305</v>
      </c>
      <c r="D1463" t="s">
        <v>551</v>
      </c>
      <c r="E1463" t="s">
        <v>3914</v>
      </c>
      <c r="F1463" t="s">
        <v>7</v>
      </c>
      <c r="G1463" t="s">
        <v>18</v>
      </c>
      <c r="H1463">
        <v>12</v>
      </c>
      <c r="I1463">
        <v>3</v>
      </c>
      <c r="J1463" t="b">
        <v>1</v>
      </c>
      <c r="K1463" t="s">
        <v>3921</v>
      </c>
      <c r="L1463" t="s">
        <v>1601</v>
      </c>
      <c r="M1463" t="s">
        <v>1602</v>
      </c>
      <c r="N1463" t="str">
        <f>VLOOKUP(A1463,[1]Sheet1!$A:$A,1,FALSE)</f>
        <v>Z305</v>
      </c>
      <c r="O1463" t="b">
        <f t="shared" si="53"/>
        <v>1</v>
      </c>
    </row>
    <row r="1464" spans="1:15">
      <c r="A1464" t="s">
        <v>4539</v>
      </c>
      <c r="C1464" s="89" t="str">
        <f t="shared" si="52"/>
        <v>Z305e</v>
      </c>
      <c r="F1464" t="s">
        <v>7</v>
      </c>
      <c r="G1464" t="s">
        <v>18</v>
      </c>
      <c r="H1464">
        <v>12</v>
      </c>
      <c r="I1464">
        <v>2</v>
      </c>
      <c r="J1464" t="b">
        <v>1</v>
      </c>
      <c r="M1464" t="e">
        <v>#N/A</v>
      </c>
      <c r="N1464" t="e">
        <f>VLOOKUP(A1464,[1]Sheet1!$A:$A,1,FALSE)</f>
        <v>#N/A</v>
      </c>
      <c r="O1464" t="e">
        <f t="shared" si="53"/>
        <v>#N/A</v>
      </c>
    </row>
    <row r="1465" spans="1:15">
      <c r="A1465" t="s">
        <v>4540</v>
      </c>
      <c r="C1465" s="89" t="str">
        <f t="shared" si="52"/>
        <v>Z305m</v>
      </c>
      <c r="F1465" t="s">
        <v>7</v>
      </c>
      <c r="G1465" t="s">
        <v>18</v>
      </c>
      <c r="H1465">
        <v>12</v>
      </c>
      <c r="I1465">
        <v>2</v>
      </c>
      <c r="J1465" t="b">
        <v>1</v>
      </c>
      <c r="M1465" t="e">
        <v>#N/A</v>
      </c>
      <c r="N1465" t="e">
        <f>VLOOKUP(A1465,[1]Sheet1!$A:$A,1,FALSE)</f>
        <v>#N/A</v>
      </c>
      <c r="O1465" t="e">
        <f t="shared" si="53"/>
        <v>#N/A</v>
      </c>
    </row>
    <row r="1466" spans="1:15">
      <c r="A1466" t="s">
        <v>556</v>
      </c>
      <c r="B1466" t="s">
        <v>557</v>
      </c>
      <c r="C1466" s="89" t="str">
        <f t="shared" si="52"/>
        <v>Z306</v>
      </c>
      <c r="D1466" t="s">
        <v>557</v>
      </c>
      <c r="E1466" t="s">
        <v>3916</v>
      </c>
      <c r="F1466" t="s">
        <v>7</v>
      </c>
      <c r="G1466" t="s">
        <v>18</v>
      </c>
      <c r="H1466">
        <v>12</v>
      </c>
      <c r="I1466">
        <v>3</v>
      </c>
      <c r="J1466" t="b">
        <v>1</v>
      </c>
      <c r="K1466" t="s">
        <v>3922</v>
      </c>
      <c r="L1466" t="s">
        <v>1601</v>
      </c>
      <c r="M1466" t="s">
        <v>1602</v>
      </c>
      <c r="N1466" t="str">
        <f>VLOOKUP(A1466,[1]Sheet1!$A:$A,1,FALSE)</f>
        <v>Z306</v>
      </c>
      <c r="O1466" t="b">
        <f t="shared" si="53"/>
        <v>1</v>
      </c>
    </row>
    <row r="1467" spans="1:15">
      <c r="A1467" t="s">
        <v>4541</v>
      </c>
      <c r="C1467" s="89" t="str">
        <f t="shared" si="52"/>
        <v>Z306e</v>
      </c>
      <c r="F1467" t="s">
        <v>7</v>
      </c>
      <c r="G1467" t="s">
        <v>18</v>
      </c>
      <c r="H1467">
        <v>12</v>
      </c>
      <c r="I1467">
        <v>2</v>
      </c>
      <c r="J1467" t="b">
        <v>1</v>
      </c>
      <c r="M1467" t="e">
        <v>#N/A</v>
      </c>
      <c r="N1467" t="e">
        <f>VLOOKUP(A1467,[1]Sheet1!$A:$A,1,FALSE)</f>
        <v>#N/A</v>
      </c>
      <c r="O1467" t="e">
        <f t="shared" si="53"/>
        <v>#N/A</v>
      </c>
    </row>
    <row r="1468" spans="1:15">
      <c r="A1468" t="s">
        <v>4542</v>
      </c>
      <c r="C1468" s="89" t="str">
        <f t="shared" si="52"/>
        <v>Z306m</v>
      </c>
      <c r="F1468" t="s">
        <v>7</v>
      </c>
      <c r="G1468" t="s">
        <v>18</v>
      </c>
      <c r="H1468">
        <v>12</v>
      </c>
      <c r="I1468">
        <v>2</v>
      </c>
      <c r="J1468" t="b">
        <v>1</v>
      </c>
      <c r="M1468" t="e">
        <v>#N/A</v>
      </c>
      <c r="N1468" t="e">
        <f>VLOOKUP(A1468,[1]Sheet1!$A:$A,1,FALSE)</f>
        <v>#N/A</v>
      </c>
      <c r="O1468" t="e">
        <f t="shared" si="53"/>
        <v>#N/A</v>
      </c>
    </row>
    <row r="1469" spans="1:15">
      <c r="A1469" t="s">
        <v>542</v>
      </c>
      <c r="B1469" t="s">
        <v>543</v>
      </c>
      <c r="C1469" s="89" t="str">
        <f t="shared" si="52"/>
        <v>Z307</v>
      </c>
      <c r="D1469" t="s">
        <v>543</v>
      </c>
      <c r="E1469" t="s">
        <v>3914</v>
      </c>
      <c r="F1469" t="s">
        <v>7</v>
      </c>
      <c r="G1469" t="s">
        <v>18</v>
      </c>
      <c r="H1469">
        <v>12</v>
      </c>
      <c r="I1469">
        <v>3</v>
      </c>
      <c r="J1469" t="b">
        <v>1</v>
      </c>
      <c r="K1469" t="s">
        <v>3923</v>
      </c>
      <c r="L1469" t="s">
        <v>1617</v>
      </c>
      <c r="M1469" t="s">
        <v>1602</v>
      </c>
      <c r="N1469" t="str">
        <f>VLOOKUP(A1469,[1]Sheet1!$A:$A,1,FALSE)</f>
        <v>Z307</v>
      </c>
      <c r="O1469" t="b">
        <f t="shared" si="53"/>
        <v>1</v>
      </c>
    </row>
    <row r="1470" spans="1:15">
      <c r="A1470" t="s">
        <v>4543</v>
      </c>
      <c r="C1470" s="89" t="str">
        <f t="shared" si="52"/>
        <v>Z307e</v>
      </c>
      <c r="F1470" t="s">
        <v>7</v>
      </c>
      <c r="G1470" t="s">
        <v>18</v>
      </c>
      <c r="H1470">
        <v>12</v>
      </c>
      <c r="I1470">
        <v>2</v>
      </c>
      <c r="J1470" t="b">
        <v>1</v>
      </c>
      <c r="M1470" t="e">
        <v>#N/A</v>
      </c>
      <c r="N1470" t="e">
        <f>VLOOKUP(A1470,[1]Sheet1!$A:$A,1,FALSE)</f>
        <v>#N/A</v>
      </c>
      <c r="O1470" t="e">
        <f t="shared" si="53"/>
        <v>#N/A</v>
      </c>
    </row>
    <row r="1471" spans="1:15">
      <c r="A1471" t="s">
        <v>4544</v>
      </c>
      <c r="C1471" s="89" t="str">
        <f t="shared" si="52"/>
        <v>Z307m</v>
      </c>
      <c r="F1471" t="s">
        <v>7</v>
      </c>
      <c r="G1471" t="s">
        <v>18</v>
      </c>
      <c r="H1471">
        <v>12</v>
      </c>
      <c r="I1471">
        <v>2</v>
      </c>
      <c r="J1471" t="b">
        <v>1</v>
      </c>
      <c r="M1471" t="e">
        <v>#N/A</v>
      </c>
      <c r="N1471" t="e">
        <f>VLOOKUP(A1471,[1]Sheet1!$A:$A,1,FALSE)</f>
        <v>#N/A</v>
      </c>
      <c r="O1471" t="e">
        <f t="shared" si="53"/>
        <v>#N/A</v>
      </c>
    </row>
    <row r="1472" spans="1:15">
      <c r="A1472" t="s">
        <v>544</v>
      </c>
      <c r="B1472" t="s">
        <v>545</v>
      </c>
      <c r="C1472" s="89" t="str">
        <f t="shared" si="52"/>
        <v>Z308</v>
      </c>
      <c r="D1472" t="s">
        <v>545</v>
      </c>
      <c r="E1472" t="s">
        <v>3916</v>
      </c>
      <c r="F1472" t="s">
        <v>7</v>
      </c>
      <c r="G1472" t="s">
        <v>18</v>
      </c>
      <c r="H1472">
        <v>12</v>
      </c>
      <c r="I1472">
        <v>3</v>
      </c>
      <c r="J1472" t="b">
        <v>1</v>
      </c>
      <c r="K1472" t="s">
        <v>3924</v>
      </c>
      <c r="L1472" t="s">
        <v>1617</v>
      </c>
      <c r="M1472" t="s">
        <v>1602</v>
      </c>
      <c r="N1472" t="str">
        <f>VLOOKUP(A1472,[1]Sheet1!$A:$A,1,FALSE)</f>
        <v>Z308</v>
      </c>
      <c r="O1472" t="b">
        <f t="shared" si="53"/>
        <v>1</v>
      </c>
    </row>
    <row r="1473" spans="1:15">
      <c r="A1473" t="s">
        <v>4545</v>
      </c>
      <c r="C1473" s="89" t="str">
        <f t="shared" si="52"/>
        <v>Z308e</v>
      </c>
      <c r="F1473" t="s">
        <v>7</v>
      </c>
      <c r="G1473" t="s">
        <v>18</v>
      </c>
      <c r="H1473">
        <v>12</v>
      </c>
      <c r="I1473">
        <v>2</v>
      </c>
      <c r="J1473" t="b">
        <v>1</v>
      </c>
      <c r="M1473" t="e">
        <v>#N/A</v>
      </c>
      <c r="N1473" t="e">
        <f>VLOOKUP(A1473,[1]Sheet1!$A:$A,1,FALSE)</f>
        <v>#N/A</v>
      </c>
      <c r="O1473" t="e">
        <f t="shared" si="53"/>
        <v>#N/A</v>
      </c>
    </row>
    <row r="1474" spans="1:15">
      <c r="A1474" t="s">
        <v>4546</v>
      </c>
      <c r="C1474" s="89" t="str">
        <f t="shared" si="52"/>
        <v>Z308m</v>
      </c>
      <c r="F1474" t="s">
        <v>7</v>
      </c>
      <c r="G1474" t="s">
        <v>18</v>
      </c>
      <c r="H1474">
        <v>12</v>
      </c>
      <c r="I1474">
        <v>2</v>
      </c>
      <c r="J1474" t="b">
        <v>1</v>
      </c>
      <c r="M1474" t="e">
        <v>#N/A</v>
      </c>
      <c r="N1474" t="e">
        <f>VLOOKUP(A1474,[1]Sheet1!$A:$A,1,FALSE)</f>
        <v>#N/A</v>
      </c>
      <c r="O1474" t="e">
        <f t="shared" si="53"/>
        <v>#N/A</v>
      </c>
    </row>
    <row r="1475" spans="1:15">
      <c r="A1475" t="s">
        <v>533</v>
      </c>
      <c r="B1475" t="s">
        <v>534</v>
      </c>
      <c r="C1475" s="89" t="str">
        <f t="shared" ref="C1475:C1538" si="54">A1475</f>
        <v>Z309</v>
      </c>
      <c r="D1475" t="s">
        <v>534</v>
      </c>
      <c r="E1475" t="s">
        <v>3914</v>
      </c>
      <c r="F1475" t="s">
        <v>7</v>
      </c>
      <c r="G1475" t="s">
        <v>18</v>
      </c>
      <c r="H1475">
        <v>12</v>
      </c>
      <c r="I1475">
        <v>3</v>
      </c>
      <c r="J1475" t="b">
        <v>1</v>
      </c>
      <c r="K1475" t="s">
        <v>3925</v>
      </c>
      <c r="L1475" t="s">
        <v>1601</v>
      </c>
      <c r="M1475" t="s">
        <v>1602</v>
      </c>
      <c r="N1475" t="str">
        <f>VLOOKUP(A1475,[1]Sheet1!$A:$A,1,FALSE)</f>
        <v>Z309</v>
      </c>
      <c r="O1475" t="b">
        <f t="shared" si="53"/>
        <v>1</v>
      </c>
    </row>
    <row r="1476" spans="1:15">
      <c r="A1476" t="s">
        <v>4547</v>
      </c>
      <c r="C1476" s="89" t="str">
        <f t="shared" si="54"/>
        <v>Z309e</v>
      </c>
      <c r="F1476" t="s">
        <v>7</v>
      </c>
      <c r="G1476" t="s">
        <v>18</v>
      </c>
      <c r="H1476">
        <v>12</v>
      </c>
      <c r="I1476">
        <v>2</v>
      </c>
      <c r="J1476" t="b">
        <v>1</v>
      </c>
      <c r="M1476" t="e">
        <v>#N/A</v>
      </c>
      <c r="N1476" t="e">
        <f>VLOOKUP(A1476,[1]Sheet1!$A:$A,1,FALSE)</f>
        <v>#N/A</v>
      </c>
      <c r="O1476" t="e">
        <f t="shared" si="53"/>
        <v>#N/A</v>
      </c>
    </row>
    <row r="1477" spans="1:15">
      <c r="A1477" t="s">
        <v>4548</v>
      </c>
      <c r="C1477" s="89" t="str">
        <f t="shared" si="54"/>
        <v>Z309m</v>
      </c>
      <c r="F1477" t="s">
        <v>7</v>
      </c>
      <c r="G1477" t="s">
        <v>18</v>
      </c>
      <c r="H1477">
        <v>12</v>
      </c>
      <c r="I1477">
        <v>2</v>
      </c>
      <c r="J1477" t="b">
        <v>1</v>
      </c>
      <c r="M1477" t="e">
        <v>#N/A</v>
      </c>
      <c r="N1477" t="e">
        <f>VLOOKUP(A1477,[1]Sheet1!$A:$A,1,FALSE)</f>
        <v>#N/A</v>
      </c>
      <c r="O1477" t="e">
        <f t="shared" si="53"/>
        <v>#N/A</v>
      </c>
    </row>
    <row r="1478" spans="1:15">
      <c r="A1478" t="s">
        <v>535</v>
      </c>
      <c r="B1478" t="s">
        <v>537</v>
      </c>
      <c r="C1478" s="89" t="str">
        <f t="shared" si="54"/>
        <v>Z310</v>
      </c>
      <c r="D1478" t="s">
        <v>537</v>
      </c>
      <c r="E1478" t="s">
        <v>3916</v>
      </c>
      <c r="F1478" t="s">
        <v>7</v>
      </c>
      <c r="G1478" t="s">
        <v>18</v>
      </c>
      <c r="H1478">
        <v>12</v>
      </c>
      <c r="I1478">
        <v>3</v>
      </c>
      <c r="J1478" t="b">
        <v>1</v>
      </c>
      <c r="K1478" t="s">
        <v>3926</v>
      </c>
      <c r="L1478" t="s">
        <v>1601</v>
      </c>
      <c r="M1478" t="s">
        <v>1602</v>
      </c>
      <c r="N1478" t="str">
        <f>VLOOKUP(A1478,[1]Sheet1!$A:$A,1,FALSE)</f>
        <v>Z310</v>
      </c>
      <c r="O1478" t="b">
        <f t="shared" si="53"/>
        <v>1</v>
      </c>
    </row>
    <row r="1479" spans="1:15">
      <c r="A1479" t="s">
        <v>4549</v>
      </c>
      <c r="C1479" s="89" t="str">
        <f t="shared" si="54"/>
        <v>Z310e</v>
      </c>
      <c r="F1479" t="s">
        <v>7</v>
      </c>
      <c r="G1479" t="s">
        <v>18</v>
      </c>
      <c r="H1479">
        <v>12</v>
      </c>
      <c r="I1479">
        <v>2</v>
      </c>
      <c r="J1479" t="b">
        <v>1</v>
      </c>
      <c r="M1479" t="e">
        <v>#N/A</v>
      </c>
      <c r="N1479" t="e">
        <f>VLOOKUP(A1479,[1]Sheet1!$A:$A,1,FALSE)</f>
        <v>#N/A</v>
      </c>
      <c r="O1479" t="e">
        <f t="shared" si="53"/>
        <v>#N/A</v>
      </c>
    </row>
    <row r="1480" spans="1:15">
      <c r="A1480" t="s">
        <v>4550</v>
      </c>
      <c r="C1480" s="89" t="str">
        <f t="shared" si="54"/>
        <v>Z310m</v>
      </c>
      <c r="F1480" t="s">
        <v>7</v>
      </c>
      <c r="G1480" t="s">
        <v>18</v>
      </c>
      <c r="H1480">
        <v>12</v>
      </c>
      <c r="I1480">
        <v>2</v>
      </c>
      <c r="J1480" t="b">
        <v>1</v>
      </c>
      <c r="M1480" t="e">
        <v>#N/A</v>
      </c>
      <c r="N1480" t="e">
        <f>VLOOKUP(A1480,[1]Sheet1!$A:$A,1,FALSE)</f>
        <v>#N/A</v>
      </c>
      <c r="O1480" t="e">
        <f t="shared" ref="O1480:O1543" si="55">N1480=A1480</f>
        <v>#N/A</v>
      </c>
    </row>
    <row r="1481" spans="1:15">
      <c r="A1481" t="s">
        <v>578</v>
      </c>
      <c r="B1481" t="s">
        <v>580</v>
      </c>
      <c r="C1481" s="89" t="str">
        <f t="shared" si="54"/>
        <v>Z311</v>
      </c>
      <c r="D1481" t="s">
        <v>580</v>
      </c>
      <c r="E1481" t="s">
        <v>3927</v>
      </c>
      <c r="F1481" t="s">
        <v>7</v>
      </c>
      <c r="G1481" t="s">
        <v>18</v>
      </c>
      <c r="H1481">
        <v>12</v>
      </c>
      <c r="I1481">
        <v>3</v>
      </c>
      <c r="J1481" t="b">
        <v>1</v>
      </c>
      <c r="K1481" t="s">
        <v>3928</v>
      </c>
      <c r="L1481" t="s">
        <v>1617</v>
      </c>
      <c r="M1481" t="s">
        <v>1602</v>
      </c>
      <c r="N1481" t="str">
        <f>VLOOKUP(A1481,[1]Sheet1!$A:$A,1,FALSE)</f>
        <v>Z311</v>
      </c>
      <c r="O1481" t="b">
        <f t="shared" si="55"/>
        <v>1</v>
      </c>
    </row>
    <row r="1482" spans="1:15">
      <c r="A1482" t="s">
        <v>4551</v>
      </c>
      <c r="C1482" s="89" t="str">
        <f t="shared" si="54"/>
        <v>Z311h</v>
      </c>
      <c r="F1482" t="s">
        <v>7</v>
      </c>
      <c r="G1482" t="s">
        <v>18</v>
      </c>
      <c r="H1482">
        <v>12</v>
      </c>
      <c r="I1482">
        <v>2</v>
      </c>
      <c r="J1482" t="b">
        <v>1</v>
      </c>
      <c r="M1482" t="e">
        <v>#N/A</v>
      </c>
      <c r="N1482" t="e">
        <f>VLOOKUP(A1482,[1]Sheet1!$A:$A,1,FALSE)</f>
        <v>#N/A</v>
      </c>
      <c r="O1482" t="e">
        <f t="shared" si="55"/>
        <v>#N/A</v>
      </c>
    </row>
    <row r="1483" spans="1:15">
      <c r="A1483" t="s">
        <v>581</v>
      </c>
      <c r="B1483" t="s">
        <v>583</v>
      </c>
      <c r="C1483" s="89" t="str">
        <f t="shared" si="54"/>
        <v>Z312</v>
      </c>
      <c r="D1483" t="s">
        <v>583</v>
      </c>
      <c r="E1483" t="s">
        <v>3929</v>
      </c>
      <c r="F1483" t="s">
        <v>7</v>
      </c>
      <c r="G1483" t="s">
        <v>18</v>
      </c>
      <c r="H1483">
        <v>12</v>
      </c>
      <c r="I1483">
        <v>3</v>
      </c>
      <c r="J1483" t="b">
        <v>1</v>
      </c>
      <c r="K1483" t="s">
        <v>3930</v>
      </c>
      <c r="L1483" t="s">
        <v>1617</v>
      </c>
      <c r="M1483" t="s">
        <v>1602</v>
      </c>
      <c r="N1483" t="str">
        <f>VLOOKUP(A1483,[1]Sheet1!$A:$A,1,FALSE)</f>
        <v>Z312</v>
      </c>
      <c r="O1483" t="b">
        <f t="shared" si="55"/>
        <v>1</v>
      </c>
    </row>
    <row r="1484" spans="1:15">
      <c r="A1484" t="s">
        <v>4552</v>
      </c>
      <c r="C1484" s="89" t="str">
        <f t="shared" si="54"/>
        <v>Z312h</v>
      </c>
      <c r="F1484" t="s">
        <v>7</v>
      </c>
      <c r="G1484" t="s">
        <v>18</v>
      </c>
      <c r="H1484">
        <v>12</v>
      </c>
      <c r="I1484">
        <v>2</v>
      </c>
      <c r="J1484" t="b">
        <v>1</v>
      </c>
      <c r="M1484" t="e">
        <v>#N/A</v>
      </c>
      <c r="N1484" t="e">
        <f>VLOOKUP(A1484,[1]Sheet1!$A:$A,1,FALSE)</f>
        <v>#N/A</v>
      </c>
      <c r="O1484" t="e">
        <f t="shared" si="55"/>
        <v>#N/A</v>
      </c>
    </row>
    <row r="1485" spans="1:15">
      <c r="A1485" t="s">
        <v>574</v>
      </c>
      <c r="B1485" t="s">
        <v>575</v>
      </c>
      <c r="C1485" s="89" t="str">
        <f t="shared" si="54"/>
        <v>Z313</v>
      </c>
      <c r="D1485" t="s">
        <v>575</v>
      </c>
      <c r="E1485" t="s">
        <v>3914</v>
      </c>
      <c r="F1485" t="s">
        <v>7</v>
      </c>
      <c r="G1485" t="s">
        <v>18</v>
      </c>
      <c r="H1485">
        <v>12</v>
      </c>
      <c r="I1485">
        <v>3</v>
      </c>
      <c r="J1485" t="b">
        <v>1</v>
      </c>
      <c r="K1485" t="s">
        <v>3931</v>
      </c>
      <c r="L1485" t="s">
        <v>1617</v>
      </c>
      <c r="M1485" t="s">
        <v>1602</v>
      </c>
      <c r="N1485" t="str">
        <f>VLOOKUP(A1485,[1]Sheet1!$A:$A,1,FALSE)</f>
        <v>Z313</v>
      </c>
      <c r="O1485" t="b">
        <f t="shared" si="55"/>
        <v>1</v>
      </c>
    </row>
    <row r="1486" spans="1:15">
      <c r="A1486" t="s">
        <v>4553</v>
      </c>
      <c r="C1486" s="89" t="str">
        <f t="shared" si="54"/>
        <v>Z313m</v>
      </c>
      <c r="F1486" t="s">
        <v>7</v>
      </c>
      <c r="G1486" t="s">
        <v>18</v>
      </c>
      <c r="H1486">
        <v>12</v>
      </c>
      <c r="I1486">
        <v>2</v>
      </c>
      <c r="J1486" t="b">
        <v>1</v>
      </c>
      <c r="M1486" t="e">
        <v>#N/A</v>
      </c>
      <c r="N1486" t="e">
        <f>VLOOKUP(A1486,[1]Sheet1!$A:$A,1,FALSE)</f>
        <v>#N/A</v>
      </c>
      <c r="O1486" t="e">
        <f t="shared" si="55"/>
        <v>#N/A</v>
      </c>
    </row>
    <row r="1487" spans="1:15">
      <c r="A1487" t="s">
        <v>576</v>
      </c>
      <c r="B1487" t="s">
        <v>577</v>
      </c>
      <c r="C1487" s="89" t="str">
        <f t="shared" si="54"/>
        <v>Z314</v>
      </c>
      <c r="D1487" t="s">
        <v>577</v>
      </c>
      <c r="E1487" t="s">
        <v>3932</v>
      </c>
      <c r="F1487" t="s">
        <v>7</v>
      </c>
      <c r="G1487" t="s">
        <v>18</v>
      </c>
      <c r="H1487">
        <v>12</v>
      </c>
      <c r="I1487">
        <v>3</v>
      </c>
      <c r="J1487" t="b">
        <v>1</v>
      </c>
      <c r="K1487" t="s">
        <v>3933</v>
      </c>
      <c r="L1487" t="s">
        <v>1617</v>
      </c>
      <c r="M1487" t="s">
        <v>1602</v>
      </c>
      <c r="N1487" t="str">
        <f>VLOOKUP(A1487,[1]Sheet1!$A:$A,1,FALSE)</f>
        <v>Z314</v>
      </c>
      <c r="O1487" t="b">
        <f t="shared" si="55"/>
        <v>1</v>
      </c>
    </row>
    <row r="1488" spans="1:15">
      <c r="A1488" t="s">
        <v>4554</v>
      </c>
      <c r="C1488" s="89" t="str">
        <f t="shared" si="54"/>
        <v>Z314m</v>
      </c>
      <c r="F1488" t="s">
        <v>7</v>
      </c>
      <c r="G1488" t="s">
        <v>18</v>
      </c>
      <c r="H1488">
        <v>12</v>
      </c>
      <c r="I1488">
        <v>2</v>
      </c>
      <c r="J1488" t="b">
        <v>1</v>
      </c>
      <c r="M1488" t="e">
        <v>#N/A</v>
      </c>
      <c r="N1488" t="e">
        <f>VLOOKUP(A1488,[1]Sheet1!$A:$A,1,FALSE)</f>
        <v>#N/A</v>
      </c>
      <c r="O1488" t="e">
        <f t="shared" si="55"/>
        <v>#N/A</v>
      </c>
    </row>
    <row r="1489" spans="1:15">
      <c r="A1489" t="s">
        <v>3934</v>
      </c>
      <c r="B1489" t="s">
        <v>3935</v>
      </c>
      <c r="C1489" s="89" t="str">
        <f t="shared" si="54"/>
        <v>Z315</v>
      </c>
      <c r="D1489" t="s">
        <v>3935</v>
      </c>
      <c r="E1489" t="s">
        <v>3935</v>
      </c>
      <c r="F1489" t="s">
        <v>7</v>
      </c>
      <c r="G1489" t="s">
        <v>13</v>
      </c>
      <c r="H1489">
        <v>12</v>
      </c>
      <c r="I1489">
        <v>3</v>
      </c>
      <c r="J1489" t="b">
        <v>0</v>
      </c>
      <c r="K1489" t="s">
        <v>3936</v>
      </c>
      <c r="L1489" t="s">
        <v>1612</v>
      </c>
      <c r="M1489" t="s">
        <v>13</v>
      </c>
      <c r="N1489" t="e">
        <f>VLOOKUP(A1489,[1]Sheet1!$A:$A,1,FALSE)</f>
        <v>#N/A</v>
      </c>
      <c r="O1489" t="e">
        <f t="shared" si="55"/>
        <v>#N/A</v>
      </c>
    </row>
    <row r="1490" spans="1:15">
      <c r="A1490" t="s">
        <v>3937</v>
      </c>
      <c r="B1490" t="s">
        <v>3938</v>
      </c>
      <c r="C1490" s="89" t="str">
        <f t="shared" si="54"/>
        <v>Z316</v>
      </c>
      <c r="D1490" t="s">
        <v>3938</v>
      </c>
      <c r="E1490" t="s">
        <v>3938</v>
      </c>
      <c r="F1490" t="s">
        <v>7</v>
      </c>
      <c r="G1490" t="s">
        <v>13</v>
      </c>
      <c r="H1490">
        <v>12</v>
      </c>
      <c r="I1490">
        <v>3</v>
      </c>
      <c r="J1490" t="b">
        <v>0</v>
      </c>
      <c r="K1490" t="s">
        <v>3939</v>
      </c>
      <c r="L1490" t="s">
        <v>1612</v>
      </c>
      <c r="M1490" t="s">
        <v>13</v>
      </c>
      <c r="N1490" t="e">
        <f>VLOOKUP(A1490,[1]Sheet1!$A:$A,1,FALSE)</f>
        <v>#N/A</v>
      </c>
      <c r="O1490" t="e">
        <f t="shared" si="55"/>
        <v>#N/A</v>
      </c>
    </row>
    <row r="1491" spans="1:15">
      <c r="A1491" t="s">
        <v>3940</v>
      </c>
      <c r="B1491" t="s">
        <v>3941</v>
      </c>
      <c r="C1491" s="89" t="str">
        <f t="shared" si="54"/>
        <v>Z317</v>
      </c>
      <c r="D1491" t="s">
        <v>3941</v>
      </c>
      <c r="E1491" t="s">
        <v>3941</v>
      </c>
      <c r="F1491" t="s">
        <v>7</v>
      </c>
      <c r="G1491" t="s">
        <v>13</v>
      </c>
      <c r="H1491">
        <v>12</v>
      </c>
      <c r="I1491">
        <v>3</v>
      </c>
      <c r="J1491" t="b">
        <v>0</v>
      </c>
      <c r="K1491" t="s">
        <v>2480</v>
      </c>
      <c r="L1491" t="s">
        <v>1612</v>
      </c>
      <c r="M1491" t="s">
        <v>13</v>
      </c>
      <c r="N1491" t="e">
        <f>VLOOKUP(A1491,[1]Sheet1!$A:$A,1,FALSE)</f>
        <v>#N/A</v>
      </c>
      <c r="O1491" t="e">
        <f t="shared" si="55"/>
        <v>#N/A</v>
      </c>
    </row>
    <row r="1492" spans="1:15">
      <c r="A1492" t="s">
        <v>3942</v>
      </c>
      <c r="B1492" t="s">
        <v>3943</v>
      </c>
      <c r="C1492" s="89" t="str">
        <f t="shared" si="54"/>
        <v>Z318</v>
      </c>
      <c r="D1492" t="s">
        <v>3943</v>
      </c>
      <c r="E1492" t="s">
        <v>3943</v>
      </c>
      <c r="F1492" t="s">
        <v>7</v>
      </c>
      <c r="G1492" t="s">
        <v>13</v>
      </c>
      <c r="H1492">
        <v>12</v>
      </c>
      <c r="I1492">
        <v>3</v>
      </c>
      <c r="J1492" t="b">
        <v>0</v>
      </c>
      <c r="K1492" t="s">
        <v>3944</v>
      </c>
      <c r="L1492" t="s">
        <v>1612</v>
      </c>
      <c r="M1492" t="s">
        <v>13</v>
      </c>
      <c r="N1492" t="e">
        <f>VLOOKUP(A1492,[1]Sheet1!$A:$A,1,FALSE)</f>
        <v>#N/A</v>
      </c>
      <c r="O1492" t="e">
        <f t="shared" si="55"/>
        <v>#N/A</v>
      </c>
    </row>
    <row r="1493" spans="1:15">
      <c r="A1493" t="s">
        <v>3945</v>
      </c>
      <c r="B1493" t="s">
        <v>3946</v>
      </c>
      <c r="C1493" s="89" t="str">
        <f t="shared" si="54"/>
        <v>Z319</v>
      </c>
      <c r="D1493" t="s">
        <v>3946</v>
      </c>
      <c r="E1493" t="s">
        <v>3946</v>
      </c>
      <c r="F1493" t="s">
        <v>7</v>
      </c>
      <c r="G1493" t="s">
        <v>13</v>
      </c>
      <c r="H1493">
        <v>12</v>
      </c>
      <c r="I1493">
        <v>3</v>
      </c>
      <c r="J1493" t="b">
        <v>0</v>
      </c>
      <c r="K1493" t="s">
        <v>3947</v>
      </c>
      <c r="L1493" t="s">
        <v>1612</v>
      </c>
      <c r="M1493" t="s">
        <v>13</v>
      </c>
      <c r="N1493" t="e">
        <f>VLOOKUP(A1493,[1]Sheet1!$A:$A,1,FALSE)</f>
        <v>#N/A</v>
      </c>
      <c r="O1493" t="e">
        <f t="shared" si="55"/>
        <v>#N/A</v>
      </c>
    </row>
    <row r="1494" spans="1:15">
      <c r="A1494" t="s">
        <v>1512</v>
      </c>
      <c r="B1494" t="s">
        <v>1513</v>
      </c>
      <c r="C1494" s="89" t="str">
        <f t="shared" si="54"/>
        <v>Z343</v>
      </c>
      <c r="D1494" t="s">
        <v>3948</v>
      </c>
      <c r="E1494" t="s">
        <v>3949</v>
      </c>
      <c r="F1494" t="s">
        <v>7</v>
      </c>
      <c r="G1494" t="s">
        <v>18</v>
      </c>
      <c r="H1494">
        <v>12</v>
      </c>
      <c r="I1494">
        <v>2</v>
      </c>
      <c r="J1494" t="b">
        <v>1</v>
      </c>
      <c r="K1494" t="s">
        <v>3950</v>
      </c>
      <c r="M1494" t="s">
        <v>1602</v>
      </c>
      <c r="N1494" t="str">
        <f>VLOOKUP(A1494,[1]Sheet1!$A:$A,1,FALSE)</f>
        <v>Z343</v>
      </c>
      <c r="O1494" t="b">
        <f t="shared" si="55"/>
        <v>1</v>
      </c>
    </row>
    <row r="1495" spans="1:15">
      <c r="A1495" t="s">
        <v>144</v>
      </c>
      <c r="B1495" t="s">
        <v>145</v>
      </c>
      <c r="C1495" s="89" t="str">
        <f t="shared" si="54"/>
        <v>Z344</v>
      </c>
      <c r="D1495" t="s">
        <v>145</v>
      </c>
      <c r="E1495" t="s">
        <v>3357</v>
      </c>
      <c r="F1495" t="s">
        <v>17</v>
      </c>
      <c r="G1495" t="s">
        <v>18</v>
      </c>
      <c r="H1495">
        <v>12</v>
      </c>
      <c r="I1495">
        <v>2</v>
      </c>
      <c r="J1495" t="b">
        <v>1</v>
      </c>
      <c r="K1495" t="s">
        <v>3951</v>
      </c>
      <c r="L1495" t="s">
        <v>1617</v>
      </c>
      <c r="M1495" t="s">
        <v>1602</v>
      </c>
      <c r="N1495" t="str">
        <f>VLOOKUP(A1495,[1]Sheet1!$A:$A,1,FALSE)</f>
        <v>Z344</v>
      </c>
      <c r="O1495" t="b">
        <f t="shared" si="55"/>
        <v>1</v>
      </c>
    </row>
    <row r="1496" spans="1:15">
      <c r="A1496" t="s">
        <v>4555</v>
      </c>
      <c r="C1496" s="89" t="str">
        <f t="shared" si="54"/>
        <v>Z344e</v>
      </c>
      <c r="F1496" t="s">
        <v>7</v>
      </c>
      <c r="G1496" t="s">
        <v>18</v>
      </c>
      <c r="H1496">
        <v>12</v>
      </c>
      <c r="I1496">
        <v>2</v>
      </c>
      <c r="J1496" t="b">
        <v>1</v>
      </c>
      <c r="M1496" t="e">
        <v>#N/A</v>
      </c>
      <c r="N1496" t="e">
        <f>VLOOKUP(A1496,[1]Sheet1!$A:$A,1,FALSE)</f>
        <v>#N/A</v>
      </c>
      <c r="O1496" t="e">
        <f t="shared" si="55"/>
        <v>#N/A</v>
      </c>
    </row>
    <row r="1497" spans="1:15">
      <c r="A1497" t="s">
        <v>4556</v>
      </c>
      <c r="C1497" s="89" t="str">
        <f t="shared" si="54"/>
        <v>Z344h</v>
      </c>
      <c r="F1497" t="s">
        <v>7</v>
      </c>
      <c r="G1497" t="s">
        <v>18</v>
      </c>
      <c r="H1497">
        <v>12</v>
      </c>
      <c r="I1497">
        <v>2</v>
      </c>
      <c r="J1497" t="b">
        <v>1</v>
      </c>
      <c r="M1497" t="e">
        <v>#N/A</v>
      </c>
      <c r="N1497" t="e">
        <f>VLOOKUP(A1497,[1]Sheet1!$A:$A,1,FALSE)</f>
        <v>#N/A</v>
      </c>
      <c r="O1497" t="e">
        <f t="shared" si="55"/>
        <v>#N/A</v>
      </c>
    </row>
    <row r="1498" spans="1:15">
      <c r="A1498" t="s">
        <v>4557</v>
      </c>
      <c r="C1498" s="89" t="str">
        <f t="shared" si="54"/>
        <v>Z344m</v>
      </c>
      <c r="F1498" t="s">
        <v>7</v>
      </c>
      <c r="G1498" t="s">
        <v>18</v>
      </c>
      <c r="H1498">
        <v>12</v>
      </c>
      <c r="I1498">
        <v>2</v>
      </c>
      <c r="J1498" t="b">
        <v>1</v>
      </c>
      <c r="M1498" t="e">
        <v>#N/A</v>
      </c>
      <c r="N1498" t="e">
        <f>VLOOKUP(A1498,[1]Sheet1!$A:$A,1,FALSE)</f>
        <v>#N/A</v>
      </c>
      <c r="O1498" t="e">
        <f t="shared" si="55"/>
        <v>#N/A</v>
      </c>
    </row>
    <row r="1499" spans="1:15">
      <c r="A1499" t="s">
        <v>147</v>
      </c>
      <c r="B1499" t="s">
        <v>148</v>
      </c>
      <c r="C1499" s="89" t="str">
        <f t="shared" si="54"/>
        <v>Z345</v>
      </c>
      <c r="D1499" t="s">
        <v>148</v>
      </c>
      <c r="E1499" t="s">
        <v>3162</v>
      </c>
      <c r="F1499" t="s">
        <v>17</v>
      </c>
      <c r="G1499" t="s">
        <v>18</v>
      </c>
      <c r="H1499">
        <v>12</v>
      </c>
      <c r="I1499">
        <v>2</v>
      </c>
      <c r="J1499" t="b">
        <v>1</v>
      </c>
      <c r="K1499" t="s">
        <v>3952</v>
      </c>
      <c r="L1499" t="s">
        <v>1617</v>
      </c>
      <c r="M1499" t="s">
        <v>1602</v>
      </c>
      <c r="N1499" t="str">
        <f>VLOOKUP(A1499,[1]Sheet1!$A:$A,1,FALSE)</f>
        <v>Z345</v>
      </c>
      <c r="O1499" t="b">
        <f t="shared" si="55"/>
        <v>1</v>
      </c>
    </row>
    <row r="1500" spans="1:15">
      <c r="A1500" t="s">
        <v>4558</v>
      </c>
      <c r="C1500" s="89" t="str">
        <f t="shared" si="54"/>
        <v>Z345e</v>
      </c>
      <c r="F1500" t="s">
        <v>7</v>
      </c>
      <c r="G1500" t="s">
        <v>18</v>
      </c>
      <c r="H1500">
        <v>12</v>
      </c>
      <c r="I1500">
        <v>2</v>
      </c>
      <c r="J1500" t="b">
        <v>1</v>
      </c>
      <c r="M1500" t="e">
        <v>#N/A</v>
      </c>
      <c r="N1500" t="e">
        <f>VLOOKUP(A1500,[1]Sheet1!$A:$A,1,FALSE)</f>
        <v>#N/A</v>
      </c>
      <c r="O1500" t="e">
        <f t="shared" si="55"/>
        <v>#N/A</v>
      </c>
    </row>
    <row r="1501" spans="1:15">
      <c r="A1501" t="s">
        <v>4559</v>
      </c>
      <c r="C1501" s="89" t="str">
        <f t="shared" si="54"/>
        <v>Z345h</v>
      </c>
      <c r="F1501" t="s">
        <v>7</v>
      </c>
      <c r="G1501" t="s">
        <v>18</v>
      </c>
      <c r="H1501">
        <v>12</v>
      </c>
      <c r="I1501">
        <v>2</v>
      </c>
      <c r="J1501" t="b">
        <v>1</v>
      </c>
      <c r="M1501" t="e">
        <v>#N/A</v>
      </c>
      <c r="N1501" t="e">
        <f>VLOOKUP(A1501,[1]Sheet1!$A:$A,1,FALSE)</f>
        <v>#N/A</v>
      </c>
      <c r="O1501" t="e">
        <f t="shared" si="55"/>
        <v>#N/A</v>
      </c>
    </row>
    <row r="1502" spans="1:15">
      <c r="A1502" t="s">
        <v>4560</v>
      </c>
      <c r="C1502" s="89" t="str">
        <f t="shared" si="54"/>
        <v>Z345m</v>
      </c>
      <c r="F1502" t="s">
        <v>7</v>
      </c>
      <c r="G1502" t="s">
        <v>18</v>
      </c>
      <c r="H1502">
        <v>12</v>
      </c>
      <c r="I1502">
        <v>2</v>
      </c>
      <c r="J1502" t="b">
        <v>1</v>
      </c>
      <c r="M1502" t="e">
        <v>#N/A</v>
      </c>
      <c r="N1502" t="e">
        <f>VLOOKUP(A1502,[1]Sheet1!$A:$A,1,FALSE)</f>
        <v>#N/A</v>
      </c>
      <c r="O1502" t="e">
        <f t="shared" si="55"/>
        <v>#N/A</v>
      </c>
    </row>
    <row r="1503" spans="1:15">
      <c r="A1503" t="s">
        <v>3953</v>
      </c>
      <c r="B1503" t="s">
        <v>3954</v>
      </c>
      <c r="C1503" s="89" t="str">
        <f t="shared" si="54"/>
        <v>Z345pd</v>
      </c>
      <c r="D1503" t="s">
        <v>3955</v>
      </c>
      <c r="E1503" s="120" t="s">
        <v>3469</v>
      </c>
      <c r="F1503" t="s">
        <v>17</v>
      </c>
      <c r="G1503" t="s">
        <v>18</v>
      </c>
      <c r="H1503">
        <v>12</v>
      </c>
      <c r="I1503">
        <v>2</v>
      </c>
      <c r="J1503" t="b">
        <v>1</v>
      </c>
      <c r="K1503" t="s">
        <v>3956</v>
      </c>
      <c r="L1503" t="s">
        <v>1617</v>
      </c>
      <c r="M1503" t="s">
        <v>1602</v>
      </c>
      <c r="N1503" t="str">
        <f>VLOOKUP(A1503,[1]Sheet1!$A:$A,1,FALSE)</f>
        <v>Z345pd</v>
      </c>
      <c r="O1503" t="b">
        <f t="shared" si="55"/>
        <v>1</v>
      </c>
    </row>
    <row r="1504" spans="1:15">
      <c r="A1504" t="s">
        <v>150</v>
      </c>
      <c r="B1504" t="s">
        <v>151</v>
      </c>
      <c r="C1504" s="89" t="str">
        <f t="shared" si="54"/>
        <v>Z346</v>
      </c>
      <c r="D1504" t="s">
        <v>151</v>
      </c>
      <c r="E1504" t="s">
        <v>3957</v>
      </c>
      <c r="F1504" t="s">
        <v>17</v>
      </c>
      <c r="G1504" t="s">
        <v>18</v>
      </c>
      <c r="H1504">
        <v>12</v>
      </c>
      <c r="I1504">
        <v>2</v>
      </c>
      <c r="J1504" t="b">
        <v>1</v>
      </c>
      <c r="K1504" t="s">
        <v>3958</v>
      </c>
      <c r="L1504" t="s">
        <v>1617</v>
      </c>
      <c r="M1504" t="s">
        <v>1602</v>
      </c>
      <c r="N1504" t="str">
        <f>VLOOKUP(A1504,[1]Sheet1!$A:$A,1,FALSE)</f>
        <v>Z346</v>
      </c>
      <c r="O1504" t="b">
        <f t="shared" si="55"/>
        <v>1</v>
      </c>
    </row>
    <row r="1505" spans="1:15">
      <c r="A1505" t="s">
        <v>4561</v>
      </c>
      <c r="C1505" s="89" t="str">
        <f t="shared" si="54"/>
        <v>Z346e</v>
      </c>
      <c r="F1505" t="s">
        <v>7</v>
      </c>
      <c r="G1505" t="s">
        <v>18</v>
      </c>
      <c r="H1505">
        <v>12</v>
      </c>
      <c r="I1505">
        <v>2</v>
      </c>
      <c r="J1505" t="b">
        <v>1</v>
      </c>
      <c r="M1505" t="e">
        <v>#N/A</v>
      </c>
      <c r="N1505" t="e">
        <f>VLOOKUP(A1505,[1]Sheet1!$A:$A,1,FALSE)</f>
        <v>#N/A</v>
      </c>
      <c r="O1505" t="e">
        <f t="shared" si="55"/>
        <v>#N/A</v>
      </c>
    </row>
    <row r="1506" spans="1:15">
      <c r="A1506" t="s">
        <v>4562</v>
      </c>
      <c r="C1506" s="89" t="str">
        <f t="shared" si="54"/>
        <v>Z346h</v>
      </c>
      <c r="F1506" t="s">
        <v>7</v>
      </c>
      <c r="G1506" t="s">
        <v>18</v>
      </c>
      <c r="H1506">
        <v>12</v>
      </c>
      <c r="I1506">
        <v>2</v>
      </c>
      <c r="J1506" t="b">
        <v>1</v>
      </c>
      <c r="M1506" t="e">
        <v>#N/A</v>
      </c>
      <c r="N1506" t="e">
        <f>VLOOKUP(A1506,[1]Sheet1!$A:$A,1,FALSE)</f>
        <v>#N/A</v>
      </c>
      <c r="O1506" t="e">
        <f t="shared" si="55"/>
        <v>#N/A</v>
      </c>
    </row>
    <row r="1507" spans="1:15">
      <c r="A1507" t="s">
        <v>4563</v>
      </c>
      <c r="C1507" s="89" t="str">
        <f t="shared" si="54"/>
        <v>Z346m</v>
      </c>
      <c r="F1507" t="s">
        <v>7</v>
      </c>
      <c r="G1507" t="s">
        <v>18</v>
      </c>
      <c r="H1507">
        <v>12</v>
      </c>
      <c r="I1507">
        <v>2</v>
      </c>
      <c r="J1507" t="b">
        <v>1</v>
      </c>
      <c r="M1507" t="e">
        <v>#N/A</v>
      </c>
      <c r="N1507" t="e">
        <f>VLOOKUP(A1507,[1]Sheet1!$A:$A,1,FALSE)</f>
        <v>#N/A</v>
      </c>
      <c r="O1507" t="e">
        <f t="shared" si="55"/>
        <v>#N/A</v>
      </c>
    </row>
    <row r="1508" spans="1:15">
      <c r="A1508" t="s">
        <v>153</v>
      </c>
      <c r="B1508" t="s">
        <v>154</v>
      </c>
      <c r="C1508" s="89" t="str">
        <f t="shared" si="54"/>
        <v>Z347</v>
      </c>
      <c r="D1508" t="s">
        <v>154</v>
      </c>
      <c r="E1508" t="s">
        <v>3231</v>
      </c>
      <c r="F1508" t="s">
        <v>17</v>
      </c>
      <c r="G1508" t="s">
        <v>18</v>
      </c>
      <c r="H1508">
        <v>12</v>
      </c>
      <c r="I1508">
        <v>2</v>
      </c>
      <c r="J1508" t="b">
        <v>1</v>
      </c>
      <c r="K1508" t="s">
        <v>3959</v>
      </c>
      <c r="L1508" t="s">
        <v>1617</v>
      </c>
      <c r="M1508" t="s">
        <v>1602</v>
      </c>
      <c r="N1508" t="str">
        <f>VLOOKUP(A1508,[1]Sheet1!$A:$A,1,FALSE)</f>
        <v>Z347</v>
      </c>
      <c r="O1508" t="b">
        <f t="shared" si="55"/>
        <v>1</v>
      </c>
    </row>
    <row r="1509" spans="1:15">
      <c r="A1509" t="s">
        <v>4564</v>
      </c>
      <c r="C1509" s="89" t="str">
        <f t="shared" si="54"/>
        <v>Z347e</v>
      </c>
      <c r="F1509" t="s">
        <v>7</v>
      </c>
      <c r="G1509" t="s">
        <v>18</v>
      </c>
      <c r="H1509">
        <v>12</v>
      </c>
      <c r="I1509">
        <v>2</v>
      </c>
      <c r="J1509" t="b">
        <v>1</v>
      </c>
      <c r="M1509" t="e">
        <v>#N/A</v>
      </c>
      <c r="N1509" t="e">
        <f>VLOOKUP(A1509,[1]Sheet1!$A:$A,1,FALSE)</f>
        <v>#N/A</v>
      </c>
      <c r="O1509" t="e">
        <f t="shared" si="55"/>
        <v>#N/A</v>
      </c>
    </row>
    <row r="1510" spans="1:15">
      <c r="A1510" t="s">
        <v>4565</v>
      </c>
      <c r="C1510" s="89" t="str">
        <f t="shared" si="54"/>
        <v>Z347h</v>
      </c>
      <c r="F1510" t="s">
        <v>7</v>
      </c>
      <c r="G1510" t="s">
        <v>18</v>
      </c>
      <c r="H1510">
        <v>12</v>
      </c>
      <c r="I1510">
        <v>2</v>
      </c>
      <c r="J1510" t="b">
        <v>1</v>
      </c>
      <c r="M1510" t="e">
        <v>#N/A</v>
      </c>
      <c r="N1510" t="e">
        <f>VLOOKUP(A1510,[1]Sheet1!$A:$A,1,FALSE)</f>
        <v>#N/A</v>
      </c>
      <c r="O1510" t="e">
        <f t="shared" si="55"/>
        <v>#N/A</v>
      </c>
    </row>
    <row r="1511" spans="1:15">
      <c r="A1511" t="s">
        <v>4566</v>
      </c>
      <c r="C1511" s="89" t="str">
        <f t="shared" si="54"/>
        <v>Z347m</v>
      </c>
      <c r="F1511" t="s">
        <v>7</v>
      </c>
      <c r="G1511" t="s">
        <v>18</v>
      </c>
      <c r="H1511">
        <v>12</v>
      </c>
      <c r="I1511">
        <v>2</v>
      </c>
      <c r="J1511" t="b">
        <v>1</v>
      </c>
      <c r="M1511" t="e">
        <v>#N/A</v>
      </c>
      <c r="N1511" t="e">
        <f>VLOOKUP(A1511,[1]Sheet1!$A:$A,1,FALSE)</f>
        <v>#N/A</v>
      </c>
      <c r="O1511" t="e">
        <f t="shared" si="55"/>
        <v>#N/A</v>
      </c>
    </row>
    <row r="1512" spans="1:15">
      <c r="A1512" t="s">
        <v>156</v>
      </c>
      <c r="B1512" t="s">
        <v>157</v>
      </c>
      <c r="C1512" s="89" t="str">
        <f t="shared" si="54"/>
        <v>Z348</v>
      </c>
      <c r="D1512" t="s">
        <v>157</v>
      </c>
      <c r="E1512" t="s">
        <v>3235</v>
      </c>
      <c r="F1512" t="s">
        <v>17</v>
      </c>
      <c r="G1512" t="s">
        <v>18</v>
      </c>
      <c r="H1512">
        <v>12</v>
      </c>
      <c r="I1512">
        <v>2</v>
      </c>
      <c r="J1512" t="b">
        <v>1</v>
      </c>
      <c r="K1512" t="s">
        <v>3960</v>
      </c>
      <c r="L1512" t="s">
        <v>1617</v>
      </c>
      <c r="M1512" t="s">
        <v>1602</v>
      </c>
      <c r="N1512" t="str">
        <f>VLOOKUP(A1512,[1]Sheet1!$A:$A,1,FALSE)</f>
        <v>Z348</v>
      </c>
      <c r="O1512" t="b">
        <f t="shared" si="55"/>
        <v>1</v>
      </c>
    </row>
    <row r="1513" spans="1:15">
      <c r="A1513" t="s">
        <v>4567</v>
      </c>
      <c r="C1513" s="89" t="str">
        <f t="shared" si="54"/>
        <v>Z348e</v>
      </c>
      <c r="F1513" t="s">
        <v>7</v>
      </c>
      <c r="G1513" t="s">
        <v>18</v>
      </c>
      <c r="H1513">
        <v>12</v>
      </c>
      <c r="I1513">
        <v>2</v>
      </c>
      <c r="J1513" t="b">
        <v>1</v>
      </c>
      <c r="M1513" t="e">
        <v>#N/A</v>
      </c>
      <c r="N1513" t="e">
        <f>VLOOKUP(A1513,[1]Sheet1!$A:$A,1,FALSE)</f>
        <v>#N/A</v>
      </c>
      <c r="O1513" t="e">
        <f t="shared" si="55"/>
        <v>#N/A</v>
      </c>
    </row>
    <row r="1514" spans="1:15">
      <c r="A1514" t="s">
        <v>4568</v>
      </c>
      <c r="C1514" s="89" t="str">
        <f t="shared" si="54"/>
        <v>Z348h</v>
      </c>
      <c r="F1514" t="s">
        <v>7</v>
      </c>
      <c r="G1514" t="s">
        <v>18</v>
      </c>
      <c r="H1514">
        <v>12</v>
      </c>
      <c r="I1514">
        <v>2</v>
      </c>
      <c r="J1514" t="b">
        <v>1</v>
      </c>
      <c r="M1514" t="e">
        <v>#N/A</v>
      </c>
      <c r="N1514" t="e">
        <f>VLOOKUP(A1514,[1]Sheet1!$A:$A,1,FALSE)</f>
        <v>#N/A</v>
      </c>
      <c r="O1514" t="e">
        <f t="shared" si="55"/>
        <v>#N/A</v>
      </c>
    </row>
    <row r="1515" spans="1:15">
      <c r="A1515" t="s">
        <v>4569</v>
      </c>
      <c r="C1515" s="89" t="str">
        <f t="shared" si="54"/>
        <v>Z348m</v>
      </c>
      <c r="F1515" t="s">
        <v>7</v>
      </c>
      <c r="G1515" t="s">
        <v>18</v>
      </c>
      <c r="H1515">
        <v>12</v>
      </c>
      <c r="I1515">
        <v>2</v>
      </c>
      <c r="J1515" t="b">
        <v>1</v>
      </c>
      <c r="M1515" t="e">
        <v>#N/A</v>
      </c>
      <c r="N1515" t="e">
        <f>VLOOKUP(A1515,[1]Sheet1!$A:$A,1,FALSE)</f>
        <v>#N/A</v>
      </c>
      <c r="O1515" t="e">
        <f t="shared" si="55"/>
        <v>#N/A</v>
      </c>
    </row>
    <row r="1516" spans="1:15">
      <c r="A1516" t="s">
        <v>159</v>
      </c>
      <c r="B1516" t="s">
        <v>160</v>
      </c>
      <c r="C1516" s="89" t="str">
        <f t="shared" si="54"/>
        <v>Z349</v>
      </c>
      <c r="D1516" t="s">
        <v>160</v>
      </c>
      <c r="E1516" t="s">
        <v>3961</v>
      </c>
      <c r="F1516" t="s">
        <v>17</v>
      </c>
      <c r="G1516" t="s">
        <v>18</v>
      </c>
      <c r="H1516">
        <v>12</v>
      </c>
      <c r="I1516">
        <v>2</v>
      </c>
      <c r="J1516" t="b">
        <v>1</v>
      </c>
      <c r="K1516" t="s">
        <v>3962</v>
      </c>
      <c r="L1516" t="s">
        <v>1617</v>
      </c>
      <c r="M1516" t="s">
        <v>1602</v>
      </c>
      <c r="N1516" t="str">
        <f>VLOOKUP(A1516,[1]Sheet1!$A:$A,1,FALSE)</f>
        <v>Z349</v>
      </c>
      <c r="O1516" t="b">
        <f t="shared" si="55"/>
        <v>1</v>
      </c>
    </row>
    <row r="1517" spans="1:15">
      <c r="A1517" t="s">
        <v>4570</v>
      </c>
      <c r="C1517" s="89" t="str">
        <f t="shared" si="54"/>
        <v>Z349e</v>
      </c>
      <c r="F1517" t="s">
        <v>7</v>
      </c>
      <c r="G1517" t="s">
        <v>18</v>
      </c>
      <c r="H1517">
        <v>12</v>
      </c>
      <c r="I1517">
        <v>2</v>
      </c>
      <c r="J1517" t="b">
        <v>1</v>
      </c>
      <c r="M1517" t="e">
        <v>#N/A</v>
      </c>
      <c r="N1517" t="e">
        <f>VLOOKUP(A1517,[1]Sheet1!$A:$A,1,FALSE)</f>
        <v>#N/A</v>
      </c>
      <c r="O1517" t="e">
        <f t="shared" si="55"/>
        <v>#N/A</v>
      </c>
    </row>
    <row r="1518" spans="1:15">
      <c r="A1518" t="s">
        <v>4571</v>
      </c>
      <c r="C1518" s="89" t="str">
        <f t="shared" si="54"/>
        <v>Z349h</v>
      </c>
      <c r="F1518" t="s">
        <v>7</v>
      </c>
      <c r="G1518" t="s">
        <v>18</v>
      </c>
      <c r="H1518">
        <v>12</v>
      </c>
      <c r="I1518">
        <v>2</v>
      </c>
      <c r="J1518" t="b">
        <v>1</v>
      </c>
      <c r="M1518" t="e">
        <v>#N/A</v>
      </c>
      <c r="N1518" t="e">
        <f>VLOOKUP(A1518,[1]Sheet1!$A:$A,1,FALSE)</f>
        <v>#N/A</v>
      </c>
      <c r="O1518" t="e">
        <f t="shared" si="55"/>
        <v>#N/A</v>
      </c>
    </row>
    <row r="1519" spans="1:15">
      <c r="A1519" t="s">
        <v>4572</v>
      </c>
      <c r="C1519" s="89" t="str">
        <f t="shared" si="54"/>
        <v>Z349m</v>
      </c>
      <c r="F1519" t="s">
        <v>7</v>
      </c>
      <c r="G1519" t="s">
        <v>18</v>
      </c>
      <c r="H1519">
        <v>12</v>
      </c>
      <c r="I1519">
        <v>2</v>
      </c>
      <c r="J1519" t="b">
        <v>1</v>
      </c>
      <c r="M1519" t="e">
        <v>#N/A</v>
      </c>
      <c r="N1519" t="e">
        <f>VLOOKUP(A1519,[1]Sheet1!$A:$A,1,FALSE)</f>
        <v>#N/A</v>
      </c>
      <c r="O1519" t="e">
        <f t="shared" si="55"/>
        <v>#N/A</v>
      </c>
    </row>
    <row r="1520" spans="1:15">
      <c r="A1520" t="s">
        <v>162</v>
      </c>
      <c r="B1520" t="s">
        <v>163</v>
      </c>
      <c r="C1520" s="89" t="str">
        <f t="shared" si="54"/>
        <v>Z350</v>
      </c>
      <c r="D1520" t="s">
        <v>163</v>
      </c>
      <c r="E1520" t="s">
        <v>3265</v>
      </c>
      <c r="F1520" t="s">
        <v>17</v>
      </c>
      <c r="G1520" t="s">
        <v>18</v>
      </c>
      <c r="H1520">
        <v>12</v>
      </c>
      <c r="I1520">
        <v>2</v>
      </c>
      <c r="J1520" t="b">
        <v>1</v>
      </c>
      <c r="K1520" t="s">
        <v>3963</v>
      </c>
      <c r="L1520" t="s">
        <v>1617</v>
      </c>
      <c r="M1520" t="s">
        <v>1602</v>
      </c>
      <c r="N1520" t="str">
        <f>VLOOKUP(A1520,[1]Sheet1!$A:$A,1,FALSE)</f>
        <v>Z350</v>
      </c>
      <c r="O1520" t="b">
        <f t="shared" si="55"/>
        <v>1</v>
      </c>
    </row>
    <row r="1521" spans="1:15">
      <c r="A1521" t="s">
        <v>4573</v>
      </c>
      <c r="C1521" s="89" t="str">
        <f t="shared" si="54"/>
        <v>Z350e</v>
      </c>
      <c r="F1521" t="s">
        <v>7</v>
      </c>
      <c r="G1521" t="s">
        <v>18</v>
      </c>
      <c r="H1521">
        <v>12</v>
      </c>
      <c r="I1521">
        <v>2</v>
      </c>
      <c r="J1521" t="b">
        <v>1</v>
      </c>
      <c r="M1521" t="e">
        <v>#N/A</v>
      </c>
      <c r="N1521" t="e">
        <f>VLOOKUP(A1521,[1]Sheet1!$A:$A,1,FALSE)</f>
        <v>#N/A</v>
      </c>
      <c r="O1521" t="e">
        <f t="shared" si="55"/>
        <v>#N/A</v>
      </c>
    </row>
    <row r="1522" spans="1:15">
      <c r="A1522" t="s">
        <v>4574</v>
      </c>
      <c r="C1522" s="89" t="str">
        <f t="shared" si="54"/>
        <v>Z350h</v>
      </c>
      <c r="F1522" t="s">
        <v>7</v>
      </c>
      <c r="G1522" t="s">
        <v>18</v>
      </c>
      <c r="H1522">
        <v>12</v>
      </c>
      <c r="I1522">
        <v>2</v>
      </c>
      <c r="J1522" t="b">
        <v>1</v>
      </c>
      <c r="M1522" t="e">
        <v>#N/A</v>
      </c>
      <c r="N1522" t="e">
        <f>VLOOKUP(A1522,[1]Sheet1!$A:$A,1,FALSE)</f>
        <v>#N/A</v>
      </c>
      <c r="O1522" t="e">
        <f t="shared" si="55"/>
        <v>#N/A</v>
      </c>
    </row>
    <row r="1523" spans="1:15">
      <c r="A1523" t="s">
        <v>4575</v>
      </c>
      <c r="C1523" s="89" t="str">
        <f t="shared" si="54"/>
        <v>Z350m</v>
      </c>
      <c r="F1523" t="s">
        <v>7</v>
      </c>
      <c r="G1523" t="s">
        <v>18</v>
      </c>
      <c r="H1523">
        <v>12</v>
      </c>
      <c r="I1523">
        <v>2</v>
      </c>
      <c r="J1523" t="b">
        <v>1</v>
      </c>
      <c r="M1523" t="e">
        <v>#N/A</v>
      </c>
      <c r="N1523" t="e">
        <f>VLOOKUP(A1523,[1]Sheet1!$A:$A,1,FALSE)</f>
        <v>#N/A</v>
      </c>
      <c r="O1523" t="e">
        <f t="shared" si="55"/>
        <v>#N/A</v>
      </c>
    </row>
    <row r="1524" spans="1:15">
      <c r="A1524" t="s">
        <v>165</v>
      </c>
      <c r="B1524" t="s">
        <v>166</v>
      </c>
      <c r="C1524" s="89" t="str">
        <f t="shared" si="54"/>
        <v>Z351</v>
      </c>
      <c r="D1524" t="s">
        <v>166</v>
      </c>
      <c r="E1524" t="s">
        <v>1689</v>
      </c>
      <c r="F1524" t="s">
        <v>17</v>
      </c>
      <c r="G1524" t="s">
        <v>18</v>
      </c>
      <c r="H1524">
        <v>12</v>
      </c>
      <c r="I1524">
        <v>2</v>
      </c>
      <c r="J1524" t="b">
        <v>1</v>
      </c>
      <c r="K1524" t="s">
        <v>3964</v>
      </c>
      <c r="L1524" t="s">
        <v>1617</v>
      </c>
      <c r="M1524" t="s">
        <v>1602</v>
      </c>
      <c r="N1524" t="str">
        <f>VLOOKUP(A1524,[1]Sheet1!$A:$A,1,FALSE)</f>
        <v>Z351</v>
      </c>
      <c r="O1524" t="b">
        <f t="shared" si="55"/>
        <v>1</v>
      </c>
    </row>
    <row r="1525" spans="1:15">
      <c r="A1525" t="s">
        <v>4576</v>
      </c>
      <c r="C1525" s="89" t="str">
        <f t="shared" si="54"/>
        <v>Z351e</v>
      </c>
      <c r="F1525" t="s">
        <v>7</v>
      </c>
      <c r="G1525" t="s">
        <v>18</v>
      </c>
      <c r="H1525">
        <v>12</v>
      </c>
      <c r="I1525">
        <v>2</v>
      </c>
      <c r="J1525" t="b">
        <v>1</v>
      </c>
      <c r="M1525" t="e">
        <v>#N/A</v>
      </c>
      <c r="N1525" t="e">
        <f>VLOOKUP(A1525,[1]Sheet1!$A:$A,1,FALSE)</f>
        <v>#N/A</v>
      </c>
      <c r="O1525" t="e">
        <f t="shared" si="55"/>
        <v>#N/A</v>
      </c>
    </row>
    <row r="1526" spans="1:15">
      <c r="A1526" t="s">
        <v>4577</v>
      </c>
      <c r="C1526" s="89" t="str">
        <f t="shared" si="54"/>
        <v>Z351h</v>
      </c>
      <c r="F1526" t="s">
        <v>7</v>
      </c>
      <c r="G1526" t="s">
        <v>18</v>
      </c>
      <c r="H1526">
        <v>12</v>
      </c>
      <c r="I1526">
        <v>2</v>
      </c>
      <c r="J1526" t="b">
        <v>1</v>
      </c>
      <c r="M1526" t="e">
        <v>#N/A</v>
      </c>
      <c r="N1526" t="e">
        <f>VLOOKUP(A1526,[1]Sheet1!$A:$A,1,FALSE)</f>
        <v>#N/A</v>
      </c>
      <c r="O1526" t="e">
        <f t="shared" si="55"/>
        <v>#N/A</v>
      </c>
    </row>
    <row r="1527" spans="1:15">
      <c r="A1527" t="s">
        <v>4578</v>
      </c>
      <c r="C1527" s="89" t="str">
        <f t="shared" si="54"/>
        <v>Z351m</v>
      </c>
      <c r="F1527" t="s">
        <v>7</v>
      </c>
      <c r="G1527" t="s">
        <v>18</v>
      </c>
      <c r="H1527">
        <v>12</v>
      </c>
      <c r="I1527">
        <v>2</v>
      </c>
      <c r="J1527" t="b">
        <v>1</v>
      </c>
      <c r="M1527" t="e">
        <v>#N/A</v>
      </c>
      <c r="N1527" t="e">
        <f>VLOOKUP(A1527,[1]Sheet1!$A:$A,1,FALSE)</f>
        <v>#N/A</v>
      </c>
      <c r="O1527" t="e">
        <f t="shared" si="55"/>
        <v>#N/A</v>
      </c>
    </row>
    <row r="1528" spans="1:15">
      <c r="A1528" t="s">
        <v>168</v>
      </c>
      <c r="B1528" t="s">
        <v>169</v>
      </c>
      <c r="C1528" s="89" t="str">
        <f t="shared" si="54"/>
        <v>Z352</v>
      </c>
      <c r="D1528" t="s">
        <v>169</v>
      </c>
      <c r="E1528" t="s">
        <v>3965</v>
      </c>
      <c r="F1528" t="s">
        <v>17</v>
      </c>
      <c r="G1528" t="s">
        <v>18</v>
      </c>
      <c r="H1528">
        <v>12</v>
      </c>
      <c r="I1528">
        <v>2</v>
      </c>
      <c r="J1528" t="b">
        <v>1</v>
      </c>
      <c r="K1528" t="s">
        <v>3966</v>
      </c>
      <c r="L1528" t="s">
        <v>1617</v>
      </c>
      <c r="M1528" t="s">
        <v>1602</v>
      </c>
      <c r="N1528" t="str">
        <f>VLOOKUP(A1528,[1]Sheet1!$A:$A,1,FALSE)</f>
        <v>Z352</v>
      </c>
      <c r="O1528" t="b">
        <f t="shared" si="55"/>
        <v>1</v>
      </c>
    </row>
    <row r="1529" spans="1:15">
      <c r="A1529" t="s">
        <v>4579</v>
      </c>
      <c r="C1529" s="89" t="str">
        <f t="shared" si="54"/>
        <v>Z352e</v>
      </c>
      <c r="F1529" t="s">
        <v>7</v>
      </c>
      <c r="G1529" t="s">
        <v>18</v>
      </c>
      <c r="H1529">
        <v>12</v>
      </c>
      <c r="I1529">
        <v>2</v>
      </c>
      <c r="J1529" t="b">
        <v>1</v>
      </c>
      <c r="M1529" t="e">
        <v>#N/A</v>
      </c>
      <c r="N1529" t="e">
        <f>VLOOKUP(A1529,[1]Sheet1!$A:$A,1,FALSE)</f>
        <v>#N/A</v>
      </c>
      <c r="O1529" t="e">
        <f t="shared" si="55"/>
        <v>#N/A</v>
      </c>
    </row>
    <row r="1530" spans="1:15">
      <c r="A1530" t="s">
        <v>4580</v>
      </c>
      <c r="C1530" s="89" t="str">
        <f t="shared" si="54"/>
        <v>Z352h</v>
      </c>
      <c r="F1530" t="s">
        <v>7</v>
      </c>
      <c r="G1530" t="s">
        <v>18</v>
      </c>
      <c r="H1530">
        <v>12</v>
      </c>
      <c r="I1530">
        <v>2</v>
      </c>
      <c r="J1530" t="b">
        <v>1</v>
      </c>
      <c r="M1530" t="e">
        <v>#N/A</v>
      </c>
      <c r="N1530" t="e">
        <f>VLOOKUP(A1530,[1]Sheet1!$A:$A,1,FALSE)</f>
        <v>#N/A</v>
      </c>
      <c r="O1530" t="e">
        <f t="shared" si="55"/>
        <v>#N/A</v>
      </c>
    </row>
    <row r="1531" spans="1:15">
      <c r="A1531" t="s">
        <v>4581</v>
      </c>
      <c r="C1531" s="89" t="str">
        <f t="shared" si="54"/>
        <v>Z352m</v>
      </c>
      <c r="F1531" t="s">
        <v>7</v>
      </c>
      <c r="G1531" t="s">
        <v>18</v>
      </c>
      <c r="H1531">
        <v>12</v>
      </c>
      <c r="I1531">
        <v>2</v>
      </c>
      <c r="J1531" t="b">
        <v>1</v>
      </c>
      <c r="M1531" t="e">
        <v>#N/A</v>
      </c>
      <c r="N1531" t="e">
        <f>VLOOKUP(A1531,[1]Sheet1!$A:$A,1,FALSE)</f>
        <v>#N/A</v>
      </c>
      <c r="O1531" t="e">
        <f t="shared" si="55"/>
        <v>#N/A</v>
      </c>
    </row>
    <row r="1532" spans="1:15">
      <c r="A1532" t="s">
        <v>171</v>
      </c>
      <c r="B1532" t="s">
        <v>172</v>
      </c>
      <c r="C1532" s="89" t="str">
        <f t="shared" si="54"/>
        <v>Z353</v>
      </c>
      <c r="D1532" t="s">
        <v>172</v>
      </c>
      <c r="E1532" t="s">
        <v>3967</v>
      </c>
      <c r="F1532" t="s">
        <v>17</v>
      </c>
      <c r="G1532" t="s">
        <v>18</v>
      </c>
      <c r="H1532">
        <v>12</v>
      </c>
      <c r="I1532">
        <v>2</v>
      </c>
      <c r="J1532" t="b">
        <v>1</v>
      </c>
      <c r="K1532" t="s">
        <v>3968</v>
      </c>
      <c r="L1532" t="s">
        <v>1617</v>
      </c>
      <c r="M1532" t="s">
        <v>1602</v>
      </c>
      <c r="N1532" t="str">
        <f>VLOOKUP(A1532,[1]Sheet1!$A:$A,1,FALSE)</f>
        <v>Z353</v>
      </c>
      <c r="O1532" t="b">
        <f t="shared" si="55"/>
        <v>1</v>
      </c>
    </row>
    <row r="1533" spans="1:15">
      <c r="A1533" t="s">
        <v>4582</v>
      </c>
      <c r="C1533" s="89" t="str">
        <f t="shared" si="54"/>
        <v>Z353e</v>
      </c>
      <c r="F1533" t="s">
        <v>7</v>
      </c>
      <c r="G1533" t="s">
        <v>18</v>
      </c>
      <c r="H1533">
        <v>12</v>
      </c>
      <c r="I1533">
        <v>2</v>
      </c>
      <c r="J1533" t="b">
        <v>1</v>
      </c>
      <c r="M1533" t="e">
        <v>#N/A</v>
      </c>
      <c r="N1533" t="e">
        <f>VLOOKUP(A1533,[1]Sheet1!$A:$A,1,FALSE)</f>
        <v>#N/A</v>
      </c>
      <c r="O1533" t="e">
        <f t="shared" si="55"/>
        <v>#N/A</v>
      </c>
    </row>
    <row r="1534" spans="1:15">
      <c r="A1534" t="s">
        <v>4583</v>
      </c>
      <c r="C1534" s="89" t="str">
        <f t="shared" si="54"/>
        <v>Z353h</v>
      </c>
      <c r="F1534" t="s">
        <v>7</v>
      </c>
      <c r="G1534" t="s">
        <v>18</v>
      </c>
      <c r="H1534">
        <v>12</v>
      </c>
      <c r="I1534">
        <v>2</v>
      </c>
      <c r="J1534" t="b">
        <v>1</v>
      </c>
      <c r="M1534" t="e">
        <v>#N/A</v>
      </c>
      <c r="N1534" t="e">
        <f>VLOOKUP(A1534,[1]Sheet1!$A:$A,1,FALSE)</f>
        <v>#N/A</v>
      </c>
      <c r="O1534" t="e">
        <f t="shared" si="55"/>
        <v>#N/A</v>
      </c>
    </row>
    <row r="1535" spans="1:15">
      <c r="A1535" t="s">
        <v>4584</v>
      </c>
      <c r="C1535" s="89" t="str">
        <f t="shared" si="54"/>
        <v>Z353m</v>
      </c>
      <c r="F1535" t="s">
        <v>7</v>
      </c>
      <c r="G1535" t="s">
        <v>18</v>
      </c>
      <c r="H1535">
        <v>12</v>
      </c>
      <c r="I1535">
        <v>2</v>
      </c>
      <c r="J1535" t="b">
        <v>1</v>
      </c>
      <c r="M1535" t="e">
        <v>#N/A</v>
      </c>
      <c r="N1535" t="e">
        <f>VLOOKUP(A1535,[1]Sheet1!$A:$A,1,FALSE)</f>
        <v>#N/A</v>
      </c>
      <c r="O1535" t="e">
        <f t="shared" si="55"/>
        <v>#N/A</v>
      </c>
    </row>
    <row r="1536" spans="1:15">
      <c r="A1536" t="s">
        <v>173</v>
      </c>
      <c r="B1536" t="s">
        <v>174</v>
      </c>
      <c r="C1536" s="89" t="str">
        <f t="shared" si="54"/>
        <v>Z354</v>
      </c>
      <c r="D1536" t="s">
        <v>174</v>
      </c>
      <c r="E1536" t="s">
        <v>3265</v>
      </c>
      <c r="F1536" t="s">
        <v>17</v>
      </c>
      <c r="G1536" t="s">
        <v>18</v>
      </c>
      <c r="H1536">
        <v>12</v>
      </c>
      <c r="I1536">
        <v>2</v>
      </c>
      <c r="J1536" t="b">
        <v>1</v>
      </c>
      <c r="K1536" t="s">
        <v>3969</v>
      </c>
      <c r="L1536" t="s">
        <v>1617</v>
      </c>
      <c r="M1536" t="s">
        <v>1602</v>
      </c>
      <c r="N1536" t="str">
        <f>VLOOKUP(A1536,[1]Sheet1!$A:$A,1,FALSE)</f>
        <v>Z354</v>
      </c>
      <c r="O1536" t="b">
        <f t="shared" si="55"/>
        <v>1</v>
      </c>
    </row>
    <row r="1537" spans="1:15">
      <c r="A1537" t="s">
        <v>4585</v>
      </c>
      <c r="C1537" s="89" t="str">
        <f t="shared" si="54"/>
        <v>Z354e</v>
      </c>
      <c r="F1537" t="s">
        <v>7</v>
      </c>
      <c r="G1537" t="s">
        <v>18</v>
      </c>
      <c r="H1537">
        <v>12</v>
      </c>
      <c r="I1537">
        <v>2</v>
      </c>
      <c r="J1537" t="b">
        <v>1</v>
      </c>
      <c r="M1537" t="e">
        <v>#N/A</v>
      </c>
      <c r="N1537" t="e">
        <f>VLOOKUP(A1537,[1]Sheet1!$A:$A,1,FALSE)</f>
        <v>#N/A</v>
      </c>
      <c r="O1537" t="e">
        <f t="shared" si="55"/>
        <v>#N/A</v>
      </c>
    </row>
    <row r="1538" spans="1:15">
      <c r="A1538" t="s">
        <v>4586</v>
      </c>
      <c r="C1538" s="89" t="str">
        <f t="shared" si="54"/>
        <v>Z354h</v>
      </c>
      <c r="F1538" t="s">
        <v>7</v>
      </c>
      <c r="G1538" t="s">
        <v>18</v>
      </c>
      <c r="H1538">
        <v>12</v>
      </c>
      <c r="I1538">
        <v>2</v>
      </c>
      <c r="J1538" t="b">
        <v>1</v>
      </c>
      <c r="M1538" t="e">
        <v>#N/A</v>
      </c>
      <c r="N1538" t="e">
        <f>VLOOKUP(A1538,[1]Sheet1!$A:$A,1,FALSE)</f>
        <v>#N/A</v>
      </c>
      <c r="O1538" t="e">
        <f t="shared" si="55"/>
        <v>#N/A</v>
      </c>
    </row>
    <row r="1539" spans="1:15">
      <c r="A1539" t="s">
        <v>4587</v>
      </c>
      <c r="C1539" s="89" t="str">
        <f t="shared" ref="C1539:C1602" si="56">A1539</f>
        <v>Z354m</v>
      </c>
      <c r="F1539" t="s">
        <v>7</v>
      </c>
      <c r="G1539" t="s">
        <v>18</v>
      </c>
      <c r="H1539">
        <v>12</v>
      </c>
      <c r="I1539">
        <v>2</v>
      </c>
      <c r="J1539" t="b">
        <v>1</v>
      </c>
      <c r="M1539" t="e">
        <v>#N/A</v>
      </c>
      <c r="N1539" t="e">
        <f>VLOOKUP(A1539,[1]Sheet1!$A:$A,1,FALSE)</f>
        <v>#N/A</v>
      </c>
      <c r="O1539" t="e">
        <f t="shared" si="55"/>
        <v>#N/A</v>
      </c>
    </row>
    <row r="1540" spans="1:15">
      <c r="A1540" t="s">
        <v>175</v>
      </c>
      <c r="B1540" t="s">
        <v>176</v>
      </c>
      <c r="C1540" s="89" t="str">
        <f t="shared" si="56"/>
        <v>Z355</v>
      </c>
      <c r="D1540" t="s">
        <v>176</v>
      </c>
      <c r="E1540" t="s">
        <v>1689</v>
      </c>
      <c r="F1540" t="s">
        <v>17</v>
      </c>
      <c r="G1540" t="s">
        <v>18</v>
      </c>
      <c r="H1540">
        <v>12</v>
      </c>
      <c r="I1540">
        <v>2</v>
      </c>
      <c r="J1540" t="b">
        <v>1</v>
      </c>
      <c r="K1540" t="s">
        <v>3970</v>
      </c>
      <c r="L1540" t="s">
        <v>1617</v>
      </c>
      <c r="M1540" t="s">
        <v>1602</v>
      </c>
      <c r="N1540" t="str">
        <f>VLOOKUP(A1540,[1]Sheet1!$A:$A,1,FALSE)</f>
        <v>Z355</v>
      </c>
      <c r="O1540" t="b">
        <f t="shared" si="55"/>
        <v>1</v>
      </c>
    </row>
    <row r="1541" spans="1:15">
      <c r="A1541" t="s">
        <v>4588</v>
      </c>
      <c r="C1541" s="89" t="str">
        <f t="shared" si="56"/>
        <v>Z355e</v>
      </c>
      <c r="F1541" t="s">
        <v>7</v>
      </c>
      <c r="G1541" t="s">
        <v>18</v>
      </c>
      <c r="H1541">
        <v>12</v>
      </c>
      <c r="I1541">
        <v>2</v>
      </c>
      <c r="J1541" t="b">
        <v>1</v>
      </c>
      <c r="M1541" t="e">
        <v>#N/A</v>
      </c>
      <c r="N1541" t="e">
        <f>VLOOKUP(A1541,[1]Sheet1!$A:$A,1,FALSE)</f>
        <v>#N/A</v>
      </c>
      <c r="O1541" t="e">
        <f t="shared" si="55"/>
        <v>#N/A</v>
      </c>
    </row>
    <row r="1542" spans="1:15">
      <c r="A1542" t="s">
        <v>4589</v>
      </c>
      <c r="C1542" s="89" t="str">
        <f t="shared" si="56"/>
        <v>Z355h</v>
      </c>
      <c r="F1542" t="s">
        <v>7</v>
      </c>
      <c r="G1542" t="s">
        <v>18</v>
      </c>
      <c r="H1542">
        <v>12</v>
      </c>
      <c r="I1542">
        <v>2</v>
      </c>
      <c r="J1542" t="b">
        <v>1</v>
      </c>
      <c r="M1542" t="e">
        <v>#N/A</v>
      </c>
      <c r="N1542" t="e">
        <f>VLOOKUP(A1542,[1]Sheet1!$A:$A,1,FALSE)</f>
        <v>#N/A</v>
      </c>
      <c r="O1542" t="e">
        <f t="shared" si="55"/>
        <v>#N/A</v>
      </c>
    </row>
    <row r="1543" spans="1:15">
      <c r="A1543" t="s">
        <v>4590</v>
      </c>
      <c r="C1543" s="89" t="str">
        <f t="shared" si="56"/>
        <v>Z355m</v>
      </c>
      <c r="F1543" t="s">
        <v>7</v>
      </c>
      <c r="G1543" t="s">
        <v>18</v>
      </c>
      <c r="H1543">
        <v>12</v>
      </c>
      <c r="I1543">
        <v>2</v>
      </c>
      <c r="J1543" t="b">
        <v>1</v>
      </c>
      <c r="M1543" t="e">
        <v>#N/A</v>
      </c>
      <c r="N1543" t="e">
        <f>VLOOKUP(A1543,[1]Sheet1!$A:$A,1,FALSE)</f>
        <v>#N/A</v>
      </c>
      <c r="O1543" t="e">
        <f t="shared" si="55"/>
        <v>#N/A</v>
      </c>
    </row>
    <row r="1544" spans="1:15">
      <c r="A1544" t="s">
        <v>177</v>
      </c>
      <c r="B1544" t="s">
        <v>178</v>
      </c>
      <c r="C1544" s="89" t="str">
        <f t="shared" si="56"/>
        <v>Z356</v>
      </c>
      <c r="D1544" t="s">
        <v>178</v>
      </c>
      <c r="E1544" t="s">
        <v>3971</v>
      </c>
      <c r="F1544" t="s">
        <v>17</v>
      </c>
      <c r="G1544" t="s">
        <v>18</v>
      </c>
      <c r="H1544">
        <v>12</v>
      </c>
      <c r="I1544">
        <v>2</v>
      </c>
      <c r="J1544" t="b">
        <v>1</v>
      </c>
      <c r="K1544" t="s">
        <v>3972</v>
      </c>
      <c r="L1544" t="s">
        <v>1617</v>
      </c>
      <c r="M1544" t="s">
        <v>1602</v>
      </c>
      <c r="N1544" t="str">
        <f>VLOOKUP(A1544,[1]Sheet1!$A:$A,1,FALSE)</f>
        <v>Z356</v>
      </c>
      <c r="O1544" t="b">
        <f t="shared" ref="O1544:O1607" si="57">N1544=A1544</f>
        <v>1</v>
      </c>
    </row>
    <row r="1545" spans="1:15">
      <c r="A1545" t="s">
        <v>4591</v>
      </c>
      <c r="C1545" s="89" t="str">
        <f t="shared" si="56"/>
        <v>Z356e</v>
      </c>
      <c r="F1545" t="s">
        <v>7</v>
      </c>
      <c r="G1545" t="s">
        <v>18</v>
      </c>
      <c r="H1545">
        <v>12</v>
      </c>
      <c r="I1545">
        <v>2</v>
      </c>
      <c r="J1545" t="b">
        <v>1</v>
      </c>
      <c r="M1545" t="e">
        <v>#N/A</v>
      </c>
      <c r="N1545" t="e">
        <f>VLOOKUP(A1545,[1]Sheet1!$A:$A,1,FALSE)</f>
        <v>#N/A</v>
      </c>
      <c r="O1545" t="e">
        <f t="shared" si="57"/>
        <v>#N/A</v>
      </c>
    </row>
    <row r="1546" spans="1:15">
      <c r="A1546" t="s">
        <v>4592</v>
      </c>
      <c r="C1546" s="89" t="str">
        <f t="shared" si="56"/>
        <v>Z356h</v>
      </c>
      <c r="F1546" t="s">
        <v>7</v>
      </c>
      <c r="G1546" t="s">
        <v>18</v>
      </c>
      <c r="H1546">
        <v>12</v>
      </c>
      <c r="I1546">
        <v>2</v>
      </c>
      <c r="J1546" t="b">
        <v>1</v>
      </c>
      <c r="M1546" t="e">
        <v>#N/A</v>
      </c>
      <c r="N1546" t="e">
        <f>VLOOKUP(A1546,[1]Sheet1!$A:$A,1,FALSE)</f>
        <v>#N/A</v>
      </c>
      <c r="O1546" t="e">
        <f t="shared" si="57"/>
        <v>#N/A</v>
      </c>
    </row>
    <row r="1547" spans="1:15">
      <c r="A1547" t="s">
        <v>4593</v>
      </c>
      <c r="C1547" s="89" t="str">
        <f t="shared" si="56"/>
        <v>Z356m</v>
      </c>
      <c r="F1547" t="s">
        <v>7</v>
      </c>
      <c r="G1547" t="s">
        <v>18</v>
      </c>
      <c r="H1547">
        <v>12</v>
      </c>
      <c r="I1547">
        <v>2</v>
      </c>
      <c r="J1547" t="b">
        <v>1</v>
      </c>
      <c r="M1547" t="e">
        <v>#N/A</v>
      </c>
      <c r="N1547" t="e">
        <f>VLOOKUP(A1547,[1]Sheet1!$A:$A,1,FALSE)</f>
        <v>#N/A</v>
      </c>
      <c r="O1547" t="e">
        <f t="shared" si="57"/>
        <v>#N/A</v>
      </c>
    </row>
    <row r="1548" spans="1:15">
      <c r="A1548" t="s">
        <v>180</v>
      </c>
      <c r="B1548" t="s">
        <v>181</v>
      </c>
      <c r="C1548" s="89" t="str">
        <f t="shared" si="56"/>
        <v>Z357</v>
      </c>
      <c r="D1548" t="s">
        <v>181</v>
      </c>
      <c r="E1548" t="s">
        <v>3265</v>
      </c>
      <c r="F1548" t="s">
        <v>17</v>
      </c>
      <c r="G1548" t="s">
        <v>18</v>
      </c>
      <c r="H1548">
        <v>12</v>
      </c>
      <c r="I1548">
        <v>2</v>
      </c>
      <c r="J1548" t="b">
        <v>1</v>
      </c>
      <c r="K1548" t="s">
        <v>3973</v>
      </c>
      <c r="L1548" t="s">
        <v>1617</v>
      </c>
      <c r="M1548" t="s">
        <v>1602</v>
      </c>
      <c r="N1548" t="str">
        <f>VLOOKUP(A1548,[1]Sheet1!$A:$A,1,FALSE)</f>
        <v>Z357</v>
      </c>
      <c r="O1548" t="b">
        <f t="shared" si="57"/>
        <v>1</v>
      </c>
    </row>
    <row r="1549" spans="1:15">
      <c r="A1549" t="s">
        <v>4594</v>
      </c>
      <c r="C1549" s="89" t="str">
        <f t="shared" si="56"/>
        <v>Z357e</v>
      </c>
      <c r="F1549" t="s">
        <v>7</v>
      </c>
      <c r="G1549" t="s">
        <v>18</v>
      </c>
      <c r="H1549">
        <v>12</v>
      </c>
      <c r="I1549">
        <v>2</v>
      </c>
      <c r="J1549" t="b">
        <v>1</v>
      </c>
      <c r="M1549" t="e">
        <v>#N/A</v>
      </c>
      <c r="N1549" t="e">
        <f>VLOOKUP(A1549,[1]Sheet1!$A:$A,1,FALSE)</f>
        <v>#N/A</v>
      </c>
      <c r="O1549" t="e">
        <f t="shared" si="57"/>
        <v>#N/A</v>
      </c>
    </row>
    <row r="1550" spans="1:15">
      <c r="A1550" s="177" t="s">
        <v>4595</v>
      </c>
      <c r="C1550" s="89" t="str">
        <f t="shared" si="56"/>
        <v>Z357h</v>
      </c>
      <c r="F1550" t="s">
        <v>7</v>
      </c>
      <c r="G1550" t="s">
        <v>18</v>
      </c>
      <c r="H1550">
        <v>12</v>
      </c>
      <c r="I1550">
        <v>2</v>
      </c>
      <c r="J1550" t="b">
        <v>1</v>
      </c>
      <c r="M1550" t="e">
        <v>#N/A</v>
      </c>
      <c r="N1550" t="e">
        <f>VLOOKUP(A1550,[1]Sheet1!$A:$A,1,FALSE)</f>
        <v>#N/A</v>
      </c>
      <c r="O1550" t="e">
        <f t="shared" si="57"/>
        <v>#N/A</v>
      </c>
    </row>
    <row r="1551" spans="1:15">
      <c r="A1551" t="s">
        <v>4596</v>
      </c>
      <c r="C1551" s="89" t="str">
        <f t="shared" si="56"/>
        <v>Z357m</v>
      </c>
      <c r="F1551" t="s">
        <v>7</v>
      </c>
      <c r="G1551" t="s">
        <v>18</v>
      </c>
      <c r="H1551">
        <v>12</v>
      </c>
      <c r="I1551">
        <v>2</v>
      </c>
      <c r="J1551" t="b">
        <v>1</v>
      </c>
      <c r="M1551" t="e">
        <v>#N/A</v>
      </c>
      <c r="N1551" t="e">
        <f>VLOOKUP(A1551,[1]Sheet1!$A:$A,1,FALSE)</f>
        <v>#N/A</v>
      </c>
      <c r="O1551" t="e">
        <f t="shared" si="57"/>
        <v>#N/A</v>
      </c>
    </row>
    <row r="1552" spans="1:15">
      <c r="A1552" t="s">
        <v>182</v>
      </c>
      <c r="B1552" t="s">
        <v>183</v>
      </c>
      <c r="C1552" s="89" t="str">
        <f t="shared" si="56"/>
        <v>Z358</v>
      </c>
      <c r="D1552" t="s">
        <v>183</v>
      </c>
      <c r="E1552" t="s">
        <v>1689</v>
      </c>
      <c r="F1552" t="s">
        <v>17</v>
      </c>
      <c r="G1552" t="s">
        <v>18</v>
      </c>
      <c r="H1552">
        <v>12</v>
      </c>
      <c r="I1552">
        <v>2</v>
      </c>
      <c r="J1552" t="b">
        <v>1</v>
      </c>
      <c r="K1552" t="s">
        <v>3974</v>
      </c>
      <c r="L1552" t="s">
        <v>1617</v>
      </c>
      <c r="M1552" t="s">
        <v>1602</v>
      </c>
      <c r="N1552" t="str">
        <f>VLOOKUP(A1552,[1]Sheet1!$A:$A,1,FALSE)</f>
        <v>Z358</v>
      </c>
      <c r="O1552" t="b">
        <f t="shared" si="57"/>
        <v>1</v>
      </c>
    </row>
    <row r="1553" spans="1:15">
      <c r="A1553" t="s">
        <v>4597</v>
      </c>
      <c r="C1553" s="89" t="str">
        <f t="shared" si="56"/>
        <v>Z358e</v>
      </c>
      <c r="F1553" t="s">
        <v>7</v>
      </c>
      <c r="G1553" t="s">
        <v>18</v>
      </c>
      <c r="H1553">
        <v>12</v>
      </c>
      <c r="I1553">
        <v>2</v>
      </c>
      <c r="J1553" t="b">
        <v>1</v>
      </c>
      <c r="M1553" t="e">
        <v>#N/A</v>
      </c>
      <c r="N1553" t="e">
        <f>VLOOKUP(A1553,[1]Sheet1!$A:$A,1,FALSE)</f>
        <v>#N/A</v>
      </c>
      <c r="O1553" t="e">
        <f t="shared" si="57"/>
        <v>#N/A</v>
      </c>
    </row>
    <row r="1554" spans="1:15">
      <c r="A1554" t="s">
        <v>4598</v>
      </c>
      <c r="C1554" s="89" t="str">
        <f t="shared" si="56"/>
        <v>Z358h</v>
      </c>
      <c r="F1554" t="s">
        <v>7</v>
      </c>
      <c r="G1554" t="s">
        <v>18</v>
      </c>
      <c r="H1554">
        <v>12</v>
      </c>
      <c r="I1554">
        <v>2</v>
      </c>
      <c r="J1554" t="b">
        <v>1</v>
      </c>
      <c r="M1554" t="e">
        <v>#N/A</v>
      </c>
      <c r="N1554" t="e">
        <f>VLOOKUP(A1554,[1]Sheet1!$A:$A,1,FALSE)</f>
        <v>#N/A</v>
      </c>
      <c r="O1554" t="e">
        <f t="shared" si="57"/>
        <v>#N/A</v>
      </c>
    </row>
    <row r="1555" spans="1:15">
      <c r="A1555" t="s">
        <v>4599</v>
      </c>
      <c r="C1555" s="89" t="str">
        <f t="shared" si="56"/>
        <v>Z358m</v>
      </c>
      <c r="F1555" t="s">
        <v>7</v>
      </c>
      <c r="G1555" t="s">
        <v>18</v>
      </c>
      <c r="H1555">
        <v>12</v>
      </c>
      <c r="I1555">
        <v>2</v>
      </c>
      <c r="J1555" t="b">
        <v>1</v>
      </c>
      <c r="M1555" t="e">
        <v>#N/A</v>
      </c>
      <c r="N1555" t="e">
        <f>VLOOKUP(A1555,[1]Sheet1!$A:$A,1,FALSE)</f>
        <v>#N/A</v>
      </c>
      <c r="O1555" t="e">
        <f t="shared" si="57"/>
        <v>#N/A</v>
      </c>
    </row>
    <row r="1556" spans="1:15">
      <c r="A1556" t="s">
        <v>184</v>
      </c>
      <c r="B1556" t="s">
        <v>185</v>
      </c>
      <c r="C1556" s="89" t="str">
        <f t="shared" si="56"/>
        <v>Z359</v>
      </c>
      <c r="D1556" t="s">
        <v>185</v>
      </c>
      <c r="E1556" t="s">
        <v>3975</v>
      </c>
      <c r="F1556" t="s">
        <v>17</v>
      </c>
      <c r="G1556" t="s">
        <v>18</v>
      </c>
      <c r="H1556">
        <v>12</v>
      </c>
      <c r="I1556">
        <v>2</v>
      </c>
      <c r="J1556" t="b">
        <v>1</v>
      </c>
      <c r="K1556" t="s">
        <v>3976</v>
      </c>
      <c r="L1556" t="s">
        <v>1617</v>
      </c>
      <c r="M1556" t="s">
        <v>1602</v>
      </c>
      <c r="N1556" t="str">
        <f>VLOOKUP(A1556,[1]Sheet1!$A:$A,1,FALSE)</f>
        <v>Z359</v>
      </c>
      <c r="O1556" t="b">
        <f t="shared" si="57"/>
        <v>1</v>
      </c>
    </row>
    <row r="1557" spans="1:15">
      <c r="A1557" t="s">
        <v>4600</v>
      </c>
      <c r="C1557" s="89" t="str">
        <f t="shared" si="56"/>
        <v>Z359e</v>
      </c>
      <c r="F1557" t="s">
        <v>7</v>
      </c>
      <c r="G1557" t="s">
        <v>18</v>
      </c>
      <c r="H1557">
        <v>12</v>
      </c>
      <c r="I1557">
        <v>2</v>
      </c>
      <c r="J1557" t="b">
        <v>1</v>
      </c>
      <c r="M1557" t="e">
        <v>#N/A</v>
      </c>
      <c r="N1557" t="e">
        <f>VLOOKUP(A1557,[1]Sheet1!$A:$A,1,FALSE)</f>
        <v>#N/A</v>
      </c>
      <c r="O1557" t="e">
        <f t="shared" si="57"/>
        <v>#N/A</v>
      </c>
    </row>
    <row r="1558" spans="1:15">
      <c r="A1558" t="s">
        <v>4601</v>
      </c>
      <c r="C1558" s="89" t="str">
        <f t="shared" si="56"/>
        <v>Z359h</v>
      </c>
      <c r="F1558" t="s">
        <v>7</v>
      </c>
      <c r="G1558" t="s">
        <v>18</v>
      </c>
      <c r="H1558">
        <v>12</v>
      </c>
      <c r="I1558">
        <v>2</v>
      </c>
      <c r="J1558" t="b">
        <v>1</v>
      </c>
      <c r="M1558" t="e">
        <v>#N/A</v>
      </c>
      <c r="N1558" t="e">
        <f>VLOOKUP(A1558,[1]Sheet1!$A:$A,1,FALSE)</f>
        <v>#N/A</v>
      </c>
      <c r="O1558" t="e">
        <f t="shared" si="57"/>
        <v>#N/A</v>
      </c>
    </row>
    <row r="1559" spans="1:15">
      <c r="A1559" t="s">
        <v>4602</v>
      </c>
      <c r="C1559" s="89" t="str">
        <f t="shared" si="56"/>
        <v>Z359m</v>
      </c>
      <c r="F1559" t="s">
        <v>7</v>
      </c>
      <c r="G1559" t="s">
        <v>18</v>
      </c>
      <c r="H1559">
        <v>12</v>
      </c>
      <c r="I1559">
        <v>2</v>
      </c>
      <c r="J1559" t="b">
        <v>1</v>
      </c>
      <c r="M1559" t="e">
        <v>#N/A</v>
      </c>
      <c r="N1559" t="e">
        <f>VLOOKUP(A1559,[1]Sheet1!$A:$A,1,FALSE)</f>
        <v>#N/A</v>
      </c>
      <c r="O1559" t="e">
        <f t="shared" si="57"/>
        <v>#N/A</v>
      </c>
    </row>
    <row r="1560" spans="1:15">
      <c r="A1560" t="s">
        <v>187</v>
      </c>
      <c r="B1560" t="s">
        <v>188</v>
      </c>
      <c r="C1560" s="89" t="str">
        <f t="shared" si="56"/>
        <v>Z360</v>
      </c>
      <c r="D1560" t="s">
        <v>188</v>
      </c>
      <c r="E1560" t="s">
        <v>3284</v>
      </c>
      <c r="F1560" t="s">
        <v>17</v>
      </c>
      <c r="G1560" t="s">
        <v>18</v>
      </c>
      <c r="H1560">
        <v>12</v>
      </c>
      <c r="I1560">
        <v>2</v>
      </c>
      <c r="J1560" t="b">
        <v>1</v>
      </c>
      <c r="K1560" t="s">
        <v>3977</v>
      </c>
      <c r="L1560" t="s">
        <v>1617</v>
      </c>
      <c r="M1560" t="s">
        <v>1602</v>
      </c>
      <c r="N1560" t="str">
        <f>VLOOKUP(A1560,[1]Sheet1!$A:$A,1,FALSE)</f>
        <v>Z360</v>
      </c>
      <c r="O1560" t="b">
        <f t="shared" si="57"/>
        <v>1</v>
      </c>
    </row>
    <row r="1561" spans="1:15">
      <c r="A1561" t="s">
        <v>4603</v>
      </c>
      <c r="C1561" s="89" t="str">
        <f t="shared" si="56"/>
        <v>Z360e</v>
      </c>
      <c r="F1561" t="s">
        <v>7</v>
      </c>
      <c r="G1561" t="s">
        <v>18</v>
      </c>
      <c r="H1561">
        <v>12</v>
      </c>
      <c r="I1561">
        <v>2</v>
      </c>
      <c r="J1561" t="b">
        <v>1</v>
      </c>
      <c r="M1561" t="e">
        <v>#N/A</v>
      </c>
      <c r="N1561" t="e">
        <f>VLOOKUP(A1561,[1]Sheet1!$A:$A,1,FALSE)</f>
        <v>#N/A</v>
      </c>
      <c r="O1561" t="e">
        <f t="shared" si="57"/>
        <v>#N/A</v>
      </c>
    </row>
    <row r="1562" spans="1:15">
      <c r="A1562" t="s">
        <v>4604</v>
      </c>
      <c r="C1562" s="89" t="str">
        <f t="shared" si="56"/>
        <v>Z360h</v>
      </c>
      <c r="F1562" t="s">
        <v>7</v>
      </c>
      <c r="G1562" t="s">
        <v>18</v>
      </c>
      <c r="H1562">
        <v>12</v>
      </c>
      <c r="I1562">
        <v>2</v>
      </c>
      <c r="J1562" t="b">
        <v>1</v>
      </c>
      <c r="M1562" t="e">
        <v>#N/A</v>
      </c>
      <c r="N1562" t="e">
        <f>VLOOKUP(A1562,[1]Sheet1!$A:$A,1,FALSE)</f>
        <v>#N/A</v>
      </c>
      <c r="O1562" t="e">
        <f t="shared" si="57"/>
        <v>#N/A</v>
      </c>
    </row>
    <row r="1563" spans="1:15">
      <c r="A1563" t="s">
        <v>4605</v>
      </c>
      <c r="C1563" s="89" t="str">
        <f t="shared" si="56"/>
        <v>Z360m</v>
      </c>
      <c r="F1563" t="s">
        <v>7</v>
      </c>
      <c r="G1563" t="s">
        <v>18</v>
      </c>
      <c r="H1563">
        <v>12</v>
      </c>
      <c r="I1563">
        <v>2</v>
      </c>
      <c r="J1563" t="b">
        <v>1</v>
      </c>
      <c r="M1563" t="e">
        <v>#N/A</v>
      </c>
      <c r="N1563" t="e">
        <f>VLOOKUP(A1563,[1]Sheet1!$A:$A,1,FALSE)</f>
        <v>#N/A</v>
      </c>
      <c r="O1563" t="e">
        <f t="shared" si="57"/>
        <v>#N/A</v>
      </c>
    </row>
    <row r="1564" spans="1:15">
      <c r="A1564" t="s">
        <v>189</v>
      </c>
      <c r="B1564" t="s">
        <v>190</v>
      </c>
      <c r="C1564" s="89" t="str">
        <f t="shared" si="56"/>
        <v>Z361</v>
      </c>
      <c r="D1564" t="s">
        <v>190</v>
      </c>
      <c r="E1564" t="s">
        <v>1689</v>
      </c>
      <c r="F1564" t="s">
        <v>17</v>
      </c>
      <c r="G1564" t="s">
        <v>18</v>
      </c>
      <c r="H1564">
        <v>12</v>
      </c>
      <c r="I1564">
        <v>2</v>
      </c>
      <c r="J1564" t="b">
        <v>1</v>
      </c>
      <c r="K1564" t="s">
        <v>3978</v>
      </c>
      <c r="L1564" t="s">
        <v>1617</v>
      </c>
      <c r="M1564" t="s">
        <v>1602</v>
      </c>
      <c r="N1564" t="str">
        <f>VLOOKUP(A1564,[1]Sheet1!$A:$A,1,FALSE)</f>
        <v>Z361</v>
      </c>
      <c r="O1564" t="b">
        <f t="shared" si="57"/>
        <v>1</v>
      </c>
    </row>
    <row r="1565" spans="1:15">
      <c r="A1565" t="s">
        <v>4606</v>
      </c>
      <c r="C1565" s="89" t="str">
        <f t="shared" si="56"/>
        <v>Z361e</v>
      </c>
      <c r="F1565" t="s">
        <v>7</v>
      </c>
      <c r="G1565" t="s">
        <v>18</v>
      </c>
      <c r="H1565">
        <v>12</v>
      </c>
      <c r="I1565">
        <v>2</v>
      </c>
      <c r="J1565" t="b">
        <v>1</v>
      </c>
      <c r="M1565" t="e">
        <v>#N/A</v>
      </c>
      <c r="N1565" t="e">
        <f>VLOOKUP(A1565,[1]Sheet1!$A:$A,1,FALSE)</f>
        <v>#N/A</v>
      </c>
      <c r="O1565" t="e">
        <f t="shared" si="57"/>
        <v>#N/A</v>
      </c>
    </row>
    <row r="1566" spans="1:15">
      <c r="A1566" t="s">
        <v>4607</v>
      </c>
      <c r="C1566" s="89" t="str">
        <f t="shared" si="56"/>
        <v>Z361h</v>
      </c>
      <c r="F1566" t="s">
        <v>7</v>
      </c>
      <c r="G1566" t="s">
        <v>18</v>
      </c>
      <c r="H1566">
        <v>12</v>
      </c>
      <c r="I1566">
        <v>2</v>
      </c>
      <c r="J1566" t="b">
        <v>1</v>
      </c>
      <c r="M1566" t="e">
        <v>#N/A</v>
      </c>
      <c r="N1566" t="e">
        <f>VLOOKUP(A1566,[1]Sheet1!$A:$A,1,FALSE)</f>
        <v>#N/A</v>
      </c>
      <c r="O1566" t="e">
        <f t="shared" si="57"/>
        <v>#N/A</v>
      </c>
    </row>
    <row r="1567" spans="1:15">
      <c r="A1567" t="s">
        <v>4608</v>
      </c>
      <c r="C1567" s="89" t="str">
        <f t="shared" si="56"/>
        <v>Z361m</v>
      </c>
      <c r="E1567" s="6">
        <f>D1567</f>
        <v>0</v>
      </c>
      <c r="F1567" t="s">
        <v>7</v>
      </c>
      <c r="G1567" t="s">
        <v>18</v>
      </c>
      <c r="H1567">
        <v>12</v>
      </c>
      <c r="I1567">
        <v>2</v>
      </c>
      <c r="J1567" t="b">
        <v>1</v>
      </c>
      <c r="M1567" t="e">
        <v>#N/A</v>
      </c>
      <c r="N1567" t="e">
        <f>VLOOKUP(A1567,[1]Sheet1!$A:$A,1,FALSE)</f>
        <v>#N/A</v>
      </c>
      <c r="O1567" t="e">
        <f t="shared" si="57"/>
        <v>#N/A</v>
      </c>
    </row>
    <row r="1568" spans="1:15">
      <c r="A1568" t="s">
        <v>191</v>
      </c>
      <c r="B1568" t="s">
        <v>192</v>
      </c>
      <c r="C1568" s="89" t="str">
        <f t="shared" si="56"/>
        <v>Z362</v>
      </c>
      <c r="D1568" t="s">
        <v>192</v>
      </c>
      <c r="E1568" t="s">
        <v>3979</v>
      </c>
      <c r="F1568" t="s">
        <v>17</v>
      </c>
      <c r="G1568" t="s">
        <v>18</v>
      </c>
      <c r="H1568">
        <v>12</v>
      </c>
      <c r="I1568">
        <v>2</v>
      </c>
      <c r="J1568" t="b">
        <v>1</v>
      </c>
      <c r="K1568" t="s">
        <v>3980</v>
      </c>
      <c r="L1568" t="s">
        <v>1617</v>
      </c>
      <c r="M1568" t="s">
        <v>1602</v>
      </c>
      <c r="N1568" t="str">
        <f>VLOOKUP(A1568,[1]Sheet1!$A:$A,1,FALSE)</f>
        <v>Z362</v>
      </c>
      <c r="O1568" t="b">
        <f t="shared" si="57"/>
        <v>1</v>
      </c>
    </row>
    <row r="1569" spans="1:15">
      <c r="A1569" t="s">
        <v>4609</v>
      </c>
      <c r="C1569" s="89" t="str">
        <f t="shared" si="56"/>
        <v>Z362e</v>
      </c>
      <c r="E1569" s="6">
        <f>D1569</f>
        <v>0</v>
      </c>
      <c r="F1569" t="s">
        <v>7</v>
      </c>
      <c r="G1569" t="s">
        <v>18</v>
      </c>
      <c r="H1569">
        <v>12</v>
      </c>
      <c r="I1569">
        <v>2</v>
      </c>
      <c r="J1569" t="b">
        <v>1</v>
      </c>
      <c r="M1569" t="e">
        <v>#N/A</v>
      </c>
      <c r="N1569" t="e">
        <f>VLOOKUP(A1569,[1]Sheet1!$A:$A,1,FALSE)</f>
        <v>#N/A</v>
      </c>
      <c r="O1569" t="e">
        <f t="shared" si="57"/>
        <v>#N/A</v>
      </c>
    </row>
    <row r="1570" spans="1:15">
      <c r="A1570" t="s">
        <v>4610</v>
      </c>
      <c r="C1570" s="89" t="str">
        <f t="shared" si="56"/>
        <v>Z362h</v>
      </c>
      <c r="F1570" t="s">
        <v>7</v>
      </c>
      <c r="G1570" t="s">
        <v>18</v>
      </c>
      <c r="H1570">
        <v>12</v>
      </c>
      <c r="I1570">
        <v>2</v>
      </c>
      <c r="J1570" t="b">
        <v>1</v>
      </c>
      <c r="M1570" t="e">
        <v>#N/A</v>
      </c>
      <c r="N1570" t="e">
        <f>VLOOKUP(A1570,[1]Sheet1!$A:$A,1,FALSE)</f>
        <v>#N/A</v>
      </c>
      <c r="O1570" t="e">
        <f t="shared" si="57"/>
        <v>#N/A</v>
      </c>
    </row>
    <row r="1571" spans="1:15">
      <c r="A1571" t="s">
        <v>4611</v>
      </c>
      <c r="C1571" s="89" t="str">
        <f t="shared" si="56"/>
        <v>Z362m</v>
      </c>
      <c r="F1571" t="s">
        <v>7</v>
      </c>
      <c r="G1571" t="s">
        <v>18</v>
      </c>
      <c r="H1571">
        <v>12</v>
      </c>
      <c r="I1571">
        <v>2</v>
      </c>
      <c r="J1571" t="b">
        <v>1</v>
      </c>
      <c r="M1571" t="e">
        <v>#N/A</v>
      </c>
      <c r="N1571" t="e">
        <f>VLOOKUP(A1571,[1]Sheet1!$A:$A,1,FALSE)</f>
        <v>#N/A</v>
      </c>
      <c r="O1571" t="e">
        <f t="shared" si="57"/>
        <v>#N/A</v>
      </c>
    </row>
    <row r="1572" spans="1:15">
      <c r="A1572" t="s">
        <v>194</v>
      </c>
      <c r="B1572" t="s">
        <v>195</v>
      </c>
      <c r="C1572" s="89" t="str">
        <f t="shared" si="56"/>
        <v>Z363</v>
      </c>
      <c r="D1572" t="s">
        <v>195</v>
      </c>
      <c r="E1572" t="s">
        <v>3265</v>
      </c>
      <c r="F1572" t="s">
        <v>17</v>
      </c>
      <c r="G1572" t="s">
        <v>18</v>
      </c>
      <c r="H1572">
        <v>12</v>
      </c>
      <c r="I1572">
        <v>2</v>
      </c>
      <c r="J1572" t="b">
        <v>1</v>
      </c>
      <c r="K1572" t="s">
        <v>3981</v>
      </c>
      <c r="L1572" t="s">
        <v>1617</v>
      </c>
      <c r="M1572" t="s">
        <v>1602</v>
      </c>
      <c r="N1572" t="str">
        <f>VLOOKUP(A1572,[1]Sheet1!$A:$A,1,FALSE)</f>
        <v>Z363</v>
      </c>
      <c r="O1572" t="b">
        <f t="shared" si="57"/>
        <v>1</v>
      </c>
    </row>
    <row r="1573" spans="1:15">
      <c r="A1573" t="s">
        <v>4612</v>
      </c>
      <c r="C1573" s="89" t="str">
        <f t="shared" si="56"/>
        <v>Z363e</v>
      </c>
      <c r="F1573" t="s">
        <v>7</v>
      </c>
      <c r="G1573" t="s">
        <v>18</v>
      </c>
      <c r="H1573">
        <v>12</v>
      </c>
      <c r="I1573">
        <v>2</v>
      </c>
      <c r="J1573" t="b">
        <v>1</v>
      </c>
      <c r="M1573" t="e">
        <v>#N/A</v>
      </c>
      <c r="N1573" t="e">
        <f>VLOOKUP(A1573,[1]Sheet1!$A:$A,1,FALSE)</f>
        <v>#N/A</v>
      </c>
      <c r="O1573" t="e">
        <f t="shared" si="57"/>
        <v>#N/A</v>
      </c>
    </row>
    <row r="1574" spans="1:15">
      <c r="A1574" t="s">
        <v>4613</v>
      </c>
      <c r="C1574" s="89" t="str">
        <f t="shared" si="56"/>
        <v>Z363h</v>
      </c>
      <c r="E1574" s="6">
        <f>D1574</f>
        <v>0</v>
      </c>
      <c r="F1574" t="s">
        <v>7</v>
      </c>
      <c r="G1574" t="s">
        <v>18</v>
      </c>
      <c r="H1574">
        <v>12</v>
      </c>
      <c r="I1574">
        <v>2</v>
      </c>
      <c r="J1574" t="b">
        <v>1</v>
      </c>
      <c r="M1574" t="e">
        <v>#N/A</v>
      </c>
      <c r="N1574" t="e">
        <f>VLOOKUP(A1574,[1]Sheet1!$A:$A,1,FALSE)</f>
        <v>#N/A</v>
      </c>
      <c r="O1574" t="e">
        <f t="shared" si="57"/>
        <v>#N/A</v>
      </c>
    </row>
    <row r="1575" spans="1:15">
      <c r="A1575" t="s">
        <v>4614</v>
      </c>
      <c r="C1575" s="89" t="str">
        <f t="shared" si="56"/>
        <v>Z363m</v>
      </c>
      <c r="F1575" t="s">
        <v>7</v>
      </c>
      <c r="G1575" t="s">
        <v>18</v>
      </c>
      <c r="H1575">
        <v>12</v>
      </c>
      <c r="I1575">
        <v>2</v>
      </c>
      <c r="J1575" t="b">
        <v>1</v>
      </c>
      <c r="M1575" t="e">
        <v>#N/A</v>
      </c>
      <c r="N1575" t="e">
        <f>VLOOKUP(A1575,[1]Sheet1!$A:$A,1,FALSE)</f>
        <v>#N/A</v>
      </c>
      <c r="O1575" t="e">
        <f t="shared" si="57"/>
        <v>#N/A</v>
      </c>
    </row>
    <row r="1576" spans="1:15">
      <c r="A1576" t="s">
        <v>196</v>
      </c>
      <c r="B1576" t="s">
        <v>197</v>
      </c>
      <c r="C1576" s="89" t="str">
        <f t="shared" si="56"/>
        <v>Z364</v>
      </c>
      <c r="D1576" t="s">
        <v>197</v>
      </c>
      <c r="E1576" t="s">
        <v>1689</v>
      </c>
      <c r="F1576" t="s">
        <v>17</v>
      </c>
      <c r="G1576" t="s">
        <v>18</v>
      </c>
      <c r="H1576">
        <v>12</v>
      </c>
      <c r="I1576">
        <v>2</v>
      </c>
      <c r="J1576" t="b">
        <v>1</v>
      </c>
      <c r="K1576" t="s">
        <v>3982</v>
      </c>
      <c r="L1576" t="s">
        <v>1617</v>
      </c>
      <c r="M1576" t="s">
        <v>1602</v>
      </c>
      <c r="N1576" t="str">
        <f>VLOOKUP(A1576,[1]Sheet1!$A:$A,1,FALSE)</f>
        <v>Z364</v>
      </c>
      <c r="O1576" t="b">
        <f t="shared" si="57"/>
        <v>1</v>
      </c>
    </row>
    <row r="1577" spans="1:15">
      <c r="A1577" t="s">
        <v>4615</v>
      </c>
      <c r="C1577" s="89" t="str">
        <f t="shared" si="56"/>
        <v>Z364e</v>
      </c>
      <c r="F1577" t="s">
        <v>7</v>
      </c>
      <c r="G1577" t="s">
        <v>18</v>
      </c>
      <c r="H1577">
        <v>12</v>
      </c>
      <c r="I1577">
        <v>2</v>
      </c>
      <c r="J1577" t="b">
        <v>1</v>
      </c>
      <c r="M1577" t="e">
        <v>#N/A</v>
      </c>
      <c r="N1577" t="e">
        <f>VLOOKUP(A1577,[1]Sheet1!$A:$A,1,FALSE)</f>
        <v>#N/A</v>
      </c>
      <c r="O1577" t="e">
        <f t="shared" si="57"/>
        <v>#N/A</v>
      </c>
    </row>
    <row r="1578" spans="1:15">
      <c r="A1578" t="s">
        <v>4616</v>
      </c>
      <c r="C1578" s="89" t="str">
        <f t="shared" si="56"/>
        <v>Z364h</v>
      </c>
      <c r="F1578" t="s">
        <v>7</v>
      </c>
      <c r="G1578" t="s">
        <v>18</v>
      </c>
      <c r="H1578">
        <v>12</v>
      </c>
      <c r="I1578">
        <v>2</v>
      </c>
      <c r="J1578" t="b">
        <v>1</v>
      </c>
      <c r="M1578" t="e">
        <v>#N/A</v>
      </c>
      <c r="N1578" t="e">
        <f>VLOOKUP(A1578,[1]Sheet1!$A:$A,1,FALSE)</f>
        <v>#N/A</v>
      </c>
      <c r="O1578" t="e">
        <f t="shared" si="57"/>
        <v>#N/A</v>
      </c>
    </row>
    <row r="1579" spans="1:15">
      <c r="A1579" t="s">
        <v>4617</v>
      </c>
      <c r="C1579" s="89" t="str">
        <f t="shared" si="56"/>
        <v>Z364m</v>
      </c>
      <c r="F1579" t="s">
        <v>7</v>
      </c>
      <c r="G1579" t="s">
        <v>18</v>
      </c>
      <c r="H1579">
        <v>12</v>
      </c>
      <c r="I1579">
        <v>2</v>
      </c>
      <c r="J1579" t="b">
        <v>1</v>
      </c>
      <c r="M1579" t="e">
        <v>#N/A</v>
      </c>
      <c r="N1579" t="e">
        <f>VLOOKUP(A1579,[1]Sheet1!$A:$A,1,FALSE)</f>
        <v>#N/A</v>
      </c>
      <c r="O1579" t="e">
        <f t="shared" si="57"/>
        <v>#N/A</v>
      </c>
    </row>
    <row r="1580" spans="1:15">
      <c r="A1580" t="s">
        <v>198</v>
      </c>
      <c r="B1580" t="s">
        <v>199</v>
      </c>
      <c r="C1580" s="89" t="str">
        <f t="shared" si="56"/>
        <v>Z365</v>
      </c>
      <c r="D1580" t="s">
        <v>199</v>
      </c>
      <c r="E1580" t="s">
        <v>3983</v>
      </c>
      <c r="F1580" t="s">
        <v>17</v>
      </c>
      <c r="G1580" t="s">
        <v>18</v>
      </c>
      <c r="H1580">
        <v>12</v>
      </c>
      <c r="I1580">
        <v>2</v>
      </c>
      <c r="J1580" t="b">
        <v>1</v>
      </c>
      <c r="K1580" t="s">
        <v>3984</v>
      </c>
      <c r="L1580" t="s">
        <v>1617</v>
      </c>
      <c r="M1580" t="s">
        <v>1602</v>
      </c>
      <c r="N1580" t="str">
        <f>VLOOKUP(A1580,[1]Sheet1!$A:$A,1,FALSE)</f>
        <v>Z365</v>
      </c>
      <c r="O1580" t="b">
        <f t="shared" si="57"/>
        <v>1</v>
      </c>
    </row>
    <row r="1581" spans="1:15">
      <c r="A1581" t="s">
        <v>4618</v>
      </c>
      <c r="C1581" s="89" t="str">
        <f t="shared" si="56"/>
        <v>Z365e</v>
      </c>
      <c r="F1581" t="s">
        <v>7</v>
      </c>
      <c r="G1581" t="s">
        <v>18</v>
      </c>
      <c r="H1581">
        <v>12</v>
      </c>
      <c r="I1581">
        <v>2</v>
      </c>
      <c r="J1581" t="b">
        <v>1</v>
      </c>
      <c r="M1581" t="e">
        <v>#N/A</v>
      </c>
      <c r="N1581" t="e">
        <f>VLOOKUP(A1581,[1]Sheet1!$A:$A,1,FALSE)</f>
        <v>#N/A</v>
      </c>
      <c r="O1581" t="e">
        <f t="shared" si="57"/>
        <v>#N/A</v>
      </c>
    </row>
    <row r="1582" spans="1:15">
      <c r="A1582" t="s">
        <v>4619</v>
      </c>
      <c r="C1582" s="89" t="str">
        <f t="shared" si="56"/>
        <v>Z365h</v>
      </c>
      <c r="F1582" t="s">
        <v>7</v>
      </c>
      <c r="G1582" t="s">
        <v>18</v>
      </c>
      <c r="H1582">
        <v>12</v>
      </c>
      <c r="I1582">
        <v>2</v>
      </c>
      <c r="J1582" t="b">
        <v>1</v>
      </c>
      <c r="M1582" t="e">
        <v>#N/A</v>
      </c>
      <c r="N1582" t="e">
        <f>VLOOKUP(A1582,[1]Sheet1!$A:$A,1,FALSE)</f>
        <v>#N/A</v>
      </c>
      <c r="O1582" t="e">
        <f t="shared" si="57"/>
        <v>#N/A</v>
      </c>
    </row>
    <row r="1583" spans="1:15">
      <c r="A1583" t="s">
        <v>4620</v>
      </c>
      <c r="C1583" s="89" t="str">
        <f t="shared" si="56"/>
        <v>Z365m</v>
      </c>
      <c r="F1583" t="s">
        <v>7</v>
      </c>
      <c r="G1583" t="s">
        <v>18</v>
      </c>
      <c r="H1583">
        <v>12</v>
      </c>
      <c r="I1583">
        <v>2</v>
      </c>
      <c r="J1583" t="b">
        <v>1</v>
      </c>
      <c r="M1583" t="e">
        <v>#N/A</v>
      </c>
      <c r="N1583" t="e">
        <f>VLOOKUP(A1583,[1]Sheet1!$A:$A,1,FALSE)</f>
        <v>#N/A</v>
      </c>
      <c r="O1583" t="e">
        <f t="shared" si="57"/>
        <v>#N/A</v>
      </c>
    </row>
    <row r="1584" spans="1:15">
      <c r="A1584" t="s">
        <v>201</v>
      </c>
      <c r="B1584" t="s">
        <v>202</v>
      </c>
      <c r="C1584" s="89" t="str">
        <f t="shared" si="56"/>
        <v>Z366</v>
      </c>
      <c r="D1584" t="s">
        <v>202</v>
      </c>
      <c r="E1584" t="s">
        <v>3231</v>
      </c>
      <c r="F1584" t="s">
        <v>17</v>
      </c>
      <c r="G1584" t="s">
        <v>18</v>
      </c>
      <c r="H1584">
        <v>12</v>
      </c>
      <c r="I1584">
        <v>2</v>
      </c>
      <c r="J1584" t="b">
        <v>1</v>
      </c>
      <c r="K1584" t="s">
        <v>3985</v>
      </c>
      <c r="L1584" t="s">
        <v>1617</v>
      </c>
      <c r="M1584" t="s">
        <v>1602</v>
      </c>
      <c r="N1584" t="str">
        <f>VLOOKUP(A1584,[1]Sheet1!$A:$A,1,FALSE)</f>
        <v>Z366</v>
      </c>
      <c r="O1584" t="b">
        <f t="shared" si="57"/>
        <v>1</v>
      </c>
    </row>
    <row r="1585" spans="1:15">
      <c r="A1585" t="s">
        <v>4621</v>
      </c>
      <c r="C1585" s="89" t="str">
        <f t="shared" si="56"/>
        <v>Z366e</v>
      </c>
      <c r="F1585" t="s">
        <v>7</v>
      </c>
      <c r="G1585" t="s">
        <v>18</v>
      </c>
      <c r="H1585">
        <v>12</v>
      </c>
      <c r="I1585">
        <v>2</v>
      </c>
      <c r="J1585" t="b">
        <v>1</v>
      </c>
      <c r="M1585" t="e">
        <v>#N/A</v>
      </c>
      <c r="N1585" t="e">
        <f>VLOOKUP(A1585,[1]Sheet1!$A:$A,1,FALSE)</f>
        <v>#N/A</v>
      </c>
      <c r="O1585" t="e">
        <f t="shared" si="57"/>
        <v>#N/A</v>
      </c>
    </row>
    <row r="1586" spans="1:15">
      <c r="A1586" t="s">
        <v>4622</v>
      </c>
      <c r="C1586" s="89" t="str">
        <f t="shared" si="56"/>
        <v>Z366h</v>
      </c>
      <c r="F1586" t="s">
        <v>7</v>
      </c>
      <c r="G1586" t="s">
        <v>18</v>
      </c>
      <c r="H1586">
        <v>12</v>
      </c>
      <c r="I1586">
        <v>2</v>
      </c>
      <c r="J1586" t="b">
        <v>1</v>
      </c>
      <c r="M1586" t="e">
        <v>#N/A</v>
      </c>
      <c r="N1586" t="e">
        <f>VLOOKUP(A1586,[1]Sheet1!$A:$A,1,FALSE)</f>
        <v>#N/A</v>
      </c>
      <c r="O1586" t="e">
        <f t="shared" si="57"/>
        <v>#N/A</v>
      </c>
    </row>
    <row r="1587" spans="1:15" s="104" customFormat="1">
      <c r="A1587" t="s">
        <v>4623</v>
      </c>
      <c r="B1587"/>
      <c r="C1587" s="89" t="str">
        <f t="shared" si="56"/>
        <v>Z366m</v>
      </c>
      <c r="D1587"/>
      <c r="E1587"/>
      <c r="F1587" t="s">
        <v>7</v>
      </c>
      <c r="G1587" t="s">
        <v>18</v>
      </c>
      <c r="H1587">
        <v>12</v>
      </c>
      <c r="I1587">
        <v>2</v>
      </c>
      <c r="J1587" t="b">
        <v>1</v>
      </c>
      <c r="K1587"/>
      <c r="L1587"/>
      <c r="M1587" t="e">
        <v>#N/A</v>
      </c>
      <c r="N1587" t="e">
        <f>VLOOKUP(A1587,[1]Sheet1!$A:$A,1,FALSE)</f>
        <v>#N/A</v>
      </c>
      <c r="O1587" t="e">
        <f t="shared" si="57"/>
        <v>#N/A</v>
      </c>
    </row>
    <row r="1588" spans="1:15" s="104" customFormat="1">
      <c r="A1588" t="s">
        <v>203</v>
      </c>
      <c r="B1588" t="s">
        <v>204</v>
      </c>
      <c r="C1588" s="89" t="str">
        <f t="shared" si="56"/>
        <v>Z367</v>
      </c>
      <c r="D1588" t="s">
        <v>204</v>
      </c>
      <c r="E1588" t="s">
        <v>3235</v>
      </c>
      <c r="F1588" t="s">
        <v>17</v>
      </c>
      <c r="G1588" t="s">
        <v>18</v>
      </c>
      <c r="H1588">
        <v>12</v>
      </c>
      <c r="I1588">
        <v>2</v>
      </c>
      <c r="J1588" t="b">
        <v>1</v>
      </c>
      <c r="K1588" t="s">
        <v>3986</v>
      </c>
      <c r="L1588" t="s">
        <v>1617</v>
      </c>
      <c r="M1588" t="s">
        <v>1602</v>
      </c>
      <c r="N1588" t="str">
        <f>VLOOKUP(A1588,[1]Sheet1!$A:$A,1,FALSE)</f>
        <v>Z367</v>
      </c>
      <c r="O1588" t="b">
        <f t="shared" si="57"/>
        <v>1</v>
      </c>
    </row>
    <row r="1589" spans="1:15">
      <c r="A1589" t="s">
        <v>4624</v>
      </c>
      <c r="C1589" s="89" t="str">
        <f t="shared" si="56"/>
        <v>Z367e</v>
      </c>
      <c r="F1589" t="s">
        <v>7</v>
      </c>
      <c r="G1589" t="s">
        <v>18</v>
      </c>
      <c r="H1589">
        <v>12</v>
      </c>
      <c r="I1589">
        <v>2</v>
      </c>
      <c r="J1589" t="b">
        <v>1</v>
      </c>
      <c r="M1589" t="e">
        <v>#N/A</v>
      </c>
      <c r="N1589" t="e">
        <f>VLOOKUP(A1589,[1]Sheet1!$A:$A,1,FALSE)</f>
        <v>#N/A</v>
      </c>
      <c r="O1589" t="e">
        <f t="shared" si="57"/>
        <v>#N/A</v>
      </c>
    </row>
    <row r="1590" spans="1:15">
      <c r="A1590" t="s">
        <v>4625</v>
      </c>
      <c r="C1590" s="89" t="str">
        <f t="shared" si="56"/>
        <v>Z367h</v>
      </c>
      <c r="F1590" t="s">
        <v>7</v>
      </c>
      <c r="G1590" t="s">
        <v>18</v>
      </c>
      <c r="H1590">
        <v>12</v>
      </c>
      <c r="I1590">
        <v>2</v>
      </c>
      <c r="J1590" t="b">
        <v>1</v>
      </c>
      <c r="M1590" t="e">
        <v>#N/A</v>
      </c>
      <c r="N1590" t="e">
        <f>VLOOKUP(A1590,[1]Sheet1!$A:$A,1,FALSE)</f>
        <v>#N/A</v>
      </c>
      <c r="O1590" t="e">
        <f t="shared" si="57"/>
        <v>#N/A</v>
      </c>
    </row>
    <row r="1591" spans="1:15">
      <c r="A1591" t="s">
        <v>4626</v>
      </c>
      <c r="C1591" s="89" t="str">
        <f t="shared" si="56"/>
        <v>Z367m</v>
      </c>
      <c r="F1591" t="s">
        <v>7</v>
      </c>
      <c r="G1591" t="s">
        <v>18</v>
      </c>
      <c r="H1591">
        <v>12</v>
      </c>
      <c r="I1591">
        <v>2</v>
      </c>
      <c r="J1591" t="b">
        <v>1</v>
      </c>
      <c r="M1591" t="e">
        <v>#N/A</v>
      </c>
      <c r="N1591" t="e">
        <f>VLOOKUP(A1591,[1]Sheet1!$A:$A,1,FALSE)</f>
        <v>#N/A</v>
      </c>
      <c r="O1591" t="e">
        <f t="shared" si="57"/>
        <v>#N/A</v>
      </c>
    </row>
    <row r="1592" spans="1:15">
      <c r="A1592" t="s">
        <v>205</v>
      </c>
      <c r="B1592" t="s">
        <v>206</v>
      </c>
      <c r="C1592" s="89" t="str">
        <f t="shared" si="56"/>
        <v>Z368</v>
      </c>
      <c r="D1592" t="s">
        <v>206</v>
      </c>
      <c r="E1592" t="s">
        <v>3987</v>
      </c>
      <c r="F1592" t="s">
        <v>17</v>
      </c>
      <c r="G1592" t="s">
        <v>18</v>
      </c>
      <c r="H1592">
        <v>12</v>
      </c>
      <c r="I1592">
        <v>2</v>
      </c>
      <c r="J1592" t="b">
        <v>1</v>
      </c>
      <c r="K1592" t="s">
        <v>3988</v>
      </c>
      <c r="L1592" t="s">
        <v>1617</v>
      </c>
      <c r="M1592" t="s">
        <v>1602</v>
      </c>
      <c r="N1592" t="str">
        <f>VLOOKUP(A1592,[1]Sheet1!$A:$A,1,FALSE)</f>
        <v>Z368</v>
      </c>
      <c r="O1592" t="b">
        <f t="shared" si="57"/>
        <v>1</v>
      </c>
    </row>
    <row r="1593" spans="1:15">
      <c r="A1593" t="s">
        <v>4627</v>
      </c>
      <c r="C1593" s="89" t="str">
        <f t="shared" si="56"/>
        <v>Z368e</v>
      </c>
      <c r="F1593" t="s">
        <v>7</v>
      </c>
      <c r="G1593" t="s">
        <v>18</v>
      </c>
      <c r="H1593">
        <v>12</v>
      </c>
      <c r="I1593">
        <v>2</v>
      </c>
      <c r="J1593" t="b">
        <v>1</v>
      </c>
      <c r="M1593" t="e">
        <v>#N/A</v>
      </c>
      <c r="N1593" t="e">
        <f>VLOOKUP(A1593,[1]Sheet1!$A:$A,1,FALSE)</f>
        <v>#N/A</v>
      </c>
      <c r="O1593" t="e">
        <f t="shared" si="57"/>
        <v>#N/A</v>
      </c>
    </row>
    <row r="1594" spans="1:15">
      <c r="A1594" t="s">
        <v>4628</v>
      </c>
      <c r="C1594" s="89" t="str">
        <f t="shared" si="56"/>
        <v>Z368h</v>
      </c>
      <c r="F1594" t="s">
        <v>7</v>
      </c>
      <c r="G1594" t="s">
        <v>18</v>
      </c>
      <c r="H1594">
        <v>12</v>
      </c>
      <c r="I1594">
        <v>2</v>
      </c>
      <c r="J1594" t="b">
        <v>1</v>
      </c>
      <c r="M1594" t="e">
        <v>#N/A</v>
      </c>
      <c r="N1594" t="e">
        <f>VLOOKUP(A1594,[1]Sheet1!$A:$A,1,FALSE)</f>
        <v>#N/A</v>
      </c>
      <c r="O1594" t="e">
        <f t="shared" si="57"/>
        <v>#N/A</v>
      </c>
    </row>
    <row r="1595" spans="1:15">
      <c r="A1595" t="s">
        <v>4629</v>
      </c>
      <c r="C1595" s="89" t="str">
        <f t="shared" si="56"/>
        <v>Z368m</v>
      </c>
      <c r="F1595" t="s">
        <v>7</v>
      </c>
      <c r="G1595" t="s">
        <v>18</v>
      </c>
      <c r="H1595">
        <v>12</v>
      </c>
      <c r="I1595">
        <v>2</v>
      </c>
      <c r="J1595" t="b">
        <v>1</v>
      </c>
      <c r="M1595" t="e">
        <v>#N/A</v>
      </c>
      <c r="N1595" t="e">
        <f>VLOOKUP(A1595,[1]Sheet1!$A:$A,1,FALSE)</f>
        <v>#N/A</v>
      </c>
      <c r="O1595" t="e">
        <f t="shared" si="57"/>
        <v>#N/A</v>
      </c>
    </row>
    <row r="1596" spans="1:15">
      <c r="A1596" t="s">
        <v>210</v>
      </c>
      <c r="B1596" t="s">
        <v>211</v>
      </c>
      <c r="C1596" s="89" t="str">
        <f t="shared" si="56"/>
        <v>Z371</v>
      </c>
      <c r="D1596" t="s">
        <v>211</v>
      </c>
      <c r="E1596" t="s">
        <v>3989</v>
      </c>
      <c r="F1596" t="s">
        <v>17</v>
      </c>
      <c r="G1596" t="s">
        <v>18</v>
      </c>
      <c r="H1596">
        <v>12</v>
      </c>
      <c r="I1596">
        <v>2</v>
      </c>
      <c r="J1596" t="b">
        <v>1</v>
      </c>
      <c r="K1596" t="s">
        <v>3990</v>
      </c>
      <c r="L1596" t="s">
        <v>1617</v>
      </c>
      <c r="M1596" t="s">
        <v>1602</v>
      </c>
      <c r="N1596" t="str">
        <f>VLOOKUP(A1596,[1]Sheet1!$A:$A,1,FALSE)</f>
        <v>Z371</v>
      </c>
      <c r="O1596" t="b">
        <f t="shared" si="57"/>
        <v>1</v>
      </c>
    </row>
    <row r="1597" spans="1:15">
      <c r="A1597" t="s">
        <v>4630</v>
      </c>
      <c r="C1597" s="89" t="str">
        <f t="shared" si="56"/>
        <v>Z371e</v>
      </c>
      <c r="F1597" t="s">
        <v>7</v>
      </c>
      <c r="G1597" t="s">
        <v>18</v>
      </c>
      <c r="H1597">
        <v>12</v>
      </c>
      <c r="I1597">
        <v>2</v>
      </c>
      <c r="J1597" t="b">
        <v>1</v>
      </c>
      <c r="M1597" t="e">
        <v>#N/A</v>
      </c>
      <c r="N1597" t="e">
        <f>VLOOKUP(A1597,[1]Sheet1!$A:$A,1,FALSE)</f>
        <v>#N/A</v>
      </c>
      <c r="O1597" t="e">
        <f t="shared" si="57"/>
        <v>#N/A</v>
      </c>
    </row>
    <row r="1598" spans="1:15">
      <c r="A1598" t="s">
        <v>4631</v>
      </c>
      <c r="C1598" s="89" t="str">
        <f t="shared" si="56"/>
        <v>Z371h</v>
      </c>
      <c r="F1598" t="s">
        <v>7</v>
      </c>
      <c r="G1598" t="s">
        <v>18</v>
      </c>
      <c r="H1598">
        <v>12</v>
      </c>
      <c r="I1598">
        <v>2</v>
      </c>
      <c r="J1598" t="b">
        <v>1</v>
      </c>
      <c r="M1598" t="e">
        <v>#N/A</v>
      </c>
      <c r="N1598" t="e">
        <f>VLOOKUP(A1598,[1]Sheet1!$A:$A,1,FALSE)</f>
        <v>#N/A</v>
      </c>
      <c r="O1598" t="e">
        <f t="shared" si="57"/>
        <v>#N/A</v>
      </c>
    </row>
    <row r="1599" spans="1:15">
      <c r="A1599" t="s">
        <v>4632</v>
      </c>
      <c r="C1599" s="89" t="str">
        <f t="shared" si="56"/>
        <v>Z371m</v>
      </c>
      <c r="F1599" t="s">
        <v>7</v>
      </c>
      <c r="G1599" t="s">
        <v>18</v>
      </c>
      <c r="H1599">
        <v>12</v>
      </c>
      <c r="I1599">
        <v>2</v>
      </c>
      <c r="J1599" t="b">
        <v>1</v>
      </c>
      <c r="M1599" t="e">
        <v>#N/A</v>
      </c>
      <c r="N1599" t="e">
        <f>VLOOKUP(A1599,[1]Sheet1!$A:$A,1,FALSE)</f>
        <v>#N/A</v>
      </c>
      <c r="O1599" t="e">
        <f t="shared" si="57"/>
        <v>#N/A</v>
      </c>
    </row>
    <row r="1600" spans="1:15">
      <c r="A1600" t="s">
        <v>213</v>
      </c>
      <c r="B1600" t="s">
        <v>214</v>
      </c>
      <c r="C1600" s="89" t="str">
        <f t="shared" si="56"/>
        <v>Z372</v>
      </c>
      <c r="D1600" t="s">
        <v>214</v>
      </c>
      <c r="E1600" t="s">
        <v>3991</v>
      </c>
      <c r="F1600" t="s">
        <v>17</v>
      </c>
      <c r="G1600" t="s">
        <v>18</v>
      </c>
      <c r="H1600">
        <v>12</v>
      </c>
      <c r="I1600">
        <v>2</v>
      </c>
      <c r="J1600" t="b">
        <v>1</v>
      </c>
      <c r="K1600" t="s">
        <v>3992</v>
      </c>
      <c r="L1600" t="s">
        <v>1617</v>
      </c>
      <c r="M1600" t="s">
        <v>1602</v>
      </c>
      <c r="N1600" t="str">
        <f>VLOOKUP(A1600,[1]Sheet1!$A:$A,1,FALSE)</f>
        <v>Z372</v>
      </c>
      <c r="O1600" t="b">
        <f t="shared" si="57"/>
        <v>1</v>
      </c>
    </row>
    <row r="1601" spans="1:15">
      <c r="A1601" t="s">
        <v>4633</v>
      </c>
      <c r="C1601" s="89" t="str">
        <f t="shared" si="56"/>
        <v>Z372e</v>
      </c>
      <c r="F1601" t="s">
        <v>7</v>
      </c>
      <c r="G1601" t="s">
        <v>18</v>
      </c>
      <c r="H1601">
        <v>12</v>
      </c>
      <c r="I1601">
        <v>2</v>
      </c>
      <c r="J1601" t="b">
        <v>1</v>
      </c>
      <c r="M1601" t="e">
        <v>#N/A</v>
      </c>
      <c r="N1601" t="e">
        <f>VLOOKUP(A1601,[1]Sheet1!$A:$A,1,FALSE)</f>
        <v>#N/A</v>
      </c>
      <c r="O1601" t="e">
        <f t="shared" si="57"/>
        <v>#N/A</v>
      </c>
    </row>
    <row r="1602" spans="1:15">
      <c r="A1602" t="s">
        <v>4634</v>
      </c>
      <c r="C1602" s="89" t="str">
        <f t="shared" si="56"/>
        <v>Z372h</v>
      </c>
      <c r="F1602" t="s">
        <v>7</v>
      </c>
      <c r="G1602" t="s">
        <v>18</v>
      </c>
      <c r="H1602">
        <v>12</v>
      </c>
      <c r="I1602">
        <v>2</v>
      </c>
      <c r="J1602" t="b">
        <v>1</v>
      </c>
      <c r="M1602" t="e">
        <v>#N/A</v>
      </c>
      <c r="N1602" t="e">
        <f>VLOOKUP(A1602,[1]Sheet1!$A:$A,1,FALSE)</f>
        <v>#N/A</v>
      </c>
      <c r="O1602" t="e">
        <f t="shared" si="57"/>
        <v>#N/A</v>
      </c>
    </row>
    <row r="1603" spans="1:15">
      <c r="A1603" t="s">
        <v>4635</v>
      </c>
      <c r="C1603" s="89" t="str">
        <f t="shared" ref="C1603:C1666" si="58">A1603</f>
        <v>Z372m</v>
      </c>
      <c r="F1603" t="s">
        <v>7</v>
      </c>
      <c r="G1603" t="s">
        <v>18</v>
      </c>
      <c r="H1603">
        <v>12</v>
      </c>
      <c r="I1603">
        <v>2</v>
      </c>
      <c r="J1603" t="b">
        <v>1</v>
      </c>
      <c r="M1603" t="e">
        <v>#N/A</v>
      </c>
      <c r="N1603" t="e">
        <f>VLOOKUP(A1603,[1]Sheet1!$A:$A,1,FALSE)</f>
        <v>#N/A</v>
      </c>
      <c r="O1603" t="e">
        <f t="shared" si="57"/>
        <v>#N/A</v>
      </c>
    </row>
    <row r="1604" spans="1:15">
      <c r="A1604" t="s">
        <v>216</v>
      </c>
      <c r="B1604" t="s">
        <v>217</v>
      </c>
      <c r="C1604" s="89" t="str">
        <f t="shared" si="58"/>
        <v>Z373</v>
      </c>
      <c r="D1604" t="s">
        <v>217</v>
      </c>
      <c r="E1604" t="s">
        <v>3993</v>
      </c>
      <c r="F1604" t="s">
        <v>17</v>
      </c>
      <c r="G1604" t="s">
        <v>18</v>
      </c>
      <c r="H1604">
        <v>12</v>
      </c>
      <c r="I1604">
        <v>2</v>
      </c>
      <c r="J1604" t="b">
        <v>1</v>
      </c>
      <c r="K1604" t="s">
        <v>3994</v>
      </c>
      <c r="L1604" t="s">
        <v>1617</v>
      </c>
      <c r="M1604" t="s">
        <v>1602</v>
      </c>
      <c r="N1604" t="str">
        <f>VLOOKUP(A1604,[1]Sheet1!$A:$A,1,FALSE)</f>
        <v>Z373</v>
      </c>
      <c r="O1604" t="b">
        <f t="shared" si="57"/>
        <v>1</v>
      </c>
    </row>
    <row r="1605" spans="1:15">
      <c r="A1605" t="s">
        <v>4636</v>
      </c>
      <c r="C1605" s="89" t="str">
        <f t="shared" si="58"/>
        <v>Z373e</v>
      </c>
      <c r="F1605" t="s">
        <v>7</v>
      </c>
      <c r="G1605" t="s">
        <v>18</v>
      </c>
      <c r="H1605">
        <v>12</v>
      </c>
      <c r="I1605">
        <v>2</v>
      </c>
      <c r="J1605" t="b">
        <v>1</v>
      </c>
      <c r="M1605" t="e">
        <v>#N/A</v>
      </c>
      <c r="N1605" t="e">
        <f>VLOOKUP(A1605,[1]Sheet1!$A:$A,1,FALSE)</f>
        <v>#N/A</v>
      </c>
      <c r="O1605" t="e">
        <f t="shared" si="57"/>
        <v>#N/A</v>
      </c>
    </row>
    <row r="1606" spans="1:15">
      <c r="A1606" t="s">
        <v>4637</v>
      </c>
      <c r="C1606" s="89" t="str">
        <f t="shared" si="58"/>
        <v>Z373h</v>
      </c>
      <c r="F1606" t="s">
        <v>7</v>
      </c>
      <c r="G1606" t="s">
        <v>18</v>
      </c>
      <c r="H1606">
        <v>12</v>
      </c>
      <c r="I1606">
        <v>2</v>
      </c>
      <c r="J1606" t="b">
        <v>1</v>
      </c>
      <c r="M1606" t="e">
        <v>#N/A</v>
      </c>
      <c r="N1606" t="e">
        <f>VLOOKUP(A1606,[1]Sheet1!$A:$A,1,FALSE)</f>
        <v>#N/A</v>
      </c>
      <c r="O1606" t="e">
        <f t="shared" si="57"/>
        <v>#N/A</v>
      </c>
    </row>
    <row r="1607" spans="1:15">
      <c r="A1607" t="s">
        <v>4638</v>
      </c>
      <c r="C1607" s="89" t="str">
        <f t="shared" si="58"/>
        <v>Z373m</v>
      </c>
      <c r="F1607" t="s">
        <v>7</v>
      </c>
      <c r="G1607" t="s">
        <v>18</v>
      </c>
      <c r="H1607">
        <v>12</v>
      </c>
      <c r="I1607">
        <v>2</v>
      </c>
      <c r="J1607" t="b">
        <v>1</v>
      </c>
      <c r="M1607" t="e">
        <v>#N/A</v>
      </c>
      <c r="N1607" t="e">
        <f>VLOOKUP(A1607,[1]Sheet1!$A:$A,1,FALSE)</f>
        <v>#N/A</v>
      </c>
      <c r="O1607" t="e">
        <f t="shared" si="57"/>
        <v>#N/A</v>
      </c>
    </row>
    <row r="1608" spans="1:15">
      <c r="A1608" t="s">
        <v>219</v>
      </c>
      <c r="B1608" t="s">
        <v>220</v>
      </c>
      <c r="C1608" s="89" t="str">
        <f t="shared" si="58"/>
        <v>Z374</v>
      </c>
      <c r="D1608" t="s">
        <v>220</v>
      </c>
      <c r="E1608" t="s">
        <v>3995</v>
      </c>
      <c r="F1608" t="s">
        <v>17</v>
      </c>
      <c r="G1608" t="s">
        <v>18</v>
      </c>
      <c r="H1608">
        <v>12</v>
      </c>
      <c r="I1608">
        <v>2</v>
      </c>
      <c r="J1608" t="b">
        <v>1</v>
      </c>
      <c r="K1608" t="s">
        <v>3996</v>
      </c>
      <c r="L1608" t="s">
        <v>1617</v>
      </c>
      <c r="M1608" t="s">
        <v>1602</v>
      </c>
      <c r="N1608" t="str">
        <f>VLOOKUP(A1608,[1]Sheet1!$A:$A,1,FALSE)</f>
        <v>Z374</v>
      </c>
      <c r="O1608" t="b">
        <f t="shared" ref="O1608:O1671" si="59">N1608=A1608</f>
        <v>1</v>
      </c>
    </row>
    <row r="1609" spans="1:15">
      <c r="A1609" t="s">
        <v>4639</v>
      </c>
      <c r="C1609" s="89" t="str">
        <f t="shared" si="58"/>
        <v>Z374e</v>
      </c>
      <c r="F1609" t="s">
        <v>7</v>
      </c>
      <c r="G1609" t="s">
        <v>18</v>
      </c>
      <c r="H1609">
        <v>12</v>
      </c>
      <c r="I1609">
        <v>2</v>
      </c>
      <c r="J1609" t="b">
        <v>1</v>
      </c>
      <c r="M1609" t="e">
        <v>#N/A</v>
      </c>
      <c r="N1609" t="e">
        <f>VLOOKUP(A1609,[1]Sheet1!$A:$A,1,FALSE)</f>
        <v>#N/A</v>
      </c>
      <c r="O1609" t="e">
        <f t="shared" si="59"/>
        <v>#N/A</v>
      </c>
    </row>
    <row r="1610" spans="1:15">
      <c r="A1610" t="s">
        <v>4640</v>
      </c>
      <c r="C1610" s="89" t="str">
        <f t="shared" si="58"/>
        <v>Z374h</v>
      </c>
      <c r="F1610" t="s">
        <v>7</v>
      </c>
      <c r="G1610" t="s">
        <v>18</v>
      </c>
      <c r="H1610">
        <v>12</v>
      </c>
      <c r="I1610">
        <v>2</v>
      </c>
      <c r="J1610" t="b">
        <v>1</v>
      </c>
      <c r="M1610" t="e">
        <v>#N/A</v>
      </c>
      <c r="N1610" t="e">
        <f>VLOOKUP(A1610,[1]Sheet1!$A:$A,1,FALSE)</f>
        <v>#N/A</v>
      </c>
      <c r="O1610" t="e">
        <f t="shared" si="59"/>
        <v>#N/A</v>
      </c>
    </row>
    <row r="1611" spans="1:15">
      <c r="A1611" t="s">
        <v>4641</v>
      </c>
      <c r="C1611" s="89" t="str">
        <f t="shared" si="58"/>
        <v>Z374m</v>
      </c>
      <c r="F1611" t="s">
        <v>7</v>
      </c>
      <c r="G1611" t="s">
        <v>18</v>
      </c>
      <c r="H1611">
        <v>12</v>
      </c>
      <c r="I1611">
        <v>2</v>
      </c>
      <c r="J1611" t="b">
        <v>1</v>
      </c>
      <c r="M1611" t="e">
        <v>#N/A</v>
      </c>
      <c r="N1611" t="e">
        <f>VLOOKUP(A1611,[1]Sheet1!$A:$A,1,FALSE)</f>
        <v>#N/A</v>
      </c>
      <c r="O1611" t="e">
        <f t="shared" si="59"/>
        <v>#N/A</v>
      </c>
    </row>
    <row r="1612" spans="1:15">
      <c r="A1612" t="s">
        <v>222</v>
      </c>
      <c r="B1612" t="s">
        <v>223</v>
      </c>
      <c r="C1612" s="89" t="str">
        <f t="shared" si="58"/>
        <v>Z375</v>
      </c>
      <c r="D1612" t="s">
        <v>223</v>
      </c>
      <c r="E1612" t="s">
        <v>3997</v>
      </c>
      <c r="F1612" t="s">
        <v>17</v>
      </c>
      <c r="G1612" t="s">
        <v>18</v>
      </c>
      <c r="H1612">
        <v>12</v>
      </c>
      <c r="I1612">
        <v>2</v>
      </c>
      <c r="J1612" t="b">
        <v>1</v>
      </c>
      <c r="K1612" t="s">
        <v>3998</v>
      </c>
      <c r="L1612" t="s">
        <v>1617</v>
      </c>
      <c r="M1612" t="s">
        <v>1602</v>
      </c>
      <c r="N1612" t="str">
        <f>VLOOKUP(A1612,[1]Sheet1!$A:$A,1,FALSE)</f>
        <v>Z375</v>
      </c>
      <c r="O1612" t="b">
        <f t="shared" si="59"/>
        <v>1</v>
      </c>
    </row>
    <row r="1613" spans="1:15">
      <c r="A1613" t="s">
        <v>4642</v>
      </c>
      <c r="C1613" s="89" t="str">
        <f t="shared" si="58"/>
        <v>Z375e</v>
      </c>
      <c r="F1613" t="s">
        <v>7</v>
      </c>
      <c r="G1613" t="s">
        <v>18</v>
      </c>
      <c r="H1613">
        <v>12</v>
      </c>
      <c r="I1613">
        <v>2</v>
      </c>
      <c r="J1613" t="b">
        <v>1</v>
      </c>
      <c r="M1613" t="e">
        <v>#N/A</v>
      </c>
      <c r="N1613" t="e">
        <f>VLOOKUP(A1613,[1]Sheet1!$A:$A,1,FALSE)</f>
        <v>#N/A</v>
      </c>
      <c r="O1613" t="e">
        <f t="shared" si="59"/>
        <v>#N/A</v>
      </c>
    </row>
    <row r="1614" spans="1:15">
      <c r="A1614" t="s">
        <v>4643</v>
      </c>
      <c r="C1614" s="89" t="str">
        <f t="shared" si="58"/>
        <v>Z375h</v>
      </c>
      <c r="F1614" t="s">
        <v>7</v>
      </c>
      <c r="G1614" t="s">
        <v>18</v>
      </c>
      <c r="H1614">
        <v>12</v>
      </c>
      <c r="I1614">
        <v>2</v>
      </c>
      <c r="J1614" t="b">
        <v>1</v>
      </c>
      <c r="M1614" t="e">
        <v>#N/A</v>
      </c>
      <c r="N1614" t="e">
        <f>VLOOKUP(A1614,[1]Sheet1!$A:$A,1,FALSE)</f>
        <v>#N/A</v>
      </c>
      <c r="O1614" t="e">
        <f t="shared" si="59"/>
        <v>#N/A</v>
      </c>
    </row>
    <row r="1615" spans="1:15">
      <c r="A1615" t="s">
        <v>4644</v>
      </c>
      <c r="C1615" s="89" t="str">
        <f t="shared" si="58"/>
        <v>Z375m</v>
      </c>
      <c r="F1615" t="s">
        <v>7</v>
      </c>
      <c r="G1615" t="s">
        <v>18</v>
      </c>
      <c r="H1615">
        <v>12</v>
      </c>
      <c r="I1615">
        <v>2</v>
      </c>
      <c r="J1615" t="b">
        <v>1</v>
      </c>
      <c r="M1615" t="e">
        <v>#N/A</v>
      </c>
      <c r="N1615" t="e">
        <f>VLOOKUP(A1615,[1]Sheet1!$A:$A,1,FALSE)</f>
        <v>#N/A</v>
      </c>
      <c r="O1615" t="e">
        <f t="shared" si="59"/>
        <v>#N/A</v>
      </c>
    </row>
    <row r="1616" spans="1:15">
      <c r="A1616" t="s">
        <v>224</v>
      </c>
      <c r="B1616" t="s">
        <v>225</v>
      </c>
      <c r="C1616" s="89" t="str">
        <f t="shared" si="58"/>
        <v>Z376</v>
      </c>
      <c r="D1616" t="s">
        <v>225</v>
      </c>
      <c r="E1616" t="s">
        <v>3796</v>
      </c>
      <c r="F1616" t="s">
        <v>17</v>
      </c>
      <c r="G1616" t="s">
        <v>18</v>
      </c>
      <c r="H1616">
        <v>12</v>
      </c>
      <c r="I1616">
        <v>2</v>
      </c>
      <c r="J1616" t="b">
        <v>1</v>
      </c>
      <c r="K1616" t="s">
        <v>3999</v>
      </c>
      <c r="L1616" t="s">
        <v>1617</v>
      </c>
      <c r="M1616" t="s">
        <v>1602</v>
      </c>
      <c r="N1616" t="str">
        <f>VLOOKUP(A1616,[1]Sheet1!$A:$A,1,FALSE)</f>
        <v>Z376</v>
      </c>
      <c r="O1616" t="b">
        <f t="shared" si="59"/>
        <v>1</v>
      </c>
    </row>
    <row r="1617" spans="1:15">
      <c r="A1617" t="s">
        <v>4645</v>
      </c>
      <c r="C1617" s="89" t="str">
        <f t="shared" si="58"/>
        <v>Z376e</v>
      </c>
      <c r="F1617" t="s">
        <v>7</v>
      </c>
      <c r="G1617" t="s">
        <v>18</v>
      </c>
      <c r="H1617">
        <v>12</v>
      </c>
      <c r="I1617">
        <v>2</v>
      </c>
      <c r="J1617" t="b">
        <v>1</v>
      </c>
      <c r="M1617" t="e">
        <v>#N/A</v>
      </c>
      <c r="N1617" t="e">
        <f>VLOOKUP(A1617,[1]Sheet1!$A:$A,1,FALSE)</f>
        <v>#N/A</v>
      </c>
      <c r="O1617" t="e">
        <f t="shared" si="59"/>
        <v>#N/A</v>
      </c>
    </row>
    <row r="1618" spans="1:15">
      <c r="A1618" t="s">
        <v>4646</v>
      </c>
      <c r="C1618" s="89" t="str">
        <f t="shared" si="58"/>
        <v>Z376h</v>
      </c>
      <c r="F1618" t="s">
        <v>7</v>
      </c>
      <c r="G1618" t="s">
        <v>18</v>
      </c>
      <c r="H1618">
        <v>12</v>
      </c>
      <c r="I1618">
        <v>2</v>
      </c>
      <c r="J1618" t="b">
        <v>1</v>
      </c>
      <c r="M1618" t="e">
        <v>#N/A</v>
      </c>
      <c r="N1618" t="e">
        <f>VLOOKUP(A1618,[1]Sheet1!$A:$A,1,FALSE)</f>
        <v>#N/A</v>
      </c>
      <c r="O1618" t="e">
        <f t="shared" si="59"/>
        <v>#N/A</v>
      </c>
    </row>
    <row r="1619" spans="1:15">
      <c r="A1619" t="s">
        <v>4647</v>
      </c>
      <c r="C1619" s="89" t="str">
        <f t="shared" si="58"/>
        <v>Z376m</v>
      </c>
      <c r="F1619" t="s">
        <v>7</v>
      </c>
      <c r="G1619" t="s">
        <v>18</v>
      </c>
      <c r="H1619">
        <v>12</v>
      </c>
      <c r="I1619">
        <v>2</v>
      </c>
      <c r="J1619" t="b">
        <v>1</v>
      </c>
      <c r="M1619" t="e">
        <v>#N/A</v>
      </c>
      <c r="N1619" t="e">
        <f>VLOOKUP(A1619,[1]Sheet1!$A:$A,1,FALSE)</f>
        <v>#N/A</v>
      </c>
      <c r="O1619" t="e">
        <f t="shared" si="59"/>
        <v>#N/A</v>
      </c>
    </row>
    <row r="1620" spans="1:15">
      <c r="A1620" t="s">
        <v>227</v>
      </c>
      <c r="B1620" t="s">
        <v>228</v>
      </c>
      <c r="C1620" s="89" t="str">
        <f t="shared" si="58"/>
        <v>Z377</v>
      </c>
      <c r="D1620" t="s">
        <v>228</v>
      </c>
      <c r="E1620" t="s">
        <v>3798</v>
      </c>
      <c r="F1620" t="s">
        <v>17</v>
      </c>
      <c r="G1620" t="s">
        <v>18</v>
      </c>
      <c r="H1620">
        <v>12</v>
      </c>
      <c r="I1620">
        <v>2</v>
      </c>
      <c r="J1620" t="b">
        <v>1</v>
      </c>
      <c r="K1620" t="s">
        <v>4000</v>
      </c>
      <c r="L1620" t="s">
        <v>1617</v>
      </c>
      <c r="M1620" t="s">
        <v>1602</v>
      </c>
      <c r="N1620" t="str">
        <f>VLOOKUP(A1620,[1]Sheet1!$A:$A,1,FALSE)</f>
        <v>Z377</v>
      </c>
      <c r="O1620" t="b">
        <f t="shared" si="59"/>
        <v>1</v>
      </c>
    </row>
    <row r="1621" spans="1:15">
      <c r="A1621" t="s">
        <v>4648</v>
      </c>
      <c r="C1621" s="89" t="str">
        <f t="shared" si="58"/>
        <v>Z377e</v>
      </c>
      <c r="F1621" t="s">
        <v>7</v>
      </c>
      <c r="G1621" t="s">
        <v>18</v>
      </c>
      <c r="H1621">
        <v>12</v>
      </c>
      <c r="I1621">
        <v>2</v>
      </c>
      <c r="J1621" t="b">
        <v>1</v>
      </c>
      <c r="M1621" t="e">
        <v>#N/A</v>
      </c>
      <c r="N1621" t="e">
        <f>VLOOKUP(A1621,[1]Sheet1!$A:$A,1,FALSE)</f>
        <v>#N/A</v>
      </c>
      <c r="O1621" t="e">
        <f t="shared" si="59"/>
        <v>#N/A</v>
      </c>
    </row>
    <row r="1622" spans="1:15">
      <c r="A1622" t="s">
        <v>4649</v>
      </c>
      <c r="C1622" s="89" t="str">
        <f t="shared" si="58"/>
        <v>Z377h</v>
      </c>
      <c r="F1622" t="s">
        <v>7</v>
      </c>
      <c r="G1622" t="s">
        <v>18</v>
      </c>
      <c r="H1622">
        <v>12</v>
      </c>
      <c r="I1622">
        <v>2</v>
      </c>
      <c r="J1622" t="b">
        <v>1</v>
      </c>
      <c r="M1622" t="e">
        <v>#N/A</v>
      </c>
      <c r="N1622" t="e">
        <f>VLOOKUP(A1622,[1]Sheet1!$A:$A,1,FALSE)</f>
        <v>#N/A</v>
      </c>
      <c r="O1622" t="e">
        <f t="shared" si="59"/>
        <v>#N/A</v>
      </c>
    </row>
    <row r="1623" spans="1:15">
      <c r="A1623" t="s">
        <v>4650</v>
      </c>
      <c r="C1623" s="89" t="str">
        <f t="shared" si="58"/>
        <v>Z377m</v>
      </c>
      <c r="F1623" t="s">
        <v>7</v>
      </c>
      <c r="G1623" t="s">
        <v>18</v>
      </c>
      <c r="H1623">
        <v>12</v>
      </c>
      <c r="I1623">
        <v>2</v>
      </c>
      <c r="J1623" t="b">
        <v>1</v>
      </c>
      <c r="M1623" t="e">
        <v>#N/A</v>
      </c>
      <c r="N1623" t="e">
        <f>VLOOKUP(A1623,[1]Sheet1!$A:$A,1,FALSE)</f>
        <v>#N/A</v>
      </c>
      <c r="O1623" t="e">
        <f t="shared" si="59"/>
        <v>#N/A</v>
      </c>
    </row>
    <row r="1624" spans="1:15">
      <c r="A1624" t="s">
        <v>230</v>
      </c>
      <c r="B1624" t="s">
        <v>231</v>
      </c>
      <c r="C1624" s="89" t="str">
        <f t="shared" si="58"/>
        <v>Z378</v>
      </c>
      <c r="D1624" t="s">
        <v>231</v>
      </c>
      <c r="E1624" t="s">
        <v>3800</v>
      </c>
      <c r="F1624" t="s">
        <v>17</v>
      </c>
      <c r="G1624" t="s">
        <v>18</v>
      </c>
      <c r="H1624">
        <v>12</v>
      </c>
      <c r="I1624">
        <v>2</v>
      </c>
      <c r="J1624" t="b">
        <v>1</v>
      </c>
      <c r="K1624" t="s">
        <v>4001</v>
      </c>
      <c r="L1624" t="s">
        <v>1617</v>
      </c>
      <c r="M1624" t="s">
        <v>1602</v>
      </c>
      <c r="N1624" t="str">
        <f>VLOOKUP(A1624,[1]Sheet1!$A:$A,1,FALSE)</f>
        <v>Z378</v>
      </c>
      <c r="O1624" t="b">
        <f t="shared" si="59"/>
        <v>1</v>
      </c>
    </row>
    <row r="1625" spans="1:15">
      <c r="A1625" t="s">
        <v>4651</v>
      </c>
      <c r="C1625" s="89" t="str">
        <f t="shared" si="58"/>
        <v>Z378e</v>
      </c>
      <c r="F1625" t="s">
        <v>7</v>
      </c>
      <c r="G1625" t="s">
        <v>18</v>
      </c>
      <c r="H1625">
        <v>12</v>
      </c>
      <c r="I1625">
        <v>2</v>
      </c>
      <c r="J1625" t="b">
        <v>1</v>
      </c>
      <c r="M1625" t="e">
        <v>#N/A</v>
      </c>
      <c r="N1625" t="e">
        <f>VLOOKUP(A1625,[1]Sheet1!$A:$A,1,FALSE)</f>
        <v>#N/A</v>
      </c>
      <c r="O1625" t="e">
        <f t="shared" si="59"/>
        <v>#N/A</v>
      </c>
    </row>
    <row r="1626" spans="1:15">
      <c r="A1626" t="s">
        <v>4652</v>
      </c>
      <c r="C1626" s="89" t="str">
        <f t="shared" si="58"/>
        <v>Z378h</v>
      </c>
      <c r="F1626" t="s">
        <v>7</v>
      </c>
      <c r="G1626" t="s">
        <v>18</v>
      </c>
      <c r="H1626">
        <v>12</v>
      </c>
      <c r="I1626">
        <v>2</v>
      </c>
      <c r="J1626" t="b">
        <v>1</v>
      </c>
      <c r="M1626" t="e">
        <v>#N/A</v>
      </c>
      <c r="N1626" t="e">
        <f>VLOOKUP(A1626,[1]Sheet1!$A:$A,1,FALSE)</f>
        <v>#N/A</v>
      </c>
      <c r="O1626" t="e">
        <f t="shared" si="59"/>
        <v>#N/A</v>
      </c>
    </row>
    <row r="1627" spans="1:15">
      <c r="A1627" t="s">
        <v>4653</v>
      </c>
      <c r="C1627" s="89" t="str">
        <f t="shared" si="58"/>
        <v>Z378m</v>
      </c>
      <c r="F1627" t="s">
        <v>7</v>
      </c>
      <c r="G1627" t="s">
        <v>18</v>
      </c>
      <c r="H1627">
        <v>12</v>
      </c>
      <c r="I1627">
        <v>2</v>
      </c>
      <c r="J1627" t="b">
        <v>1</v>
      </c>
      <c r="M1627" t="e">
        <v>#N/A</v>
      </c>
      <c r="N1627" t="e">
        <f>VLOOKUP(A1627,[1]Sheet1!$A:$A,1,FALSE)</f>
        <v>#N/A</v>
      </c>
      <c r="O1627" t="e">
        <f t="shared" si="59"/>
        <v>#N/A</v>
      </c>
    </row>
    <row r="1628" spans="1:15">
      <c r="A1628" t="s">
        <v>233</v>
      </c>
      <c r="B1628" t="s">
        <v>234</v>
      </c>
      <c r="C1628" s="89" t="str">
        <f t="shared" si="58"/>
        <v>Z379</v>
      </c>
      <c r="D1628" t="s">
        <v>234</v>
      </c>
      <c r="E1628" t="s">
        <v>3802</v>
      </c>
      <c r="F1628" t="s">
        <v>17</v>
      </c>
      <c r="G1628" t="s">
        <v>18</v>
      </c>
      <c r="H1628">
        <v>12</v>
      </c>
      <c r="I1628">
        <v>2</v>
      </c>
      <c r="J1628" t="b">
        <v>1</v>
      </c>
      <c r="K1628" t="s">
        <v>4002</v>
      </c>
      <c r="L1628" t="s">
        <v>1617</v>
      </c>
      <c r="M1628" t="s">
        <v>1602</v>
      </c>
      <c r="N1628" t="str">
        <f>VLOOKUP(A1628,[1]Sheet1!$A:$A,1,FALSE)</f>
        <v>Z379</v>
      </c>
      <c r="O1628" t="b">
        <f t="shared" si="59"/>
        <v>1</v>
      </c>
    </row>
    <row r="1629" spans="1:15">
      <c r="A1629" t="s">
        <v>4654</v>
      </c>
      <c r="C1629" s="89" t="str">
        <f t="shared" si="58"/>
        <v>Z379e</v>
      </c>
      <c r="F1629" t="s">
        <v>7</v>
      </c>
      <c r="G1629" t="s">
        <v>18</v>
      </c>
      <c r="H1629">
        <v>12</v>
      </c>
      <c r="I1629">
        <v>2</v>
      </c>
      <c r="J1629" t="b">
        <v>1</v>
      </c>
      <c r="M1629" t="e">
        <v>#N/A</v>
      </c>
      <c r="N1629" t="e">
        <f>VLOOKUP(A1629,[1]Sheet1!$A:$A,1,FALSE)</f>
        <v>#N/A</v>
      </c>
      <c r="O1629" t="e">
        <f t="shared" si="59"/>
        <v>#N/A</v>
      </c>
    </row>
    <row r="1630" spans="1:15">
      <c r="A1630" t="s">
        <v>4655</v>
      </c>
      <c r="C1630" s="89" t="str">
        <f t="shared" si="58"/>
        <v>Z379h</v>
      </c>
      <c r="F1630" t="s">
        <v>7</v>
      </c>
      <c r="G1630" t="s">
        <v>18</v>
      </c>
      <c r="H1630">
        <v>12</v>
      </c>
      <c r="I1630">
        <v>2</v>
      </c>
      <c r="J1630" t="b">
        <v>1</v>
      </c>
      <c r="M1630" t="e">
        <v>#N/A</v>
      </c>
      <c r="N1630" t="e">
        <f>VLOOKUP(A1630,[1]Sheet1!$A:$A,1,FALSE)</f>
        <v>#N/A</v>
      </c>
      <c r="O1630" t="e">
        <f t="shared" si="59"/>
        <v>#N/A</v>
      </c>
    </row>
    <row r="1631" spans="1:15">
      <c r="A1631" t="s">
        <v>4656</v>
      </c>
      <c r="C1631" s="89" t="str">
        <f t="shared" si="58"/>
        <v>Z379m</v>
      </c>
      <c r="F1631" t="s">
        <v>7</v>
      </c>
      <c r="G1631" t="s">
        <v>18</v>
      </c>
      <c r="H1631">
        <v>12</v>
      </c>
      <c r="I1631">
        <v>2</v>
      </c>
      <c r="J1631" t="b">
        <v>1</v>
      </c>
      <c r="M1631" t="e">
        <v>#N/A</v>
      </c>
      <c r="N1631" t="e">
        <f>VLOOKUP(A1631,[1]Sheet1!$A:$A,1,FALSE)</f>
        <v>#N/A</v>
      </c>
      <c r="O1631" t="e">
        <f t="shared" si="59"/>
        <v>#N/A</v>
      </c>
    </row>
    <row r="1632" spans="1:15">
      <c r="A1632" t="s">
        <v>236</v>
      </c>
      <c r="B1632" t="s">
        <v>237</v>
      </c>
      <c r="C1632" s="89" t="str">
        <f t="shared" si="58"/>
        <v>Z380</v>
      </c>
      <c r="D1632" t="s">
        <v>237</v>
      </c>
      <c r="E1632" t="s">
        <v>3804</v>
      </c>
      <c r="F1632" t="s">
        <v>17</v>
      </c>
      <c r="G1632" t="s">
        <v>18</v>
      </c>
      <c r="H1632">
        <v>12</v>
      </c>
      <c r="I1632">
        <v>2</v>
      </c>
      <c r="J1632" t="b">
        <v>1</v>
      </c>
      <c r="K1632" t="s">
        <v>4003</v>
      </c>
      <c r="L1632" t="s">
        <v>1617</v>
      </c>
      <c r="M1632" t="s">
        <v>1602</v>
      </c>
      <c r="N1632" t="str">
        <f>VLOOKUP(A1632,[1]Sheet1!$A:$A,1,FALSE)</f>
        <v>Z380</v>
      </c>
      <c r="O1632" t="b">
        <f t="shared" si="59"/>
        <v>1</v>
      </c>
    </row>
    <row r="1633" spans="1:15">
      <c r="A1633" t="s">
        <v>4657</v>
      </c>
      <c r="C1633" s="89" t="str">
        <f t="shared" si="58"/>
        <v>Z380e</v>
      </c>
      <c r="F1633" t="s">
        <v>7</v>
      </c>
      <c r="G1633" t="s">
        <v>18</v>
      </c>
      <c r="H1633">
        <v>12</v>
      </c>
      <c r="I1633">
        <v>2</v>
      </c>
      <c r="J1633" t="b">
        <v>1</v>
      </c>
      <c r="M1633" t="e">
        <v>#N/A</v>
      </c>
      <c r="N1633" t="e">
        <f>VLOOKUP(A1633,[1]Sheet1!$A:$A,1,FALSE)</f>
        <v>#N/A</v>
      </c>
      <c r="O1633" t="e">
        <f t="shared" si="59"/>
        <v>#N/A</v>
      </c>
    </row>
    <row r="1634" spans="1:15">
      <c r="A1634" t="s">
        <v>4658</v>
      </c>
      <c r="C1634" s="89" t="str">
        <f t="shared" si="58"/>
        <v>Z380h</v>
      </c>
      <c r="F1634" t="s">
        <v>7</v>
      </c>
      <c r="G1634" t="s">
        <v>18</v>
      </c>
      <c r="H1634">
        <v>12</v>
      </c>
      <c r="I1634">
        <v>2</v>
      </c>
      <c r="J1634" t="b">
        <v>1</v>
      </c>
      <c r="M1634" t="e">
        <v>#N/A</v>
      </c>
      <c r="N1634" t="e">
        <f>VLOOKUP(A1634,[1]Sheet1!$A:$A,1,FALSE)</f>
        <v>#N/A</v>
      </c>
      <c r="O1634" t="e">
        <f t="shared" si="59"/>
        <v>#N/A</v>
      </c>
    </row>
    <row r="1635" spans="1:15">
      <c r="A1635" t="s">
        <v>4659</v>
      </c>
      <c r="C1635" s="89" t="str">
        <f t="shared" si="58"/>
        <v>Z380m</v>
      </c>
      <c r="F1635" t="s">
        <v>7</v>
      </c>
      <c r="G1635" t="s">
        <v>18</v>
      </c>
      <c r="H1635">
        <v>12</v>
      </c>
      <c r="I1635">
        <v>2</v>
      </c>
      <c r="J1635" t="b">
        <v>1</v>
      </c>
      <c r="M1635" t="e">
        <v>#N/A</v>
      </c>
      <c r="N1635" t="e">
        <f>VLOOKUP(A1635,[1]Sheet1!$A:$A,1,FALSE)</f>
        <v>#N/A</v>
      </c>
      <c r="O1635" t="e">
        <f t="shared" si="59"/>
        <v>#N/A</v>
      </c>
    </row>
    <row r="1636" spans="1:15">
      <c r="A1636" t="s">
        <v>239</v>
      </c>
      <c r="B1636" t="s">
        <v>240</v>
      </c>
      <c r="C1636" s="89" t="str">
        <f t="shared" si="58"/>
        <v>Z381</v>
      </c>
      <c r="D1636" t="s">
        <v>240</v>
      </c>
      <c r="E1636" t="s">
        <v>3806</v>
      </c>
      <c r="F1636" t="s">
        <v>17</v>
      </c>
      <c r="G1636" t="s">
        <v>18</v>
      </c>
      <c r="H1636">
        <v>12</v>
      </c>
      <c r="I1636">
        <v>2</v>
      </c>
      <c r="J1636" t="b">
        <v>1</v>
      </c>
      <c r="K1636" t="s">
        <v>4004</v>
      </c>
      <c r="L1636" t="s">
        <v>1617</v>
      </c>
      <c r="M1636" t="s">
        <v>1602</v>
      </c>
      <c r="N1636" t="str">
        <f>VLOOKUP(A1636,[1]Sheet1!$A:$A,1,FALSE)</f>
        <v>Z381</v>
      </c>
      <c r="O1636" t="b">
        <f t="shared" si="59"/>
        <v>1</v>
      </c>
    </row>
    <row r="1637" spans="1:15">
      <c r="A1637" t="s">
        <v>4660</v>
      </c>
      <c r="C1637" s="89" t="str">
        <f t="shared" si="58"/>
        <v>Z381e</v>
      </c>
      <c r="F1637" t="s">
        <v>7</v>
      </c>
      <c r="G1637" t="s">
        <v>18</v>
      </c>
      <c r="H1637">
        <v>12</v>
      </c>
      <c r="I1637">
        <v>2</v>
      </c>
      <c r="J1637" t="b">
        <v>1</v>
      </c>
      <c r="M1637" t="e">
        <v>#N/A</v>
      </c>
      <c r="N1637" t="e">
        <f>VLOOKUP(A1637,[1]Sheet1!$A:$A,1,FALSE)</f>
        <v>#N/A</v>
      </c>
      <c r="O1637" t="e">
        <f t="shared" si="59"/>
        <v>#N/A</v>
      </c>
    </row>
    <row r="1638" spans="1:15">
      <c r="A1638" t="s">
        <v>4661</v>
      </c>
      <c r="C1638" s="89" t="str">
        <f t="shared" si="58"/>
        <v>Z381h</v>
      </c>
      <c r="F1638" t="s">
        <v>7</v>
      </c>
      <c r="G1638" t="s">
        <v>18</v>
      </c>
      <c r="H1638">
        <v>12</v>
      </c>
      <c r="I1638">
        <v>2</v>
      </c>
      <c r="J1638" t="b">
        <v>1</v>
      </c>
      <c r="M1638" t="e">
        <v>#N/A</v>
      </c>
      <c r="N1638" t="e">
        <f>VLOOKUP(A1638,[1]Sheet1!$A:$A,1,FALSE)</f>
        <v>#N/A</v>
      </c>
      <c r="O1638" t="e">
        <f t="shared" si="59"/>
        <v>#N/A</v>
      </c>
    </row>
    <row r="1639" spans="1:15">
      <c r="A1639" t="s">
        <v>4662</v>
      </c>
      <c r="C1639" s="89" t="str">
        <f t="shared" si="58"/>
        <v>Z381m</v>
      </c>
      <c r="F1639" t="s">
        <v>7</v>
      </c>
      <c r="G1639" t="s">
        <v>18</v>
      </c>
      <c r="H1639">
        <v>12</v>
      </c>
      <c r="I1639">
        <v>2</v>
      </c>
      <c r="J1639" t="b">
        <v>1</v>
      </c>
      <c r="M1639" t="e">
        <v>#N/A</v>
      </c>
      <c r="N1639" t="e">
        <f>VLOOKUP(A1639,[1]Sheet1!$A:$A,1,FALSE)</f>
        <v>#N/A</v>
      </c>
      <c r="O1639" t="e">
        <f t="shared" si="59"/>
        <v>#N/A</v>
      </c>
    </row>
    <row r="1640" spans="1:15">
      <c r="A1640" t="s">
        <v>4005</v>
      </c>
      <c r="B1640" t="s">
        <v>4006</v>
      </c>
      <c r="C1640" s="89" t="str">
        <f t="shared" si="58"/>
        <v>Z381pd</v>
      </c>
      <c r="D1640" t="s">
        <v>4006</v>
      </c>
      <c r="E1640" s="120" t="s">
        <v>3494</v>
      </c>
      <c r="F1640" t="s">
        <v>17</v>
      </c>
      <c r="G1640" t="s">
        <v>18</v>
      </c>
      <c r="H1640">
        <v>12</v>
      </c>
      <c r="I1640">
        <v>2</v>
      </c>
      <c r="J1640" t="b">
        <v>1</v>
      </c>
      <c r="K1640" t="s">
        <v>4007</v>
      </c>
      <c r="L1640" t="s">
        <v>1617</v>
      </c>
      <c r="M1640" t="s">
        <v>1602</v>
      </c>
      <c r="N1640" t="str">
        <f>VLOOKUP(A1640,[1]Sheet1!$A:$A,1,FALSE)</f>
        <v>Z381pd</v>
      </c>
      <c r="O1640" t="b">
        <f t="shared" si="59"/>
        <v>1</v>
      </c>
    </row>
    <row r="1641" spans="1:15">
      <c r="A1641" t="s">
        <v>242</v>
      </c>
      <c r="B1641" t="s">
        <v>243</v>
      </c>
      <c r="C1641" s="89" t="str">
        <f t="shared" si="58"/>
        <v>Z382</v>
      </c>
      <c r="D1641" t="s">
        <v>243</v>
      </c>
      <c r="E1641" t="s">
        <v>3811</v>
      </c>
      <c r="F1641" t="s">
        <v>17</v>
      </c>
      <c r="G1641" t="s">
        <v>18</v>
      </c>
      <c r="H1641">
        <v>12</v>
      </c>
      <c r="I1641">
        <v>2</v>
      </c>
      <c r="J1641" t="b">
        <v>1</v>
      </c>
      <c r="K1641" t="s">
        <v>4008</v>
      </c>
      <c r="L1641" t="s">
        <v>1617</v>
      </c>
      <c r="M1641" t="s">
        <v>1602</v>
      </c>
      <c r="N1641" t="str">
        <f>VLOOKUP(A1641,[1]Sheet1!$A:$A,1,FALSE)</f>
        <v>Z382</v>
      </c>
      <c r="O1641" t="b">
        <f t="shared" si="59"/>
        <v>1</v>
      </c>
    </row>
    <row r="1642" spans="1:15">
      <c r="A1642" t="s">
        <v>4663</v>
      </c>
      <c r="C1642" s="89" t="str">
        <f t="shared" si="58"/>
        <v>Z382e</v>
      </c>
      <c r="F1642" t="s">
        <v>7</v>
      </c>
      <c r="G1642" t="s">
        <v>18</v>
      </c>
      <c r="H1642">
        <v>12</v>
      </c>
      <c r="I1642">
        <v>2</v>
      </c>
      <c r="J1642" t="b">
        <v>1</v>
      </c>
      <c r="M1642" t="e">
        <v>#N/A</v>
      </c>
      <c r="N1642" t="e">
        <f>VLOOKUP(A1642,[1]Sheet1!$A:$A,1,FALSE)</f>
        <v>#N/A</v>
      </c>
      <c r="O1642" t="e">
        <f t="shared" si="59"/>
        <v>#N/A</v>
      </c>
    </row>
    <row r="1643" spans="1:15">
      <c r="A1643" t="s">
        <v>4664</v>
      </c>
      <c r="C1643" s="89" t="str">
        <f t="shared" si="58"/>
        <v>Z382h</v>
      </c>
      <c r="F1643" t="s">
        <v>7</v>
      </c>
      <c r="G1643" t="s">
        <v>18</v>
      </c>
      <c r="H1643">
        <v>12</v>
      </c>
      <c r="I1643">
        <v>2</v>
      </c>
      <c r="J1643" t="b">
        <v>1</v>
      </c>
      <c r="M1643" t="e">
        <v>#N/A</v>
      </c>
      <c r="N1643" t="e">
        <f>VLOOKUP(A1643,[1]Sheet1!$A:$A,1,FALSE)</f>
        <v>#N/A</v>
      </c>
      <c r="O1643" t="e">
        <f t="shared" si="59"/>
        <v>#N/A</v>
      </c>
    </row>
    <row r="1644" spans="1:15">
      <c r="A1644" t="s">
        <v>4665</v>
      </c>
      <c r="C1644" s="89" t="str">
        <f t="shared" si="58"/>
        <v>Z382m</v>
      </c>
      <c r="F1644" t="s">
        <v>7</v>
      </c>
      <c r="G1644" t="s">
        <v>18</v>
      </c>
      <c r="H1644">
        <v>12</v>
      </c>
      <c r="I1644">
        <v>2</v>
      </c>
      <c r="J1644" t="b">
        <v>1</v>
      </c>
      <c r="M1644" t="e">
        <v>#N/A</v>
      </c>
      <c r="N1644" t="e">
        <f>VLOOKUP(A1644,[1]Sheet1!$A:$A,1,FALSE)</f>
        <v>#N/A</v>
      </c>
      <c r="O1644" t="e">
        <f t="shared" si="59"/>
        <v>#N/A</v>
      </c>
    </row>
    <row r="1645" spans="1:15">
      <c r="A1645" t="s">
        <v>245</v>
      </c>
      <c r="B1645" t="s">
        <v>246</v>
      </c>
      <c r="C1645" s="89" t="str">
        <f t="shared" si="58"/>
        <v>Z383</v>
      </c>
      <c r="D1645" t="s">
        <v>246</v>
      </c>
      <c r="E1645" t="s">
        <v>3813</v>
      </c>
      <c r="F1645" t="s">
        <v>17</v>
      </c>
      <c r="G1645" t="s">
        <v>18</v>
      </c>
      <c r="H1645">
        <v>12</v>
      </c>
      <c r="I1645">
        <v>2</v>
      </c>
      <c r="J1645" t="b">
        <v>1</v>
      </c>
      <c r="K1645" t="s">
        <v>4009</v>
      </c>
      <c r="L1645" t="s">
        <v>1617</v>
      </c>
      <c r="M1645" t="s">
        <v>1602</v>
      </c>
      <c r="N1645" t="str">
        <f>VLOOKUP(A1645,[1]Sheet1!$A:$A,1,FALSE)</f>
        <v>Z383</v>
      </c>
      <c r="O1645" t="b">
        <f t="shared" si="59"/>
        <v>1</v>
      </c>
    </row>
    <row r="1646" spans="1:15">
      <c r="A1646" t="s">
        <v>4666</v>
      </c>
      <c r="C1646" s="89" t="str">
        <f t="shared" si="58"/>
        <v>Z383e</v>
      </c>
      <c r="F1646" t="s">
        <v>7</v>
      </c>
      <c r="G1646" t="s">
        <v>18</v>
      </c>
      <c r="H1646">
        <v>12</v>
      </c>
      <c r="I1646">
        <v>2</v>
      </c>
      <c r="J1646" t="b">
        <v>1</v>
      </c>
      <c r="M1646" t="e">
        <v>#N/A</v>
      </c>
      <c r="N1646" t="e">
        <f>VLOOKUP(A1646,[1]Sheet1!$A:$A,1,FALSE)</f>
        <v>#N/A</v>
      </c>
      <c r="O1646" t="e">
        <f t="shared" si="59"/>
        <v>#N/A</v>
      </c>
    </row>
    <row r="1647" spans="1:15">
      <c r="A1647" t="s">
        <v>4667</v>
      </c>
      <c r="C1647" s="89" t="str">
        <f t="shared" si="58"/>
        <v>Z383h</v>
      </c>
      <c r="F1647" t="s">
        <v>7</v>
      </c>
      <c r="G1647" t="s">
        <v>18</v>
      </c>
      <c r="H1647">
        <v>12</v>
      </c>
      <c r="I1647">
        <v>2</v>
      </c>
      <c r="J1647" t="b">
        <v>1</v>
      </c>
      <c r="M1647" t="e">
        <v>#N/A</v>
      </c>
      <c r="N1647" t="e">
        <f>VLOOKUP(A1647,[1]Sheet1!$A:$A,1,FALSE)</f>
        <v>#N/A</v>
      </c>
      <c r="O1647" t="e">
        <f t="shared" si="59"/>
        <v>#N/A</v>
      </c>
    </row>
    <row r="1648" spans="1:15">
      <c r="A1648" t="s">
        <v>4668</v>
      </c>
      <c r="C1648" s="89" t="str">
        <f t="shared" si="58"/>
        <v>Z383m</v>
      </c>
      <c r="F1648" t="s">
        <v>7</v>
      </c>
      <c r="G1648" t="s">
        <v>18</v>
      </c>
      <c r="H1648">
        <v>12</v>
      </c>
      <c r="I1648">
        <v>2</v>
      </c>
      <c r="J1648" t="b">
        <v>1</v>
      </c>
      <c r="M1648" t="e">
        <v>#N/A</v>
      </c>
      <c r="N1648" t="e">
        <f>VLOOKUP(A1648,[1]Sheet1!$A:$A,1,FALSE)</f>
        <v>#N/A</v>
      </c>
      <c r="O1648" t="e">
        <f t="shared" si="59"/>
        <v>#N/A</v>
      </c>
    </row>
    <row r="1649" spans="1:15">
      <c r="A1649" t="s">
        <v>248</v>
      </c>
      <c r="B1649" t="s">
        <v>249</v>
      </c>
      <c r="C1649" s="89" t="str">
        <f t="shared" si="58"/>
        <v>Z384</v>
      </c>
      <c r="D1649" t="s">
        <v>249</v>
      </c>
      <c r="E1649" t="s">
        <v>3815</v>
      </c>
      <c r="F1649" t="s">
        <v>17</v>
      </c>
      <c r="G1649" t="s">
        <v>18</v>
      </c>
      <c r="H1649">
        <v>12</v>
      </c>
      <c r="I1649">
        <v>2</v>
      </c>
      <c r="J1649" t="b">
        <v>1</v>
      </c>
      <c r="K1649" t="s">
        <v>4010</v>
      </c>
      <c r="L1649" t="s">
        <v>1617</v>
      </c>
      <c r="M1649" t="s">
        <v>1602</v>
      </c>
      <c r="N1649" t="str">
        <f>VLOOKUP(A1649,[1]Sheet1!$A:$A,1,FALSE)</f>
        <v>Z384</v>
      </c>
      <c r="O1649" t="b">
        <f t="shared" si="59"/>
        <v>1</v>
      </c>
    </row>
    <row r="1650" spans="1:15">
      <c r="A1650" t="s">
        <v>4669</v>
      </c>
      <c r="C1650" s="89" t="str">
        <f t="shared" si="58"/>
        <v>Z384e</v>
      </c>
      <c r="F1650" t="s">
        <v>7</v>
      </c>
      <c r="G1650" t="s">
        <v>18</v>
      </c>
      <c r="H1650">
        <v>12</v>
      </c>
      <c r="I1650">
        <v>2</v>
      </c>
      <c r="J1650" t="b">
        <v>1</v>
      </c>
      <c r="M1650" t="e">
        <v>#N/A</v>
      </c>
      <c r="N1650" t="e">
        <f>VLOOKUP(A1650,[1]Sheet1!$A:$A,1,FALSE)</f>
        <v>#N/A</v>
      </c>
      <c r="O1650" t="e">
        <f t="shared" si="59"/>
        <v>#N/A</v>
      </c>
    </row>
    <row r="1651" spans="1:15">
      <c r="A1651" t="s">
        <v>4670</v>
      </c>
      <c r="C1651" s="89" t="str">
        <f t="shared" si="58"/>
        <v>Z384h</v>
      </c>
      <c r="F1651" t="s">
        <v>7</v>
      </c>
      <c r="G1651" t="s">
        <v>18</v>
      </c>
      <c r="H1651">
        <v>12</v>
      </c>
      <c r="I1651">
        <v>2</v>
      </c>
      <c r="J1651" t="b">
        <v>1</v>
      </c>
      <c r="M1651" t="e">
        <v>#N/A</v>
      </c>
      <c r="N1651" t="e">
        <f>VLOOKUP(A1651,[1]Sheet1!$A:$A,1,FALSE)</f>
        <v>#N/A</v>
      </c>
      <c r="O1651" t="e">
        <f t="shared" si="59"/>
        <v>#N/A</v>
      </c>
    </row>
    <row r="1652" spans="1:15">
      <c r="A1652" t="s">
        <v>4671</v>
      </c>
      <c r="C1652" s="89" t="str">
        <f t="shared" si="58"/>
        <v>Z384m</v>
      </c>
      <c r="F1652" t="s">
        <v>7</v>
      </c>
      <c r="G1652" t="s">
        <v>18</v>
      </c>
      <c r="H1652">
        <v>12</v>
      </c>
      <c r="I1652">
        <v>2</v>
      </c>
      <c r="J1652" t="b">
        <v>1</v>
      </c>
      <c r="M1652" t="e">
        <v>#N/A</v>
      </c>
      <c r="N1652" t="e">
        <f>VLOOKUP(A1652,[1]Sheet1!$A:$A,1,FALSE)</f>
        <v>#N/A</v>
      </c>
      <c r="O1652" t="e">
        <f t="shared" si="59"/>
        <v>#N/A</v>
      </c>
    </row>
    <row r="1653" spans="1:15">
      <c r="A1653" t="s">
        <v>251</v>
      </c>
      <c r="B1653" t="s">
        <v>252</v>
      </c>
      <c r="C1653" s="89" t="str">
        <f t="shared" si="58"/>
        <v>Z385</v>
      </c>
      <c r="D1653" t="s">
        <v>252</v>
      </c>
      <c r="E1653" t="s">
        <v>4011</v>
      </c>
      <c r="F1653" t="s">
        <v>17</v>
      </c>
      <c r="G1653" t="s">
        <v>18</v>
      </c>
      <c r="H1653">
        <v>12</v>
      </c>
      <c r="I1653">
        <v>2</v>
      </c>
      <c r="J1653" t="b">
        <v>1</v>
      </c>
      <c r="K1653" t="s">
        <v>4012</v>
      </c>
      <c r="L1653" t="s">
        <v>1617</v>
      </c>
      <c r="M1653" t="s">
        <v>1602</v>
      </c>
      <c r="N1653" t="str">
        <f>VLOOKUP(A1653,[1]Sheet1!$A:$A,1,FALSE)</f>
        <v>Z385</v>
      </c>
      <c r="O1653" t="b">
        <f t="shared" si="59"/>
        <v>1</v>
      </c>
    </row>
    <row r="1654" spans="1:15">
      <c r="A1654" t="s">
        <v>254</v>
      </c>
      <c r="B1654" t="s">
        <v>255</v>
      </c>
      <c r="C1654" s="89" t="str">
        <f t="shared" si="58"/>
        <v>Z386</v>
      </c>
      <c r="D1654" t="s">
        <v>255</v>
      </c>
      <c r="E1654" t="s">
        <v>4013</v>
      </c>
      <c r="F1654" t="s">
        <v>17</v>
      </c>
      <c r="G1654" t="s">
        <v>18</v>
      </c>
      <c r="H1654">
        <v>12</v>
      </c>
      <c r="I1654">
        <v>2</v>
      </c>
      <c r="J1654" t="b">
        <v>1</v>
      </c>
      <c r="K1654" t="s">
        <v>4014</v>
      </c>
      <c r="L1654" t="s">
        <v>1617</v>
      </c>
      <c r="M1654" t="s">
        <v>1602</v>
      </c>
      <c r="N1654" t="str">
        <f>VLOOKUP(A1654,[1]Sheet1!$A:$A,1,FALSE)</f>
        <v>Z386</v>
      </c>
      <c r="O1654" t="b">
        <f t="shared" si="59"/>
        <v>1</v>
      </c>
    </row>
    <row r="1655" spans="1:15">
      <c r="A1655" t="s">
        <v>257</v>
      </c>
      <c r="B1655" t="s">
        <v>258</v>
      </c>
      <c r="C1655" s="89" t="str">
        <f t="shared" si="58"/>
        <v>Z387</v>
      </c>
      <c r="D1655" t="s">
        <v>258</v>
      </c>
      <c r="E1655" t="s">
        <v>4015</v>
      </c>
      <c r="F1655" t="s">
        <v>17</v>
      </c>
      <c r="G1655" t="s">
        <v>18</v>
      </c>
      <c r="H1655">
        <v>12</v>
      </c>
      <c r="I1655">
        <v>2</v>
      </c>
      <c r="J1655" t="b">
        <v>1</v>
      </c>
      <c r="K1655" t="s">
        <v>4016</v>
      </c>
      <c r="L1655" t="s">
        <v>1617</v>
      </c>
      <c r="M1655" t="s">
        <v>1602</v>
      </c>
      <c r="N1655" t="str">
        <f>VLOOKUP(A1655,[1]Sheet1!$A:$A,1,FALSE)</f>
        <v>Z387</v>
      </c>
      <c r="O1655" t="b">
        <f t="shared" si="59"/>
        <v>1</v>
      </c>
    </row>
    <row r="1656" spans="1:15">
      <c r="A1656" t="s">
        <v>269</v>
      </c>
      <c r="B1656" t="s">
        <v>270</v>
      </c>
      <c r="C1656" s="89" t="str">
        <f t="shared" si="58"/>
        <v>Z390</v>
      </c>
      <c r="D1656" t="s">
        <v>270</v>
      </c>
      <c r="E1656" t="s">
        <v>4017</v>
      </c>
      <c r="F1656" t="s">
        <v>17</v>
      </c>
      <c r="G1656" t="s">
        <v>18</v>
      </c>
      <c r="H1656">
        <v>12</v>
      </c>
      <c r="I1656">
        <v>2</v>
      </c>
      <c r="J1656" t="b">
        <v>1</v>
      </c>
      <c r="K1656" t="s">
        <v>4018</v>
      </c>
      <c r="L1656" t="s">
        <v>1617</v>
      </c>
      <c r="M1656" t="s">
        <v>1602</v>
      </c>
      <c r="N1656" t="str">
        <f>VLOOKUP(A1656,[1]Sheet1!$A:$A,1,FALSE)</f>
        <v>Z390</v>
      </c>
      <c r="O1656" t="b">
        <f t="shared" si="59"/>
        <v>1</v>
      </c>
    </row>
    <row r="1657" spans="1:15">
      <c r="A1657" s="177" t="s">
        <v>4672</v>
      </c>
      <c r="C1657" s="89" t="str">
        <f t="shared" si="58"/>
        <v>Z390e</v>
      </c>
      <c r="F1657" t="s">
        <v>7</v>
      </c>
      <c r="G1657" t="s">
        <v>18</v>
      </c>
      <c r="H1657">
        <v>12</v>
      </c>
      <c r="I1657">
        <v>2</v>
      </c>
      <c r="J1657" t="b">
        <v>1</v>
      </c>
      <c r="M1657" t="e">
        <v>#N/A</v>
      </c>
      <c r="N1657" t="e">
        <f>VLOOKUP(A1657,[1]Sheet1!$A:$A,1,FALSE)</f>
        <v>#N/A</v>
      </c>
      <c r="O1657" t="e">
        <f t="shared" si="59"/>
        <v>#N/A</v>
      </c>
    </row>
    <row r="1658" spans="1:15">
      <c r="A1658" s="177" t="s">
        <v>4673</v>
      </c>
      <c r="C1658" s="89" t="str">
        <f t="shared" si="58"/>
        <v>Z390h</v>
      </c>
      <c r="F1658" t="s">
        <v>7</v>
      </c>
      <c r="G1658" t="s">
        <v>18</v>
      </c>
      <c r="H1658">
        <v>12</v>
      </c>
      <c r="I1658">
        <v>2</v>
      </c>
      <c r="J1658" t="b">
        <v>1</v>
      </c>
      <c r="M1658" t="e">
        <v>#N/A</v>
      </c>
      <c r="N1658" t="e">
        <f>VLOOKUP(A1658,[1]Sheet1!$A:$A,1,FALSE)</f>
        <v>#N/A</v>
      </c>
      <c r="O1658" t="e">
        <f t="shared" si="59"/>
        <v>#N/A</v>
      </c>
    </row>
    <row r="1659" spans="1:15">
      <c r="A1659" s="177" t="s">
        <v>4674</v>
      </c>
      <c r="C1659" s="89" t="str">
        <f t="shared" si="58"/>
        <v>Z390m</v>
      </c>
      <c r="F1659" t="s">
        <v>7</v>
      </c>
      <c r="G1659" t="s">
        <v>18</v>
      </c>
      <c r="H1659">
        <v>12</v>
      </c>
      <c r="I1659">
        <v>2</v>
      </c>
      <c r="J1659" t="b">
        <v>1</v>
      </c>
      <c r="M1659" t="e">
        <v>#N/A</v>
      </c>
      <c r="N1659" t="e">
        <f>VLOOKUP(A1659,[1]Sheet1!$A:$A,1,FALSE)</f>
        <v>#N/A</v>
      </c>
      <c r="O1659" t="e">
        <f t="shared" si="59"/>
        <v>#N/A</v>
      </c>
    </row>
    <row r="1660" spans="1:15">
      <c r="A1660" s="177" t="s">
        <v>454</v>
      </c>
      <c r="B1660" t="s">
        <v>455</v>
      </c>
      <c r="C1660" s="89" t="str">
        <f t="shared" si="58"/>
        <v>Z391</v>
      </c>
      <c r="D1660" t="s">
        <v>455</v>
      </c>
      <c r="E1660" t="s">
        <v>3380</v>
      </c>
      <c r="F1660" t="s">
        <v>7</v>
      </c>
      <c r="G1660" t="s">
        <v>18</v>
      </c>
      <c r="H1660">
        <v>12</v>
      </c>
      <c r="I1660">
        <v>3</v>
      </c>
      <c r="J1660" t="b">
        <v>1</v>
      </c>
      <c r="K1660" t="s">
        <v>4019</v>
      </c>
      <c r="L1660" t="s">
        <v>1601</v>
      </c>
      <c r="M1660" t="s">
        <v>1602</v>
      </c>
      <c r="N1660" t="str">
        <f>VLOOKUP(A1660,[1]Sheet1!$A:$A,1,FALSE)</f>
        <v>Z391</v>
      </c>
      <c r="O1660" t="b">
        <f t="shared" si="59"/>
        <v>1</v>
      </c>
    </row>
    <row r="1661" spans="1:15">
      <c r="A1661" t="s">
        <v>456</v>
      </c>
      <c r="B1661" t="s">
        <v>457</v>
      </c>
      <c r="C1661" s="89" t="str">
        <f t="shared" si="58"/>
        <v>Z392</v>
      </c>
      <c r="D1661" t="s">
        <v>457</v>
      </c>
      <c r="E1661" t="s">
        <v>3382</v>
      </c>
      <c r="F1661" t="s">
        <v>7</v>
      </c>
      <c r="G1661" t="s">
        <v>18</v>
      </c>
      <c r="H1661">
        <v>12</v>
      </c>
      <c r="I1661">
        <v>3</v>
      </c>
      <c r="J1661" t="b">
        <v>1</v>
      </c>
      <c r="K1661" t="s">
        <v>4020</v>
      </c>
      <c r="L1661" t="s">
        <v>1601</v>
      </c>
      <c r="M1661" t="s">
        <v>1602</v>
      </c>
      <c r="N1661" t="str">
        <f>VLOOKUP(A1661,[1]Sheet1!$A:$A,1,FALSE)</f>
        <v>Z392</v>
      </c>
      <c r="O1661" t="b">
        <f t="shared" si="59"/>
        <v>1</v>
      </c>
    </row>
    <row r="1662" spans="1:15">
      <c r="A1662" t="s">
        <v>458</v>
      </c>
      <c r="B1662" t="s">
        <v>459</v>
      </c>
      <c r="C1662" s="89" t="str">
        <f t="shared" si="58"/>
        <v>Z393</v>
      </c>
      <c r="D1662" t="s">
        <v>459</v>
      </c>
      <c r="E1662" t="s">
        <v>3389</v>
      </c>
      <c r="F1662" t="s">
        <v>7</v>
      </c>
      <c r="G1662" t="s">
        <v>18</v>
      </c>
      <c r="H1662">
        <v>12</v>
      </c>
      <c r="I1662">
        <v>3</v>
      </c>
      <c r="J1662" t="b">
        <v>1</v>
      </c>
      <c r="K1662" t="s">
        <v>4021</v>
      </c>
      <c r="L1662" t="s">
        <v>1601</v>
      </c>
      <c r="M1662" t="s">
        <v>1602</v>
      </c>
      <c r="N1662" t="str">
        <f>VLOOKUP(A1662,[1]Sheet1!$A:$A,1,FALSE)</f>
        <v>Z393</v>
      </c>
      <c r="O1662" t="b">
        <f t="shared" si="59"/>
        <v>1</v>
      </c>
    </row>
    <row r="1663" spans="1:15">
      <c r="A1663" t="s">
        <v>460</v>
      </c>
      <c r="B1663" t="s">
        <v>461</v>
      </c>
      <c r="C1663" s="89" t="str">
        <f t="shared" si="58"/>
        <v>Z394</v>
      </c>
      <c r="D1663" t="s">
        <v>461</v>
      </c>
      <c r="E1663" t="s">
        <v>3391</v>
      </c>
      <c r="F1663" t="s">
        <v>7</v>
      </c>
      <c r="G1663" t="s">
        <v>18</v>
      </c>
      <c r="H1663">
        <v>12</v>
      </c>
      <c r="I1663">
        <v>3</v>
      </c>
      <c r="J1663" t="b">
        <v>1</v>
      </c>
      <c r="K1663" t="s">
        <v>4022</v>
      </c>
      <c r="L1663" t="s">
        <v>1601</v>
      </c>
      <c r="M1663" t="s">
        <v>1602</v>
      </c>
      <c r="N1663" t="str">
        <f>VLOOKUP(A1663,[1]Sheet1!$A:$A,1,FALSE)</f>
        <v>Z394</v>
      </c>
      <c r="O1663" t="b">
        <f t="shared" si="59"/>
        <v>1</v>
      </c>
    </row>
    <row r="1664" spans="1:15">
      <c r="A1664" t="s">
        <v>462</v>
      </c>
      <c r="B1664" t="s">
        <v>463</v>
      </c>
      <c r="C1664" s="89" t="str">
        <f t="shared" si="58"/>
        <v>Z395</v>
      </c>
      <c r="D1664" t="s">
        <v>463</v>
      </c>
      <c r="E1664" t="s">
        <v>4023</v>
      </c>
      <c r="F1664" t="s">
        <v>7</v>
      </c>
      <c r="G1664" t="s">
        <v>18</v>
      </c>
      <c r="H1664">
        <v>12</v>
      </c>
      <c r="I1664">
        <v>3</v>
      </c>
      <c r="J1664" t="b">
        <v>1</v>
      </c>
      <c r="K1664" t="s">
        <v>4024</v>
      </c>
      <c r="L1664" t="s">
        <v>1601</v>
      </c>
      <c r="M1664" t="s">
        <v>1602</v>
      </c>
      <c r="N1664" t="str">
        <f>VLOOKUP(A1664,[1]Sheet1!$A:$A,1,FALSE)</f>
        <v>Z395</v>
      </c>
      <c r="O1664" t="b">
        <f t="shared" si="59"/>
        <v>1</v>
      </c>
    </row>
    <row r="1665" spans="1:15">
      <c r="A1665" t="s">
        <v>464</v>
      </c>
      <c r="B1665" t="s">
        <v>465</v>
      </c>
      <c r="C1665" s="89" t="str">
        <f t="shared" si="58"/>
        <v>Z396</v>
      </c>
      <c r="D1665" t="s">
        <v>465</v>
      </c>
      <c r="E1665" t="s">
        <v>4025</v>
      </c>
      <c r="F1665" t="s">
        <v>7</v>
      </c>
      <c r="G1665" t="s">
        <v>18</v>
      </c>
      <c r="H1665">
        <v>12</v>
      </c>
      <c r="I1665">
        <v>3</v>
      </c>
      <c r="J1665" t="b">
        <v>1</v>
      </c>
      <c r="K1665" t="s">
        <v>4026</v>
      </c>
      <c r="L1665" t="s">
        <v>1601</v>
      </c>
      <c r="M1665" t="s">
        <v>1602</v>
      </c>
      <c r="N1665" t="str">
        <f>VLOOKUP(A1665,[1]Sheet1!$A:$A,1,FALSE)</f>
        <v>Z396</v>
      </c>
      <c r="O1665" t="b">
        <f t="shared" si="59"/>
        <v>1</v>
      </c>
    </row>
    <row r="1666" spans="1:15">
      <c r="A1666" t="s">
        <v>466</v>
      </c>
      <c r="B1666" t="s">
        <v>467</v>
      </c>
      <c r="C1666" s="89" t="str">
        <f t="shared" si="58"/>
        <v>Z397</v>
      </c>
      <c r="D1666" t="s">
        <v>467</v>
      </c>
      <c r="E1666" t="s">
        <v>4027</v>
      </c>
      <c r="F1666" t="s">
        <v>7</v>
      </c>
      <c r="G1666" t="s">
        <v>18</v>
      </c>
      <c r="H1666">
        <v>12</v>
      </c>
      <c r="I1666">
        <v>3</v>
      </c>
      <c r="J1666" t="b">
        <v>1</v>
      </c>
      <c r="K1666" t="s">
        <v>4028</v>
      </c>
      <c r="L1666" t="s">
        <v>1601</v>
      </c>
      <c r="M1666" t="s">
        <v>1602</v>
      </c>
      <c r="N1666" t="str">
        <f>VLOOKUP(A1666,[1]Sheet1!$A:$A,1,FALSE)</f>
        <v>Z397</v>
      </c>
      <c r="O1666" t="b">
        <f t="shared" si="59"/>
        <v>1</v>
      </c>
    </row>
    <row r="1667" spans="1:15">
      <c r="A1667" t="s">
        <v>468</v>
      </c>
      <c r="B1667" t="s">
        <v>469</v>
      </c>
      <c r="C1667" s="89" t="str">
        <f t="shared" ref="C1667:C1730" si="60">A1667</f>
        <v>Z398</v>
      </c>
      <c r="D1667" t="s">
        <v>469</v>
      </c>
      <c r="E1667" t="s">
        <v>3402</v>
      </c>
      <c r="F1667" t="s">
        <v>7</v>
      </c>
      <c r="G1667" t="s">
        <v>18</v>
      </c>
      <c r="H1667">
        <v>12</v>
      </c>
      <c r="I1667">
        <v>3</v>
      </c>
      <c r="J1667" t="b">
        <v>1</v>
      </c>
      <c r="K1667" t="s">
        <v>4029</v>
      </c>
      <c r="L1667" t="s">
        <v>1601</v>
      </c>
      <c r="M1667" t="s">
        <v>1602</v>
      </c>
      <c r="N1667" t="str">
        <f>VLOOKUP(A1667,[1]Sheet1!$A:$A,1,FALSE)</f>
        <v>Z398</v>
      </c>
      <c r="O1667" t="b">
        <f t="shared" si="59"/>
        <v>1</v>
      </c>
    </row>
    <row r="1668" spans="1:15">
      <c r="A1668" t="s">
        <v>470</v>
      </c>
      <c r="B1668" t="s">
        <v>471</v>
      </c>
      <c r="C1668" s="89" t="str">
        <f t="shared" si="60"/>
        <v>Z399</v>
      </c>
      <c r="D1668" t="s">
        <v>471</v>
      </c>
      <c r="E1668" t="s">
        <v>3404</v>
      </c>
      <c r="F1668" t="s">
        <v>7</v>
      </c>
      <c r="G1668" t="s">
        <v>18</v>
      </c>
      <c r="H1668">
        <v>12</v>
      </c>
      <c r="I1668">
        <v>3</v>
      </c>
      <c r="J1668" t="b">
        <v>1</v>
      </c>
      <c r="K1668" t="s">
        <v>4030</v>
      </c>
      <c r="L1668" t="s">
        <v>1601</v>
      </c>
      <c r="M1668" t="s">
        <v>1602</v>
      </c>
      <c r="N1668" t="str">
        <f>VLOOKUP(A1668,[1]Sheet1!$A:$A,1,FALSE)</f>
        <v>Z399</v>
      </c>
      <c r="O1668" t="b">
        <f t="shared" si="59"/>
        <v>1</v>
      </c>
    </row>
    <row r="1669" spans="1:15">
      <c r="A1669" t="s">
        <v>472</v>
      </c>
      <c r="B1669" t="s">
        <v>473</v>
      </c>
      <c r="C1669" s="89" t="str">
        <f t="shared" si="60"/>
        <v>Z400</v>
      </c>
      <c r="D1669" t="s">
        <v>473</v>
      </c>
      <c r="E1669" t="s">
        <v>3406</v>
      </c>
      <c r="F1669" t="s">
        <v>7</v>
      </c>
      <c r="G1669" t="s">
        <v>18</v>
      </c>
      <c r="H1669">
        <v>12</v>
      </c>
      <c r="I1669">
        <v>3</v>
      </c>
      <c r="J1669" t="b">
        <v>1</v>
      </c>
      <c r="K1669" t="s">
        <v>4031</v>
      </c>
      <c r="L1669" t="s">
        <v>1601</v>
      </c>
      <c r="M1669" t="s">
        <v>1602</v>
      </c>
      <c r="N1669" t="str">
        <f>VLOOKUP(A1669,[1]Sheet1!$A:$A,1,FALSE)</f>
        <v>Z400</v>
      </c>
      <c r="O1669" t="b">
        <f t="shared" si="59"/>
        <v>1</v>
      </c>
    </row>
    <row r="1670" spans="1:15">
      <c r="A1670" t="s">
        <v>474</v>
      </c>
      <c r="B1670" t="s">
        <v>475</v>
      </c>
      <c r="C1670" s="89" t="str">
        <f t="shared" si="60"/>
        <v>Z401</v>
      </c>
      <c r="D1670" t="s">
        <v>475</v>
      </c>
      <c r="E1670" t="s">
        <v>3408</v>
      </c>
      <c r="F1670" t="s">
        <v>7</v>
      </c>
      <c r="G1670" t="s">
        <v>18</v>
      </c>
      <c r="H1670">
        <v>12</v>
      </c>
      <c r="I1670">
        <v>3</v>
      </c>
      <c r="J1670" t="b">
        <v>1</v>
      </c>
      <c r="K1670" t="s">
        <v>4032</v>
      </c>
      <c r="L1670" t="s">
        <v>1601</v>
      </c>
      <c r="M1670" t="s">
        <v>1602</v>
      </c>
      <c r="N1670" t="str">
        <f>VLOOKUP(A1670,[1]Sheet1!$A:$A,1,FALSE)</f>
        <v>Z401</v>
      </c>
      <c r="O1670" t="b">
        <f t="shared" si="59"/>
        <v>1</v>
      </c>
    </row>
    <row r="1671" spans="1:15">
      <c r="A1671" t="s">
        <v>476</v>
      </c>
      <c r="B1671" t="s">
        <v>4033</v>
      </c>
      <c r="C1671" s="89" t="str">
        <f t="shared" si="60"/>
        <v>Z402</v>
      </c>
      <c r="D1671" t="s">
        <v>4033</v>
      </c>
      <c r="E1671" t="s">
        <v>3411</v>
      </c>
      <c r="F1671" t="s">
        <v>7</v>
      </c>
      <c r="G1671" t="s">
        <v>18</v>
      </c>
      <c r="H1671">
        <v>12</v>
      </c>
      <c r="I1671">
        <v>3</v>
      </c>
      <c r="J1671" t="b">
        <v>1</v>
      </c>
      <c r="K1671" t="s">
        <v>4034</v>
      </c>
      <c r="L1671" t="s">
        <v>1601</v>
      </c>
      <c r="M1671" t="s">
        <v>1602</v>
      </c>
      <c r="N1671" t="str">
        <f>VLOOKUP(A1671,[1]Sheet1!$A:$A,1,FALSE)</f>
        <v>Z402</v>
      </c>
      <c r="O1671" t="b">
        <f t="shared" si="59"/>
        <v>1</v>
      </c>
    </row>
    <row r="1672" spans="1:15">
      <c r="A1672" t="s">
        <v>478</v>
      </c>
      <c r="B1672" t="s">
        <v>480</v>
      </c>
      <c r="C1672" s="89" t="str">
        <f t="shared" si="60"/>
        <v>Z403</v>
      </c>
      <c r="D1672" t="s">
        <v>480</v>
      </c>
      <c r="E1672" t="s">
        <v>4035</v>
      </c>
      <c r="F1672" t="s">
        <v>7</v>
      </c>
      <c r="G1672" t="s">
        <v>18</v>
      </c>
      <c r="H1672">
        <v>12</v>
      </c>
      <c r="I1672">
        <v>3</v>
      </c>
      <c r="J1672" t="b">
        <v>1</v>
      </c>
      <c r="K1672" t="s">
        <v>4036</v>
      </c>
      <c r="L1672" t="s">
        <v>1601</v>
      </c>
      <c r="M1672" t="s">
        <v>1602</v>
      </c>
      <c r="N1672" t="str">
        <f>VLOOKUP(A1672,[1]Sheet1!$A:$A,1,FALSE)</f>
        <v>Z403</v>
      </c>
      <c r="O1672" t="b">
        <f t="shared" ref="O1672:O1735" si="61">N1672=A1672</f>
        <v>1</v>
      </c>
    </row>
    <row r="1673" spans="1:15">
      <c r="A1673" t="s">
        <v>4675</v>
      </c>
      <c r="C1673" s="89" t="str">
        <f t="shared" si="60"/>
        <v>Z403e</v>
      </c>
      <c r="F1673" t="s">
        <v>7</v>
      </c>
      <c r="G1673" t="s">
        <v>18</v>
      </c>
      <c r="H1673">
        <v>12</v>
      </c>
      <c r="I1673">
        <v>2</v>
      </c>
      <c r="J1673" t="b">
        <v>1</v>
      </c>
      <c r="M1673" t="e">
        <v>#N/A</v>
      </c>
      <c r="N1673" t="e">
        <f>VLOOKUP(A1673,[1]Sheet1!$A:$A,1,FALSE)</f>
        <v>#N/A</v>
      </c>
      <c r="O1673" t="e">
        <f t="shared" si="61"/>
        <v>#N/A</v>
      </c>
    </row>
    <row r="1674" spans="1:15">
      <c r="A1674" t="s">
        <v>4676</v>
      </c>
      <c r="C1674" s="89" t="str">
        <f t="shared" si="60"/>
        <v>Z403h</v>
      </c>
      <c r="F1674" t="s">
        <v>7</v>
      </c>
      <c r="G1674" t="s">
        <v>18</v>
      </c>
      <c r="H1674">
        <v>12</v>
      </c>
      <c r="I1674">
        <v>2</v>
      </c>
      <c r="J1674" t="b">
        <v>1</v>
      </c>
      <c r="M1674" t="e">
        <v>#N/A</v>
      </c>
      <c r="N1674" t="e">
        <f>VLOOKUP(A1674,[1]Sheet1!$A:$A,1,FALSE)</f>
        <v>#N/A</v>
      </c>
      <c r="O1674" t="e">
        <f t="shared" si="61"/>
        <v>#N/A</v>
      </c>
    </row>
    <row r="1675" spans="1:15">
      <c r="A1675" t="s">
        <v>4677</v>
      </c>
      <c r="C1675" s="89" t="str">
        <f t="shared" si="60"/>
        <v>Z403m</v>
      </c>
      <c r="F1675" t="s">
        <v>7</v>
      </c>
      <c r="G1675" t="s">
        <v>18</v>
      </c>
      <c r="H1675">
        <v>12</v>
      </c>
      <c r="I1675">
        <v>2</v>
      </c>
      <c r="J1675" t="b">
        <v>1</v>
      </c>
      <c r="M1675" t="e">
        <v>#N/A</v>
      </c>
      <c r="N1675" t="e">
        <f>VLOOKUP(A1675,[1]Sheet1!$A:$A,1,FALSE)</f>
        <v>#N/A</v>
      </c>
      <c r="O1675" t="e">
        <f t="shared" si="61"/>
        <v>#N/A</v>
      </c>
    </row>
    <row r="1676" spans="1:15">
      <c r="A1676" t="s">
        <v>490</v>
      </c>
      <c r="B1676" t="s">
        <v>492</v>
      </c>
      <c r="C1676" s="89" t="str">
        <f t="shared" si="60"/>
        <v>Z407</v>
      </c>
      <c r="D1676" t="s">
        <v>492</v>
      </c>
      <c r="E1676" t="s">
        <v>4037</v>
      </c>
      <c r="F1676" t="s">
        <v>7</v>
      </c>
      <c r="G1676" t="s">
        <v>18</v>
      </c>
      <c r="H1676">
        <v>12</v>
      </c>
      <c r="I1676">
        <v>3</v>
      </c>
      <c r="J1676" t="b">
        <v>1</v>
      </c>
      <c r="K1676" t="s">
        <v>4038</v>
      </c>
      <c r="L1676" t="s">
        <v>1601</v>
      </c>
      <c r="M1676" t="s">
        <v>1602</v>
      </c>
      <c r="N1676" t="str">
        <f>VLOOKUP(A1676,[1]Sheet1!$A:$A,1,FALSE)</f>
        <v>Z407</v>
      </c>
      <c r="O1676" t="b">
        <f t="shared" si="61"/>
        <v>1</v>
      </c>
    </row>
    <row r="1677" spans="1:15">
      <c r="A1677" t="s">
        <v>4678</v>
      </c>
      <c r="C1677" s="89" t="str">
        <f t="shared" si="60"/>
        <v>Z407e</v>
      </c>
      <c r="F1677" t="s">
        <v>7</v>
      </c>
      <c r="G1677" t="s">
        <v>18</v>
      </c>
      <c r="H1677">
        <v>12</v>
      </c>
      <c r="I1677">
        <v>2</v>
      </c>
      <c r="J1677" t="b">
        <v>1</v>
      </c>
      <c r="M1677" t="e">
        <v>#N/A</v>
      </c>
      <c r="N1677" t="e">
        <f>VLOOKUP(A1677,[1]Sheet1!$A:$A,1,FALSE)</f>
        <v>#N/A</v>
      </c>
      <c r="O1677" t="e">
        <f t="shared" si="61"/>
        <v>#N/A</v>
      </c>
    </row>
    <row r="1678" spans="1:15">
      <c r="A1678" t="s">
        <v>4679</v>
      </c>
      <c r="C1678" s="89" t="str">
        <f t="shared" si="60"/>
        <v>Z407h</v>
      </c>
      <c r="F1678" t="s">
        <v>7</v>
      </c>
      <c r="G1678" t="s">
        <v>18</v>
      </c>
      <c r="H1678">
        <v>12</v>
      </c>
      <c r="I1678">
        <v>2</v>
      </c>
      <c r="J1678" t="b">
        <v>1</v>
      </c>
      <c r="M1678" t="e">
        <v>#N/A</v>
      </c>
      <c r="N1678" t="e">
        <f>VLOOKUP(A1678,[1]Sheet1!$A:$A,1,FALSE)</f>
        <v>#N/A</v>
      </c>
      <c r="O1678" t="e">
        <f t="shared" si="61"/>
        <v>#N/A</v>
      </c>
    </row>
    <row r="1679" spans="1:15">
      <c r="A1679" t="s">
        <v>4680</v>
      </c>
      <c r="C1679" s="89" t="str">
        <f t="shared" si="60"/>
        <v>Z407m</v>
      </c>
      <c r="F1679" t="s">
        <v>7</v>
      </c>
      <c r="G1679" t="s">
        <v>18</v>
      </c>
      <c r="H1679">
        <v>12</v>
      </c>
      <c r="I1679">
        <v>2</v>
      </c>
      <c r="J1679" t="b">
        <v>1</v>
      </c>
      <c r="M1679" t="e">
        <v>#N/A</v>
      </c>
      <c r="N1679" t="e">
        <f>VLOOKUP(A1679,[1]Sheet1!$A:$A,1,FALSE)</f>
        <v>#N/A</v>
      </c>
      <c r="O1679" t="e">
        <f t="shared" si="61"/>
        <v>#N/A</v>
      </c>
    </row>
    <row r="1680" spans="1:15">
      <c r="A1680" t="s">
        <v>507</v>
      </c>
      <c r="B1680" t="s">
        <v>509</v>
      </c>
      <c r="C1680" s="89" t="str">
        <f t="shared" si="60"/>
        <v>Z413</v>
      </c>
      <c r="D1680" t="s">
        <v>509</v>
      </c>
      <c r="E1680" t="s">
        <v>1722</v>
      </c>
      <c r="F1680" t="s">
        <v>7</v>
      </c>
      <c r="G1680" t="s">
        <v>18</v>
      </c>
      <c r="H1680">
        <v>12</v>
      </c>
      <c r="I1680">
        <v>3</v>
      </c>
      <c r="J1680" t="b">
        <v>1</v>
      </c>
      <c r="K1680" t="s">
        <v>4039</v>
      </c>
      <c r="L1680" t="s">
        <v>1601</v>
      </c>
      <c r="M1680" t="s">
        <v>1602</v>
      </c>
      <c r="N1680" t="str">
        <f>VLOOKUP(A1680,[1]Sheet1!$A:$A,1,FALSE)</f>
        <v>Z413</v>
      </c>
      <c r="O1680" t="b">
        <f t="shared" si="61"/>
        <v>1</v>
      </c>
    </row>
    <row r="1681" spans="1:15">
      <c r="A1681" t="s">
        <v>510</v>
      </c>
      <c r="B1681" t="s">
        <v>512</v>
      </c>
      <c r="C1681" s="89" t="str">
        <f t="shared" si="60"/>
        <v>Z414</v>
      </c>
      <c r="D1681" t="s">
        <v>512</v>
      </c>
      <c r="E1681" t="s">
        <v>4040</v>
      </c>
      <c r="F1681" t="s">
        <v>7</v>
      </c>
      <c r="G1681" t="s">
        <v>18</v>
      </c>
      <c r="H1681">
        <v>12</v>
      </c>
      <c r="I1681">
        <v>3</v>
      </c>
      <c r="J1681" t="b">
        <v>1</v>
      </c>
      <c r="K1681" t="s">
        <v>4041</v>
      </c>
      <c r="L1681" t="s">
        <v>1601</v>
      </c>
      <c r="M1681" t="s">
        <v>1602</v>
      </c>
      <c r="N1681" t="str">
        <f>VLOOKUP(A1681,[1]Sheet1!$A:$A,1,FALSE)</f>
        <v>Z414</v>
      </c>
      <c r="O1681" t="b">
        <f t="shared" si="61"/>
        <v>1</v>
      </c>
    </row>
    <row r="1682" spans="1:15">
      <c r="A1682" t="s">
        <v>529</v>
      </c>
      <c r="B1682" t="s">
        <v>530</v>
      </c>
      <c r="C1682" s="89" t="str">
        <f t="shared" si="60"/>
        <v>Z423</v>
      </c>
      <c r="D1682" t="s">
        <v>530</v>
      </c>
      <c r="E1682" t="s">
        <v>1722</v>
      </c>
      <c r="F1682" t="s">
        <v>7</v>
      </c>
      <c r="G1682" t="s">
        <v>18</v>
      </c>
      <c r="H1682">
        <v>12</v>
      </c>
      <c r="I1682">
        <v>3</v>
      </c>
      <c r="J1682" t="b">
        <v>1</v>
      </c>
      <c r="K1682" t="s">
        <v>4042</v>
      </c>
      <c r="L1682" t="s">
        <v>1601</v>
      </c>
      <c r="M1682" t="s">
        <v>1602</v>
      </c>
      <c r="N1682" t="str">
        <f>VLOOKUP(A1682,[1]Sheet1!$A:$A,1,FALSE)</f>
        <v>Z423</v>
      </c>
      <c r="O1682" t="b">
        <f t="shared" si="61"/>
        <v>1</v>
      </c>
    </row>
    <row r="1683" spans="1:15">
      <c r="A1683" t="s">
        <v>531</v>
      </c>
      <c r="B1683" t="s">
        <v>532</v>
      </c>
      <c r="C1683" s="89" t="str">
        <f t="shared" si="60"/>
        <v>Z424</v>
      </c>
      <c r="D1683" t="s">
        <v>532</v>
      </c>
      <c r="E1683" t="s">
        <v>4043</v>
      </c>
      <c r="F1683" t="s">
        <v>7</v>
      </c>
      <c r="G1683" t="s">
        <v>18</v>
      </c>
      <c r="H1683">
        <v>12</v>
      </c>
      <c r="I1683">
        <v>3</v>
      </c>
      <c r="J1683" t="b">
        <v>1</v>
      </c>
      <c r="K1683" t="s">
        <v>4044</v>
      </c>
      <c r="L1683" t="s">
        <v>1601</v>
      </c>
      <c r="M1683" t="s">
        <v>1602</v>
      </c>
      <c r="N1683" t="str">
        <f>VLOOKUP(A1683,[1]Sheet1!$A:$A,1,FALSE)</f>
        <v>Z424</v>
      </c>
      <c r="O1683" t="b">
        <f t="shared" si="61"/>
        <v>1</v>
      </c>
    </row>
    <row r="1684" spans="1:15">
      <c r="A1684" t="s">
        <v>540</v>
      </c>
      <c r="B1684" t="s">
        <v>541</v>
      </c>
      <c r="C1684" s="89" t="str">
        <f t="shared" si="60"/>
        <v>Z428</v>
      </c>
      <c r="D1684" t="s">
        <v>541</v>
      </c>
      <c r="E1684" t="s">
        <v>3916</v>
      </c>
      <c r="F1684" t="s">
        <v>7</v>
      </c>
      <c r="G1684" t="s">
        <v>18</v>
      </c>
      <c r="H1684">
        <v>12</v>
      </c>
      <c r="I1684">
        <v>3</v>
      </c>
      <c r="J1684" t="b">
        <v>1</v>
      </c>
      <c r="K1684" t="s">
        <v>4045</v>
      </c>
      <c r="L1684" t="s">
        <v>1601</v>
      </c>
      <c r="M1684" t="s">
        <v>1602</v>
      </c>
      <c r="N1684" t="str">
        <f>VLOOKUP(A1684,[1]Sheet1!$A:$A,1,FALSE)</f>
        <v>Z428</v>
      </c>
      <c r="O1684" t="b">
        <f t="shared" si="61"/>
        <v>1</v>
      </c>
    </row>
    <row r="1685" spans="1:15">
      <c r="A1685" t="s">
        <v>4681</v>
      </c>
      <c r="C1685" s="89" t="str">
        <f t="shared" si="60"/>
        <v>Z428e</v>
      </c>
      <c r="F1685" t="s">
        <v>7</v>
      </c>
      <c r="G1685" t="s">
        <v>18</v>
      </c>
      <c r="H1685">
        <v>12</v>
      </c>
      <c r="I1685">
        <v>2</v>
      </c>
      <c r="J1685" t="b">
        <v>1</v>
      </c>
      <c r="M1685" t="e">
        <v>#N/A</v>
      </c>
      <c r="N1685" t="e">
        <f>VLOOKUP(A1685,[1]Sheet1!$A:$A,1,FALSE)</f>
        <v>#N/A</v>
      </c>
      <c r="O1685" t="e">
        <f t="shared" si="61"/>
        <v>#N/A</v>
      </c>
    </row>
    <row r="1686" spans="1:15">
      <c r="A1686" t="s">
        <v>4682</v>
      </c>
      <c r="C1686" s="89" t="str">
        <f t="shared" si="60"/>
        <v>Z428m</v>
      </c>
      <c r="F1686" t="s">
        <v>7</v>
      </c>
      <c r="G1686" t="s">
        <v>18</v>
      </c>
      <c r="H1686">
        <v>12</v>
      </c>
      <c r="I1686">
        <v>2</v>
      </c>
      <c r="J1686" t="b">
        <v>1</v>
      </c>
      <c r="M1686" t="e">
        <v>#N/A</v>
      </c>
      <c r="N1686" t="e">
        <f>VLOOKUP(A1686,[1]Sheet1!$A:$A,1,FALSE)</f>
        <v>#N/A</v>
      </c>
      <c r="O1686" t="e">
        <f t="shared" si="61"/>
        <v>#N/A</v>
      </c>
    </row>
    <row r="1687" spans="1:15">
      <c r="A1687" t="s">
        <v>552</v>
      </c>
      <c r="B1687" t="s">
        <v>553</v>
      </c>
      <c r="C1687" s="89" t="str">
        <f t="shared" si="60"/>
        <v>Z434</v>
      </c>
      <c r="D1687" t="s">
        <v>553</v>
      </c>
      <c r="E1687">
        <v>0</v>
      </c>
      <c r="F1687" t="s">
        <v>7</v>
      </c>
      <c r="G1687" t="s">
        <v>18</v>
      </c>
      <c r="H1687">
        <v>12</v>
      </c>
      <c r="I1687">
        <v>3</v>
      </c>
      <c r="J1687" t="b">
        <v>1</v>
      </c>
      <c r="K1687" t="s">
        <v>4046</v>
      </c>
      <c r="L1687" t="s">
        <v>1617</v>
      </c>
      <c r="M1687" t="s">
        <v>1602</v>
      </c>
      <c r="N1687" t="str">
        <f>VLOOKUP(A1687,[1]Sheet1!$A:$A,1,FALSE)</f>
        <v>Z434</v>
      </c>
      <c r="O1687" t="b">
        <f t="shared" si="61"/>
        <v>1</v>
      </c>
    </row>
    <row r="1688" spans="1:15">
      <c r="A1688" t="s">
        <v>4683</v>
      </c>
      <c r="C1688" s="89" t="str">
        <f t="shared" si="60"/>
        <v>Z434e</v>
      </c>
      <c r="F1688" t="s">
        <v>7</v>
      </c>
      <c r="G1688" t="s">
        <v>18</v>
      </c>
      <c r="H1688">
        <v>12</v>
      </c>
      <c r="I1688">
        <v>2</v>
      </c>
      <c r="J1688" t="b">
        <v>1</v>
      </c>
      <c r="M1688" t="e">
        <v>#N/A</v>
      </c>
      <c r="N1688" t="e">
        <f>VLOOKUP(A1688,[1]Sheet1!$A:$A,1,FALSE)</f>
        <v>#N/A</v>
      </c>
      <c r="O1688" t="e">
        <f t="shared" si="61"/>
        <v>#N/A</v>
      </c>
    </row>
    <row r="1689" spans="1:15">
      <c r="A1689" t="s">
        <v>4684</v>
      </c>
      <c r="C1689" s="89" t="str">
        <f t="shared" si="60"/>
        <v>Z434m</v>
      </c>
      <c r="F1689" t="s">
        <v>7</v>
      </c>
      <c r="G1689" t="s">
        <v>18</v>
      </c>
      <c r="H1689">
        <v>12</v>
      </c>
      <c r="I1689">
        <v>2</v>
      </c>
      <c r="J1689" t="b">
        <v>1</v>
      </c>
      <c r="M1689" t="e">
        <v>#N/A</v>
      </c>
      <c r="N1689" t="e">
        <f>VLOOKUP(A1689,[1]Sheet1!$A:$A,1,FALSE)</f>
        <v>#N/A</v>
      </c>
      <c r="O1689" t="e">
        <f t="shared" si="61"/>
        <v>#N/A</v>
      </c>
    </row>
    <row r="1690" spans="1:15">
      <c r="A1690" t="s">
        <v>554</v>
      </c>
      <c r="B1690" t="s">
        <v>555</v>
      </c>
      <c r="C1690" s="89" t="str">
        <f t="shared" si="60"/>
        <v>Z435</v>
      </c>
      <c r="D1690" t="s">
        <v>555</v>
      </c>
      <c r="E1690">
        <v>0</v>
      </c>
      <c r="F1690" t="s">
        <v>7</v>
      </c>
      <c r="G1690" t="s">
        <v>18</v>
      </c>
      <c r="H1690">
        <v>12</v>
      </c>
      <c r="I1690">
        <v>3</v>
      </c>
      <c r="J1690" t="b">
        <v>1</v>
      </c>
      <c r="K1690" t="s">
        <v>4047</v>
      </c>
      <c r="L1690" t="s">
        <v>1617</v>
      </c>
      <c r="M1690" t="s">
        <v>1602</v>
      </c>
      <c r="N1690" t="str">
        <f>VLOOKUP(A1690,[1]Sheet1!$A:$A,1,FALSE)</f>
        <v>Z435</v>
      </c>
      <c r="O1690" t="b">
        <f t="shared" si="61"/>
        <v>1</v>
      </c>
    </row>
    <row r="1691" spans="1:15">
      <c r="A1691" t="s">
        <v>4685</v>
      </c>
      <c r="C1691" s="89" t="str">
        <f t="shared" si="60"/>
        <v>Z435e</v>
      </c>
      <c r="F1691" t="s">
        <v>7</v>
      </c>
      <c r="G1691" t="s">
        <v>18</v>
      </c>
      <c r="H1691">
        <v>12</v>
      </c>
      <c r="I1691">
        <v>2</v>
      </c>
      <c r="J1691" t="b">
        <v>1</v>
      </c>
      <c r="M1691" t="e">
        <v>#N/A</v>
      </c>
      <c r="N1691" t="e">
        <f>VLOOKUP(A1691,[1]Sheet1!$A:$A,1,FALSE)</f>
        <v>#N/A</v>
      </c>
      <c r="O1691" t="e">
        <f t="shared" si="61"/>
        <v>#N/A</v>
      </c>
    </row>
    <row r="1692" spans="1:15">
      <c r="A1692" t="s">
        <v>4686</v>
      </c>
      <c r="C1692" s="89" t="str">
        <f t="shared" si="60"/>
        <v>Z435m</v>
      </c>
      <c r="F1692" t="s">
        <v>7</v>
      </c>
      <c r="G1692" t="s">
        <v>18</v>
      </c>
      <c r="H1692">
        <v>12</v>
      </c>
      <c r="I1692">
        <v>2</v>
      </c>
      <c r="J1692" t="b">
        <v>1</v>
      </c>
      <c r="M1692" t="e">
        <v>#N/A</v>
      </c>
      <c r="N1692" t="e">
        <f>VLOOKUP(A1692,[1]Sheet1!$A:$A,1,FALSE)</f>
        <v>#N/A</v>
      </c>
      <c r="O1692" t="e">
        <f t="shared" si="61"/>
        <v>#N/A</v>
      </c>
    </row>
    <row r="1693" spans="1:15">
      <c r="A1693" t="s">
        <v>558</v>
      </c>
      <c r="B1693" t="s">
        <v>559</v>
      </c>
      <c r="C1693" s="89" t="str">
        <f t="shared" si="60"/>
        <v>Z437</v>
      </c>
      <c r="D1693" t="s">
        <v>559</v>
      </c>
      <c r="E1693" s="6" t="str">
        <f>D1693</f>
        <v>SS K-6 &lt;60 CIS step 1</v>
      </c>
      <c r="F1693" t="s">
        <v>7</v>
      </c>
      <c r="G1693" t="s">
        <v>18</v>
      </c>
      <c r="H1693">
        <v>12</v>
      </c>
      <c r="I1693">
        <v>3</v>
      </c>
      <c r="J1693" t="b">
        <v>1</v>
      </c>
      <c r="K1693" t="s">
        <v>4048</v>
      </c>
      <c r="L1693" t="s">
        <v>1617</v>
      </c>
      <c r="M1693" t="s">
        <v>1602</v>
      </c>
      <c r="N1693" t="str">
        <f>VLOOKUP(A1693,[1]Sheet1!$A:$A,1,FALSE)</f>
        <v>Z437</v>
      </c>
      <c r="O1693" t="b">
        <f t="shared" si="61"/>
        <v>1</v>
      </c>
    </row>
    <row r="1694" spans="1:15">
      <c r="A1694" t="s">
        <v>4687</v>
      </c>
      <c r="C1694" s="89" t="str">
        <f t="shared" si="60"/>
        <v>Z437e</v>
      </c>
      <c r="F1694" t="s">
        <v>7</v>
      </c>
      <c r="G1694" t="s">
        <v>18</v>
      </c>
      <c r="H1694">
        <v>12</v>
      </c>
      <c r="I1694">
        <v>2</v>
      </c>
      <c r="J1694" t="b">
        <v>1</v>
      </c>
      <c r="M1694" t="e">
        <v>#N/A</v>
      </c>
      <c r="N1694" t="e">
        <f>VLOOKUP(A1694,[1]Sheet1!$A:$A,1,FALSE)</f>
        <v>#N/A</v>
      </c>
      <c r="O1694" t="e">
        <f t="shared" si="61"/>
        <v>#N/A</v>
      </c>
    </row>
    <row r="1695" spans="1:15">
      <c r="A1695" t="s">
        <v>4688</v>
      </c>
      <c r="C1695" s="89" t="str">
        <f t="shared" si="60"/>
        <v>Z437m</v>
      </c>
      <c r="F1695" t="s">
        <v>7</v>
      </c>
      <c r="G1695" t="s">
        <v>18</v>
      </c>
      <c r="H1695">
        <v>12</v>
      </c>
      <c r="I1695">
        <v>2</v>
      </c>
      <c r="J1695" t="b">
        <v>1</v>
      </c>
      <c r="M1695" t="e">
        <v>#N/A</v>
      </c>
      <c r="N1695" t="e">
        <f>VLOOKUP(A1695,[1]Sheet1!$A:$A,1,FALSE)</f>
        <v>#N/A</v>
      </c>
      <c r="O1695" t="e">
        <f t="shared" si="61"/>
        <v>#N/A</v>
      </c>
    </row>
    <row r="1696" spans="1:15">
      <c r="A1696" t="s">
        <v>560</v>
      </c>
      <c r="B1696" t="s">
        <v>561</v>
      </c>
      <c r="C1696" s="89" t="str">
        <f t="shared" si="60"/>
        <v>Z438</v>
      </c>
      <c r="D1696" t="s">
        <v>561</v>
      </c>
      <c r="E1696" s="6" t="str">
        <f>D1696</f>
        <v>SS 7-8 &gt;20 CIS step 2</v>
      </c>
      <c r="F1696" t="s">
        <v>7</v>
      </c>
      <c r="G1696" t="s">
        <v>18</v>
      </c>
      <c r="H1696">
        <v>12</v>
      </c>
      <c r="I1696">
        <v>3</v>
      </c>
      <c r="J1696" t="b">
        <v>1</v>
      </c>
      <c r="K1696" t="s">
        <v>4049</v>
      </c>
      <c r="L1696" t="s">
        <v>1617</v>
      </c>
      <c r="M1696" t="s">
        <v>1602</v>
      </c>
      <c r="N1696" t="str">
        <f>VLOOKUP(A1696,[1]Sheet1!$A:$A,1,FALSE)</f>
        <v>Z438</v>
      </c>
      <c r="O1696" t="b">
        <f t="shared" si="61"/>
        <v>1</v>
      </c>
    </row>
    <row r="1697" spans="1:15">
      <c r="A1697" t="s">
        <v>4689</v>
      </c>
      <c r="C1697" s="89" t="str">
        <f t="shared" si="60"/>
        <v>Z438e</v>
      </c>
      <c r="F1697" t="s">
        <v>7</v>
      </c>
      <c r="G1697" t="s">
        <v>18</v>
      </c>
      <c r="H1697">
        <v>12</v>
      </c>
      <c r="I1697">
        <v>2</v>
      </c>
      <c r="J1697" t="b">
        <v>1</v>
      </c>
      <c r="M1697" t="e">
        <v>#N/A</v>
      </c>
      <c r="N1697" t="e">
        <f>VLOOKUP(A1697,[1]Sheet1!$A:$A,1,FALSE)</f>
        <v>#N/A</v>
      </c>
      <c r="O1697" t="e">
        <f t="shared" si="61"/>
        <v>#N/A</v>
      </c>
    </row>
    <row r="1698" spans="1:15">
      <c r="A1698" t="s">
        <v>4690</v>
      </c>
      <c r="C1698" s="89" t="str">
        <f t="shared" si="60"/>
        <v>Z438m</v>
      </c>
      <c r="F1698" t="s">
        <v>7</v>
      </c>
      <c r="G1698" t="s">
        <v>18</v>
      </c>
      <c r="H1698">
        <v>12</v>
      </c>
      <c r="I1698">
        <v>2</v>
      </c>
      <c r="J1698" t="b">
        <v>1</v>
      </c>
      <c r="M1698" t="e">
        <v>#N/A</v>
      </c>
      <c r="N1698" t="e">
        <f>VLOOKUP(A1698,[1]Sheet1!$A:$A,1,FALSE)</f>
        <v>#N/A</v>
      </c>
      <c r="O1698" t="e">
        <f t="shared" si="61"/>
        <v>#N/A</v>
      </c>
    </row>
    <row r="1699" spans="1:15">
      <c r="A1699" t="s">
        <v>564</v>
      </c>
      <c r="B1699" t="s">
        <v>565</v>
      </c>
      <c r="C1699" s="89" t="str">
        <f t="shared" si="60"/>
        <v>Z440</v>
      </c>
      <c r="D1699" t="s">
        <v>565</v>
      </c>
      <c r="E1699" s="6" t="str">
        <f>D1699</f>
        <v>RN K-6 &lt;60 CAS step 1</v>
      </c>
      <c r="F1699" t="s">
        <v>7</v>
      </c>
      <c r="G1699" t="s">
        <v>18</v>
      </c>
      <c r="H1699">
        <v>12</v>
      </c>
      <c r="I1699">
        <v>3</v>
      </c>
      <c r="J1699" t="b">
        <v>1</v>
      </c>
      <c r="K1699" t="s">
        <v>4050</v>
      </c>
      <c r="L1699" t="s">
        <v>1601</v>
      </c>
      <c r="M1699" t="s">
        <v>1602</v>
      </c>
      <c r="N1699" t="str">
        <f>VLOOKUP(A1699,[1]Sheet1!$A:$A,1,FALSE)</f>
        <v>Z440</v>
      </c>
      <c r="O1699" t="b">
        <f t="shared" si="61"/>
        <v>1</v>
      </c>
    </row>
    <row r="1700" spans="1:15">
      <c r="A1700" t="s">
        <v>4691</v>
      </c>
      <c r="C1700" s="89" t="str">
        <f t="shared" si="60"/>
        <v>Z440e</v>
      </c>
      <c r="F1700" t="s">
        <v>7</v>
      </c>
      <c r="G1700" t="s">
        <v>18</v>
      </c>
      <c r="H1700">
        <v>12</v>
      </c>
      <c r="I1700">
        <v>2</v>
      </c>
      <c r="J1700" t="b">
        <v>1</v>
      </c>
      <c r="M1700" t="e">
        <v>#N/A</v>
      </c>
      <c r="N1700" t="e">
        <f>VLOOKUP(A1700,[1]Sheet1!$A:$A,1,FALSE)</f>
        <v>#N/A</v>
      </c>
      <c r="O1700" t="e">
        <f t="shared" si="61"/>
        <v>#N/A</v>
      </c>
    </row>
    <row r="1701" spans="1:15">
      <c r="A1701" s="177" t="s">
        <v>4692</v>
      </c>
      <c r="C1701" s="89" t="str">
        <f t="shared" si="60"/>
        <v>Z440m</v>
      </c>
      <c r="F1701" t="s">
        <v>7</v>
      </c>
      <c r="G1701" t="s">
        <v>18</v>
      </c>
      <c r="H1701">
        <v>12</v>
      </c>
      <c r="I1701">
        <v>2</v>
      </c>
      <c r="J1701" t="b">
        <v>1</v>
      </c>
      <c r="M1701" t="e">
        <v>#N/A</v>
      </c>
      <c r="N1701" t="e">
        <f>VLOOKUP(A1701,[1]Sheet1!$A:$A,1,FALSE)</f>
        <v>#N/A</v>
      </c>
      <c r="O1701" t="e">
        <f t="shared" si="61"/>
        <v>#N/A</v>
      </c>
    </row>
    <row r="1702" spans="1:15">
      <c r="A1702" s="177" t="s">
        <v>566</v>
      </c>
      <c r="B1702" t="s">
        <v>567</v>
      </c>
      <c r="C1702" s="89" t="str">
        <f t="shared" si="60"/>
        <v>Z441</v>
      </c>
      <c r="D1702" t="s">
        <v>567</v>
      </c>
      <c r="E1702">
        <v>0</v>
      </c>
      <c r="F1702" t="s">
        <v>7</v>
      </c>
      <c r="G1702" t="s">
        <v>18</v>
      </c>
      <c r="H1702">
        <v>12</v>
      </c>
      <c r="I1702">
        <v>3</v>
      </c>
      <c r="J1702" t="b">
        <v>1</v>
      </c>
      <c r="K1702" t="s">
        <v>4051</v>
      </c>
      <c r="L1702" t="s">
        <v>1601</v>
      </c>
      <c r="M1702" t="s">
        <v>1602</v>
      </c>
      <c r="N1702" t="str">
        <f>VLOOKUP(A1702,[1]Sheet1!$A:$A,1,FALSE)</f>
        <v>Z441</v>
      </c>
      <c r="O1702" t="b">
        <f t="shared" si="61"/>
        <v>1</v>
      </c>
    </row>
    <row r="1703" spans="1:15">
      <c r="A1703" s="177" t="s">
        <v>4693</v>
      </c>
      <c r="C1703" s="89" t="str">
        <f t="shared" si="60"/>
        <v>Z441e</v>
      </c>
      <c r="F1703" t="s">
        <v>7</v>
      </c>
      <c r="G1703" t="s">
        <v>18</v>
      </c>
      <c r="H1703">
        <v>12</v>
      </c>
      <c r="I1703">
        <v>2</v>
      </c>
      <c r="J1703" t="b">
        <v>1</v>
      </c>
      <c r="M1703" t="e">
        <v>#N/A</v>
      </c>
      <c r="N1703" t="e">
        <f>VLOOKUP(A1703,[1]Sheet1!$A:$A,1,FALSE)</f>
        <v>#N/A</v>
      </c>
      <c r="O1703" t="e">
        <f t="shared" si="61"/>
        <v>#N/A</v>
      </c>
    </row>
    <row r="1704" spans="1:15">
      <c r="A1704" s="177" t="s">
        <v>4694</v>
      </c>
      <c r="C1704" s="89" t="str">
        <f t="shared" si="60"/>
        <v>Z441m</v>
      </c>
      <c r="F1704" t="s">
        <v>7</v>
      </c>
      <c r="G1704" t="s">
        <v>18</v>
      </c>
      <c r="H1704">
        <v>12</v>
      </c>
      <c r="I1704">
        <v>2</v>
      </c>
      <c r="J1704" t="b">
        <v>1</v>
      </c>
      <c r="M1704" t="e">
        <v>#N/A</v>
      </c>
      <c r="N1704" t="e">
        <f>VLOOKUP(A1704,[1]Sheet1!$A:$A,1,FALSE)</f>
        <v>#N/A</v>
      </c>
      <c r="O1704" t="e">
        <f t="shared" si="61"/>
        <v>#N/A</v>
      </c>
    </row>
    <row r="1705" spans="1:15">
      <c r="A1705" s="177" t="s">
        <v>570</v>
      </c>
      <c r="B1705" t="s">
        <v>571</v>
      </c>
      <c r="C1705" s="89" t="str">
        <f t="shared" si="60"/>
        <v>Z443</v>
      </c>
      <c r="D1705" t="s">
        <v>571</v>
      </c>
      <c r="E1705">
        <v>0</v>
      </c>
      <c r="F1705" t="s">
        <v>7</v>
      </c>
      <c r="G1705" t="s">
        <v>18</v>
      </c>
      <c r="H1705">
        <v>12</v>
      </c>
      <c r="I1705">
        <v>3</v>
      </c>
      <c r="J1705" t="b">
        <v>1</v>
      </c>
      <c r="K1705" t="s">
        <v>4052</v>
      </c>
      <c r="L1705" t="s">
        <v>1601</v>
      </c>
      <c r="M1705" t="s">
        <v>1602</v>
      </c>
      <c r="N1705" t="str">
        <f>VLOOKUP(A1705,[1]Sheet1!$A:$A,1,FALSE)</f>
        <v>Z443</v>
      </c>
      <c r="O1705" t="b">
        <f t="shared" si="61"/>
        <v>1</v>
      </c>
    </row>
    <row r="1706" spans="1:15">
      <c r="A1706" s="177" t="s">
        <v>4695</v>
      </c>
      <c r="C1706" s="89" t="str">
        <f t="shared" si="60"/>
        <v>Z443e</v>
      </c>
      <c r="F1706" t="s">
        <v>7</v>
      </c>
      <c r="G1706" t="s">
        <v>18</v>
      </c>
      <c r="H1706">
        <v>12</v>
      </c>
      <c r="I1706">
        <v>2</v>
      </c>
      <c r="J1706" t="b">
        <v>1</v>
      </c>
      <c r="M1706" t="e">
        <v>#N/A</v>
      </c>
      <c r="N1706" t="e">
        <f>VLOOKUP(A1706,[1]Sheet1!$A:$A,1,FALSE)</f>
        <v>#N/A</v>
      </c>
      <c r="O1706" t="e">
        <f t="shared" si="61"/>
        <v>#N/A</v>
      </c>
    </row>
    <row r="1707" spans="1:15">
      <c r="A1707" t="s">
        <v>4696</v>
      </c>
      <c r="C1707" s="89" t="str">
        <f t="shared" si="60"/>
        <v>Z443m</v>
      </c>
      <c r="F1707" t="s">
        <v>7</v>
      </c>
      <c r="G1707" t="s">
        <v>18</v>
      </c>
      <c r="H1707">
        <v>12</v>
      </c>
      <c r="I1707">
        <v>2</v>
      </c>
      <c r="J1707" t="b">
        <v>1</v>
      </c>
      <c r="M1707" t="e">
        <v>#N/A</v>
      </c>
      <c r="N1707" t="e">
        <f>VLOOKUP(A1707,[1]Sheet1!$A:$A,1,FALSE)</f>
        <v>#N/A</v>
      </c>
      <c r="O1707" t="e">
        <f t="shared" si="61"/>
        <v>#N/A</v>
      </c>
    </row>
    <row r="1708" spans="1:15">
      <c r="A1708" t="s">
        <v>572</v>
      </c>
      <c r="B1708" t="s">
        <v>573</v>
      </c>
      <c r="C1708" s="89" t="str">
        <f t="shared" si="60"/>
        <v>Z444</v>
      </c>
      <c r="D1708" t="s">
        <v>573</v>
      </c>
      <c r="E1708">
        <v>0</v>
      </c>
      <c r="F1708" t="s">
        <v>7</v>
      </c>
      <c r="G1708" t="s">
        <v>18</v>
      </c>
      <c r="H1708">
        <v>12</v>
      </c>
      <c r="I1708">
        <v>3</v>
      </c>
      <c r="J1708" t="b">
        <v>1</v>
      </c>
      <c r="K1708" t="s">
        <v>4053</v>
      </c>
      <c r="L1708" t="s">
        <v>1601</v>
      </c>
      <c r="M1708" t="s">
        <v>1602</v>
      </c>
      <c r="N1708" t="str">
        <f>VLOOKUP(A1708,[1]Sheet1!$A:$A,1,FALSE)</f>
        <v>Z444</v>
      </c>
      <c r="O1708" t="b">
        <f t="shared" si="61"/>
        <v>1</v>
      </c>
    </row>
    <row r="1709" spans="1:15">
      <c r="A1709" t="s">
        <v>4697</v>
      </c>
      <c r="C1709" s="89" t="str">
        <f t="shared" si="60"/>
        <v>Z444e</v>
      </c>
      <c r="F1709" t="s">
        <v>7</v>
      </c>
      <c r="G1709" t="s">
        <v>18</v>
      </c>
      <c r="H1709">
        <v>12</v>
      </c>
      <c r="I1709">
        <v>2</v>
      </c>
      <c r="J1709" t="b">
        <v>1</v>
      </c>
      <c r="M1709" t="e">
        <v>#N/A</v>
      </c>
      <c r="N1709" t="e">
        <f>VLOOKUP(A1709,[1]Sheet1!$A:$A,1,FALSE)</f>
        <v>#N/A</v>
      </c>
      <c r="O1709" t="e">
        <f t="shared" si="61"/>
        <v>#N/A</v>
      </c>
    </row>
    <row r="1710" spans="1:15">
      <c r="A1710" t="s">
        <v>4698</v>
      </c>
      <c r="C1710" s="89" t="str">
        <f t="shared" si="60"/>
        <v>Z444m</v>
      </c>
      <c r="F1710" t="s">
        <v>7</v>
      </c>
      <c r="G1710" t="s">
        <v>18</v>
      </c>
      <c r="H1710">
        <v>12</v>
      </c>
      <c r="I1710">
        <v>2</v>
      </c>
      <c r="J1710" t="b">
        <v>1</v>
      </c>
      <c r="M1710" t="e">
        <v>#N/A</v>
      </c>
      <c r="N1710" t="e">
        <f>VLOOKUP(A1710,[1]Sheet1!$A:$A,1,FALSE)</f>
        <v>#N/A</v>
      </c>
      <c r="O1710" t="e">
        <f t="shared" si="61"/>
        <v>#N/A</v>
      </c>
    </row>
    <row r="1711" spans="1:15">
      <c r="A1711" t="s">
        <v>588</v>
      </c>
      <c r="B1711" t="s">
        <v>590</v>
      </c>
      <c r="C1711" s="89" t="str">
        <f t="shared" si="60"/>
        <v>Z449</v>
      </c>
      <c r="D1711" t="s">
        <v>590</v>
      </c>
      <c r="E1711" t="s">
        <v>4054</v>
      </c>
      <c r="F1711" t="s">
        <v>7</v>
      </c>
      <c r="G1711" t="s">
        <v>18</v>
      </c>
      <c r="H1711">
        <v>12</v>
      </c>
      <c r="I1711">
        <v>3</v>
      </c>
      <c r="J1711" t="b">
        <v>1</v>
      </c>
      <c r="K1711" t="s">
        <v>4055</v>
      </c>
      <c r="L1711" t="s">
        <v>1601</v>
      </c>
      <c r="M1711" t="s">
        <v>1602</v>
      </c>
      <c r="N1711" t="str">
        <f>VLOOKUP(A1711,[1]Sheet1!$A:$A,1,FALSE)</f>
        <v>Z449</v>
      </c>
      <c r="O1711" t="b">
        <f t="shared" si="61"/>
        <v>1</v>
      </c>
    </row>
    <row r="1712" spans="1:15">
      <c r="A1712" t="s">
        <v>4699</v>
      </c>
      <c r="C1712" s="89" t="str">
        <f t="shared" si="60"/>
        <v>Z449e</v>
      </c>
      <c r="F1712" t="s">
        <v>7</v>
      </c>
      <c r="G1712" t="s">
        <v>18</v>
      </c>
      <c r="H1712">
        <v>12</v>
      </c>
      <c r="I1712">
        <v>2</v>
      </c>
      <c r="J1712" t="b">
        <v>1</v>
      </c>
      <c r="M1712" t="e">
        <v>#N/A</v>
      </c>
      <c r="N1712" t="e">
        <f>VLOOKUP(A1712,[1]Sheet1!$A:$A,1,FALSE)</f>
        <v>#N/A</v>
      </c>
      <c r="O1712" t="e">
        <f t="shared" si="61"/>
        <v>#N/A</v>
      </c>
    </row>
    <row r="1713" spans="1:15">
      <c r="A1713" t="s">
        <v>4700</v>
      </c>
      <c r="C1713" s="89" t="str">
        <f t="shared" si="60"/>
        <v>Z449h</v>
      </c>
      <c r="F1713" t="s">
        <v>7</v>
      </c>
      <c r="G1713" t="s">
        <v>18</v>
      </c>
      <c r="H1713">
        <v>12</v>
      </c>
      <c r="I1713">
        <v>2</v>
      </c>
      <c r="J1713" t="b">
        <v>1</v>
      </c>
      <c r="M1713" t="e">
        <v>#N/A</v>
      </c>
      <c r="N1713" t="e">
        <f>VLOOKUP(A1713,[1]Sheet1!$A:$A,1,FALSE)</f>
        <v>#N/A</v>
      </c>
      <c r="O1713" t="e">
        <f t="shared" si="61"/>
        <v>#N/A</v>
      </c>
    </row>
    <row r="1714" spans="1:15">
      <c r="A1714" t="s">
        <v>4701</v>
      </c>
      <c r="C1714" s="89" t="str">
        <f t="shared" si="60"/>
        <v>Z449m</v>
      </c>
      <c r="F1714" t="s">
        <v>7</v>
      </c>
      <c r="G1714" t="s">
        <v>18</v>
      </c>
      <c r="H1714">
        <v>12</v>
      </c>
      <c r="I1714">
        <v>2</v>
      </c>
      <c r="J1714" t="b">
        <v>1</v>
      </c>
      <c r="M1714" t="e">
        <v>#N/A</v>
      </c>
      <c r="N1714" t="e">
        <f>VLOOKUP(A1714,[1]Sheet1!$A:$A,1,FALSE)</f>
        <v>#N/A</v>
      </c>
      <c r="O1714" t="e">
        <f t="shared" si="61"/>
        <v>#N/A</v>
      </c>
    </row>
    <row r="1715" spans="1:15">
      <c r="A1715" t="s">
        <v>591</v>
      </c>
      <c r="B1715" t="s">
        <v>593</v>
      </c>
      <c r="C1715" s="89" t="str">
        <f t="shared" si="60"/>
        <v>Z450</v>
      </c>
      <c r="D1715" t="s">
        <v>593</v>
      </c>
      <c r="E1715" t="s">
        <v>4056</v>
      </c>
      <c r="F1715" t="s">
        <v>7</v>
      </c>
      <c r="G1715" t="s">
        <v>18</v>
      </c>
      <c r="H1715">
        <v>12</v>
      </c>
      <c r="I1715">
        <v>3</v>
      </c>
      <c r="J1715" t="b">
        <v>1</v>
      </c>
      <c r="K1715" t="s">
        <v>4057</v>
      </c>
      <c r="L1715" t="s">
        <v>1617</v>
      </c>
      <c r="M1715" t="s">
        <v>1602</v>
      </c>
      <c r="N1715" t="str">
        <f>VLOOKUP(A1715,[1]Sheet1!$A:$A,1,FALSE)</f>
        <v>Z450</v>
      </c>
      <c r="O1715" t="b">
        <f t="shared" si="61"/>
        <v>1</v>
      </c>
    </row>
    <row r="1716" spans="1:15">
      <c r="A1716" t="s">
        <v>4702</v>
      </c>
      <c r="C1716" s="89" t="str">
        <f t="shared" si="60"/>
        <v>Z450e</v>
      </c>
      <c r="F1716" t="s">
        <v>7</v>
      </c>
      <c r="G1716" t="s">
        <v>18</v>
      </c>
      <c r="H1716">
        <v>12</v>
      </c>
      <c r="I1716">
        <v>2</v>
      </c>
      <c r="J1716" t="b">
        <v>1</v>
      </c>
      <c r="M1716" t="e">
        <v>#N/A</v>
      </c>
      <c r="N1716" t="e">
        <f>VLOOKUP(A1716,[1]Sheet1!$A:$A,1,FALSE)</f>
        <v>#N/A</v>
      </c>
      <c r="O1716" t="e">
        <f t="shared" si="61"/>
        <v>#N/A</v>
      </c>
    </row>
    <row r="1717" spans="1:15">
      <c r="A1717" t="s">
        <v>4703</v>
      </c>
      <c r="C1717" s="89" t="str">
        <f t="shared" si="60"/>
        <v>Z450h</v>
      </c>
      <c r="F1717" t="s">
        <v>7</v>
      </c>
      <c r="G1717" t="s">
        <v>18</v>
      </c>
      <c r="H1717">
        <v>12</v>
      </c>
      <c r="I1717">
        <v>2</v>
      </c>
      <c r="J1717" t="b">
        <v>1</v>
      </c>
      <c r="M1717" t="e">
        <v>#N/A</v>
      </c>
      <c r="N1717" t="e">
        <f>VLOOKUP(A1717,[1]Sheet1!$A:$A,1,FALSE)</f>
        <v>#N/A</v>
      </c>
      <c r="O1717" t="e">
        <f t="shared" si="61"/>
        <v>#N/A</v>
      </c>
    </row>
    <row r="1718" spans="1:15">
      <c r="A1718" t="s">
        <v>4704</v>
      </c>
      <c r="C1718" s="89" t="str">
        <f t="shared" si="60"/>
        <v>Z450m</v>
      </c>
      <c r="F1718" t="s">
        <v>7</v>
      </c>
      <c r="G1718" t="s">
        <v>18</v>
      </c>
      <c r="H1718">
        <v>12</v>
      </c>
      <c r="I1718">
        <v>2</v>
      </c>
      <c r="J1718" t="b">
        <v>1</v>
      </c>
      <c r="M1718" t="e">
        <v>#N/A</v>
      </c>
      <c r="N1718" t="e">
        <f>VLOOKUP(A1718,[1]Sheet1!$A:$A,1,FALSE)</f>
        <v>#N/A</v>
      </c>
      <c r="O1718" t="e">
        <f t="shared" si="61"/>
        <v>#N/A</v>
      </c>
    </row>
    <row r="1719" spans="1:15">
      <c r="A1719" t="s">
        <v>4058</v>
      </c>
      <c r="B1719" t="s">
        <v>4059</v>
      </c>
      <c r="C1719" s="89" t="str">
        <f t="shared" si="60"/>
        <v>Z456</v>
      </c>
      <c r="D1719" t="s">
        <v>4059</v>
      </c>
      <c r="E1719" t="s">
        <v>4060</v>
      </c>
      <c r="F1719" t="s">
        <v>17</v>
      </c>
      <c r="G1719" t="s">
        <v>36</v>
      </c>
      <c r="H1719">
        <v>12</v>
      </c>
      <c r="I1719">
        <v>2</v>
      </c>
      <c r="J1719" t="b">
        <v>0</v>
      </c>
      <c r="K1719" t="s">
        <v>1623</v>
      </c>
      <c r="L1719" t="s">
        <v>1617</v>
      </c>
      <c r="M1719" t="s">
        <v>1602</v>
      </c>
      <c r="N1719" t="e">
        <f>VLOOKUP(A1719,[1]Sheet1!$A:$A,1,FALSE)</f>
        <v>#N/A</v>
      </c>
      <c r="O1719" t="e">
        <f t="shared" si="61"/>
        <v>#N/A</v>
      </c>
    </row>
    <row r="1720" spans="1:15">
      <c r="A1720" t="s">
        <v>285</v>
      </c>
      <c r="B1720" t="s">
        <v>286</v>
      </c>
      <c r="C1720" s="89" t="str">
        <f t="shared" si="60"/>
        <v>Z457</v>
      </c>
      <c r="D1720" t="s">
        <v>286</v>
      </c>
      <c r="E1720" t="s">
        <v>3337</v>
      </c>
      <c r="F1720" t="s">
        <v>17</v>
      </c>
      <c r="G1720" t="s">
        <v>18</v>
      </c>
      <c r="H1720">
        <v>12</v>
      </c>
      <c r="I1720">
        <v>2</v>
      </c>
      <c r="J1720" t="b">
        <v>1</v>
      </c>
      <c r="K1720" t="s">
        <v>4061</v>
      </c>
      <c r="L1720" t="s">
        <v>1617</v>
      </c>
      <c r="M1720" t="s">
        <v>1882</v>
      </c>
      <c r="N1720" t="str">
        <f>VLOOKUP(A1720,[1]Sheet1!$A:$A,1,FALSE)</f>
        <v>Z457</v>
      </c>
      <c r="O1720" t="b">
        <f t="shared" si="61"/>
        <v>1</v>
      </c>
    </row>
    <row r="1721" spans="1:15">
      <c r="A1721" t="s">
        <v>4705</v>
      </c>
      <c r="C1721" s="89" t="str">
        <f t="shared" si="60"/>
        <v>Z457e</v>
      </c>
      <c r="F1721" t="s">
        <v>7</v>
      </c>
      <c r="G1721" t="s">
        <v>18</v>
      </c>
      <c r="H1721">
        <v>12</v>
      </c>
      <c r="I1721">
        <v>2</v>
      </c>
      <c r="J1721" t="b">
        <v>1</v>
      </c>
      <c r="M1721" t="e">
        <v>#N/A</v>
      </c>
      <c r="N1721" t="e">
        <f>VLOOKUP(A1721,[1]Sheet1!$A:$A,1,FALSE)</f>
        <v>#N/A</v>
      </c>
      <c r="O1721" t="e">
        <f t="shared" si="61"/>
        <v>#N/A</v>
      </c>
    </row>
    <row r="1722" spans="1:15">
      <c r="A1722" t="s">
        <v>4706</v>
      </c>
      <c r="C1722" s="89" t="str">
        <f t="shared" si="60"/>
        <v>Z457h</v>
      </c>
      <c r="F1722" t="s">
        <v>7</v>
      </c>
      <c r="G1722" t="s">
        <v>18</v>
      </c>
      <c r="H1722">
        <v>12</v>
      </c>
      <c r="I1722">
        <v>2</v>
      </c>
      <c r="J1722" t="b">
        <v>1</v>
      </c>
      <c r="M1722" t="e">
        <v>#N/A</v>
      </c>
      <c r="N1722" t="e">
        <f>VLOOKUP(A1722,[1]Sheet1!$A:$A,1,FALSE)</f>
        <v>#N/A</v>
      </c>
      <c r="O1722" t="e">
        <f t="shared" si="61"/>
        <v>#N/A</v>
      </c>
    </row>
    <row r="1723" spans="1:15">
      <c r="A1723" t="s">
        <v>4707</v>
      </c>
      <c r="C1723" s="89" t="str">
        <f t="shared" si="60"/>
        <v>Z457L</v>
      </c>
      <c r="F1723" t="s">
        <v>7</v>
      </c>
      <c r="G1723" t="s">
        <v>18</v>
      </c>
      <c r="H1723">
        <v>12</v>
      </c>
      <c r="I1723">
        <v>2</v>
      </c>
      <c r="J1723" t="b">
        <v>1</v>
      </c>
      <c r="M1723" t="e">
        <v>#N/A</v>
      </c>
      <c r="N1723" t="e">
        <f>VLOOKUP(A1723,[1]Sheet1!$A:$A,1,FALSE)</f>
        <v>#N/A</v>
      </c>
      <c r="O1723" t="e">
        <f t="shared" si="61"/>
        <v>#N/A</v>
      </c>
    </row>
    <row r="1724" spans="1:15">
      <c r="A1724" t="s">
        <v>4708</v>
      </c>
      <c r="C1724" s="89" t="str">
        <f t="shared" si="60"/>
        <v>Z457m</v>
      </c>
      <c r="F1724" t="s">
        <v>7</v>
      </c>
      <c r="G1724" t="s">
        <v>18</v>
      </c>
      <c r="H1724">
        <v>12</v>
      </c>
      <c r="I1724">
        <v>2</v>
      </c>
      <c r="J1724" t="b">
        <v>1</v>
      </c>
      <c r="M1724" t="e">
        <v>#N/A</v>
      </c>
      <c r="N1724" t="e">
        <f>VLOOKUP(A1724,[1]Sheet1!$A:$A,1,FALSE)</f>
        <v>#N/A</v>
      </c>
      <c r="O1724" t="e">
        <f t="shared" si="61"/>
        <v>#N/A</v>
      </c>
    </row>
    <row r="1725" spans="1:15">
      <c r="A1725" t="s">
        <v>4709</v>
      </c>
      <c r="C1725" s="89" t="str">
        <f t="shared" si="60"/>
        <v>Z457S</v>
      </c>
      <c r="F1725" t="s">
        <v>7</v>
      </c>
      <c r="G1725" t="s">
        <v>18</v>
      </c>
      <c r="H1725">
        <v>12</v>
      </c>
      <c r="I1725">
        <v>2</v>
      </c>
      <c r="J1725" t="b">
        <v>1</v>
      </c>
      <c r="M1725" t="e">
        <v>#N/A</v>
      </c>
      <c r="N1725" t="e">
        <f>VLOOKUP(A1725,[1]Sheet1!$A:$A,1,FALSE)</f>
        <v>#N/A</v>
      </c>
      <c r="O1725" t="e">
        <f t="shared" si="61"/>
        <v>#N/A</v>
      </c>
    </row>
    <row r="1726" spans="1:15">
      <c r="A1726" t="s">
        <v>4710</v>
      </c>
      <c r="B1726" s="9" t="s">
        <v>4711</v>
      </c>
      <c r="C1726" s="89" t="str">
        <f t="shared" si="60"/>
        <v>Z457SC</v>
      </c>
      <c r="D1726" s="9" t="s">
        <v>4711</v>
      </c>
      <c r="F1726" t="s">
        <v>7</v>
      </c>
      <c r="G1726" t="s">
        <v>18</v>
      </c>
      <c r="H1726">
        <v>12</v>
      </c>
      <c r="I1726">
        <v>2</v>
      </c>
      <c r="J1726" t="b">
        <v>1</v>
      </c>
      <c r="M1726" t="e">
        <v>#N/A</v>
      </c>
      <c r="N1726" t="e">
        <f>VLOOKUP(A1726,[1]Sheet1!$A:$A,1,FALSE)</f>
        <v>#N/A</v>
      </c>
      <c r="O1726" t="e">
        <f t="shared" si="61"/>
        <v>#N/A</v>
      </c>
    </row>
    <row r="1727" spans="1:15">
      <c r="A1727" t="s">
        <v>4712</v>
      </c>
      <c r="C1727" s="89" t="str">
        <f t="shared" si="60"/>
        <v>Z457T</v>
      </c>
      <c r="F1727" t="s">
        <v>7</v>
      </c>
      <c r="G1727" t="s">
        <v>18</v>
      </c>
      <c r="H1727">
        <v>12</v>
      </c>
      <c r="I1727">
        <v>2</v>
      </c>
      <c r="J1727" t="b">
        <v>1</v>
      </c>
      <c r="M1727" t="e">
        <v>#N/A</v>
      </c>
      <c r="N1727" t="e">
        <f>VLOOKUP(A1727,[1]Sheet1!$A:$A,1,FALSE)</f>
        <v>#N/A</v>
      </c>
      <c r="O1727" t="e">
        <f t="shared" si="61"/>
        <v>#N/A</v>
      </c>
    </row>
    <row r="1728" spans="1:15">
      <c r="A1728" t="s">
        <v>412</v>
      </c>
      <c r="B1728" t="s">
        <v>414</v>
      </c>
      <c r="C1728" s="89" t="str">
        <f t="shared" si="60"/>
        <v>Z458</v>
      </c>
      <c r="D1728" t="s">
        <v>414</v>
      </c>
      <c r="E1728" t="s">
        <v>4062</v>
      </c>
      <c r="F1728" t="s">
        <v>7</v>
      </c>
      <c r="G1728" t="s">
        <v>18</v>
      </c>
      <c r="H1728">
        <v>12</v>
      </c>
      <c r="I1728">
        <v>2</v>
      </c>
      <c r="J1728" t="b">
        <v>1</v>
      </c>
      <c r="K1728" t="s">
        <v>4063</v>
      </c>
      <c r="L1728" t="s">
        <v>1601</v>
      </c>
      <c r="M1728" t="s">
        <v>1602</v>
      </c>
      <c r="N1728" t="str">
        <f>VLOOKUP(A1728,[1]Sheet1!$A:$A,1,FALSE)</f>
        <v>Z458</v>
      </c>
      <c r="O1728" t="b">
        <f t="shared" si="61"/>
        <v>1</v>
      </c>
    </row>
    <row r="1729" spans="1:15">
      <c r="A1729" t="s">
        <v>377</v>
      </c>
      <c r="B1729" t="s">
        <v>379</v>
      </c>
      <c r="C1729" s="89" t="str">
        <f t="shared" si="60"/>
        <v>Z459</v>
      </c>
      <c r="D1729" t="s">
        <v>379</v>
      </c>
      <c r="E1729" t="s">
        <v>378</v>
      </c>
      <c r="F1729" t="s">
        <v>7</v>
      </c>
      <c r="G1729" t="s">
        <v>18</v>
      </c>
      <c r="H1729">
        <v>12</v>
      </c>
      <c r="I1729">
        <v>2</v>
      </c>
      <c r="J1729" t="b">
        <v>1</v>
      </c>
      <c r="K1729" t="s">
        <v>4064</v>
      </c>
      <c r="L1729" t="s">
        <v>1601</v>
      </c>
      <c r="M1729" t="s">
        <v>1602</v>
      </c>
      <c r="N1729" t="str">
        <f>VLOOKUP(A1729,[1]Sheet1!$A:$A,1,FALSE)</f>
        <v>Z459</v>
      </c>
      <c r="O1729" t="b">
        <f t="shared" si="61"/>
        <v>1</v>
      </c>
    </row>
    <row r="1730" spans="1:15">
      <c r="A1730" t="s">
        <v>429</v>
      </c>
      <c r="B1730" t="s">
        <v>430</v>
      </c>
      <c r="C1730" s="89" t="str">
        <f t="shared" si="60"/>
        <v>Z460</v>
      </c>
      <c r="D1730" t="s">
        <v>430</v>
      </c>
      <c r="E1730" t="s">
        <v>1764</v>
      </c>
      <c r="F1730" t="s">
        <v>7</v>
      </c>
      <c r="G1730" t="s">
        <v>36</v>
      </c>
      <c r="H1730">
        <v>12</v>
      </c>
      <c r="I1730">
        <v>2</v>
      </c>
      <c r="J1730" t="b">
        <v>0</v>
      </c>
      <c r="K1730" t="s">
        <v>3841</v>
      </c>
      <c r="L1730" t="s">
        <v>1601</v>
      </c>
      <c r="M1730" t="s">
        <v>1602</v>
      </c>
      <c r="N1730" t="e">
        <f>VLOOKUP(A1730,[1]Sheet1!$A:$A,1,FALSE)</f>
        <v>#N/A</v>
      </c>
      <c r="O1730" t="e">
        <f t="shared" si="61"/>
        <v>#N/A</v>
      </c>
    </row>
    <row r="1731" spans="1:15">
      <c r="A1731" t="s">
        <v>1083</v>
      </c>
      <c r="B1731" t="s">
        <v>1084</v>
      </c>
      <c r="C1731" s="89" t="str">
        <f t="shared" ref="C1731:C1794" si="62">A1731</f>
        <v>Z462</v>
      </c>
      <c r="D1731" t="s">
        <v>1084</v>
      </c>
      <c r="E1731" t="s">
        <v>2973</v>
      </c>
      <c r="F1731" t="s">
        <v>7</v>
      </c>
      <c r="G1731" t="s">
        <v>13</v>
      </c>
      <c r="H1731">
        <v>12</v>
      </c>
      <c r="I1731">
        <v>2</v>
      </c>
      <c r="J1731" t="b">
        <v>0</v>
      </c>
      <c r="K1731" t="s">
        <v>4065</v>
      </c>
      <c r="L1731" t="s">
        <v>1612</v>
      </c>
      <c r="M1731" t="s">
        <v>13</v>
      </c>
      <c r="N1731" t="e">
        <f>VLOOKUP(A1731,[1]Sheet1!$A:$A,1,FALSE)</f>
        <v>#N/A</v>
      </c>
      <c r="O1731" t="e">
        <f t="shared" si="61"/>
        <v>#N/A</v>
      </c>
    </row>
    <row r="1732" spans="1:15">
      <c r="A1732" t="s">
        <v>1494</v>
      </c>
      <c r="B1732" t="s">
        <v>1495</v>
      </c>
      <c r="C1732" s="89" t="str">
        <f t="shared" si="62"/>
        <v>Z463</v>
      </c>
      <c r="D1732" t="s">
        <v>1495</v>
      </c>
      <c r="E1732" t="s">
        <v>4066</v>
      </c>
      <c r="F1732" t="s">
        <v>7</v>
      </c>
      <c r="G1732" t="s">
        <v>18</v>
      </c>
      <c r="H1732">
        <v>12</v>
      </c>
      <c r="I1732">
        <v>2</v>
      </c>
      <c r="J1732" t="b">
        <v>1</v>
      </c>
      <c r="K1732" t="s">
        <v>4067</v>
      </c>
      <c r="M1732" t="s">
        <v>1602</v>
      </c>
      <c r="N1732" t="str">
        <f>VLOOKUP(A1732,[1]Sheet1!$A:$A,1,FALSE)</f>
        <v>Z463</v>
      </c>
      <c r="O1732" t="b">
        <f t="shared" si="61"/>
        <v>1</v>
      </c>
    </row>
    <row r="1733" spans="1:15">
      <c r="A1733" t="s">
        <v>1497</v>
      </c>
      <c r="B1733" t="s">
        <v>1498</v>
      </c>
      <c r="C1733" s="89" t="str">
        <f t="shared" si="62"/>
        <v>Z465</v>
      </c>
      <c r="D1733" t="s">
        <v>1498</v>
      </c>
      <c r="E1733" t="s">
        <v>4068</v>
      </c>
      <c r="F1733" t="s">
        <v>7</v>
      </c>
      <c r="G1733" t="s">
        <v>18</v>
      </c>
      <c r="H1733">
        <v>12</v>
      </c>
      <c r="I1733">
        <v>2</v>
      </c>
      <c r="J1733" t="b">
        <v>1</v>
      </c>
      <c r="K1733" t="s">
        <v>4069</v>
      </c>
      <c r="M1733" t="s">
        <v>1602</v>
      </c>
      <c r="N1733" t="str">
        <f>VLOOKUP(A1733,[1]Sheet1!$A:$A,1,FALSE)</f>
        <v>Z465</v>
      </c>
      <c r="O1733" t="b">
        <f t="shared" si="61"/>
        <v>1</v>
      </c>
    </row>
    <row r="1734" spans="1:15">
      <c r="A1734" t="s">
        <v>1500</v>
      </c>
      <c r="B1734" t="s">
        <v>4070</v>
      </c>
      <c r="C1734" s="89" t="str">
        <f t="shared" si="62"/>
        <v>Z467</v>
      </c>
      <c r="D1734" t="s">
        <v>4070</v>
      </c>
      <c r="E1734" t="s">
        <v>3949</v>
      </c>
      <c r="F1734" t="s">
        <v>7</v>
      </c>
      <c r="G1734" t="s">
        <v>18</v>
      </c>
      <c r="H1734">
        <v>12</v>
      </c>
      <c r="I1734">
        <v>2</v>
      </c>
      <c r="J1734" t="b">
        <v>1</v>
      </c>
      <c r="K1734" t="s">
        <v>4071</v>
      </c>
      <c r="M1734" t="s">
        <v>1602</v>
      </c>
      <c r="N1734" t="str">
        <f>VLOOKUP(A1734,[1]Sheet1!$A:$A,1,FALSE)</f>
        <v>Z467</v>
      </c>
      <c r="O1734" t="b">
        <f t="shared" si="61"/>
        <v>1</v>
      </c>
    </row>
    <row r="1735" spans="1:15">
      <c r="A1735" t="s">
        <v>4072</v>
      </c>
      <c r="B1735" t="s">
        <v>4073</v>
      </c>
      <c r="C1735" s="89" t="str">
        <f t="shared" si="62"/>
        <v>Z475</v>
      </c>
      <c r="D1735" t="s">
        <v>4073</v>
      </c>
      <c r="E1735" t="s">
        <v>4074</v>
      </c>
      <c r="F1735" t="s">
        <v>17</v>
      </c>
      <c r="G1735" t="s">
        <v>18</v>
      </c>
      <c r="H1735">
        <v>12</v>
      </c>
      <c r="I1735">
        <v>2</v>
      </c>
      <c r="J1735" t="b">
        <v>1</v>
      </c>
      <c r="K1735" t="s">
        <v>4075</v>
      </c>
      <c r="L1735" t="s">
        <v>1617</v>
      </c>
      <c r="M1735" t="s">
        <v>1602</v>
      </c>
      <c r="N1735" t="str">
        <f>VLOOKUP(A1735,[1]Sheet1!$A:$A,1,FALSE)</f>
        <v>Z475</v>
      </c>
      <c r="O1735" t="b">
        <f t="shared" si="61"/>
        <v>1</v>
      </c>
    </row>
    <row r="1736" spans="1:15">
      <c r="A1736" t="s">
        <v>4713</v>
      </c>
      <c r="C1736" s="89" t="str">
        <f t="shared" si="62"/>
        <v>z475e</v>
      </c>
      <c r="F1736" t="s">
        <v>7</v>
      </c>
      <c r="G1736" t="s">
        <v>18</v>
      </c>
      <c r="H1736">
        <v>12</v>
      </c>
      <c r="I1736">
        <v>2</v>
      </c>
      <c r="J1736" t="b">
        <v>1</v>
      </c>
      <c r="M1736" t="e">
        <v>#N/A</v>
      </c>
      <c r="N1736" t="e">
        <f>VLOOKUP(A1736,[1]Sheet1!$A:$A,1,FALSE)</f>
        <v>#N/A</v>
      </c>
      <c r="O1736" t="e">
        <f t="shared" ref="O1736:O1799" si="63">N1736=A1736</f>
        <v>#N/A</v>
      </c>
    </row>
    <row r="1737" spans="1:15">
      <c r="A1737" t="s">
        <v>4714</v>
      </c>
      <c r="C1737" s="89" t="str">
        <f t="shared" si="62"/>
        <v>z475h</v>
      </c>
      <c r="F1737" t="s">
        <v>7</v>
      </c>
      <c r="G1737" t="s">
        <v>18</v>
      </c>
      <c r="H1737">
        <v>12</v>
      </c>
      <c r="I1737">
        <v>2</v>
      </c>
      <c r="J1737" t="b">
        <v>1</v>
      </c>
      <c r="M1737" t="e">
        <v>#N/A</v>
      </c>
      <c r="N1737" t="e">
        <f>VLOOKUP(A1737,[1]Sheet1!$A:$A,1,FALSE)</f>
        <v>#N/A</v>
      </c>
      <c r="O1737" t="e">
        <f t="shared" si="63"/>
        <v>#N/A</v>
      </c>
    </row>
    <row r="1738" spans="1:15">
      <c r="A1738" t="s">
        <v>4715</v>
      </c>
      <c r="C1738" s="89" t="str">
        <f t="shared" si="62"/>
        <v>z475m</v>
      </c>
      <c r="F1738" t="s">
        <v>7</v>
      </c>
      <c r="G1738" t="s">
        <v>18</v>
      </c>
      <c r="H1738">
        <v>12</v>
      </c>
      <c r="I1738">
        <v>2</v>
      </c>
      <c r="J1738" t="b">
        <v>1</v>
      </c>
      <c r="M1738" t="e">
        <v>#N/A</v>
      </c>
      <c r="N1738" t="e">
        <f>VLOOKUP(A1738,[1]Sheet1!$A:$A,1,FALSE)</f>
        <v>#N/A</v>
      </c>
      <c r="O1738" t="e">
        <f t="shared" si="63"/>
        <v>#N/A</v>
      </c>
    </row>
    <row r="1739" spans="1:15">
      <c r="A1739" s="104" t="s">
        <v>1452</v>
      </c>
      <c r="B1739" s="104" t="s">
        <v>4859</v>
      </c>
      <c r="C1739" s="104" t="str">
        <f t="shared" si="62"/>
        <v>Z500</v>
      </c>
      <c r="D1739" s="104" t="s">
        <v>4859</v>
      </c>
      <c r="E1739" s="104" t="s">
        <v>4860</v>
      </c>
      <c r="F1739" s="104" t="s">
        <v>7</v>
      </c>
      <c r="G1739" s="104" t="s">
        <v>18</v>
      </c>
      <c r="H1739" s="104">
        <v>12</v>
      </c>
      <c r="I1739" s="104">
        <v>3</v>
      </c>
      <c r="J1739" s="104" t="b">
        <v>1</v>
      </c>
      <c r="K1739" s="104" t="s">
        <v>4861</v>
      </c>
      <c r="L1739" s="104" t="s">
        <v>4786</v>
      </c>
      <c r="M1739" t="s">
        <v>1602</v>
      </c>
      <c r="N1739" t="e">
        <f>VLOOKUP(A1739,[1]Sheet1!$A:$A,1,FALSE)</f>
        <v>#N/A</v>
      </c>
      <c r="O1739" t="e">
        <f t="shared" si="63"/>
        <v>#N/A</v>
      </c>
    </row>
    <row r="1740" spans="1:15">
      <c r="A1740" s="104" t="s">
        <v>1523</v>
      </c>
      <c r="B1740" s="104" t="s">
        <v>4862</v>
      </c>
      <c r="C1740" s="123" t="str">
        <f t="shared" si="62"/>
        <v>Z501</v>
      </c>
      <c r="D1740" s="104" t="s">
        <v>4863</v>
      </c>
      <c r="E1740" s="104"/>
      <c r="F1740" s="104" t="s">
        <v>7</v>
      </c>
      <c r="G1740" s="104" t="s">
        <v>18</v>
      </c>
      <c r="H1740" s="104">
        <v>12</v>
      </c>
      <c r="I1740" s="104">
        <v>3</v>
      </c>
      <c r="J1740" s="104" t="b">
        <v>1</v>
      </c>
      <c r="K1740" s="104" t="s">
        <v>4864</v>
      </c>
      <c r="L1740" s="104" t="s">
        <v>4786</v>
      </c>
      <c r="M1740" t="s">
        <v>1602</v>
      </c>
      <c r="N1740" t="e">
        <f>VLOOKUP(A1740,[1]Sheet1!$A:$A,1,FALSE)</f>
        <v>#N/A</v>
      </c>
      <c r="O1740" t="e">
        <f t="shared" si="63"/>
        <v>#N/A</v>
      </c>
    </row>
    <row r="1741" spans="1:15">
      <c r="A1741" t="s">
        <v>4076</v>
      </c>
      <c r="B1741" t="s">
        <v>4077</v>
      </c>
      <c r="C1741" s="89" t="str">
        <f t="shared" si="62"/>
        <v>Z502</v>
      </c>
      <c r="D1741" t="s">
        <v>4077</v>
      </c>
      <c r="E1741" t="s">
        <v>3175</v>
      </c>
      <c r="F1741" t="s">
        <v>17</v>
      </c>
      <c r="G1741" t="s">
        <v>18</v>
      </c>
      <c r="H1741">
        <v>12</v>
      </c>
      <c r="I1741">
        <v>2</v>
      </c>
      <c r="J1741" t="b">
        <v>1</v>
      </c>
      <c r="K1741" t="s">
        <v>4078</v>
      </c>
      <c r="L1741" t="s">
        <v>1617</v>
      </c>
      <c r="M1741" t="s">
        <v>1602</v>
      </c>
      <c r="N1741" t="str">
        <f>VLOOKUP(A1741,[1]Sheet1!$A:$A,1,FALSE)</f>
        <v>Z502</v>
      </c>
      <c r="O1741" t="b">
        <f t="shared" si="63"/>
        <v>1</v>
      </c>
    </row>
    <row r="1742" spans="1:15">
      <c r="A1742" t="s">
        <v>4477</v>
      </c>
      <c r="B1742" t="s">
        <v>4478</v>
      </c>
      <c r="C1742" s="89" t="str">
        <f t="shared" si="62"/>
        <v>Z502pd</v>
      </c>
      <c r="D1742" t="s">
        <v>4478</v>
      </c>
      <c r="F1742" t="s">
        <v>17</v>
      </c>
      <c r="G1742" t="s">
        <v>18</v>
      </c>
      <c r="H1742">
        <v>12</v>
      </c>
      <c r="I1742">
        <v>2</v>
      </c>
      <c r="J1742" t="b">
        <v>1</v>
      </c>
      <c r="K1742" t="s">
        <v>4078</v>
      </c>
      <c r="L1742" t="s">
        <v>1617</v>
      </c>
      <c r="M1742" t="s">
        <v>1602</v>
      </c>
      <c r="N1742" t="str">
        <f>VLOOKUP(A1742,[1]Sheet1!$A:$A,1,FALSE)</f>
        <v>Z502pd</v>
      </c>
      <c r="O1742" t="b">
        <f t="shared" si="63"/>
        <v>1</v>
      </c>
    </row>
    <row r="1743" spans="1:15">
      <c r="A1743" t="s">
        <v>4079</v>
      </c>
      <c r="B1743" t="s">
        <v>4080</v>
      </c>
      <c r="C1743" s="89" t="str">
        <f t="shared" si="62"/>
        <v>Z503</v>
      </c>
      <c r="D1743" t="s">
        <v>4080</v>
      </c>
      <c r="E1743" t="s">
        <v>3540</v>
      </c>
      <c r="F1743" t="s">
        <v>17</v>
      </c>
      <c r="G1743" t="s">
        <v>18</v>
      </c>
      <c r="H1743">
        <v>12</v>
      </c>
      <c r="I1743">
        <v>2</v>
      </c>
      <c r="J1743" t="b">
        <v>1</v>
      </c>
      <c r="K1743" t="s">
        <v>4081</v>
      </c>
      <c r="L1743" t="s">
        <v>1617</v>
      </c>
      <c r="M1743" t="s">
        <v>1602</v>
      </c>
      <c r="N1743" t="str">
        <f>VLOOKUP(A1743,[1]Sheet1!$A:$A,1,FALSE)</f>
        <v>Z503</v>
      </c>
      <c r="O1743" t="b">
        <f t="shared" si="63"/>
        <v>1</v>
      </c>
    </row>
    <row r="1744" spans="1:15">
      <c r="A1744" t="s">
        <v>4082</v>
      </c>
      <c r="B1744" t="s">
        <v>4083</v>
      </c>
      <c r="C1744" s="89" t="str">
        <f t="shared" si="62"/>
        <v>Z504</v>
      </c>
      <c r="D1744" t="s">
        <v>4083</v>
      </c>
      <c r="E1744" t="s">
        <v>3245</v>
      </c>
      <c r="F1744" t="s">
        <v>17</v>
      </c>
      <c r="G1744" t="s">
        <v>18</v>
      </c>
      <c r="H1744">
        <v>12</v>
      </c>
      <c r="I1744">
        <v>2</v>
      </c>
      <c r="J1744" t="b">
        <v>1</v>
      </c>
      <c r="K1744" t="s">
        <v>4084</v>
      </c>
      <c r="L1744" t="s">
        <v>1617</v>
      </c>
      <c r="M1744" t="s">
        <v>1602</v>
      </c>
      <c r="N1744" t="str">
        <f>VLOOKUP(A1744,[1]Sheet1!$A:$A,1,FALSE)</f>
        <v>Z504</v>
      </c>
      <c r="O1744" t="b">
        <f t="shared" si="63"/>
        <v>1</v>
      </c>
    </row>
    <row r="1745" spans="1:15">
      <c r="A1745" t="s">
        <v>4085</v>
      </c>
      <c r="B1745" t="s">
        <v>4086</v>
      </c>
      <c r="C1745" s="89" t="str">
        <f t="shared" si="62"/>
        <v>Z505</v>
      </c>
      <c r="D1745" t="s">
        <v>4086</v>
      </c>
      <c r="E1745" t="s">
        <v>3235</v>
      </c>
      <c r="F1745" t="s">
        <v>17</v>
      </c>
      <c r="G1745" t="s">
        <v>18</v>
      </c>
      <c r="H1745">
        <v>12</v>
      </c>
      <c r="I1745">
        <v>2</v>
      </c>
      <c r="J1745" t="b">
        <v>1</v>
      </c>
      <c r="K1745" t="s">
        <v>4087</v>
      </c>
      <c r="L1745" t="s">
        <v>1617</v>
      </c>
      <c r="M1745" t="s">
        <v>1602</v>
      </c>
      <c r="N1745" t="str">
        <f>VLOOKUP(A1745,[1]Sheet1!$A:$A,1,FALSE)</f>
        <v>Z505</v>
      </c>
      <c r="O1745" t="b">
        <f t="shared" si="63"/>
        <v>1</v>
      </c>
    </row>
    <row r="1746" spans="1:15">
      <c r="A1746" t="s">
        <v>4088</v>
      </c>
      <c r="B1746" t="s">
        <v>4089</v>
      </c>
      <c r="C1746" s="89" t="str">
        <f t="shared" si="62"/>
        <v>Z506</v>
      </c>
      <c r="D1746" t="s">
        <v>4089</v>
      </c>
      <c r="E1746" t="s">
        <v>3544</v>
      </c>
      <c r="F1746" t="s">
        <v>17</v>
      </c>
      <c r="G1746" t="s">
        <v>18</v>
      </c>
      <c r="H1746">
        <v>12</v>
      </c>
      <c r="I1746">
        <v>2</v>
      </c>
      <c r="J1746" t="b">
        <v>1</v>
      </c>
      <c r="K1746" t="s">
        <v>4090</v>
      </c>
      <c r="L1746" t="s">
        <v>1617</v>
      </c>
      <c r="M1746" t="s">
        <v>1602</v>
      </c>
      <c r="N1746" t="str">
        <f>VLOOKUP(A1746,[1]Sheet1!$A:$A,1,FALSE)</f>
        <v>Z506</v>
      </c>
      <c r="O1746" t="b">
        <f t="shared" si="63"/>
        <v>1</v>
      </c>
    </row>
    <row r="1747" spans="1:15">
      <c r="A1747" t="s">
        <v>4091</v>
      </c>
      <c r="B1747" t="s">
        <v>4092</v>
      </c>
      <c r="C1747" s="89" t="str">
        <f t="shared" si="62"/>
        <v>Z507</v>
      </c>
      <c r="D1747" t="s">
        <v>4092</v>
      </c>
      <c r="E1747" t="s">
        <v>1693</v>
      </c>
      <c r="F1747" t="s">
        <v>17</v>
      </c>
      <c r="G1747" t="s">
        <v>18</v>
      </c>
      <c r="H1747">
        <v>12</v>
      </c>
      <c r="I1747">
        <v>2</v>
      </c>
      <c r="J1747" t="b">
        <v>1</v>
      </c>
      <c r="K1747" t="s">
        <v>4093</v>
      </c>
      <c r="L1747" t="s">
        <v>1617</v>
      </c>
      <c r="M1747" t="s">
        <v>1602</v>
      </c>
      <c r="N1747" t="str">
        <f>VLOOKUP(A1747,[1]Sheet1!$A:$A,1,FALSE)</f>
        <v>Z507</v>
      </c>
      <c r="O1747" t="b">
        <f t="shared" si="63"/>
        <v>1</v>
      </c>
    </row>
    <row r="1748" spans="1:15">
      <c r="A1748" t="s">
        <v>4094</v>
      </c>
      <c r="B1748" t="s">
        <v>4095</v>
      </c>
      <c r="C1748" s="89" t="str">
        <f t="shared" si="62"/>
        <v>Z508</v>
      </c>
      <c r="D1748" t="s">
        <v>4095</v>
      </c>
      <c r="E1748" t="s">
        <v>1689</v>
      </c>
      <c r="F1748" t="s">
        <v>17</v>
      </c>
      <c r="G1748" t="s">
        <v>18</v>
      </c>
      <c r="H1748">
        <v>12</v>
      </c>
      <c r="I1748">
        <v>2</v>
      </c>
      <c r="J1748" t="b">
        <v>1</v>
      </c>
      <c r="K1748" t="s">
        <v>4096</v>
      </c>
      <c r="L1748" t="s">
        <v>1617</v>
      </c>
      <c r="M1748" t="s">
        <v>1602</v>
      </c>
      <c r="N1748" t="str">
        <f>VLOOKUP(A1748,[1]Sheet1!$A:$A,1,FALSE)</f>
        <v>Z508</v>
      </c>
      <c r="O1748" t="b">
        <f t="shared" si="63"/>
        <v>1</v>
      </c>
    </row>
    <row r="1749" spans="1:15">
      <c r="A1749" t="s">
        <v>4097</v>
      </c>
      <c r="B1749" t="s">
        <v>4098</v>
      </c>
      <c r="C1749" s="89" t="str">
        <f t="shared" si="62"/>
        <v>Z509</v>
      </c>
      <c r="D1749" t="s">
        <v>4098</v>
      </c>
      <c r="E1749" t="s">
        <v>1697</v>
      </c>
      <c r="F1749" t="s">
        <v>17</v>
      </c>
      <c r="G1749" t="s">
        <v>18</v>
      </c>
      <c r="H1749">
        <v>12</v>
      </c>
      <c r="I1749">
        <v>2</v>
      </c>
      <c r="J1749" t="b">
        <v>1</v>
      </c>
      <c r="K1749" t="s">
        <v>4099</v>
      </c>
      <c r="L1749" t="s">
        <v>1617</v>
      </c>
      <c r="M1749" t="s">
        <v>1602</v>
      </c>
      <c r="N1749" t="str">
        <f>VLOOKUP(A1749,[1]Sheet1!$A:$A,1,FALSE)</f>
        <v>Z509</v>
      </c>
      <c r="O1749" t="b">
        <f t="shared" si="63"/>
        <v>1</v>
      </c>
    </row>
    <row r="1750" spans="1:15">
      <c r="A1750" t="s">
        <v>4100</v>
      </c>
      <c r="B1750" t="s">
        <v>4101</v>
      </c>
      <c r="C1750" s="89" t="str">
        <f t="shared" si="62"/>
        <v>Z510</v>
      </c>
      <c r="D1750" t="s">
        <v>4101</v>
      </c>
      <c r="E1750" t="s">
        <v>3550</v>
      </c>
      <c r="F1750" t="s">
        <v>17</v>
      </c>
      <c r="G1750" t="s">
        <v>18</v>
      </c>
      <c r="H1750">
        <v>12</v>
      </c>
      <c r="I1750">
        <v>2</v>
      </c>
      <c r="J1750" t="b">
        <v>1</v>
      </c>
      <c r="K1750" t="s">
        <v>4102</v>
      </c>
      <c r="L1750" t="s">
        <v>1617</v>
      </c>
      <c r="M1750" t="s">
        <v>1602</v>
      </c>
      <c r="N1750" t="str">
        <f>VLOOKUP(A1750,[1]Sheet1!$A:$A,1,FALSE)</f>
        <v>Z510</v>
      </c>
      <c r="O1750" t="b">
        <f t="shared" si="63"/>
        <v>1</v>
      </c>
    </row>
    <row r="1751" spans="1:15">
      <c r="A1751" t="s">
        <v>4103</v>
      </c>
      <c r="B1751" t="s">
        <v>4104</v>
      </c>
      <c r="C1751" s="89" t="str">
        <f t="shared" si="62"/>
        <v>Z511</v>
      </c>
      <c r="D1751" t="s">
        <v>4104</v>
      </c>
      <c r="E1751" t="s">
        <v>3552</v>
      </c>
      <c r="F1751" t="s">
        <v>17</v>
      </c>
      <c r="G1751" t="s">
        <v>18</v>
      </c>
      <c r="H1751">
        <v>12</v>
      </c>
      <c r="I1751">
        <v>2</v>
      </c>
      <c r="J1751" t="b">
        <v>1</v>
      </c>
      <c r="K1751" t="s">
        <v>4105</v>
      </c>
      <c r="L1751" t="s">
        <v>1617</v>
      </c>
      <c r="M1751" t="s">
        <v>1602</v>
      </c>
      <c r="N1751" t="str">
        <f>VLOOKUP(A1751,[1]Sheet1!$A:$A,1,FALSE)</f>
        <v>Z511</v>
      </c>
      <c r="O1751" t="b">
        <f t="shared" si="63"/>
        <v>1</v>
      </c>
    </row>
    <row r="1752" spans="1:15">
      <c r="A1752" t="s">
        <v>4479</v>
      </c>
      <c r="B1752" t="s">
        <v>4480</v>
      </c>
      <c r="C1752" s="89" t="str">
        <f t="shared" si="62"/>
        <v>Z511pd</v>
      </c>
      <c r="D1752" t="s">
        <v>4480</v>
      </c>
      <c r="F1752" t="s">
        <v>17</v>
      </c>
      <c r="G1752" t="s">
        <v>18</v>
      </c>
      <c r="H1752">
        <v>12</v>
      </c>
      <c r="I1752">
        <v>2</v>
      </c>
      <c r="J1752" t="b">
        <v>1</v>
      </c>
      <c r="K1752" t="s">
        <v>4105</v>
      </c>
      <c r="L1752" t="s">
        <v>1617</v>
      </c>
      <c r="M1752" t="s">
        <v>1602</v>
      </c>
      <c r="N1752" t="str">
        <f>VLOOKUP(A1752,[1]Sheet1!$A:$A,1,FALSE)</f>
        <v>Z511pd</v>
      </c>
      <c r="O1752" t="b">
        <f t="shared" si="63"/>
        <v>1</v>
      </c>
    </row>
    <row r="1753" spans="1:15">
      <c r="A1753" t="s">
        <v>4106</v>
      </c>
      <c r="B1753" t="s">
        <v>4107</v>
      </c>
      <c r="C1753" s="89" t="str">
        <f t="shared" si="62"/>
        <v>Z512</v>
      </c>
      <c r="D1753" t="s">
        <v>4107</v>
      </c>
      <c r="E1753" t="s">
        <v>3546</v>
      </c>
      <c r="F1753" t="s">
        <v>17</v>
      </c>
      <c r="G1753" t="s">
        <v>18</v>
      </c>
      <c r="H1753">
        <v>12</v>
      </c>
      <c r="I1753">
        <v>2</v>
      </c>
      <c r="J1753" t="b">
        <v>1</v>
      </c>
      <c r="K1753" t="s">
        <v>4108</v>
      </c>
      <c r="L1753" t="s">
        <v>1617</v>
      </c>
      <c r="M1753" t="s">
        <v>1602</v>
      </c>
      <c r="N1753" t="str">
        <f>VLOOKUP(A1753,[1]Sheet1!$A:$A,1,FALSE)</f>
        <v>Z512</v>
      </c>
      <c r="O1753" t="b">
        <f t="shared" si="63"/>
        <v>1</v>
      </c>
    </row>
    <row r="1754" spans="1:15">
      <c r="A1754" t="s">
        <v>4109</v>
      </c>
      <c r="B1754" t="s">
        <v>4110</v>
      </c>
      <c r="C1754" s="89" t="str">
        <f t="shared" si="62"/>
        <v>Z513</v>
      </c>
      <c r="D1754" t="s">
        <v>4110</v>
      </c>
      <c r="E1754" t="s">
        <v>3548</v>
      </c>
      <c r="F1754" t="s">
        <v>17</v>
      </c>
      <c r="G1754" t="s">
        <v>18</v>
      </c>
      <c r="H1754">
        <v>12</v>
      </c>
      <c r="I1754">
        <v>2</v>
      </c>
      <c r="J1754" t="b">
        <v>1</v>
      </c>
      <c r="K1754" t="s">
        <v>4111</v>
      </c>
      <c r="L1754" t="s">
        <v>1617</v>
      </c>
      <c r="M1754" t="s">
        <v>1602</v>
      </c>
      <c r="N1754" t="str">
        <f>VLOOKUP(A1754,[1]Sheet1!$A:$A,1,FALSE)</f>
        <v>Z513</v>
      </c>
      <c r="O1754" t="b">
        <f t="shared" si="63"/>
        <v>1</v>
      </c>
    </row>
    <row r="1755" spans="1:15">
      <c r="A1755" t="s">
        <v>4112</v>
      </c>
      <c r="B1755" t="s">
        <v>4113</v>
      </c>
      <c r="C1755" s="89" t="str">
        <f t="shared" si="62"/>
        <v>Z514</v>
      </c>
      <c r="D1755" t="s">
        <v>4113</v>
      </c>
      <c r="E1755" t="s">
        <v>1673</v>
      </c>
      <c r="F1755" t="s">
        <v>17</v>
      </c>
      <c r="G1755" t="s">
        <v>18</v>
      </c>
      <c r="H1755">
        <v>12</v>
      </c>
      <c r="I1755">
        <v>2</v>
      </c>
      <c r="J1755" t="b">
        <v>1</v>
      </c>
      <c r="K1755" t="s">
        <v>4114</v>
      </c>
      <c r="L1755" t="s">
        <v>1617</v>
      </c>
      <c r="M1755" t="s">
        <v>1602</v>
      </c>
      <c r="N1755" t="str">
        <f>VLOOKUP(A1755,[1]Sheet1!$A:$A,1,FALSE)</f>
        <v>Z514</v>
      </c>
      <c r="O1755" t="b">
        <f t="shared" si="63"/>
        <v>1</v>
      </c>
    </row>
    <row r="1756" spans="1:15">
      <c r="A1756" t="s">
        <v>4115</v>
      </c>
      <c r="B1756" t="s">
        <v>4116</v>
      </c>
      <c r="C1756" s="89" t="str">
        <f t="shared" si="62"/>
        <v>Z515</v>
      </c>
      <c r="D1756" t="s">
        <v>4116</v>
      </c>
      <c r="E1756" t="s">
        <v>1669</v>
      </c>
      <c r="F1756" t="s">
        <v>17</v>
      </c>
      <c r="G1756" t="s">
        <v>18</v>
      </c>
      <c r="H1756">
        <v>12</v>
      </c>
      <c r="I1756">
        <v>2</v>
      </c>
      <c r="J1756" t="b">
        <v>1</v>
      </c>
      <c r="K1756" t="s">
        <v>4117</v>
      </c>
      <c r="L1756" t="s">
        <v>1617</v>
      </c>
      <c r="M1756" t="s">
        <v>1602</v>
      </c>
      <c r="N1756" t="str">
        <f>VLOOKUP(A1756,[1]Sheet1!$A:$A,1,FALSE)</f>
        <v>Z515</v>
      </c>
      <c r="O1756" t="b">
        <f t="shared" si="63"/>
        <v>1</v>
      </c>
    </row>
    <row r="1757" spans="1:15">
      <c r="A1757" t="s">
        <v>4118</v>
      </c>
      <c r="B1757" t="s">
        <v>4119</v>
      </c>
      <c r="C1757" s="89" t="str">
        <f t="shared" si="62"/>
        <v>Z516</v>
      </c>
      <c r="D1757" t="s">
        <v>4119</v>
      </c>
      <c r="E1757" t="s">
        <v>1681</v>
      </c>
      <c r="F1757" t="s">
        <v>17</v>
      </c>
      <c r="G1757" t="s">
        <v>18</v>
      </c>
      <c r="H1757">
        <v>12</v>
      </c>
      <c r="I1757">
        <v>2</v>
      </c>
      <c r="J1757" t="b">
        <v>1</v>
      </c>
      <c r="K1757" t="s">
        <v>4120</v>
      </c>
      <c r="L1757" t="s">
        <v>1617</v>
      </c>
      <c r="M1757" t="s">
        <v>1602</v>
      </c>
      <c r="N1757" t="str">
        <f>VLOOKUP(A1757,[1]Sheet1!$A:$A,1,FALSE)</f>
        <v>Z516</v>
      </c>
      <c r="O1757" t="b">
        <f t="shared" si="63"/>
        <v>1</v>
      </c>
    </row>
    <row r="1758" spans="1:15">
      <c r="A1758" t="s">
        <v>4121</v>
      </c>
      <c r="B1758" t="s">
        <v>4122</v>
      </c>
      <c r="C1758" s="89" t="str">
        <f t="shared" si="62"/>
        <v>Z517</v>
      </c>
      <c r="D1758" t="s">
        <v>4122</v>
      </c>
      <c r="E1758" t="s">
        <v>1685</v>
      </c>
      <c r="F1758" t="s">
        <v>17</v>
      </c>
      <c r="G1758" t="s">
        <v>18</v>
      </c>
      <c r="H1758">
        <v>12</v>
      </c>
      <c r="I1758">
        <v>2</v>
      </c>
      <c r="J1758" t="b">
        <v>1</v>
      </c>
      <c r="K1758" t="s">
        <v>4123</v>
      </c>
      <c r="L1758" t="s">
        <v>1617</v>
      </c>
      <c r="M1758" t="s">
        <v>1602</v>
      </c>
      <c r="N1758" t="str">
        <f>VLOOKUP(A1758,[1]Sheet1!$A:$A,1,FALSE)</f>
        <v>Z517</v>
      </c>
      <c r="O1758" t="b">
        <f t="shared" si="63"/>
        <v>1</v>
      </c>
    </row>
    <row r="1759" spans="1:15">
      <c r="A1759" t="s">
        <v>4124</v>
      </c>
      <c r="B1759" t="s">
        <v>4125</v>
      </c>
      <c r="C1759" s="89" t="str">
        <f t="shared" si="62"/>
        <v>Z518</v>
      </c>
      <c r="D1759" t="s">
        <v>4125</v>
      </c>
      <c r="E1759" t="s">
        <v>3556</v>
      </c>
      <c r="F1759" t="s">
        <v>17</v>
      </c>
      <c r="G1759" t="s">
        <v>18</v>
      </c>
      <c r="H1759">
        <v>12</v>
      </c>
      <c r="I1759">
        <v>2</v>
      </c>
      <c r="J1759" t="b">
        <v>1</v>
      </c>
      <c r="K1759" t="s">
        <v>4126</v>
      </c>
      <c r="L1759" t="s">
        <v>1617</v>
      </c>
      <c r="M1759" t="s">
        <v>1602</v>
      </c>
      <c r="N1759" t="str">
        <f>VLOOKUP(A1759,[1]Sheet1!$A:$A,1,FALSE)</f>
        <v>Z518</v>
      </c>
      <c r="O1759" t="b">
        <f t="shared" si="63"/>
        <v>1</v>
      </c>
    </row>
    <row r="1760" spans="1:15">
      <c r="A1760" t="s">
        <v>4127</v>
      </c>
      <c r="B1760" t="s">
        <v>4128</v>
      </c>
      <c r="C1760" s="89" t="str">
        <f t="shared" si="62"/>
        <v>Z519</v>
      </c>
      <c r="D1760" t="s">
        <v>4128</v>
      </c>
      <c r="E1760" t="s">
        <v>3558</v>
      </c>
      <c r="F1760" t="s">
        <v>17</v>
      </c>
      <c r="G1760" t="s">
        <v>18</v>
      </c>
      <c r="H1760">
        <v>12</v>
      </c>
      <c r="I1760">
        <v>2</v>
      </c>
      <c r="J1760" t="b">
        <v>1</v>
      </c>
      <c r="K1760" t="s">
        <v>4129</v>
      </c>
      <c r="L1760" t="s">
        <v>1617</v>
      </c>
      <c r="M1760" t="s">
        <v>1602</v>
      </c>
      <c r="N1760" t="str">
        <f>VLOOKUP(A1760,[1]Sheet1!$A:$A,1,FALSE)</f>
        <v>Z519</v>
      </c>
      <c r="O1760" t="b">
        <f t="shared" si="63"/>
        <v>1</v>
      </c>
    </row>
    <row r="1761" spans="1:15">
      <c r="A1761" t="s">
        <v>4130</v>
      </c>
      <c r="B1761" t="s">
        <v>4131</v>
      </c>
      <c r="C1761" s="89" t="str">
        <f t="shared" si="62"/>
        <v>Z520</v>
      </c>
      <c r="D1761" t="s">
        <v>4131</v>
      </c>
      <c r="E1761" t="s">
        <v>3578</v>
      </c>
      <c r="F1761" t="s">
        <v>17</v>
      </c>
      <c r="G1761" t="s">
        <v>18</v>
      </c>
      <c r="H1761">
        <v>12</v>
      </c>
      <c r="I1761">
        <v>2</v>
      </c>
      <c r="J1761" t="b">
        <v>1</v>
      </c>
      <c r="K1761" t="s">
        <v>4132</v>
      </c>
      <c r="L1761" t="s">
        <v>1617</v>
      </c>
      <c r="M1761" t="s">
        <v>1602</v>
      </c>
      <c r="N1761" t="str">
        <f>VLOOKUP(A1761,[1]Sheet1!$A:$A,1,FALSE)</f>
        <v>Z520</v>
      </c>
      <c r="O1761" t="b">
        <f t="shared" si="63"/>
        <v>1</v>
      </c>
    </row>
    <row r="1762" spans="1:15">
      <c r="A1762" t="s">
        <v>4133</v>
      </c>
      <c r="B1762" t="s">
        <v>4134</v>
      </c>
      <c r="C1762" s="89" t="str">
        <f t="shared" si="62"/>
        <v>Z521</v>
      </c>
      <c r="D1762" t="s">
        <v>4134</v>
      </c>
      <c r="E1762" t="s">
        <v>3169</v>
      </c>
      <c r="F1762" t="s">
        <v>17</v>
      </c>
      <c r="G1762" t="s">
        <v>18</v>
      </c>
      <c r="H1762">
        <v>12</v>
      </c>
      <c r="I1762">
        <v>2</v>
      </c>
      <c r="J1762" t="b">
        <v>1</v>
      </c>
      <c r="K1762" t="s">
        <v>4135</v>
      </c>
      <c r="L1762" t="s">
        <v>1617</v>
      </c>
      <c r="M1762" t="s">
        <v>1602</v>
      </c>
      <c r="N1762" t="str">
        <f>VLOOKUP(A1762,[1]Sheet1!$A:$A,1,FALSE)</f>
        <v>Z521</v>
      </c>
      <c r="O1762" t="b">
        <f t="shared" si="63"/>
        <v>1</v>
      </c>
    </row>
    <row r="1763" spans="1:15">
      <c r="A1763" t="s">
        <v>4136</v>
      </c>
      <c r="B1763" t="s">
        <v>4137</v>
      </c>
      <c r="C1763" s="89" t="str">
        <f t="shared" si="62"/>
        <v>Z522</v>
      </c>
      <c r="D1763" t="s">
        <v>4137</v>
      </c>
      <c r="E1763" t="s">
        <v>3175</v>
      </c>
      <c r="F1763" t="s">
        <v>17</v>
      </c>
      <c r="G1763" t="s">
        <v>18</v>
      </c>
      <c r="H1763">
        <v>12</v>
      </c>
      <c r="I1763">
        <v>2</v>
      </c>
      <c r="J1763" t="b">
        <v>1</v>
      </c>
      <c r="K1763" t="s">
        <v>4138</v>
      </c>
      <c r="L1763" t="s">
        <v>1617</v>
      </c>
      <c r="M1763" t="s">
        <v>1602</v>
      </c>
      <c r="N1763" t="str">
        <f>VLOOKUP(A1763,[1]Sheet1!$A:$A,1,FALSE)</f>
        <v>Z522</v>
      </c>
      <c r="O1763" t="b">
        <f t="shared" si="63"/>
        <v>1</v>
      </c>
    </row>
    <row r="1764" spans="1:15">
      <c r="A1764" t="s">
        <v>4465</v>
      </c>
      <c r="B1764" t="s">
        <v>4466</v>
      </c>
      <c r="C1764" s="89" t="str">
        <f t="shared" si="62"/>
        <v>Z522pd</v>
      </c>
      <c r="D1764" t="s">
        <v>4466</v>
      </c>
      <c r="F1764" t="s">
        <v>17</v>
      </c>
      <c r="G1764" t="s">
        <v>18</v>
      </c>
      <c r="H1764">
        <v>12</v>
      </c>
      <c r="I1764">
        <v>2</v>
      </c>
      <c r="J1764" t="b">
        <v>1</v>
      </c>
      <c r="K1764" t="s">
        <v>4138</v>
      </c>
      <c r="L1764" t="s">
        <v>1617</v>
      </c>
      <c r="M1764" t="s">
        <v>1602</v>
      </c>
      <c r="N1764" t="str">
        <f>VLOOKUP(A1764,[1]Sheet1!$A:$A,1,FALSE)</f>
        <v>Z522pd</v>
      </c>
      <c r="O1764" t="b">
        <f t="shared" si="63"/>
        <v>1</v>
      </c>
    </row>
    <row r="1765" spans="1:15">
      <c r="A1765" t="s">
        <v>4139</v>
      </c>
      <c r="B1765" t="s">
        <v>4140</v>
      </c>
      <c r="C1765" s="89" t="str">
        <f t="shared" si="62"/>
        <v>Z523</v>
      </c>
      <c r="D1765" t="s">
        <v>4140</v>
      </c>
      <c r="E1765" t="s">
        <v>3540</v>
      </c>
      <c r="F1765" t="s">
        <v>17</v>
      </c>
      <c r="G1765" t="s">
        <v>18</v>
      </c>
      <c r="H1765">
        <v>12</v>
      </c>
      <c r="I1765">
        <v>2</v>
      </c>
      <c r="J1765" t="b">
        <v>1</v>
      </c>
      <c r="K1765" t="s">
        <v>4141</v>
      </c>
      <c r="L1765" t="s">
        <v>1617</v>
      </c>
      <c r="M1765" t="s">
        <v>1602</v>
      </c>
      <c r="N1765" t="str">
        <f>VLOOKUP(A1765,[1]Sheet1!$A:$A,1,FALSE)</f>
        <v>Z523</v>
      </c>
      <c r="O1765" t="b">
        <f t="shared" si="63"/>
        <v>1</v>
      </c>
    </row>
    <row r="1766" spans="1:15">
      <c r="A1766" t="s">
        <v>4142</v>
      </c>
      <c r="B1766" t="s">
        <v>4143</v>
      </c>
      <c r="C1766" s="89" t="str">
        <f t="shared" si="62"/>
        <v>Z524</v>
      </c>
      <c r="D1766" t="s">
        <v>4143</v>
      </c>
      <c r="E1766" t="s">
        <v>3245</v>
      </c>
      <c r="F1766" t="s">
        <v>17</v>
      </c>
      <c r="G1766" t="s">
        <v>18</v>
      </c>
      <c r="H1766">
        <v>12</v>
      </c>
      <c r="I1766">
        <v>2</v>
      </c>
      <c r="J1766" t="b">
        <v>1</v>
      </c>
      <c r="K1766" t="s">
        <v>4144</v>
      </c>
      <c r="L1766" t="s">
        <v>1617</v>
      </c>
      <c r="M1766" t="s">
        <v>1602</v>
      </c>
      <c r="N1766" t="str">
        <f>VLOOKUP(A1766,[1]Sheet1!$A:$A,1,FALSE)</f>
        <v>Z524</v>
      </c>
      <c r="O1766" t="b">
        <f t="shared" si="63"/>
        <v>1</v>
      </c>
    </row>
    <row r="1767" spans="1:15">
      <c r="A1767" t="s">
        <v>4145</v>
      </c>
      <c r="B1767" t="s">
        <v>4146</v>
      </c>
      <c r="C1767" s="89" t="str">
        <f t="shared" si="62"/>
        <v>Z525</v>
      </c>
      <c r="D1767" t="s">
        <v>4146</v>
      </c>
      <c r="E1767" t="s">
        <v>3235</v>
      </c>
      <c r="F1767" t="s">
        <v>17</v>
      </c>
      <c r="G1767" t="s">
        <v>18</v>
      </c>
      <c r="H1767">
        <v>12</v>
      </c>
      <c r="I1767">
        <v>2</v>
      </c>
      <c r="J1767" t="b">
        <v>1</v>
      </c>
      <c r="K1767" t="s">
        <v>4147</v>
      </c>
      <c r="L1767" t="s">
        <v>1617</v>
      </c>
      <c r="M1767" t="s">
        <v>1602</v>
      </c>
      <c r="N1767" t="str">
        <f>VLOOKUP(A1767,[1]Sheet1!$A:$A,1,FALSE)</f>
        <v>Z525</v>
      </c>
      <c r="O1767" t="b">
        <f t="shared" si="63"/>
        <v>1</v>
      </c>
    </row>
    <row r="1768" spans="1:15">
      <c r="A1768" t="s">
        <v>4148</v>
      </c>
      <c r="B1768" t="s">
        <v>4149</v>
      </c>
      <c r="C1768" s="89" t="str">
        <f t="shared" si="62"/>
        <v>Z526</v>
      </c>
      <c r="D1768" t="s">
        <v>4149</v>
      </c>
      <c r="E1768" t="s">
        <v>3544</v>
      </c>
      <c r="F1768" t="s">
        <v>17</v>
      </c>
      <c r="G1768" t="s">
        <v>18</v>
      </c>
      <c r="H1768">
        <v>12</v>
      </c>
      <c r="I1768">
        <v>2</v>
      </c>
      <c r="J1768" t="b">
        <v>1</v>
      </c>
      <c r="K1768" t="s">
        <v>4150</v>
      </c>
      <c r="L1768" t="s">
        <v>1617</v>
      </c>
      <c r="M1768" t="s">
        <v>1602</v>
      </c>
      <c r="N1768" t="str">
        <f>VLOOKUP(A1768,[1]Sheet1!$A:$A,1,FALSE)</f>
        <v>Z526</v>
      </c>
      <c r="O1768" t="b">
        <f t="shared" si="63"/>
        <v>1</v>
      </c>
    </row>
    <row r="1769" spans="1:15">
      <c r="A1769" t="s">
        <v>4151</v>
      </c>
      <c r="B1769" t="s">
        <v>4152</v>
      </c>
      <c r="C1769" s="89" t="str">
        <f t="shared" si="62"/>
        <v>Z527</v>
      </c>
      <c r="D1769" t="s">
        <v>4152</v>
      </c>
      <c r="E1769" t="s">
        <v>1693</v>
      </c>
      <c r="F1769" t="s">
        <v>17</v>
      </c>
      <c r="G1769" t="s">
        <v>18</v>
      </c>
      <c r="H1769">
        <v>12</v>
      </c>
      <c r="I1769">
        <v>2</v>
      </c>
      <c r="J1769" t="b">
        <v>1</v>
      </c>
      <c r="K1769" t="s">
        <v>4153</v>
      </c>
      <c r="L1769" t="s">
        <v>1617</v>
      </c>
      <c r="M1769" t="s">
        <v>1602</v>
      </c>
      <c r="N1769" t="str">
        <f>VLOOKUP(A1769,[1]Sheet1!$A:$A,1,FALSE)</f>
        <v>Z527</v>
      </c>
      <c r="O1769" t="b">
        <f t="shared" si="63"/>
        <v>1</v>
      </c>
    </row>
    <row r="1770" spans="1:15">
      <c r="A1770" t="s">
        <v>4154</v>
      </c>
      <c r="B1770" t="s">
        <v>4155</v>
      </c>
      <c r="C1770" s="89" t="str">
        <f t="shared" si="62"/>
        <v>Z528</v>
      </c>
      <c r="D1770" t="s">
        <v>4155</v>
      </c>
      <c r="E1770" t="s">
        <v>1689</v>
      </c>
      <c r="F1770" t="s">
        <v>17</v>
      </c>
      <c r="G1770" t="s">
        <v>18</v>
      </c>
      <c r="H1770">
        <v>12</v>
      </c>
      <c r="I1770">
        <v>2</v>
      </c>
      <c r="J1770" t="b">
        <v>1</v>
      </c>
      <c r="K1770" t="s">
        <v>4156</v>
      </c>
      <c r="L1770" t="s">
        <v>1617</v>
      </c>
      <c r="M1770" t="s">
        <v>1602</v>
      </c>
      <c r="N1770" t="str">
        <f>VLOOKUP(A1770,[1]Sheet1!$A:$A,1,FALSE)</f>
        <v>Z528</v>
      </c>
      <c r="O1770" t="b">
        <f t="shared" si="63"/>
        <v>1</v>
      </c>
    </row>
    <row r="1771" spans="1:15">
      <c r="A1771" s="177" t="s">
        <v>4157</v>
      </c>
      <c r="B1771" t="s">
        <v>4158</v>
      </c>
      <c r="C1771" s="89" t="str">
        <f t="shared" si="62"/>
        <v>Z529</v>
      </c>
      <c r="D1771" t="s">
        <v>4158</v>
      </c>
      <c r="E1771" t="s">
        <v>1697</v>
      </c>
      <c r="F1771" t="s">
        <v>17</v>
      </c>
      <c r="G1771" t="s">
        <v>18</v>
      </c>
      <c r="H1771">
        <v>12</v>
      </c>
      <c r="I1771">
        <v>2</v>
      </c>
      <c r="J1771" t="b">
        <v>1</v>
      </c>
      <c r="K1771" t="s">
        <v>4159</v>
      </c>
      <c r="L1771" t="s">
        <v>1617</v>
      </c>
      <c r="M1771" t="s">
        <v>1602</v>
      </c>
      <c r="N1771" t="str">
        <f>VLOOKUP(A1771,[1]Sheet1!$A:$A,1,FALSE)</f>
        <v>Z529</v>
      </c>
      <c r="O1771" t="b">
        <f t="shared" si="63"/>
        <v>1</v>
      </c>
    </row>
    <row r="1772" spans="1:15">
      <c r="A1772" t="s">
        <v>4160</v>
      </c>
      <c r="B1772" t="s">
        <v>4161</v>
      </c>
      <c r="C1772" s="89" t="str">
        <f t="shared" si="62"/>
        <v>Z530</v>
      </c>
      <c r="D1772" t="s">
        <v>4161</v>
      </c>
      <c r="E1772" t="s">
        <v>3550</v>
      </c>
      <c r="F1772" t="s">
        <v>17</v>
      </c>
      <c r="G1772" t="s">
        <v>18</v>
      </c>
      <c r="H1772">
        <v>12</v>
      </c>
      <c r="I1772">
        <v>2</v>
      </c>
      <c r="J1772" t="b">
        <v>1</v>
      </c>
      <c r="K1772" t="s">
        <v>4162</v>
      </c>
      <c r="L1772" t="s">
        <v>1617</v>
      </c>
      <c r="M1772" t="s">
        <v>1602</v>
      </c>
      <c r="N1772" t="str">
        <f>VLOOKUP(A1772,[1]Sheet1!$A:$A,1,FALSE)</f>
        <v>Z530</v>
      </c>
      <c r="O1772" t="b">
        <f t="shared" si="63"/>
        <v>1</v>
      </c>
    </row>
    <row r="1773" spans="1:15">
      <c r="A1773" t="s">
        <v>4163</v>
      </c>
      <c r="B1773" t="s">
        <v>4164</v>
      </c>
      <c r="C1773" s="89" t="str">
        <f t="shared" si="62"/>
        <v>Z531</v>
      </c>
      <c r="D1773" t="s">
        <v>4164</v>
      </c>
      <c r="E1773" t="s">
        <v>3552</v>
      </c>
      <c r="F1773" t="s">
        <v>17</v>
      </c>
      <c r="G1773" t="s">
        <v>18</v>
      </c>
      <c r="H1773">
        <v>12</v>
      </c>
      <c r="I1773">
        <v>2</v>
      </c>
      <c r="J1773" t="b">
        <v>1</v>
      </c>
      <c r="K1773" t="s">
        <v>4165</v>
      </c>
      <c r="L1773" t="s">
        <v>1617</v>
      </c>
      <c r="M1773" t="s">
        <v>1602</v>
      </c>
      <c r="N1773" t="str">
        <f>VLOOKUP(A1773,[1]Sheet1!$A:$A,1,FALSE)</f>
        <v>Z531</v>
      </c>
      <c r="O1773" t="b">
        <f t="shared" si="63"/>
        <v>1</v>
      </c>
    </row>
    <row r="1774" spans="1:15">
      <c r="A1774" t="s">
        <v>4467</v>
      </c>
      <c r="B1774" t="s">
        <v>4468</v>
      </c>
      <c r="C1774" s="89" t="str">
        <f t="shared" si="62"/>
        <v>Z531pd</v>
      </c>
      <c r="D1774" t="s">
        <v>4468</v>
      </c>
      <c r="F1774" t="s">
        <v>17</v>
      </c>
      <c r="G1774" t="s">
        <v>18</v>
      </c>
      <c r="H1774">
        <v>12</v>
      </c>
      <c r="I1774">
        <v>2</v>
      </c>
      <c r="J1774" t="b">
        <v>1</v>
      </c>
      <c r="K1774" t="s">
        <v>4165</v>
      </c>
      <c r="L1774" t="s">
        <v>1617</v>
      </c>
      <c r="M1774" t="s">
        <v>1602</v>
      </c>
      <c r="N1774" t="str">
        <f>VLOOKUP(A1774,[1]Sheet1!$A:$A,1,FALSE)</f>
        <v>Z531pd</v>
      </c>
      <c r="O1774" t="b">
        <f t="shared" si="63"/>
        <v>1</v>
      </c>
    </row>
    <row r="1775" spans="1:15">
      <c r="A1775" t="s">
        <v>4166</v>
      </c>
      <c r="B1775" t="s">
        <v>4167</v>
      </c>
      <c r="C1775" s="89" t="str">
        <f t="shared" si="62"/>
        <v>Z532</v>
      </c>
      <c r="D1775" t="s">
        <v>4167</v>
      </c>
      <c r="E1775" t="s">
        <v>3546</v>
      </c>
      <c r="F1775" t="s">
        <v>17</v>
      </c>
      <c r="G1775" t="s">
        <v>18</v>
      </c>
      <c r="H1775">
        <v>12</v>
      </c>
      <c r="I1775">
        <v>2</v>
      </c>
      <c r="J1775" t="b">
        <v>1</v>
      </c>
      <c r="K1775" t="s">
        <v>4168</v>
      </c>
      <c r="L1775" t="s">
        <v>1617</v>
      </c>
      <c r="M1775" t="s">
        <v>1602</v>
      </c>
      <c r="N1775" t="str">
        <f>VLOOKUP(A1775,[1]Sheet1!$A:$A,1,FALSE)</f>
        <v>Z532</v>
      </c>
      <c r="O1775" t="b">
        <f t="shared" si="63"/>
        <v>1</v>
      </c>
    </row>
    <row r="1776" spans="1:15">
      <c r="A1776" t="s">
        <v>4169</v>
      </c>
      <c r="B1776" t="s">
        <v>4170</v>
      </c>
      <c r="C1776" s="89" t="str">
        <f t="shared" si="62"/>
        <v>Z533</v>
      </c>
      <c r="D1776" t="s">
        <v>4170</v>
      </c>
      <c r="E1776" t="s">
        <v>3548</v>
      </c>
      <c r="F1776" t="s">
        <v>17</v>
      </c>
      <c r="G1776" t="s">
        <v>18</v>
      </c>
      <c r="H1776">
        <v>12</v>
      </c>
      <c r="I1776">
        <v>2</v>
      </c>
      <c r="J1776" t="b">
        <v>1</v>
      </c>
      <c r="K1776" t="s">
        <v>4171</v>
      </c>
      <c r="L1776" t="s">
        <v>1617</v>
      </c>
      <c r="M1776" t="s">
        <v>1602</v>
      </c>
      <c r="N1776" t="str">
        <f>VLOOKUP(A1776,[1]Sheet1!$A:$A,1,FALSE)</f>
        <v>Z533</v>
      </c>
      <c r="O1776" t="b">
        <f t="shared" si="63"/>
        <v>1</v>
      </c>
    </row>
    <row r="1777" spans="1:15">
      <c r="A1777" t="s">
        <v>4172</v>
      </c>
      <c r="B1777" t="s">
        <v>4173</v>
      </c>
      <c r="C1777" s="89" t="str">
        <f t="shared" si="62"/>
        <v>Z534</v>
      </c>
      <c r="D1777" t="s">
        <v>4173</v>
      </c>
      <c r="E1777" t="s">
        <v>1673</v>
      </c>
      <c r="F1777" t="s">
        <v>17</v>
      </c>
      <c r="G1777" t="s">
        <v>18</v>
      </c>
      <c r="H1777">
        <v>12</v>
      </c>
      <c r="I1777">
        <v>2</v>
      </c>
      <c r="J1777" t="b">
        <v>1</v>
      </c>
      <c r="K1777" t="s">
        <v>4174</v>
      </c>
      <c r="L1777" t="s">
        <v>1617</v>
      </c>
      <c r="M1777" t="s">
        <v>1602</v>
      </c>
      <c r="N1777" t="str">
        <f>VLOOKUP(A1777,[1]Sheet1!$A:$A,1,FALSE)</f>
        <v>Z534</v>
      </c>
      <c r="O1777" t="b">
        <f t="shared" si="63"/>
        <v>1</v>
      </c>
    </row>
    <row r="1778" spans="1:15">
      <c r="A1778" t="s">
        <v>4175</v>
      </c>
      <c r="B1778" t="s">
        <v>4176</v>
      </c>
      <c r="C1778" s="89" t="str">
        <f t="shared" si="62"/>
        <v>Z535</v>
      </c>
      <c r="D1778" t="s">
        <v>4176</v>
      </c>
      <c r="E1778" t="s">
        <v>1669</v>
      </c>
      <c r="F1778" t="s">
        <v>17</v>
      </c>
      <c r="G1778" t="s">
        <v>18</v>
      </c>
      <c r="H1778">
        <v>12</v>
      </c>
      <c r="I1778">
        <v>2</v>
      </c>
      <c r="J1778" t="b">
        <v>1</v>
      </c>
      <c r="K1778" t="s">
        <v>4177</v>
      </c>
      <c r="L1778" t="s">
        <v>1617</v>
      </c>
      <c r="M1778" t="s">
        <v>1602</v>
      </c>
      <c r="N1778" t="str">
        <f>VLOOKUP(A1778,[1]Sheet1!$A:$A,1,FALSE)</f>
        <v>Z535</v>
      </c>
      <c r="O1778" t="b">
        <f t="shared" si="63"/>
        <v>1</v>
      </c>
    </row>
    <row r="1779" spans="1:15">
      <c r="A1779" t="s">
        <v>4178</v>
      </c>
      <c r="B1779" t="s">
        <v>4179</v>
      </c>
      <c r="C1779" s="89" t="str">
        <f t="shared" si="62"/>
        <v>Z536</v>
      </c>
      <c r="D1779" t="s">
        <v>4179</v>
      </c>
      <c r="E1779" t="s">
        <v>1681</v>
      </c>
      <c r="F1779" t="s">
        <v>17</v>
      </c>
      <c r="G1779" t="s">
        <v>18</v>
      </c>
      <c r="H1779">
        <v>12</v>
      </c>
      <c r="I1779">
        <v>2</v>
      </c>
      <c r="J1779" t="b">
        <v>1</v>
      </c>
      <c r="K1779" t="s">
        <v>4180</v>
      </c>
      <c r="L1779" t="s">
        <v>1617</v>
      </c>
      <c r="M1779" t="s">
        <v>1602</v>
      </c>
      <c r="N1779" t="str">
        <f>VLOOKUP(A1779,[1]Sheet1!$A:$A,1,FALSE)</f>
        <v>Z536</v>
      </c>
      <c r="O1779" t="b">
        <f t="shared" si="63"/>
        <v>1</v>
      </c>
    </row>
    <row r="1780" spans="1:15">
      <c r="A1780" t="s">
        <v>4181</v>
      </c>
      <c r="B1780" t="s">
        <v>4182</v>
      </c>
      <c r="C1780" s="89" t="str">
        <f t="shared" si="62"/>
        <v>Z537</v>
      </c>
      <c r="D1780" t="s">
        <v>4182</v>
      </c>
      <c r="E1780" t="s">
        <v>1685</v>
      </c>
      <c r="F1780" t="s">
        <v>17</v>
      </c>
      <c r="G1780" t="s">
        <v>18</v>
      </c>
      <c r="H1780">
        <v>12</v>
      </c>
      <c r="I1780">
        <v>2</v>
      </c>
      <c r="J1780" t="b">
        <v>1</v>
      </c>
      <c r="K1780" t="s">
        <v>4183</v>
      </c>
      <c r="L1780" t="s">
        <v>1617</v>
      </c>
      <c r="M1780" t="s">
        <v>1602</v>
      </c>
      <c r="N1780" t="str">
        <f>VLOOKUP(A1780,[1]Sheet1!$A:$A,1,FALSE)</f>
        <v>Z537</v>
      </c>
      <c r="O1780" t="b">
        <f t="shared" si="63"/>
        <v>1</v>
      </c>
    </row>
    <row r="1781" spans="1:15">
      <c r="A1781" t="s">
        <v>4184</v>
      </c>
      <c r="B1781" t="s">
        <v>4185</v>
      </c>
      <c r="C1781" s="89" t="str">
        <f t="shared" si="62"/>
        <v>Z538</v>
      </c>
      <c r="D1781" t="s">
        <v>4185</v>
      </c>
      <c r="E1781" t="s">
        <v>3556</v>
      </c>
      <c r="F1781" t="s">
        <v>17</v>
      </c>
      <c r="G1781" t="s">
        <v>18</v>
      </c>
      <c r="H1781">
        <v>12</v>
      </c>
      <c r="I1781">
        <v>2</v>
      </c>
      <c r="J1781" t="b">
        <v>1</v>
      </c>
      <c r="K1781" t="s">
        <v>4186</v>
      </c>
      <c r="L1781" t="s">
        <v>1617</v>
      </c>
      <c r="M1781" t="s">
        <v>1602</v>
      </c>
      <c r="N1781" t="str">
        <f>VLOOKUP(A1781,[1]Sheet1!$A:$A,1,FALSE)</f>
        <v>Z538</v>
      </c>
      <c r="O1781" t="b">
        <f t="shared" si="63"/>
        <v>1</v>
      </c>
    </row>
    <row r="1782" spans="1:15">
      <c r="A1782" t="s">
        <v>4187</v>
      </c>
      <c r="B1782" t="s">
        <v>4188</v>
      </c>
      <c r="C1782" s="89" t="str">
        <f t="shared" si="62"/>
        <v>Z539</v>
      </c>
      <c r="D1782" t="s">
        <v>4188</v>
      </c>
      <c r="E1782" t="s">
        <v>3558</v>
      </c>
      <c r="F1782" t="s">
        <v>17</v>
      </c>
      <c r="G1782" t="s">
        <v>18</v>
      </c>
      <c r="H1782">
        <v>12</v>
      </c>
      <c r="I1782">
        <v>2</v>
      </c>
      <c r="J1782" t="b">
        <v>1</v>
      </c>
      <c r="K1782" t="s">
        <v>4189</v>
      </c>
      <c r="L1782" t="s">
        <v>1617</v>
      </c>
      <c r="M1782" t="s">
        <v>1602</v>
      </c>
      <c r="N1782" t="str">
        <f>VLOOKUP(A1782,[1]Sheet1!$A:$A,1,FALSE)</f>
        <v>Z539</v>
      </c>
      <c r="O1782" t="b">
        <f t="shared" si="63"/>
        <v>1</v>
      </c>
    </row>
    <row r="1783" spans="1:15">
      <c r="A1783" t="s">
        <v>4190</v>
      </c>
      <c r="B1783" t="s">
        <v>4191</v>
      </c>
      <c r="C1783" s="89" t="str">
        <f t="shared" si="62"/>
        <v>Z540</v>
      </c>
      <c r="D1783" t="s">
        <v>4191</v>
      </c>
      <c r="E1783" t="s">
        <v>3597</v>
      </c>
      <c r="F1783" t="s">
        <v>17</v>
      </c>
      <c r="G1783" t="s">
        <v>18</v>
      </c>
      <c r="H1783">
        <v>12</v>
      </c>
      <c r="I1783">
        <v>2</v>
      </c>
      <c r="J1783" t="b">
        <v>1</v>
      </c>
      <c r="K1783" t="s">
        <v>4192</v>
      </c>
      <c r="L1783" t="s">
        <v>1617</v>
      </c>
      <c r="M1783" t="s">
        <v>1602</v>
      </c>
      <c r="N1783" t="str">
        <f>VLOOKUP(A1783,[1]Sheet1!$A:$A,1,FALSE)</f>
        <v>Z540</v>
      </c>
      <c r="O1783" t="b">
        <f t="shared" si="63"/>
        <v>1</v>
      </c>
    </row>
    <row r="1784" spans="1:15">
      <c r="A1784" t="s">
        <v>4193</v>
      </c>
      <c r="B1784" t="s">
        <v>4194</v>
      </c>
      <c r="C1784" s="89" t="str">
        <f t="shared" si="62"/>
        <v>Z541</v>
      </c>
      <c r="D1784" t="s">
        <v>4194</v>
      </c>
      <c r="E1784" t="s">
        <v>3429</v>
      </c>
      <c r="F1784" t="s">
        <v>7</v>
      </c>
      <c r="G1784" t="s">
        <v>18</v>
      </c>
      <c r="H1784">
        <v>12</v>
      </c>
      <c r="I1784">
        <v>3</v>
      </c>
      <c r="J1784" t="b">
        <v>1</v>
      </c>
      <c r="K1784" t="s">
        <v>4195</v>
      </c>
      <c r="L1784" t="s">
        <v>1617</v>
      </c>
      <c r="M1784" t="s">
        <v>1602</v>
      </c>
      <c r="N1784" t="str">
        <f>VLOOKUP(A1784,[1]Sheet1!$A:$A,1,FALSE)</f>
        <v>Z541</v>
      </c>
      <c r="O1784" t="b">
        <f t="shared" si="63"/>
        <v>1</v>
      </c>
    </row>
    <row r="1785" spans="1:15">
      <c r="A1785" t="s">
        <v>4196</v>
      </c>
      <c r="B1785" t="s">
        <v>4197</v>
      </c>
      <c r="C1785" s="89" t="str">
        <f t="shared" si="62"/>
        <v>Z542</v>
      </c>
      <c r="D1785" t="s">
        <v>4197</v>
      </c>
      <c r="E1785" t="s">
        <v>3431</v>
      </c>
      <c r="F1785" t="s">
        <v>7</v>
      </c>
      <c r="G1785" t="s">
        <v>18</v>
      </c>
      <c r="H1785">
        <v>12</v>
      </c>
      <c r="I1785">
        <v>3</v>
      </c>
      <c r="J1785" t="b">
        <v>1</v>
      </c>
      <c r="K1785" t="s">
        <v>4198</v>
      </c>
      <c r="L1785" t="s">
        <v>1617</v>
      </c>
      <c r="M1785" t="s">
        <v>1602</v>
      </c>
      <c r="N1785" t="str">
        <f>VLOOKUP(A1785,[1]Sheet1!$A:$A,1,FALSE)</f>
        <v>Z542</v>
      </c>
      <c r="O1785" t="b">
        <f t="shared" si="63"/>
        <v>1</v>
      </c>
    </row>
    <row r="1786" spans="1:15">
      <c r="A1786" t="s">
        <v>4199</v>
      </c>
      <c r="B1786" t="s">
        <v>4200</v>
      </c>
      <c r="C1786" s="89" t="str">
        <f t="shared" si="62"/>
        <v>Z543</v>
      </c>
      <c r="D1786" t="s">
        <v>4200</v>
      </c>
      <c r="E1786" t="s">
        <v>1722</v>
      </c>
      <c r="F1786" t="s">
        <v>7</v>
      </c>
      <c r="G1786" t="s">
        <v>18</v>
      </c>
      <c r="H1786">
        <v>12</v>
      </c>
      <c r="I1786">
        <v>3</v>
      </c>
      <c r="J1786" t="b">
        <v>1</v>
      </c>
      <c r="K1786" t="s">
        <v>4201</v>
      </c>
      <c r="L1786" t="s">
        <v>1617</v>
      </c>
      <c r="M1786" t="s">
        <v>1602</v>
      </c>
      <c r="N1786" t="str">
        <f>VLOOKUP(A1786,[1]Sheet1!$A:$A,1,FALSE)</f>
        <v>Z543</v>
      </c>
      <c r="O1786" t="b">
        <f t="shared" si="63"/>
        <v>1</v>
      </c>
    </row>
    <row r="1787" spans="1:15">
      <c r="A1787" t="s">
        <v>4202</v>
      </c>
      <c r="B1787" t="s">
        <v>4203</v>
      </c>
      <c r="C1787" s="89" t="str">
        <f t="shared" si="62"/>
        <v>Z544</v>
      </c>
      <c r="D1787" t="s">
        <v>4203</v>
      </c>
      <c r="E1787" t="s">
        <v>1701</v>
      </c>
      <c r="F1787" t="s">
        <v>7</v>
      </c>
      <c r="G1787" t="s">
        <v>18</v>
      </c>
      <c r="H1787">
        <v>12</v>
      </c>
      <c r="I1787">
        <v>3</v>
      </c>
      <c r="J1787" t="b">
        <v>1</v>
      </c>
      <c r="K1787" t="s">
        <v>4204</v>
      </c>
      <c r="L1787" t="s">
        <v>1617</v>
      </c>
      <c r="M1787" t="s">
        <v>1602</v>
      </c>
      <c r="N1787" t="str">
        <f>VLOOKUP(A1787,[1]Sheet1!$A:$A,1,FALSE)</f>
        <v>Z544</v>
      </c>
      <c r="O1787" t="b">
        <f t="shared" si="63"/>
        <v>1</v>
      </c>
    </row>
    <row r="1788" spans="1:15">
      <c r="A1788" t="s">
        <v>4205</v>
      </c>
      <c r="B1788" t="s">
        <v>4206</v>
      </c>
      <c r="C1788" s="89" t="str">
        <f t="shared" si="62"/>
        <v>Z545</v>
      </c>
      <c r="D1788" t="s">
        <v>4206</v>
      </c>
      <c r="E1788" t="s">
        <v>1661</v>
      </c>
      <c r="F1788" t="s">
        <v>7</v>
      </c>
      <c r="G1788" t="s">
        <v>18</v>
      </c>
      <c r="H1788">
        <v>12</v>
      </c>
      <c r="I1788">
        <v>3</v>
      </c>
      <c r="J1788" t="b">
        <v>1</v>
      </c>
      <c r="K1788" t="s">
        <v>4207</v>
      </c>
      <c r="L1788" t="s">
        <v>1617</v>
      </c>
      <c r="M1788" t="s">
        <v>1602</v>
      </c>
      <c r="N1788" t="str">
        <f>VLOOKUP(A1788,[1]Sheet1!$A:$A,1,FALSE)</f>
        <v>Z545</v>
      </c>
      <c r="O1788" t="b">
        <f t="shared" si="63"/>
        <v>1</v>
      </c>
    </row>
    <row r="1789" spans="1:15">
      <c r="A1789" t="s">
        <v>4208</v>
      </c>
      <c r="B1789" t="s">
        <v>4209</v>
      </c>
      <c r="C1789" s="89" t="str">
        <f t="shared" si="62"/>
        <v>Z546</v>
      </c>
      <c r="D1789" t="s">
        <v>4209</v>
      </c>
      <c r="E1789" t="s">
        <v>1657</v>
      </c>
      <c r="F1789" t="s">
        <v>7</v>
      </c>
      <c r="G1789" t="s">
        <v>18</v>
      </c>
      <c r="H1789">
        <v>12</v>
      </c>
      <c r="I1789">
        <v>3</v>
      </c>
      <c r="J1789" t="b">
        <v>1</v>
      </c>
      <c r="K1789" t="s">
        <v>4210</v>
      </c>
      <c r="L1789" t="s">
        <v>1617</v>
      </c>
      <c r="M1789" t="s">
        <v>1602</v>
      </c>
      <c r="N1789" t="str">
        <f>VLOOKUP(A1789,[1]Sheet1!$A:$A,1,FALSE)</f>
        <v>Z546</v>
      </c>
      <c r="O1789" t="b">
        <f t="shared" si="63"/>
        <v>1</v>
      </c>
    </row>
    <row r="1790" spans="1:15">
      <c r="A1790" t="s">
        <v>4211</v>
      </c>
      <c r="B1790" t="s">
        <v>4212</v>
      </c>
      <c r="C1790" s="89" t="str">
        <f t="shared" si="62"/>
        <v>Z548</v>
      </c>
      <c r="D1790" t="s">
        <v>4212</v>
      </c>
      <c r="E1790" t="s">
        <v>1705</v>
      </c>
      <c r="F1790" t="s">
        <v>7</v>
      </c>
      <c r="G1790" t="s">
        <v>18</v>
      </c>
      <c r="H1790">
        <v>12</v>
      </c>
      <c r="I1790">
        <v>3</v>
      </c>
      <c r="J1790" t="b">
        <v>1</v>
      </c>
      <c r="K1790" t="s">
        <v>4213</v>
      </c>
      <c r="L1790" t="s">
        <v>1617</v>
      </c>
      <c r="M1790" t="s">
        <v>1602</v>
      </c>
      <c r="N1790" t="str">
        <f>VLOOKUP(A1790,[1]Sheet1!$A:$A,1,FALSE)</f>
        <v>Z548</v>
      </c>
      <c r="O1790" t="b">
        <f t="shared" si="63"/>
        <v>1</v>
      </c>
    </row>
    <row r="1791" spans="1:15">
      <c r="A1791" t="s">
        <v>4214</v>
      </c>
      <c r="B1791" t="s">
        <v>4215</v>
      </c>
      <c r="C1791" s="89" t="str">
        <f t="shared" si="62"/>
        <v>Z549</v>
      </c>
      <c r="D1791" t="s">
        <v>4215</v>
      </c>
      <c r="E1791" t="s">
        <v>1665</v>
      </c>
      <c r="F1791" t="s">
        <v>7</v>
      </c>
      <c r="G1791" t="s">
        <v>18</v>
      </c>
      <c r="H1791">
        <v>12</v>
      </c>
      <c r="I1791">
        <v>3</v>
      </c>
      <c r="J1791" t="b">
        <v>1</v>
      </c>
      <c r="K1791" t="s">
        <v>4216</v>
      </c>
      <c r="L1791" t="s">
        <v>1617</v>
      </c>
      <c r="M1791" t="s">
        <v>1602</v>
      </c>
      <c r="N1791" t="str">
        <f>VLOOKUP(A1791,[1]Sheet1!$A:$A,1,FALSE)</f>
        <v>Z549</v>
      </c>
      <c r="O1791" t="b">
        <f t="shared" si="63"/>
        <v>1</v>
      </c>
    </row>
    <row r="1792" spans="1:15">
      <c r="A1792" t="s">
        <v>4217</v>
      </c>
      <c r="B1792" t="s">
        <v>4218</v>
      </c>
      <c r="C1792" s="89" t="str">
        <f t="shared" si="62"/>
        <v>Z550</v>
      </c>
      <c r="D1792" t="s">
        <v>4218</v>
      </c>
      <c r="E1792" t="s">
        <v>1677</v>
      </c>
      <c r="F1792" t="s">
        <v>7</v>
      </c>
      <c r="G1792" t="s">
        <v>18</v>
      </c>
      <c r="H1792">
        <v>12</v>
      </c>
      <c r="I1792">
        <v>3</v>
      </c>
      <c r="J1792" t="b">
        <v>1</v>
      </c>
      <c r="K1792" t="s">
        <v>4219</v>
      </c>
      <c r="L1792" t="s">
        <v>1617</v>
      </c>
      <c r="M1792" t="s">
        <v>1602</v>
      </c>
      <c r="N1792" t="str">
        <f>VLOOKUP(A1792,[1]Sheet1!$A:$A,1,FALSE)</f>
        <v>Z550</v>
      </c>
      <c r="O1792" t="b">
        <f t="shared" si="63"/>
        <v>1</v>
      </c>
    </row>
    <row r="1793" spans="1:15">
      <c r="A1793" t="s">
        <v>4220</v>
      </c>
      <c r="B1793" t="s">
        <v>4221</v>
      </c>
      <c r="C1793" s="89" t="str">
        <f t="shared" si="62"/>
        <v>Z551</v>
      </c>
      <c r="D1793" t="s">
        <v>4221</v>
      </c>
      <c r="E1793" t="s">
        <v>2245</v>
      </c>
      <c r="F1793" t="s">
        <v>7</v>
      </c>
      <c r="G1793" t="s">
        <v>18</v>
      </c>
      <c r="H1793">
        <v>12</v>
      </c>
      <c r="I1793">
        <v>3</v>
      </c>
      <c r="J1793" t="b">
        <v>1</v>
      </c>
      <c r="K1793" t="s">
        <v>4222</v>
      </c>
      <c r="L1793" t="s">
        <v>1617</v>
      </c>
      <c r="M1793" t="s">
        <v>1602</v>
      </c>
      <c r="N1793" t="str">
        <f>VLOOKUP(A1793,[1]Sheet1!$A:$A,1,FALSE)</f>
        <v>Z551</v>
      </c>
      <c r="O1793" t="b">
        <f t="shared" si="63"/>
        <v>1</v>
      </c>
    </row>
    <row r="1794" spans="1:15">
      <c r="A1794" t="s">
        <v>4223</v>
      </c>
      <c r="B1794" t="s">
        <v>4224</v>
      </c>
      <c r="C1794" s="89" t="str">
        <f t="shared" si="62"/>
        <v>Z552</v>
      </c>
      <c r="D1794" t="s">
        <v>4224</v>
      </c>
      <c r="E1794" t="s">
        <v>3447</v>
      </c>
      <c r="F1794" t="s">
        <v>7</v>
      </c>
      <c r="G1794" t="s">
        <v>18</v>
      </c>
      <c r="H1794">
        <v>12</v>
      </c>
      <c r="I1794">
        <v>3</v>
      </c>
      <c r="J1794" t="b">
        <v>1</v>
      </c>
      <c r="K1794" t="s">
        <v>4225</v>
      </c>
      <c r="L1794" t="s">
        <v>1617</v>
      </c>
      <c r="M1794" t="s">
        <v>1602</v>
      </c>
      <c r="N1794" t="str">
        <f>VLOOKUP(A1794,[1]Sheet1!$A:$A,1,FALSE)</f>
        <v>Z552</v>
      </c>
      <c r="O1794" t="b">
        <f t="shared" si="63"/>
        <v>1</v>
      </c>
    </row>
    <row r="1795" spans="1:15">
      <c r="A1795" t="s">
        <v>4226</v>
      </c>
      <c r="B1795" t="s">
        <v>4227</v>
      </c>
      <c r="C1795" s="89" t="str">
        <f t="shared" ref="C1795:C1858" si="64">A1795</f>
        <v>Z553</v>
      </c>
      <c r="D1795" t="s">
        <v>4227</v>
      </c>
      <c r="E1795" t="s">
        <v>2245</v>
      </c>
      <c r="F1795" t="s">
        <v>7</v>
      </c>
      <c r="G1795" t="s">
        <v>18</v>
      </c>
      <c r="H1795">
        <v>12</v>
      </c>
      <c r="I1795">
        <v>3</v>
      </c>
      <c r="J1795" t="b">
        <v>1</v>
      </c>
      <c r="K1795" t="s">
        <v>4228</v>
      </c>
      <c r="L1795" t="s">
        <v>1617</v>
      </c>
      <c r="M1795" t="s">
        <v>1602</v>
      </c>
      <c r="N1795" t="str">
        <f>VLOOKUP(A1795,[1]Sheet1!$A:$A,1,FALSE)</f>
        <v>Z553</v>
      </c>
      <c r="O1795" t="b">
        <f t="shared" si="63"/>
        <v>1</v>
      </c>
    </row>
    <row r="1796" spans="1:15">
      <c r="A1796" t="s">
        <v>1531</v>
      </c>
      <c r="B1796" t="s">
        <v>1532</v>
      </c>
      <c r="C1796" s="89" t="str">
        <f t="shared" si="64"/>
        <v>Z554</v>
      </c>
      <c r="D1796" t="s">
        <v>4229</v>
      </c>
      <c r="E1796" t="s">
        <v>3501</v>
      </c>
      <c r="F1796" t="s">
        <v>7</v>
      </c>
      <c r="G1796" t="s">
        <v>18</v>
      </c>
      <c r="H1796">
        <v>12</v>
      </c>
      <c r="I1796">
        <v>3</v>
      </c>
      <c r="J1796" t="b">
        <v>1</v>
      </c>
      <c r="K1796" t="s">
        <v>4230</v>
      </c>
      <c r="L1796" t="s">
        <v>1637</v>
      </c>
      <c r="M1796" t="s">
        <v>1602</v>
      </c>
      <c r="N1796" t="str">
        <f>VLOOKUP(A1796,[1]Sheet1!$A:$A,1,FALSE)</f>
        <v>Z554</v>
      </c>
      <c r="O1796" t="b">
        <f t="shared" si="63"/>
        <v>1</v>
      </c>
    </row>
    <row r="1797" spans="1:15">
      <c r="A1797" t="s">
        <v>4231</v>
      </c>
      <c r="B1797" t="s">
        <v>4232</v>
      </c>
      <c r="C1797" s="89" t="str">
        <f t="shared" si="64"/>
        <v>Z555</v>
      </c>
      <c r="D1797" t="s">
        <v>4232</v>
      </c>
      <c r="E1797" t="s">
        <v>1722</v>
      </c>
      <c r="F1797" t="s">
        <v>7</v>
      </c>
      <c r="G1797" t="s">
        <v>18</v>
      </c>
      <c r="H1797">
        <v>12</v>
      </c>
      <c r="I1797">
        <v>3</v>
      </c>
      <c r="J1797" t="b">
        <v>1</v>
      </c>
      <c r="K1797" t="s">
        <v>4233</v>
      </c>
      <c r="L1797" t="s">
        <v>1617</v>
      </c>
      <c r="M1797" t="s">
        <v>1602</v>
      </c>
      <c r="N1797" t="str">
        <f>VLOOKUP(A1797,[1]Sheet1!$A:$A,1,FALSE)</f>
        <v>Z555</v>
      </c>
      <c r="O1797" t="b">
        <f t="shared" si="63"/>
        <v>1</v>
      </c>
    </row>
    <row r="1798" spans="1:15">
      <c r="A1798" t="s">
        <v>4234</v>
      </c>
      <c r="B1798" t="s">
        <v>4235</v>
      </c>
      <c r="C1798" s="89" t="str">
        <f t="shared" si="64"/>
        <v>Z556</v>
      </c>
      <c r="D1798" t="s">
        <v>4235</v>
      </c>
      <c r="E1798" t="s">
        <v>1701</v>
      </c>
      <c r="F1798" t="s">
        <v>7</v>
      </c>
      <c r="G1798" t="s">
        <v>18</v>
      </c>
      <c r="H1798">
        <v>12</v>
      </c>
      <c r="I1798">
        <v>3</v>
      </c>
      <c r="J1798" t="b">
        <v>1</v>
      </c>
      <c r="K1798" t="s">
        <v>4236</v>
      </c>
      <c r="L1798" t="s">
        <v>1617</v>
      </c>
      <c r="M1798" t="s">
        <v>1602</v>
      </c>
      <c r="N1798" t="str">
        <f>VLOOKUP(A1798,[1]Sheet1!$A:$A,1,FALSE)</f>
        <v>Z556</v>
      </c>
      <c r="O1798" t="b">
        <f t="shared" si="63"/>
        <v>1</v>
      </c>
    </row>
    <row r="1799" spans="1:15">
      <c r="A1799" t="s">
        <v>4237</v>
      </c>
      <c r="B1799" t="s">
        <v>4238</v>
      </c>
      <c r="C1799" s="89" t="str">
        <f t="shared" si="64"/>
        <v>Z557</v>
      </c>
      <c r="D1799" t="s">
        <v>4238</v>
      </c>
      <c r="E1799" t="s">
        <v>1661</v>
      </c>
      <c r="F1799" t="s">
        <v>7</v>
      </c>
      <c r="G1799" t="s">
        <v>18</v>
      </c>
      <c r="H1799">
        <v>12</v>
      </c>
      <c r="I1799">
        <v>3</v>
      </c>
      <c r="J1799" t="b">
        <v>1</v>
      </c>
      <c r="K1799" t="s">
        <v>4239</v>
      </c>
      <c r="L1799" t="s">
        <v>1617</v>
      </c>
      <c r="M1799" t="s">
        <v>1602</v>
      </c>
      <c r="N1799" t="str">
        <f>VLOOKUP(A1799,[1]Sheet1!$A:$A,1,FALSE)</f>
        <v>Z557</v>
      </c>
      <c r="O1799" t="b">
        <f t="shared" si="63"/>
        <v>1</v>
      </c>
    </row>
    <row r="1800" spans="1:15">
      <c r="A1800" t="s">
        <v>4240</v>
      </c>
      <c r="B1800" t="s">
        <v>4241</v>
      </c>
      <c r="C1800" s="89" t="str">
        <f t="shared" si="64"/>
        <v>Z558</v>
      </c>
      <c r="D1800" t="s">
        <v>4241</v>
      </c>
      <c r="E1800" t="s">
        <v>1657</v>
      </c>
      <c r="F1800" t="s">
        <v>7</v>
      </c>
      <c r="G1800" t="s">
        <v>18</v>
      </c>
      <c r="H1800">
        <v>12</v>
      </c>
      <c r="I1800">
        <v>3</v>
      </c>
      <c r="J1800" t="b">
        <v>1</v>
      </c>
      <c r="K1800" t="s">
        <v>4242</v>
      </c>
      <c r="L1800" t="s">
        <v>1617</v>
      </c>
      <c r="M1800" t="s">
        <v>1602</v>
      </c>
      <c r="N1800" t="str">
        <f>VLOOKUP(A1800,[1]Sheet1!$A:$A,1,FALSE)</f>
        <v>Z558</v>
      </c>
      <c r="O1800" t="b">
        <f t="shared" ref="O1800:O1863" si="65">N1800=A1800</f>
        <v>1</v>
      </c>
    </row>
    <row r="1801" spans="1:15">
      <c r="A1801" t="s">
        <v>4243</v>
      </c>
      <c r="B1801" t="s">
        <v>4244</v>
      </c>
      <c r="C1801" s="89" t="str">
        <f t="shared" si="64"/>
        <v>Z560</v>
      </c>
      <c r="D1801" t="s">
        <v>4244</v>
      </c>
      <c r="E1801" t="s">
        <v>1705</v>
      </c>
      <c r="F1801" t="s">
        <v>7</v>
      </c>
      <c r="G1801" t="s">
        <v>18</v>
      </c>
      <c r="H1801">
        <v>12</v>
      </c>
      <c r="I1801">
        <v>3</v>
      </c>
      <c r="J1801" t="b">
        <v>1</v>
      </c>
      <c r="K1801" t="s">
        <v>4245</v>
      </c>
      <c r="L1801" t="s">
        <v>1617</v>
      </c>
      <c r="M1801" t="s">
        <v>1602</v>
      </c>
      <c r="N1801" t="str">
        <f>VLOOKUP(A1801,[1]Sheet1!$A:$A,1,FALSE)</f>
        <v>Z560</v>
      </c>
      <c r="O1801" t="b">
        <f t="shared" si="65"/>
        <v>1</v>
      </c>
    </row>
    <row r="1802" spans="1:15">
      <c r="A1802" t="s">
        <v>4246</v>
      </c>
      <c r="B1802" t="s">
        <v>4247</v>
      </c>
      <c r="C1802" s="89" t="str">
        <f t="shared" si="64"/>
        <v>Z561</v>
      </c>
      <c r="D1802" t="s">
        <v>4247</v>
      </c>
      <c r="E1802" t="s">
        <v>1665</v>
      </c>
      <c r="F1802" t="s">
        <v>7</v>
      </c>
      <c r="G1802" t="s">
        <v>18</v>
      </c>
      <c r="H1802">
        <v>12</v>
      </c>
      <c r="I1802">
        <v>3</v>
      </c>
      <c r="J1802" t="b">
        <v>1</v>
      </c>
      <c r="K1802" t="s">
        <v>4248</v>
      </c>
      <c r="L1802" t="s">
        <v>1617</v>
      </c>
      <c r="M1802" t="s">
        <v>1602</v>
      </c>
      <c r="N1802" t="str">
        <f>VLOOKUP(A1802,[1]Sheet1!$A:$A,1,FALSE)</f>
        <v>Z561</v>
      </c>
      <c r="O1802" t="b">
        <f t="shared" si="65"/>
        <v>1</v>
      </c>
    </row>
    <row r="1803" spans="1:15">
      <c r="A1803" t="s">
        <v>4249</v>
      </c>
      <c r="B1803" t="s">
        <v>4250</v>
      </c>
      <c r="C1803" s="89" t="str">
        <f t="shared" si="64"/>
        <v>Z562</v>
      </c>
      <c r="D1803" t="s">
        <v>4250</v>
      </c>
      <c r="E1803" t="s">
        <v>1677</v>
      </c>
      <c r="F1803" t="s">
        <v>7</v>
      </c>
      <c r="G1803" t="s">
        <v>18</v>
      </c>
      <c r="H1803">
        <v>12</v>
      </c>
      <c r="I1803">
        <v>3</v>
      </c>
      <c r="J1803" t="b">
        <v>1</v>
      </c>
      <c r="K1803" t="s">
        <v>4251</v>
      </c>
      <c r="L1803" t="s">
        <v>1617</v>
      </c>
      <c r="M1803" t="s">
        <v>1602</v>
      </c>
      <c r="N1803" t="str">
        <f>VLOOKUP(A1803,[1]Sheet1!$A:$A,1,FALSE)</f>
        <v>Z562</v>
      </c>
      <c r="O1803" t="b">
        <f t="shared" si="65"/>
        <v>1</v>
      </c>
    </row>
    <row r="1804" spans="1:15">
      <c r="A1804" t="s">
        <v>4252</v>
      </c>
      <c r="B1804" t="s">
        <v>4253</v>
      </c>
      <c r="C1804" s="89" t="str">
        <f t="shared" si="64"/>
        <v>Z563</v>
      </c>
      <c r="D1804" t="s">
        <v>4253</v>
      </c>
      <c r="E1804" t="s">
        <v>3169</v>
      </c>
      <c r="F1804" t="s">
        <v>17</v>
      </c>
      <c r="G1804" t="s">
        <v>18</v>
      </c>
      <c r="H1804">
        <v>12</v>
      </c>
      <c r="I1804">
        <v>2</v>
      </c>
      <c r="J1804" t="b">
        <v>1</v>
      </c>
      <c r="K1804" t="s">
        <v>4254</v>
      </c>
      <c r="L1804" t="s">
        <v>1617</v>
      </c>
      <c r="M1804" t="s">
        <v>1602</v>
      </c>
      <c r="N1804" t="str">
        <f>VLOOKUP(A1804,[1]Sheet1!$A:$A,1,FALSE)</f>
        <v>Z563</v>
      </c>
      <c r="O1804" t="b">
        <f t="shared" si="65"/>
        <v>1</v>
      </c>
    </row>
    <row r="1805" spans="1:15">
      <c r="A1805" t="s">
        <v>4255</v>
      </c>
      <c r="B1805" t="s">
        <v>4256</v>
      </c>
      <c r="C1805" s="89" t="str">
        <f t="shared" si="64"/>
        <v>Z564</v>
      </c>
      <c r="D1805" t="s">
        <v>4256</v>
      </c>
      <c r="E1805" t="s">
        <v>3175</v>
      </c>
      <c r="F1805" t="s">
        <v>17</v>
      </c>
      <c r="G1805" t="s">
        <v>18</v>
      </c>
      <c r="H1805">
        <v>12</v>
      </c>
      <c r="I1805">
        <v>2</v>
      </c>
      <c r="J1805" t="b">
        <v>1</v>
      </c>
      <c r="K1805" t="s">
        <v>4257</v>
      </c>
      <c r="L1805" t="s">
        <v>1617</v>
      </c>
      <c r="M1805" t="s">
        <v>1602</v>
      </c>
      <c r="N1805" t="str">
        <f>VLOOKUP(A1805,[1]Sheet1!$A:$A,1,FALSE)</f>
        <v>Z564</v>
      </c>
      <c r="O1805" t="b">
        <f t="shared" si="65"/>
        <v>1</v>
      </c>
    </row>
    <row r="1806" spans="1:15">
      <c r="A1806" t="s">
        <v>4471</v>
      </c>
      <c r="B1806" t="s">
        <v>4472</v>
      </c>
      <c r="C1806" s="89" t="str">
        <f t="shared" si="64"/>
        <v>Z564pd</v>
      </c>
      <c r="D1806" t="s">
        <v>4472</v>
      </c>
      <c r="F1806" t="s">
        <v>17</v>
      </c>
      <c r="G1806" t="s">
        <v>18</v>
      </c>
      <c r="H1806">
        <v>12</v>
      </c>
      <c r="I1806">
        <v>2</v>
      </c>
      <c r="J1806" t="b">
        <v>1</v>
      </c>
      <c r="K1806" t="s">
        <v>4257</v>
      </c>
      <c r="L1806" t="s">
        <v>1617</v>
      </c>
      <c r="M1806" t="s">
        <v>1602</v>
      </c>
      <c r="N1806" t="str">
        <f>VLOOKUP(A1806,[1]Sheet1!$A:$A,1,FALSE)</f>
        <v>Z564pd</v>
      </c>
      <c r="O1806" t="b">
        <f t="shared" si="65"/>
        <v>1</v>
      </c>
    </row>
    <row r="1807" spans="1:15">
      <c r="A1807" t="s">
        <v>4258</v>
      </c>
      <c r="B1807" t="s">
        <v>4259</v>
      </c>
      <c r="C1807" s="89" t="str">
        <f t="shared" si="64"/>
        <v>Z566</v>
      </c>
      <c r="D1807" t="s">
        <v>4259</v>
      </c>
      <c r="E1807" t="s">
        <v>3540</v>
      </c>
      <c r="F1807" t="s">
        <v>17</v>
      </c>
      <c r="G1807" t="s">
        <v>18</v>
      </c>
      <c r="H1807">
        <v>12</v>
      </c>
      <c r="I1807">
        <v>2</v>
      </c>
      <c r="J1807" t="b">
        <v>1</v>
      </c>
      <c r="K1807" t="s">
        <v>4260</v>
      </c>
      <c r="L1807" t="s">
        <v>1617</v>
      </c>
      <c r="M1807" t="s">
        <v>1602</v>
      </c>
      <c r="N1807" t="str">
        <f>VLOOKUP(A1807,[1]Sheet1!$A:$A,1,FALSE)</f>
        <v>Z566</v>
      </c>
      <c r="O1807" t="b">
        <f t="shared" si="65"/>
        <v>1</v>
      </c>
    </row>
    <row r="1808" spans="1:15">
      <c r="A1808" t="s">
        <v>4261</v>
      </c>
      <c r="B1808" t="s">
        <v>4262</v>
      </c>
      <c r="C1808" s="89" t="str">
        <f t="shared" si="64"/>
        <v>Z567</v>
      </c>
      <c r="D1808" t="s">
        <v>4262</v>
      </c>
      <c r="E1808" t="s">
        <v>3245</v>
      </c>
      <c r="F1808" t="s">
        <v>17</v>
      </c>
      <c r="G1808" t="s">
        <v>18</v>
      </c>
      <c r="H1808">
        <v>12</v>
      </c>
      <c r="I1808">
        <v>2</v>
      </c>
      <c r="J1808" t="b">
        <v>1</v>
      </c>
      <c r="K1808" t="s">
        <v>4263</v>
      </c>
      <c r="L1808" t="s">
        <v>1617</v>
      </c>
      <c r="M1808" t="s">
        <v>1602</v>
      </c>
      <c r="N1808" t="str">
        <f>VLOOKUP(A1808,[1]Sheet1!$A:$A,1,FALSE)</f>
        <v>Z567</v>
      </c>
      <c r="O1808" t="b">
        <f t="shared" si="65"/>
        <v>1</v>
      </c>
    </row>
    <row r="1809" spans="1:15">
      <c r="A1809" t="s">
        <v>4264</v>
      </c>
      <c r="B1809" t="s">
        <v>4265</v>
      </c>
      <c r="C1809" s="89" t="str">
        <f t="shared" si="64"/>
        <v>Z568</v>
      </c>
      <c r="D1809" t="s">
        <v>4265</v>
      </c>
      <c r="E1809" t="s">
        <v>3235</v>
      </c>
      <c r="F1809" t="s">
        <v>17</v>
      </c>
      <c r="G1809" t="s">
        <v>18</v>
      </c>
      <c r="H1809">
        <v>12</v>
      </c>
      <c r="I1809">
        <v>2</v>
      </c>
      <c r="J1809" t="b">
        <v>1</v>
      </c>
      <c r="K1809" t="s">
        <v>4266</v>
      </c>
      <c r="L1809" t="s">
        <v>1617</v>
      </c>
      <c r="M1809" t="s">
        <v>1602</v>
      </c>
      <c r="N1809" t="str">
        <f>VLOOKUP(A1809,[1]Sheet1!$A:$A,1,FALSE)</f>
        <v>Z568</v>
      </c>
      <c r="O1809" t="b">
        <f t="shared" si="65"/>
        <v>1</v>
      </c>
    </row>
    <row r="1810" spans="1:15">
      <c r="A1810" t="s">
        <v>4267</v>
      </c>
      <c r="B1810" t="s">
        <v>4268</v>
      </c>
      <c r="C1810" s="89" t="str">
        <f t="shared" si="64"/>
        <v>Z569</v>
      </c>
      <c r="D1810" t="s">
        <v>4268</v>
      </c>
      <c r="E1810" t="s">
        <v>3544</v>
      </c>
      <c r="F1810" t="s">
        <v>17</v>
      </c>
      <c r="G1810" t="s">
        <v>18</v>
      </c>
      <c r="H1810">
        <v>12</v>
      </c>
      <c r="I1810">
        <v>2</v>
      </c>
      <c r="J1810" t="b">
        <v>1</v>
      </c>
      <c r="K1810" t="s">
        <v>4269</v>
      </c>
      <c r="L1810" t="s">
        <v>1617</v>
      </c>
      <c r="M1810" t="s">
        <v>1602</v>
      </c>
      <c r="N1810" t="str">
        <f>VLOOKUP(A1810,[1]Sheet1!$A:$A,1,FALSE)</f>
        <v>Z569</v>
      </c>
      <c r="O1810" t="b">
        <f t="shared" si="65"/>
        <v>1</v>
      </c>
    </row>
    <row r="1811" spans="1:15">
      <c r="A1811" t="s">
        <v>4270</v>
      </c>
      <c r="B1811" t="s">
        <v>4271</v>
      </c>
      <c r="C1811" s="89" t="str">
        <f t="shared" si="64"/>
        <v>Z570</v>
      </c>
      <c r="D1811" t="s">
        <v>4271</v>
      </c>
      <c r="E1811" t="s">
        <v>1693</v>
      </c>
      <c r="F1811" t="s">
        <v>17</v>
      </c>
      <c r="G1811" t="s">
        <v>18</v>
      </c>
      <c r="H1811">
        <v>12</v>
      </c>
      <c r="I1811">
        <v>2</v>
      </c>
      <c r="J1811" t="b">
        <v>1</v>
      </c>
      <c r="K1811" t="s">
        <v>4272</v>
      </c>
      <c r="L1811" t="s">
        <v>1617</v>
      </c>
      <c r="M1811" t="s">
        <v>1602</v>
      </c>
      <c r="N1811" t="str">
        <f>VLOOKUP(A1811,[1]Sheet1!$A:$A,1,FALSE)</f>
        <v>Z570</v>
      </c>
      <c r="O1811" t="b">
        <f t="shared" si="65"/>
        <v>1</v>
      </c>
    </row>
    <row r="1812" spans="1:15">
      <c r="A1812" t="s">
        <v>4273</v>
      </c>
      <c r="B1812" t="s">
        <v>4274</v>
      </c>
      <c r="C1812" s="89" t="str">
        <f t="shared" si="64"/>
        <v>Z571</v>
      </c>
      <c r="D1812" t="s">
        <v>4274</v>
      </c>
      <c r="E1812" t="s">
        <v>1689</v>
      </c>
      <c r="F1812" t="s">
        <v>17</v>
      </c>
      <c r="G1812" t="s">
        <v>18</v>
      </c>
      <c r="H1812">
        <v>12</v>
      </c>
      <c r="I1812">
        <v>2</v>
      </c>
      <c r="J1812" t="b">
        <v>1</v>
      </c>
      <c r="K1812" t="s">
        <v>4275</v>
      </c>
      <c r="L1812" t="s">
        <v>1617</v>
      </c>
      <c r="M1812" t="s">
        <v>1602</v>
      </c>
      <c r="N1812" t="str">
        <f>VLOOKUP(A1812,[1]Sheet1!$A:$A,1,FALSE)</f>
        <v>Z571</v>
      </c>
      <c r="O1812" t="b">
        <f t="shared" si="65"/>
        <v>1</v>
      </c>
    </row>
    <row r="1813" spans="1:15">
      <c r="A1813" t="s">
        <v>4276</v>
      </c>
      <c r="B1813" t="s">
        <v>4277</v>
      </c>
      <c r="C1813" s="89" t="str">
        <f t="shared" si="64"/>
        <v>Z572</v>
      </c>
      <c r="D1813" t="s">
        <v>4277</v>
      </c>
      <c r="E1813" t="s">
        <v>1697</v>
      </c>
      <c r="F1813" t="s">
        <v>17</v>
      </c>
      <c r="G1813" t="s">
        <v>18</v>
      </c>
      <c r="H1813">
        <v>12</v>
      </c>
      <c r="I1813">
        <v>2</v>
      </c>
      <c r="J1813" t="b">
        <v>1</v>
      </c>
      <c r="K1813" t="s">
        <v>4278</v>
      </c>
      <c r="L1813" t="s">
        <v>1617</v>
      </c>
      <c r="M1813" t="s">
        <v>1602</v>
      </c>
      <c r="N1813" t="str">
        <f>VLOOKUP(A1813,[1]Sheet1!$A:$A,1,FALSE)</f>
        <v>Z572</v>
      </c>
      <c r="O1813" t="b">
        <f t="shared" si="65"/>
        <v>1</v>
      </c>
    </row>
    <row r="1814" spans="1:15">
      <c r="A1814" t="s">
        <v>4279</v>
      </c>
      <c r="B1814" t="s">
        <v>4280</v>
      </c>
      <c r="C1814" s="89" t="str">
        <f t="shared" si="64"/>
        <v>Z573</v>
      </c>
      <c r="D1814" t="s">
        <v>4280</v>
      </c>
      <c r="E1814" t="s">
        <v>3550</v>
      </c>
      <c r="F1814" t="s">
        <v>17</v>
      </c>
      <c r="G1814" t="s">
        <v>18</v>
      </c>
      <c r="H1814">
        <v>12</v>
      </c>
      <c r="I1814">
        <v>2</v>
      </c>
      <c r="J1814" t="b">
        <v>1</v>
      </c>
      <c r="K1814" t="s">
        <v>4281</v>
      </c>
      <c r="L1814" t="s">
        <v>1617</v>
      </c>
      <c r="M1814" t="s">
        <v>1602</v>
      </c>
      <c r="N1814" t="str">
        <f>VLOOKUP(A1814,[1]Sheet1!$A:$A,1,FALSE)</f>
        <v>Z573</v>
      </c>
      <c r="O1814" t="b">
        <f t="shared" si="65"/>
        <v>1</v>
      </c>
    </row>
    <row r="1815" spans="1:15">
      <c r="A1815" t="s">
        <v>4282</v>
      </c>
      <c r="B1815" t="s">
        <v>4283</v>
      </c>
      <c r="C1815" s="89" t="str">
        <f t="shared" si="64"/>
        <v>Z576</v>
      </c>
      <c r="D1815" t="s">
        <v>4283</v>
      </c>
      <c r="E1815" t="s">
        <v>3548</v>
      </c>
      <c r="F1815" t="s">
        <v>17</v>
      </c>
      <c r="G1815" t="s">
        <v>18</v>
      </c>
      <c r="H1815">
        <v>12</v>
      </c>
      <c r="I1815">
        <v>2</v>
      </c>
      <c r="J1815" t="b">
        <v>1</v>
      </c>
      <c r="K1815" t="s">
        <v>4284</v>
      </c>
      <c r="L1815" t="s">
        <v>1617</v>
      </c>
      <c r="M1815" t="s">
        <v>1602</v>
      </c>
      <c r="N1815" t="str">
        <f>VLOOKUP(A1815,[1]Sheet1!$A:$A,1,FALSE)</f>
        <v>Z576</v>
      </c>
      <c r="O1815" t="b">
        <f t="shared" si="65"/>
        <v>1</v>
      </c>
    </row>
    <row r="1816" spans="1:15">
      <c r="A1816" t="s">
        <v>4285</v>
      </c>
      <c r="B1816" t="s">
        <v>4286</v>
      </c>
      <c r="C1816" s="89" t="str">
        <f t="shared" si="64"/>
        <v>Z577</v>
      </c>
      <c r="D1816" t="s">
        <v>4286</v>
      </c>
      <c r="E1816" t="s">
        <v>1673</v>
      </c>
      <c r="F1816" t="s">
        <v>17</v>
      </c>
      <c r="G1816" t="s">
        <v>18</v>
      </c>
      <c r="H1816">
        <v>12</v>
      </c>
      <c r="I1816">
        <v>2</v>
      </c>
      <c r="J1816" t="b">
        <v>1</v>
      </c>
      <c r="K1816" t="s">
        <v>4287</v>
      </c>
      <c r="L1816" t="s">
        <v>1617</v>
      </c>
      <c r="M1816" t="s">
        <v>1602</v>
      </c>
      <c r="N1816" t="str">
        <f>VLOOKUP(A1816,[1]Sheet1!$A:$A,1,FALSE)</f>
        <v>Z577</v>
      </c>
      <c r="O1816" t="b">
        <f t="shared" si="65"/>
        <v>1</v>
      </c>
    </row>
    <row r="1817" spans="1:15">
      <c r="A1817" t="s">
        <v>4288</v>
      </c>
      <c r="B1817" t="s">
        <v>4289</v>
      </c>
      <c r="C1817" s="89" t="str">
        <f t="shared" si="64"/>
        <v>Z578</v>
      </c>
      <c r="D1817" t="s">
        <v>4289</v>
      </c>
      <c r="E1817" t="s">
        <v>1669</v>
      </c>
      <c r="F1817" t="s">
        <v>17</v>
      </c>
      <c r="G1817" t="s">
        <v>18</v>
      </c>
      <c r="H1817">
        <v>12</v>
      </c>
      <c r="I1817">
        <v>2</v>
      </c>
      <c r="J1817" t="b">
        <v>1</v>
      </c>
      <c r="K1817" t="s">
        <v>4290</v>
      </c>
      <c r="L1817" t="s">
        <v>1617</v>
      </c>
      <c r="M1817" t="s">
        <v>1602</v>
      </c>
      <c r="N1817" t="str">
        <f>VLOOKUP(A1817,[1]Sheet1!$A:$A,1,FALSE)</f>
        <v>Z578</v>
      </c>
      <c r="O1817" t="b">
        <f t="shared" si="65"/>
        <v>1</v>
      </c>
    </row>
    <row r="1818" spans="1:15">
      <c r="A1818" t="s">
        <v>4291</v>
      </c>
      <c r="B1818" t="s">
        <v>4292</v>
      </c>
      <c r="C1818" s="89" t="str">
        <f t="shared" si="64"/>
        <v>Z579</v>
      </c>
      <c r="D1818" t="s">
        <v>4292</v>
      </c>
      <c r="E1818" t="s">
        <v>1681</v>
      </c>
      <c r="F1818" t="s">
        <v>17</v>
      </c>
      <c r="G1818" t="s">
        <v>18</v>
      </c>
      <c r="H1818">
        <v>12</v>
      </c>
      <c r="I1818">
        <v>2</v>
      </c>
      <c r="J1818" t="b">
        <v>1</v>
      </c>
      <c r="K1818" t="s">
        <v>4293</v>
      </c>
      <c r="L1818" t="s">
        <v>1617</v>
      </c>
      <c r="M1818" t="s">
        <v>1602</v>
      </c>
      <c r="N1818" t="str">
        <f>VLOOKUP(A1818,[1]Sheet1!$A:$A,1,FALSE)</f>
        <v>Z579</v>
      </c>
      <c r="O1818" t="b">
        <f t="shared" si="65"/>
        <v>1</v>
      </c>
    </row>
    <row r="1819" spans="1:15">
      <c r="A1819" t="s">
        <v>4294</v>
      </c>
      <c r="B1819" t="s">
        <v>4295</v>
      </c>
      <c r="C1819" s="89" t="str">
        <f t="shared" si="64"/>
        <v>Z580</v>
      </c>
      <c r="D1819" t="s">
        <v>4295</v>
      </c>
      <c r="E1819" t="s">
        <v>1685</v>
      </c>
      <c r="F1819" t="s">
        <v>17</v>
      </c>
      <c r="G1819" t="s">
        <v>18</v>
      </c>
      <c r="H1819">
        <v>12</v>
      </c>
      <c r="I1819">
        <v>2</v>
      </c>
      <c r="J1819" t="b">
        <v>1</v>
      </c>
      <c r="K1819" t="s">
        <v>4296</v>
      </c>
      <c r="L1819" t="s">
        <v>1617</v>
      </c>
      <c r="M1819" t="s">
        <v>1602</v>
      </c>
      <c r="N1819" t="str">
        <f>VLOOKUP(A1819,[1]Sheet1!$A:$A,1,FALSE)</f>
        <v>Z580</v>
      </c>
      <c r="O1819" t="b">
        <f t="shared" si="65"/>
        <v>1</v>
      </c>
    </row>
    <row r="1820" spans="1:15">
      <c r="A1820" t="s">
        <v>4297</v>
      </c>
      <c r="B1820" t="s">
        <v>4298</v>
      </c>
      <c r="C1820" s="89" t="str">
        <f t="shared" si="64"/>
        <v>Z581</v>
      </c>
      <c r="D1820" t="s">
        <v>4298</v>
      </c>
      <c r="E1820" t="s">
        <v>3556</v>
      </c>
      <c r="F1820" t="s">
        <v>17</v>
      </c>
      <c r="G1820" t="s">
        <v>18</v>
      </c>
      <c r="H1820">
        <v>12</v>
      </c>
      <c r="I1820">
        <v>2</v>
      </c>
      <c r="J1820" t="b">
        <v>1</v>
      </c>
      <c r="K1820" t="s">
        <v>4299</v>
      </c>
      <c r="L1820" t="s">
        <v>1617</v>
      </c>
      <c r="M1820" t="s">
        <v>1602</v>
      </c>
      <c r="N1820" t="str">
        <f>VLOOKUP(A1820,[1]Sheet1!$A:$A,1,FALSE)</f>
        <v>Z581</v>
      </c>
      <c r="O1820" t="b">
        <f t="shared" si="65"/>
        <v>1</v>
      </c>
    </row>
    <row r="1821" spans="1:15">
      <c r="A1821" t="s">
        <v>4300</v>
      </c>
      <c r="B1821" t="s">
        <v>4301</v>
      </c>
      <c r="C1821" s="89" t="str">
        <f t="shared" si="64"/>
        <v>Z582</v>
      </c>
      <c r="D1821" t="s">
        <v>4301</v>
      </c>
      <c r="E1821" t="s">
        <v>3558</v>
      </c>
      <c r="F1821" t="s">
        <v>17</v>
      </c>
      <c r="G1821" t="s">
        <v>18</v>
      </c>
      <c r="H1821">
        <v>12</v>
      </c>
      <c r="I1821">
        <v>2</v>
      </c>
      <c r="J1821" t="b">
        <v>1</v>
      </c>
      <c r="K1821" t="s">
        <v>4302</v>
      </c>
      <c r="L1821" t="s">
        <v>1617</v>
      </c>
      <c r="M1821" t="s">
        <v>1602</v>
      </c>
      <c r="N1821" t="str">
        <f>VLOOKUP(A1821,[1]Sheet1!$A:$A,1,FALSE)</f>
        <v>Z582</v>
      </c>
      <c r="O1821" t="b">
        <f t="shared" si="65"/>
        <v>1</v>
      </c>
    </row>
    <row r="1822" spans="1:15">
      <c r="A1822" t="s">
        <v>4303</v>
      </c>
      <c r="B1822" t="s">
        <v>4304</v>
      </c>
      <c r="C1822" s="89" t="str">
        <f t="shared" si="64"/>
        <v>Z583</v>
      </c>
      <c r="D1822" t="s">
        <v>4304</v>
      </c>
      <c r="E1822" t="s">
        <v>3578</v>
      </c>
      <c r="F1822" t="s">
        <v>17</v>
      </c>
      <c r="G1822" t="s">
        <v>18</v>
      </c>
      <c r="H1822">
        <v>12</v>
      </c>
      <c r="I1822">
        <v>2</v>
      </c>
      <c r="J1822" t="b">
        <v>1</v>
      </c>
      <c r="K1822" t="s">
        <v>4305</v>
      </c>
      <c r="L1822" t="s">
        <v>1617</v>
      </c>
      <c r="M1822" t="s">
        <v>1602</v>
      </c>
      <c r="N1822" t="str">
        <f>VLOOKUP(A1822,[1]Sheet1!$A:$A,1,FALSE)</f>
        <v>Z583</v>
      </c>
      <c r="O1822" t="b">
        <f t="shared" si="65"/>
        <v>1</v>
      </c>
    </row>
    <row r="1823" spans="1:15">
      <c r="A1823" t="s">
        <v>4306</v>
      </c>
      <c r="B1823" t="s">
        <v>4307</v>
      </c>
      <c r="C1823" s="89" t="str">
        <f t="shared" si="64"/>
        <v>Z584</v>
      </c>
      <c r="D1823" t="s">
        <v>4307</v>
      </c>
      <c r="E1823" t="s">
        <v>3169</v>
      </c>
      <c r="F1823" t="s">
        <v>17</v>
      </c>
      <c r="G1823" t="s">
        <v>18</v>
      </c>
      <c r="H1823">
        <v>12</v>
      </c>
      <c r="I1823">
        <v>2</v>
      </c>
      <c r="J1823" t="b">
        <v>1</v>
      </c>
      <c r="K1823" t="s">
        <v>4308</v>
      </c>
      <c r="L1823" t="s">
        <v>1617</v>
      </c>
      <c r="M1823" t="s">
        <v>1602</v>
      </c>
      <c r="N1823" t="str">
        <f>VLOOKUP(A1823,[1]Sheet1!$A:$A,1,FALSE)</f>
        <v>Z584</v>
      </c>
      <c r="O1823" t="b">
        <f t="shared" si="65"/>
        <v>1</v>
      </c>
    </row>
    <row r="1824" spans="1:15">
      <c r="A1824" t="s">
        <v>4309</v>
      </c>
      <c r="B1824" t="s">
        <v>4310</v>
      </c>
      <c r="C1824" s="89" t="str">
        <f t="shared" si="64"/>
        <v>Z585</v>
      </c>
      <c r="D1824" t="s">
        <v>4310</v>
      </c>
      <c r="E1824" t="s">
        <v>3175</v>
      </c>
      <c r="F1824" t="s">
        <v>17</v>
      </c>
      <c r="G1824" t="s">
        <v>18</v>
      </c>
      <c r="H1824">
        <v>12</v>
      </c>
      <c r="I1824">
        <v>2</v>
      </c>
      <c r="J1824" t="b">
        <v>1</v>
      </c>
      <c r="K1824" t="s">
        <v>4311</v>
      </c>
      <c r="L1824" t="s">
        <v>1617</v>
      </c>
      <c r="M1824" t="s">
        <v>1602</v>
      </c>
      <c r="N1824" t="str">
        <f>VLOOKUP(A1824,[1]Sheet1!$A:$A,1,FALSE)</f>
        <v>Z585</v>
      </c>
      <c r="O1824" t="b">
        <f t="shared" si="65"/>
        <v>1</v>
      </c>
    </row>
    <row r="1825" spans="1:15">
      <c r="A1825" t="s">
        <v>4459</v>
      </c>
      <c r="B1825" t="s">
        <v>4460</v>
      </c>
      <c r="C1825" s="89" t="str">
        <f t="shared" si="64"/>
        <v>Z585pd</v>
      </c>
      <c r="D1825" t="s">
        <v>4460</v>
      </c>
      <c r="F1825" t="s">
        <v>17</v>
      </c>
      <c r="G1825" t="s">
        <v>18</v>
      </c>
      <c r="H1825">
        <v>12</v>
      </c>
      <c r="I1825">
        <v>2</v>
      </c>
      <c r="J1825" t="b">
        <v>1</v>
      </c>
      <c r="K1825" t="s">
        <v>4311</v>
      </c>
      <c r="L1825" t="s">
        <v>1617</v>
      </c>
      <c r="M1825" t="s">
        <v>1602</v>
      </c>
      <c r="N1825" t="str">
        <f>VLOOKUP(A1825,[1]Sheet1!$A:$A,1,FALSE)</f>
        <v>Z585pd</v>
      </c>
      <c r="O1825" t="b">
        <f t="shared" si="65"/>
        <v>1</v>
      </c>
    </row>
    <row r="1826" spans="1:15">
      <c r="A1826" t="s">
        <v>4312</v>
      </c>
      <c r="B1826" t="s">
        <v>4313</v>
      </c>
      <c r="C1826" s="89" t="str">
        <f t="shared" si="64"/>
        <v>Z586</v>
      </c>
      <c r="D1826" t="s">
        <v>4313</v>
      </c>
      <c r="E1826" t="s">
        <v>3540</v>
      </c>
      <c r="F1826" t="s">
        <v>17</v>
      </c>
      <c r="G1826" t="s">
        <v>18</v>
      </c>
      <c r="H1826">
        <v>12</v>
      </c>
      <c r="I1826">
        <v>2</v>
      </c>
      <c r="J1826" t="b">
        <v>1</v>
      </c>
      <c r="K1826" t="s">
        <v>4314</v>
      </c>
      <c r="L1826" t="s">
        <v>1617</v>
      </c>
      <c r="M1826" t="s">
        <v>1602</v>
      </c>
      <c r="N1826" t="str">
        <f>VLOOKUP(A1826,[1]Sheet1!$A:$A,1,FALSE)</f>
        <v>Z586</v>
      </c>
      <c r="O1826" t="b">
        <f t="shared" si="65"/>
        <v>1</v>
      </c>
    </row>
    <row r="1827" spans="1:15">
      <c r="A1827" t="s">
        <v>4315</v>
      </c>
      <c r="B1827" t="s">
        <v>4316</v>
      </c>
      <c r="C1827" s="89" t="str">
        <f t="shared" si="64"/>
        <v>Z587</v>
      </c>
      <c r="D1827" t="s">
        <v>4316</v>
      </c>
      <c r="E1827" t="s">
        <v>3245</v>
      </c>
      <c r="F1827" t="s">
        <v>17</v>
      </c>
      <c r="G1827" t="s">
        <v>18</v>
      </c>
      <c r="H1827">
        <v>12</v>
      </c>
      <c r="I1827">
        <v>2</v>
      </c>
      <c r="J1827" t="b">
        <v>1</v>
      </c>
      <c r="K1827" t="s">
        <v>4317</v>
      </c>
      <c r="L1827" t="s">
        <v>1617</v>
      </c>
      <c r="M1827" t="s">
        <v>1602</v>
      </c>
      <c r="N1827" t="str">
        <f>VLOOKUP(A1827,[1]Sheet1!$A:$A,1,FALSE)</f>
        <v>Z587</v>
      </c>
      <c r="O1827" t="b">
        <f t="shared" si="65"/>
        <v>1</v>
      </c>
    </row>
    <row r="1828" spans="1:15">
      <c r="A1828" t="s">
        <v>4318</v>
      </c>
      <c r="B1828" t="s">
        <v>4319</v>
      </c>
      <c r="C1828" s="89" t="str">
        <f t="shared" si="64"/>
        <v>Z588</v>
      </c>
      <c r="D1828" t="s">
        <v>4319</v>
      </c>
      <c r="E1828" t="s">
        <v>3235</v>
      </c>
      <c r="F1828" t="s">
        <v>17</v>
      </c>
      <c r="G1828" t="s">
        <v>18</v>
      </c>
      <c r="H1828">
        <v>12</v>
      </c>
      <c r="I1828">
        <v>2</v>
      </c>
      <c r="J1828" t="b">
        <v>1</v>
      </c>
      <c r="K1828" t="s">
        <v>4320</v>
      </c>
      <c r="L1828" t="s">
        <v>1617</v>
      </c>
      <c r="M1828" t="s">
        <v>1602</v>
      </c>
      <c r="N1828" t="str">
        <f>VLOOKUP(A1828,[1]Sheet1!$A:$A,1,FALSE)</f>
        <v>Z588</v>
      </c>
      <c r="O1828" t="b">
        <f t="shared" si="65"/>
        <v>1</v>
      </c>
    </row>
    <row r="1829" spans="1:15">
      <c r="A1829" t="s">
        <v>4321</v>
      </c>
      <c r="B1829" t="s">
        <v>4322</v>
      </c>
      <c r="C1829" s="89" t="str">
        <f t="shared" si="64"/>
        <v>Z589</v>
      </c>
      <c r="D1829" t="s">
        <v>4322</v>
      </c>
      <c r="E1829" t="s">
        <v>3544</v>
      </c>
      <c r="F1829" t="s">
        <v>17</v>
      </c>
      <c r="G1829" t="s">
        <v>18</v>
      </c>
      <c r="H1829">
        <v>12</v>
      </c>
      <c r="I1829">
        <v>2</v>
      </c>
      <c r="J1829" t="b">
        <v>1</v>
      </c>
      <c r="K1829" t="s">
        <v>4323</v>
      </c>
      <c r="L1829" t="s">
        <v>1617</v>
      </c>
      <c r="M1829" t="s">
        <v>1602</v>
      </c>
      <c r="N1829" t="str">
        <f>VLOOKUP(A1829,[1]Sheet1!$A:$A,1,FALSE)</f>
        <v>Z589</v>
      </c>
      <c r="O1829" t="b">
        <f t="shared" si="65"/>
        <v>1</v>
      </c>
    </row>
    <row r="1830" spans="1:15">
      <c r="A1830" t="s">
        <v>4324</v>
      </c>
      <c r="B1830" t="s">
        <v>4325</v>
      </c>
      <c r="C1830" s="89" t="str">
        <f t="shared" si="64"/>
        <v>Z590</v>
      </c>
      <c r="D1830" t="s">
        <v>4325</v>
      </c>
      <c r="E1830" t="s">
        <v>1693</v>
      </c>
      <c r="F1830" t="s">
        <v>17</v>
      </c>
      <c r="G1830" t="s">
        <v>18</v>
      </c>
      <c r="H1830">
        <v>12</v>
      </c>
      <c r="I1830">
        <v>2</v>
      </c>
      <c r="J1830" t="b">
        <v>1</v>
      </c>
      <c r="K1830" t="s">
        <v>4326</v>
      </c>
      <c r="L1830" t="s">
        <v>1617</v>
      </c>
      <c r="M1830" t="s">
        <v>1602</v>
      </c>
      <c r="N1830" t="str">
        <f>VLOOKUP(A1830,[1]Sheet1!$A:$A,1,FALSE)</f>
        <v>Z590</v>
      </c>
      <c r="O1830" t="b">
        <f t="shared" si="65"/>
        <v>1</v>
      </c>
    </row>
    <row r="1831" spans="1:15">
      <c r="A1831" t="s">
        <v>4327</v>
      </c>
      <c r="B1831" t="s">
        <v>4328</v>
      </c>
      <c r="C1831" s="89" t="str">
        <f t="shared" si="64"/>
        <v>Z591</v>
      </c>
      <c r="D1831" t="s">
        <v>4328</v>
      </c>
      <c r="E1831" t="s">
        <v>1689</v>
      </c>
      <c r="F1831" t="s">
        <v>17</v>
      </c>
      <c r="G1831" t="s">
        <v>18</v>
      </c>
      <c r="H1831">
        <v>12</v>
      </c>
      <c r="I1831">
        <v>2</v>
      </c>
      <c r="J1831" t="b">
        <v>1</v>
      </c>
      <c r="K1831" t="s">
        <v>4329</v>
      </c>
      <c r="L1831" t="s">
        <v>1617</v>
      </c>
      <c r="M1831" t="s">
        <v>1602</v>
      </c>
      <c r="N1831" t="str">
        <f>VLOOKUP(A1831,[1]Sheet1!$A:$A,1,FALSE)</f>
        <v>Z591</v>
      </c>
      <c r="O1831" t="b">
        <f t="shared" si="65"/>
        <v>1</v>
      </c>
    </row>
    <row r="1832" spans="1:15">
      <c r="A1832" t="s">
        <v>4330</v>
      </c>
      <c r="B1832" t="s">
        <v>4331</v>
      </c>
      <c r="C1832" s="89" t="str">
        <f t="shared" si="64"/>
        <v>Z592</v>
      </c>
      <c r="D1832" t="s">
        <v>4331</v>
      </c>
      <c r="E1832" t="s">
        <v>1697</v>
      </c>
      <c r="F1832" t="s">
        <v>17</v>
      </c>
      <c r="G1832" t="s">
        <v>18</v>
      </c>
      <c r="H1832">
        <v>12</v>
      </c>
      <c r="I1832">
        <v>2</v>
      </c>
      <c r="J1832" t="b">
        <v>1</v>
      </c>
      <c r="K1832" t="s">
        <v>4332</v>
      </c>
      <c r="L1832" t="s">
        <v>1617</v>
      </c>
      <c r="M1832" t="s">
        <v>1602</v>
      </c>
      <c r="N1832" t="str">
        <f>VLOOKUP(A1832,[1]Sheet1!$A:$A,1,FALSE)</f>
        <v>Z592</v>
      </c>
      <c r="O1832" t="b">
        <f t="shared" si="65"/>
        <v>1</v>
      </c>
    </row>
    <row r="1833" spans="1:15">
      <c r="A1833" t="s">
        <v>4333</v>
      </c>
      <c r="B1833" t="s">
        <v>4334</v>
      </c>
      <c r="C1833" s="89" t="str">
        <f t="shared" si="64"/>
        <v>Z593</v>
      </c>
      <c r="D1833" t="s">
        <v>4334</v>
      </c>
      <c r="E1833" t="s">
        <v>3550</v>
      </c>
      <c r="F1833" t="s">
        <v>17</v>
      </c>
      <c r="G1833" t="s">
        <v>18</v>
      </c>
      <c r="H1833">
        <v>12</v>
      </c>
      <c r="I1833">
        <v>2</v>
      </c>
      <c r="J1833" t="b">
        <v>1</v>
      </c>
      <c r="K1833" t="s">
        <v>4335</v>
      </c>
      <c r="L1833" t="s">
        <v>1617</v>
      </c>
      <c r="M1833" t="s">
        <v>1602</v>
      </c>
      <c r="N1833" t="str">
        <f>VLOOKUP(A1833,[1]Sheet1!$A:$A,1,FALSE)</f>
        <v>Z593</v>
      </c>
      <c r="O1833" t="b">
        <f t="shared" si="65"/>
        <v>1</v>
      </c>
    </row>
    <row r="1834" spans="1:15">
      <c r="A1834" t="s">
        <v>4336</v>
      </c>
      <c r="B1834" t="s">
        <v>4337</v>
      </c>
      <c r="C1834" s="89" t="str">
        <f t="shared" si="64"/>
        <v>Z594</v>
      </c>
      <c r="D1834" t="s">
        <v>4337</v>
      </c>
      <c r="E1834" t="s">
        <v>3552</v>
      </c>
      <c r="F1834" t="s">
        <v>17</v>
      </c>
      <c r="G1834" t="s">
        <v>18</v>
      </c>
      <c r="H1834">
        <v>12</v>
      </c>
      <c r="I1834">
        <v>2</v>
      </c>
      <c r="J1834" t="b">
        <v>1</v>
      </c>
      <c r="K1834" t="s">
        <v>4338</v>
      </c>
      <c r="L1834" t="s">
        <v>1617</v>
      </c>
      <c r="M1834" t="s">
        <v>1602</v>
      </c>
      <c r="N1834" t="str">
        <f>VLOOKUP(A1834,[1]Sheet1!$A:$A,1,FALSE)</f>
        <v>Z594</v>
      </c>
      <c r="O1834" t="b">
        <f t="shared" si="65"/>
        <v>1</v>
      </c>
    </row>
    <row r="1835" spans="1:15">
      <c r="A1835" t="s">
        <v>4461</v>
      </c>
      <c r="B1835" t="s">
        <v>4462</v>
      </c>
      <c r="C1835" s="89" t="str">
        <f t="shared" si="64"/>
        <v>Z594pd</v>
      </c>
      <c r="D1835" t="s">
        <v>4462</v>
      </c>
      <c r="F1835" t="s">
        <v>17</v>
      </c>
      <c r="G1835" t="s">
        <v>18</v>
      </c>
      <c r="H1835">
        <v>12</v>
      </c>
      <c r="I1835">
        <v>2</v>
      </c>
      <c r="J1835" t="b">
        <v>1</v>
      </c>
      <c r="K1835" t="s">
        <v>4338</v>
      </c>
      <c r="L1835" t="s">
        <v>1617</v>
      </c>
      <c r="M1835" t="s">
        <v>1602</v>
      </c>
      <c r="N1835" t="str">
        <f>VLOOKUP(A1835,[1]Sheet1!$A:$A,1,FALSE)</f>
        <v>Z594pd</v>
      </c>
      <c r="O1835" t="b">
        <f t="shared" si="65"/>
        <v>1</v>
      </c>
    </row>
    <row r="1836" spans="1:15">
      <c r="A1836" t="s">
        <v>4339</v>
      </c>
      <c r="B1836" t="s">
        <v>4340</v>
      </c>
      <c r="C1836" s="89" t="str">
        <f t="shared" si="64"/>
        <v>Z595</v>
      </c>
      <c r="D1836" t="s">
        <v>4340</v>
      </c>
      <c r="E1836" t="s">
        <v>3546</v>
      </c>
      <c r="F1836" t="s">
        <v>17</v>
      </c>
      <c r="G1836" t="s">
        <v>18</v>
      </c>
      <c r="H1836">
        <v>12</v>
      </c>
      <c r="I1836">
        <v>2</v>
      </c>
      <c r="J1836" t="b">
        <v>1</v>
      </c>
      <c r="K1836" t="s">
        <v>4341</v>
      </c>
      <c r="L1836" t="s">
        <v>1617</v>
      </c>
      <c r="M1836" t="s">
        <v>1602</v>
      </c>
      <c r="N1836" t="str">
        <f>VLOOKUP(A1836,[1]Sheet1!$A:$A,1,FALSE)</f>
        <v>Z595</v>
      </c>
      <c r="O1836" t="b">
        <f t="shared" si="65"/>
        <v>1</v>
      </c>
    </row>
    <row r="1837" spans="1:15">
      <c r="A1837" t="s">
        <v>4342</v>
      </c>
      <c r="B1837" t="s">
        <v>4343</v>
      </c>
      <c r="C1837" s="89" t="str">
        <f t="shared" si="64"/>
        <v>Z596</v>
      </c>
      <c r="D1837" t="s">
        <v>4343</v>
      </c>
      <c r="E1837" t="s">
        <v>3548</v>
      </c>
      <c r="F1837" t="s">
        <v>17</v>
      </c>
      <c r="G1837" t="s">
        <v>18</v>
      </c>
      <c r="H1837">
        <v>12</v>
      </c>
      <c r="I1837">
        <v>2</v>
      </c>
      <c r="J1837" t="b">
        <v>1</v>
      </c>
      <c r="K1837" t="s">
        <v>4344</v>
      </c>
      <c r="L1837" t="s">
        <v>1617</v>
      </c>
      <c r="M1837" t="s">
        <v>1602</v>
      </c>
      <c r="N1837" t="str">
        <f>VLOOKUP(A1837,[1]Sheet1!$A:$A,1,FALSE)</f>
        <v>Z596</v>
      </c>
      <c r="O1837" t="b">
        <f t="shared" si="65"/>
        <v>1</v>
      </c>
    </row>
    <row r="1838" spans="1:15">
      <c r="A1838" t="s">
        <v>4345</v>
      </c>
      <c r="B1838" t="s">
        <v>4346</v>
      </c>
      <c r="C1838" s="89" t="str">
        <f t="shared" si="64"/>
        <v>Z597</v>
      </c>
      <c r="D1838" t="s">
        <v>4346</v>
      </c>
      <c r="E1838" t="s">
        <v>1673</v>
      </c>
      <c r="F1838" t="s">
        <v>17</v>
      </c>
      <c r="G1838" t="s">
        <v>18</v>
      </c>
      <c r="H1838">
        <v>12</v>
      </c>
      <c r="I1838">
        <v>2</v>
      </c>
      <c r="J1838" t="b">
        <v>1</v>
      </c>
      <c r="K1838" t="s">
        <v>4347</v>
      </c>
      <c r="L1838" t="s">
        <v>1617</v>
      </c>
      <c r="M1838" t="s">
        <v>1602</v>
      </c>
      <c r="N1838" t="str">
        <f>VLOOKUP(A1838,[1]Sheet1!$A:$A,1,FALSE)</f>
        <v>Z597</v>
      </c>
      <c r="O1838" t="b">
        <f t="shared" si="65"/>
        <v>1</v>
      </c>
    </row>
    <row r="1839" spans="1:15">
      <c r="A1839" t="s">
        <v>4348</v>
      </c>
      <c r="B1839" t="s">
        <v>4349</v>
      </c>
      <c r="C1839" s="89" t="str">
        <f t="shared" si="64"/>
        <v>Z598</v>
      </c>
      <c r="D1839" t="s">
        <v>4349</v>
      </c>
      <c r="E1839" t="s">
        <v>1669</v>
      </c>
      <c r="F1839" t="s">
        <v>17</v>
      </c>
      <c r="G1839" t="s">
        <v>18</v>
      </c>
      <c r="H1839">
        <v>12</v>
      </c>
      <c r="I1839">
        <v>2</v>
      </c>
      <c r="J1839" t="b">
        <v>1</v>
      </c>
      <c r="K1839" t="s">
        <v>4350</v>
      </c>
      <c r="L1839" t="s">
        <v>1617</v>
      </c>
      <c r="M1839" t="s">
        <v>1602</v>
      </c>
      <c r="N1839" t="str">
        <f>VLOOKUP(A1839,[1]Sheet1!$A:$A,1,FALSE)</f>
        <v>Z598</v>
      </c>
      <c r="O1839" t="b">
        <f t="shared" si="65"/>
        <v>1</v>
      </c>
    </row>
    <row r="1840" spans="1:15">
      <c r="A1840" t="s">
        <v>4351</v>
      </c>
      <c r="B1840" t="s">
        <v>4352</v>
      </c>
      <c r="C1840" s="89" t="str">
        <f t="shared" si="64"/>
        <v>Z599</v>
      </c>
      <c r="D1840" t="s">
        <v>4352</v>
      </c>
      <c r="E1840" t="s">
        <v>1681</v>
      </c>
      <c r="F1840" t="s">
        <v>17</v>
      </c>
      <c r="G1840" t="s">
        <v>18</v>
      </c>
      <c r="H1840">
        <v>12</v>
      </c>
      <c r="I1840">
        <v>2</v>
      </c>
      <c r="J1840" t="b">
        <v>1</v>
      </c>
      <c r="K1840" t="s">
        <v>4353</v>
      </c>
      <c r="L1840" t="s">
        <v>1617</v>
      </c>
      <c r="M1840" t="s">
        <v>1602</v>
      </c>
      <c r="N1840" t="str">
        <f>VLOOKUP(A1840,[1]Sheet1!$A:$A,1,FALSE)</f>
        <v>Z599</v>
      </c>
      <c r="O1840" t="b">
        <f t="shared" si="65"/>
        <v>1</v>
      </c>
    </row>
    <row r="1841" spans="1:15">
      <c r="A1841" t="s">
        <v>4354</v>
      </c>
      <c r="B1841" t="s">
        <v>4355</v>
      </c>
      <c r="C1841" s="89" t="str">
        <f t="shared" si="64"/>
        <v>Z600</v>
      </c>
      <c r="D1841" t="s">
        <v>4355</v>
      </c>
      <c r="E1841" t="s">
        <v>1685</v>
      </c>
      <c r="F1841" t="s">
        <v>17</v>
      </c>
      <c r="G1841" t="s">
        <v>18</v>
      </c>
      <c r="H1841">
        <v>12</v>
      </c>
      <c r="I1841">
        <v>2</v>
      </c>
      <c r="J1841" t="b">
        <v>1</v>
      </c>
      <c r="K1841" t="s">
        <v>4356</v>
      </c>
      <c r="L1841" t="s">
        <v>1617</v>
      </c>
      <c r="M1841" t="s">
        <v>1602</v>
      </c>
      <c r="N1841" t="str">
        <f>VLOOKUP(A1841,[1]Sheet1!$A:$A,1,FALSE)</f>
        <v>Z600</v>
      </c>
      <c r="O1841" t="b">
        <f t="shared" si="65"/>
        <v>1</v>
      </c>
    </row>
    <row r="1842" spans="1:15">
      <c r="A1842" t="s">
        <v>4357</v>
      </c>
      <c r="B1842" t="s">
        <v>4358</v>
      </c>
      <c r="C1842" s="89" t="str">
        <f t="shared" si="64"/>
        <v>Z601</v>
      </c>
      <c r="D1842" t="s">
        <v>4358</v>
      </c>
      <c r="E1842" t="s">
        <v>3556</v>
      </c>
      <c r="F1842" t="s">
        <v>17</v>
      </c>
      <c r="G1842" t="s">
        <v>18</v>
      </c>
      <c r="H1842">
        <v>12</v>
      </c>
      <c r="I1842">
        <v>2</v>
      </c>
      <c r="J1842" t="b">
        <v>1</v>
      </c>
      <c r="K1842" t="s">
        <v>4359</v>
      </c>
      <c r="L1842" t="s">
        <v>1617</v>
      </c>
      <c r="M1842" t="s">
        <v>1602</v>
      </c>
      <c r="N1842" t="str">
        <f>VLOOKUP(A1842,[1]Sheet1!$A:$A,1,FALSE)</f>
        <v>Z601</v>
      </c>
      <c r="O1842" t="b">
        <f t="shared" si="65"/>
        <v>1</v>
      </c>
    </row>
    <row r="1843" spans="1:15">
      <c r="A1843" t="s">
        <v>4360</v>
      </c>
      <c r="B1843" t="s">
        <v>4361</v>
      </c>
      <c r="C1843" s="89" t="str">
        <f t="shared" si="64"/>
        <v>Z602</v>
      </c>
      <c r="D1843" t="s">
        <v>4361</v>
      </c>
      <c r="E1843" t="s">
        <v>3558</v>
      </c>
      <c r="F1843" t="s">
        <v>17</v>
      </c>
      <c r="G1843" t="s">
        <v>18</v>
      </c>
      <c r="H1843">
        <v>12</v>
      </c>
      <c r="I1843">
        <v>2</v>
      </c>
      <c r="J1843" t="b">
        <v>1</v>
      </c>
      <c r="K1843" t="s">
        <v>4362</v>
      </c>
      <c r="L1843" t="s">
        <v>1617</v>
      </c>
      <c r="M1843" t="s">
        <v>1602</v>
      </c>
      <c r="N1843" t="str">
        <f>VLOOKUP(A1843,[1]Sheet1!$A:$A,1,FALSE)</f>
        <v>Z602</v>
      </c>
      <c r="O1843" t="b">
        <f t="shared" si="65"/>
        <v>1</v>
      </c>
    </row>
    <row r="1844" spans="1:15">
      <c r="A1844" t="s">
        <v>4363</v>
      </c>
      <c r="B1844" t="s">
        <v>4364</v>
      </c>
      <c r="C1844" s="89" t="str">
        <f t="shared" si="64"/>
        <v>Z603</v>
      </c>
      <c r="D1844" t="s">
        <v>4364</v>
      </c>
      <c r="E1844" t="s">
        <v>3597</v>
      </c>
      <c r="F1844" t="s">
        <v>17</v>
      </c>
      <c r="G1844" t="s">
        <v>18</v>
      </c>
      <c r="H1844">
        <v>12</v>
      </c>
      <c r="I1844">
        <v>2</v>
      </c>
      <c r="J1844" t="b">
        <v>1</v>
      </c>
      <c r="K1844" t="s">
        <v>4365</v>
      </c>
      <c r="L1844" t="s">
        <v>1617</v>
      </c>
      <c r="M1844" t="s">
        <v>1602</v>
      </c>
      <c r="N1844" t="str">
        <f>VLOOKUP(A1844,[1]Sheet1!$A:$A,1,FALSE)</f>
        <v>Z603</v>
      </c>
      <c r="O1844" t="b">
        <f t="shared" si="65"/>
        <v>1</v>
      </c>
    </row>
    <row r="1845" spans="1:15">
      <c r="A1845" t="s">
        <v>4366</v>
      </c>
      <c r="B1845" t="s">
        <v>4367</v>
      </c>
      <c r="C1845" s="89" t="str">
        <f t="shared" si="64"/>
        <v>Z604</v>
      </c>
      <c r="D1845" t="s">
        <v>4367</v>
      </c>
      <c r="E1845" t="s">
        <v>3429</v>
      </c>
      <c r="F1845" t="s">
        <v>7</v>
      </c>
      <c r="G1845" t="s">
        <v>18</v>
      </c>
      <c r="H1845">
        <v>12</v>
      </c>
      <c r="I1845">
        <v>3</v>
      </c>
      <c r="J1845" t="b">
        <v>1</v>
      </c>
      <c r="K1845" t="s">
        <v>4368</v>
      </c>
      <c r="L1845" t="s">
        <v>1617</v>
      </c>
      <c r="M1845" t="s">
        <v>1602</v>
      </c>
      <c r="N1845" t="str">
        <f>VLOOKUP(A1845,[1]Sheet1!$A:$A,1,FALSE)</f>
        <v>Z604</v>
      </c>
      <c r="O1845" t="b">
        <f t="shared" si="65"/>
        <v>1</v>
      </c>
    </row>
    <row r="1846" spans="1:15">
      <c r="A1846" t="s">
        <v>4369</v>
      </c>
      <c r="B1846" t="s">
        <v>4370</v>
      </c>
      <c r="C1846" s="89" t="str">
        <f t="shared" si="64"/>
        <v>Z605</v>
      </c>
      <c r="D1846" t="s">
        <v>4370</v>
      </c>
      <c r="E1846" t="s">
        <v>3431</v>
      </c>
      <c r="F1846" t="s">
        <v>7</v>
      </c>
      <c r="G1846" t="s">
        <v>18</v>
      </c>
      <c r="H1846">
        <v>12</v>
      </c>
      <c r="I1846">
        <v>3</v>
      </c>
      <c r="J1846" t="b">
        <v>1</v>
      </c>
      <c r="K1846" t="s">
        <v>4371</v>
      </c>
      <c r="L1846" t="s">
        <v>1617</v>
      </c>
      <c r="M1846" t="s">
        <v>1602</v>
      </c>
      <c r="N1846" t="str">
        <f>VLOOKUP(A1846,[1]Sheet1!$A:$A,1,FALSE)</f>
        <v>Z605</v>
      </c>
      <c r="O1846" t="b">
        <f t="shared" si="65"/>
        <v>1</v>
      </c>
    </row>
    <row r="1847" spans="1:15">
      <c r="A1847" t="s">
        <v>4372</v>
      </c>
      <c r="B1847" t="s">
        <v>4373</v>
      </c>
      <c r="C1847" s="89" t="str">
        <f t="shared" si="64"/>
        <v>Z606</v>
      </c>
      <c r="D1847" t="s">
        <v>4373</v>
      </c>
      <c r="E1847" t="s">
        <v>1722</v>
      </c>
      <c r="F1847" t="s">
        <v>7</v>
      </c>
      <c r="G1847" t="s">
        <v>18</v>
      </c>
      <c r="H1847">
        <v>12</v>
      </c>
      <c r="I1847">
        <v>3</v>
      </c>
      <c r="J1847" t="b">
        <v>1</v>
      </c>
      <c r="K1847" t="s">
        <v>4374</v>
      </c>
      <c r="L1847" t="s">
        <v>1617</v>
      </c>
      <c r="M1847" t="s">
        <v>1602</v>
      </c>
      <c r="N1847" t="str">
        <f>VLOOKUP(A1847,[1]Sheet1!$A:$A,1,FALSE)</f>
        <v>Z606</v>
      </c>
      <c r="O1847" t="b">
        <f t="shared" si="65"/>
        <v>1</v>
      </c>
    </row>
    <row r="1848" spans="1:15">
      <c r="A1848" t="s">
        <v>4375</v>
      </c>
      <c r="B1848" t="s">
        <v>4376</v>
      </c>
      <c r="C1848" s="89" t="str">
        <f t="shared" si="64"/>
        <v>Z607</v>
      </c>
      <c r="D1848" t="s">
        <v>4376</v>
      </c>
      <c r="E1848" t="s">
        <v>1701</v>
      </c>
      <c r="F1848" t="s">
        <v>7</v>
      </c>
      <c r="G1848" t="s">
        <v>18</v>
      </c>
      <c r="H1848">
        <v>12</v>
      </c>
      <c r="I1848">
        <v>3</v>
      </c>
      <c r="J1848" t="b">
        <v>1</v>
      </c>
      <c r="K1848" t="s">
        <v>4377</v>
      </c>
      <c r="L1848" t="s">
        <v>1617</v>
      </c>
      <c r="M1848" t="s">
        <v>1602</v>
      </c>
      <c r="N1848" t="str">
        <f>VLOOKUP(A1848,[1]Sheet1!$A:$A,1,FALSE)</f>
        <v>Z607</v>
      </c>
      <c r="O1848" t="b">
        <f t="shared" si="65"/>
        <v>1</v>
      </c>
    </row>
    <row r="1849" spans="1:15">
      <c r="A1849" t="s">
        <v>4378</v>
      </c>
      <c r="B1849" t="s">
        <v>4379</v>
      </c>
      <c r="C1849" s="89" t="str">
        <f t="shared" si="64"/>
        <v>Z608</v>
      </c>
      <c r="D1849" t="s">
        <v>4379</v>
      </c>
      <c r="E1849" t="s">
        <v>1661</v>
      </c>
      <c r="F1849" t="s">
        <v>7</v>
      </c>
      <c r="G1849" t="s">
        <v>18</v>
      </c>
      <c r="H1849">
        <v>12</v>
      </c>
      <c r="I1849">
        <v>3</v>
      </c>
      <c r="J1849" t="b">
        <v>1</v>
      </c>
      <c r="K1849" t="s">
        <v>4380</v>
      </c>
      <c r="L1849" t="s">
        <v>1617</v>
      </c>
      <c r="M1849" t="s">
        <v>1602</v>
      </c>
      <c r="N1849" t="str">
        <f>VLOOKUP(A1849,[1]Sheet1!$A:$A,1,FALSE)</f>
        <v>Z608</v>
      </c>
      <c r="O1849" t="b">
        <f t="shared" si="65"/>
        <v>1</v>
      </c>
    </row>
    <row r="1850" spans="1:15">
      <c r="A1850" t="s">
        <v>4381</v>
      </c>
      <c r="B1850" t="s">
        <v>4382</v>
      </c>
      <c r="C1850" s="89" t="str">
        <f t="shared" si="64"/>
        <v>Z609</v>
      </c>
      <c r="D1850" t="s">
        <v>4382</v>
      </c>
      <c r="E1850" t="s">
        <v>1657</v>
      </c>
      <c r="F1850" t="s">
        <v>7</v>
      </c>
      <c r="G1850" t="s">
        <v>18</v>
      </c>
      <c r="H1850">
        <v>12</v>
      </c>
      <c r="I1850">
        <v>3</v>
      </c>
      <c r="J1850" t="b">
        <v>1</v>
      </c>
      <c r="K1850" t="s">
        <v>4383</v>
      </c>
      <c r="L1850" t="s">
        <v>1617</v>
      </c>
      <c r="M1850" t="s">
        <v>1602</v>
      </c>
      <c r="N1850" t="str">
        <f>VLOOKUP(A1850,[1]Sheet1!$A:$A,1,FALSE)</f>
        <v>Z609</v>
      </c>
      <c r="O1850" t="b">
        <f t="shared" si="65"/>
        <v>1</v>
      </c>
    </row>
    <row r="1851" spans="1:15">
      <c r="A1851" t="s">
        <v>4384</v>
      </c>
      <c r="B1851" t="s">
        <v>4385</v>
      </c>
      <c r="C1851" s="89" t="str">
        <f t="shared" si="64"/>
        <v>Z610</v>
      </c>
      <c r="D1851" t="s">
        <v>4385</v>
      </c>
      <c r="E1851" t="s">
        <v>2245</v>
      </c>
      <c r="F1851" t="s">
        <v>7</v>
      </c>
      <c r="G1851" t="s">
        <v>18</v>
      </c>
      <c r="H1851">
        <v>12</v>
      </c>
      <c r="I1851">
        <v>3</v>
      </c>
      <c r="J1851" t="b">
        <v>1</v>
      </c>
      <c r="K1851" t="s">
        <v>4386</v>
      </c>
      <c r="L1851" t="s">
        <v>1617</v>
      </c>
      <c r="M1851" t="s">
        <v>1602</v>
      </c>
      <c r="N1851" t="str">
        <f>VLOOKUP(A1851,[1]Sheet1!$A:$A,1,FALSE)</f>
        <v>Z610</v>
      </c>
      <c r="O1851" t="b">
        <f t="shared" si="65"/>
        <v>1</v>
      </c>
    </row>
    <row r="1852" spans="1:15">
      <c r="A1852" t="s">
        <v>4387</v>
      </c>
      <c r="B1852" t="s">
        <v>4388</v>
      </c>
      <c r="C1852" s="89" t="str">
        <f t="shared" si="64"/>
        <v>Z611</v>
      </c>
      <c r="D1852" t="s">
        <v>4388</v>
      </c>
      <c r="E1852" t="s">
        <v>1705</v>
      </c>
      <c r="F1852" t="s">
        <v>7</v>
      </c>
      <c r="G1852" t="s">
        <v>18</v>
      </c>
      <c r="H1852">
        <v>12</v>
      </c>
      <c r="I1852">
        <v>3</v>
      </c>
      <c r="J1852" t="b">
        <v>1</v>
      </c>
      <c r="K1852" t="s">
        <v>4389</v>
      </c>
      <c r="L1852" t="s">
        <v>1617</v>
      </c>
      <c r="M1852" t="s">
        <v>1602</v>
      </c>
      <c r="N1852" t="str">
        <f>VLOOKUP(A1852,[1]Sheet1!$A:$A,1,FALSE)</f>
        <v>Z611</v>
      </c>
      <c r="O1852" t="b">
        <f t="shared" si="65"/>
        <v>1</v>
      </c>
    </row>
    <row r="1853" spans="1:15">
      <c r="A1853" t="s">
        <v>4390</v>
      </c>
      <c r="B1853" t="s">
        <v>4391</v>
      </c>
      <c r="C1853" s="89" t="str">
        <f t="shared" si="64"/>
        <v>Z612</v>
      </c>
      <c r="D1853" t="s">
        <v>4391</v>
      </c>
      <c r="E1853" t="s">
        <v>1665</v>
      </c>
      <c r="F1853" t="s">
        <v>7</v>
      </c>
      <c r="G1853" t="s">
        <v>18</v>
      </c>
      <c r="H1853">
        <v>12</v>
      </c>
      <c r="I1853">
        <v>3</v>
      </c>
      <c r="J1853" t="b">
        <v>1</v>
      </c>
      <c r="K1853" t="s">
        <v>4392</v>
      </c>
      <c r="L1853" t="s">
        <v>1617</v>
      </c>
      <c r="M1853" t="s">
        <v>1602</v>
      </c>
      <c r="N1853" t="str">
        <f>VLOOKUP(A1853,[1]Sheet1!$A:$A,1,FALSE)</f>
        <v>Z612</v>
      </c>
      <c r="O1853" t="b">
        <f t="shared" si="65"/>
        <v>1</v>
      </c>
    </row>
    <row r="1854" spans="1:15">
      <c r="A1854" t="s">
        <v>4393</v>
      </c>
      <c r="B1854" t="s">
        <v>4394</v>
      </c>
      <c r="C1854" s="89" t="str">
        <f t="shared" si="64"/>
        <v>Z613</v>
      </c>
      <c r="D1854" t="s">
        <v>4394</v>
      </c>
      <c r="E1854" t="s">
        <v>1677</v>
      </c>
      <c r="F1854" t="s">
        <v>7</v>
      </c>
      <c r="G1854" t="s">
        <v>18</v>
      </c>
      <c r="H1854">
        <v>12</v>
      </c>
      <c r="I1854">
        <v>3</v>
      </c>
      <c r="J1854" t="b">
        <v>1</v>
      </c>
      <c r="K1854" t="s">
        <v>4395</v>
      </c>
      <c r="L1854" t="s">
        <v>1617</v>
      </c>
      <c r="M1854" t="s">
        <v>1602</v>
      </c>
      <c r="N1854" t="str">
        <f>VLOOKUP(A1854,[1]Sheet1!$A:$A,1,FALSE)</f>
        <v>Z613</v>
      </c>
      <c r="O1854" t="b">
        <f t="shared" si="65"/>
        <v>1</v>
      </c>
    </row>
    <row r="1855" spans="1:15">
      <c r="A1855" t="s">
        <v>4396</v>
      </c>
      <c r="B1855" t="s">
        <v>4397</v>
      </c>
      <c r="C1855" s="89" t="str">
        <f t="shared" si="64"/>
        <v>Z614</v>
      </c>
      <c r="D1855" t="s">
        <v>4397</v>
      </c>
      <c r="E1855" t="s">
        <v>2245</v>
      </c>
      <c r="F1855" t="s">
        <v>7</v>
      </c>
      <c r="G1855" t="s">
        <v>18</v>
      </c>
      <c r="H1855">
        <v>12</v>
      </c>
      <c r="I1855">
        <v>3</v>
      </c>
      <c r="J1855" t="b">
        <v>1</v>
      </c>
      <c r="K1855" t="s">
        <v>4398</v>
      </c>
      <c r="L1855" t="s">
        <v>1617</v>
      </c>
      <c r="M1855" t="s">
        <v>1602</v>
      </c>
      <c r="N1855" t="str">
        <f>VLOOKUP(A1855,[1]Sheet1!$A:$A,1,FALSE)</f>
        <v>Z614</v>
      </c>
      <c r="O1855" t="b">
        <f t="shared" si="65"/>
        <v>1</v>
      </c>
    </row>
    <row r="1856" spans="1:15">
      <c r="A1856" t="s">
        <v>4399</v>
      </c>
      <c r="B1856" t="s">
        <v>4400</v>
      </c>
      <c r="C1856" s="89" t="str">
        <f t="shared" si="64"/>
        <v>Z615</v>
      </c>
      <c r="D1856" t="s">
        <v>4400</v>
      </c>
      <c r="E1856" t="s">
        <v>3447</v>
      </c>
      <c r="F1856" t="s">
        <v>7</v>
      </c>
      <c r="G1856" t="s">
        <v>18</v>
      </c>
      <c r="H1856">
        <v>12</v>
      </c>
      <c r="I1856">
        <v>3</v>
      </c>
      <c r="J1856" t="b">
        <v>1</v>
      </c>
      <c r="K1856" t="s">
        <v>4401</v>
      </c>
      <c r="L1856" t="s">
        <v>1617</v>
      </c>
      <c r="M1856" t="s">
        <v>1602</v>
      </c>
      <c r="N1856" t="str">
        <f>VLOOKUP(A1856,[1]Sheet1!$A:$A,1,FALSE)</f>
        <v>Z615</v>
      </c>
      <c r="O1856" t="b">
        <f t="shared" si="65"/>
        <v>1</v>
      </c>
    </row>
    <row r="1857" spans="1:15">
      <c r="A1857" t="s">
        <v>4402</v>
      </c>
      <c r="B1857" t="s">
        <v>4403</v>
      </c>
      <c r="C1857" s="89" t="str">
        <f t="shared" si="64"/>
        <v>Z616</v>
      </c>
      <c r="D1857" t="s">
        <v>4403</v>
      </c>
      <c r="E1857" t="s">
        <v>2245</v>
      </c>
      <c r="F1857" t="s">
        <v>7</v>
      </c>
      <c r="G1857" t="s">
        <v>18</v>
      </c>
      <c r="H1857">
        <v>12</v>
      </c>
      <c r="I1857">
        <v>3</v>
      </c>
      <c r="J1857" t="b">
        <v>1</v>
      </c>
      <c r="K1857" t="s">
        <v>4404</v>
      </c>
      <c r="L1857" t="s">
        <v>1617</v>
      </c>
      <c r="M1857" t="s">
        <v>1602</v>
      </c>
      <c r="N1857" t="str">
        <f>VLOOKUP(A1857,[1]Sheet1!$A:$A,1,FALSE)</f>
        <v>Z616</v>
      </c>
      <c r="O1857" t="b">
        <f t="shared" si="65"/>
        <v>1</v>
      </c>
    </row>
    <row r="1858" spans="1:15">
      <c r="A1858" t="s">
        <v>4405</v>
      </c>
      <c r="B1858" t="s">
        <v>4406</v>
      </c>
      <c r="C1858" s="89" t="str">
        <f t="shared" si="64"/>
        <v>Z617</v>
      </c>
      <c r="D1858" t="s">
        <v>4406</v>
      </c>
      <c r="E1858" t="s">
        <v>3447</v>
      </c>
      <c r="F1858" t="s">
        <v>7</v>
      </c>
      <c r="G1858" t="s">
        <v>18</v>
      </c>
      <c r="H1858">
        <v>12</v>
      </c>
      <c r="I1858">
        <v>3</v>
      </c>
      <c r="J1858" t="b">
        <v>1</v>
      </c>
      <c r="K1858" t="s">
        <v>4407</v>
      </c>
      <c r="L1858" t="s">
        <v>1617</v>
      </c>
      <c r="M1858" t="s">
        <v>1602</v>
      </c>
      <c r="N1858" t="str">
        <f>VLOOKUP(A1858,[1]Sheet1!$A:$A,1,FALSE)</f>
        <v>Z617</v>
      </c>
      <c r="O1858" t="b">
        <f t="shared" si="65"/>
        <v>1</v>
      </c>
    </row>
    <row r="1859" spans="1:15">
      <c r="A1859" t="s">
        <v>4408</v>
      </c>
      <c r="B1859" t="s">
        <v>4409</v>
      </c>
      <c r="C1859" s="89" t="str">
        <f t="shared" ref="C1859:C1917" si="66">A1859</f>
        <v>Z618</v>
      </c>
      <c r="D1859" t="s">
        <v>4409</v>
      </c>
      <c r="E1859" t="s">
        <v>1722</v>
      </c>
      <c r="F1859" t="s">
        <v>7</v>
      </c>
      <c r="G1859" t="s">
        <v>18</v>
      </c>
      <c r="H1859">
        <v>12</v>
      </c>
      <c r="I1859">
        <v>3</v>
      </c>
      <c r="J1859" t="b">
        <v>1</v>
      </c>
      <c r="K1859" t="s">
        <v>4410</v>
      </c>
      <c r="L1859" t="s">
        <v>1617</v>
      </c>
      <c r="M1859" t="s">
        <v>1602</v>
      </c>
      <c r="N1859" t="str">
        <f>VLOOKUP(A1859,[1]Sheet1!$A:$A,1,FALSE)</f>
        <v>Z618</v>
      </c>
      <c r="O1859" t="b">
        <f t="shared" si="65"/>
        <v>1</v>
      </c>
    </row>
    <row r="1860" spans="1:15">
      <c r="A1860" t="s">
        <v>4411</v>
      </c>
      <c r="B1860" t="s">
        <v>4412</v>
      </c>
      <c r="C1860" s="89" t="str">
        <f t="shared" si="66"/>
        <v>Z619</v>
      </c>
      <c r="D1860" t="s">
        <v>4412</v>
      </c>
      <c r="E1860" t="s">
        <v>1701</v>
      </c>
      <c r="F1860" t="s">
        <v>7</v>
      </c>
      <c r="G1860" t="s">
        <v>18</v>
      </c>
      <c r="H1860">
        <v>12</v>
      </c>
      <c r="I1860">
        <v>3</v>
      </c>
      <c r="J1860" t="b">
        <v>1</v>
      </c>
      <c r="K1860" t="s">
        <v>4413</v>
      </c>
      <c r="L1860" t="s">
        <v>1617</v>
      </c>
      <c r="M1860" t="s">
        <v>1602</v>
      </c>
      <c r="N1860" t="str">
        <f>VLOOKUP(A1860,[1]Sheet1!$A:$A,1,FALSE)</f>
        <v>Z619</v>
      </c>
      <c r="O1860" t="b">
        <f t="shared" si="65"/>
        <v>1</v>
      </c>
    </row>
    <row r="1861" spans="1:15">
      <c r="A1861" t="s">
        <v>4414</v>
      </c>
      <c r="B1861" t="s">
        <v>4415</v>
      </c>
      <c r="C1861" s="89" t="str">
        <f t="shared" si="66"/>
        <v>Z620</v>
      </c>
      <c r="D1861" t="s">
        <v>4415</v>
      </c>
      <c r="E1861" t="s">
        <v>1661</v>
      </c>
      <c r="F1861" t="s">
        <v>7</v>
      </c>
      <c r="G1861" t="s">
        <v>18</v>
      </c>
      <c r="H1861">
        <v>12</v>
      </c>
      <c r="I1861">
        <v>3</v>
      </c>
      <c r="J1861" t="b">
        <v>1</v>
      </c>
      <c r="K1861" t="s">
        <v>4416</v>
      </c>
      <c r="L1861" t="s">
        <v>1617</v>
      </c>
      <c r="M1861" t="s">
        <v>1602</v>
      </c>
      <c r="N1861" t="str">
        <f>VLOOKUP(A1861,[1]Sheet1!$A:$A,1,FALSE)</f>
        <v>Z620</v>
      </c>
      <c r="O1861" t="b">
        <f t="shared" si="65"/>
        <v>1</v>
      </c>
    </row>
    <row r="1862" spans="1:15">
      <c r="A1862" t="s">
        <v>4417</v>
      </c>
      <c r="B1862" t="s">
        <v>4418</v>
      </c>
      <c r="C1862" s="89" t="str">
        <f t="shared" si="66"/>
        <v>Z621</v>
      </c>
      <c r="D1862" t="s">
        <v>4418</v>
      </c>
      <c r="E1862" t="s">
        <v>1657</v>
      </c>
      <c r="F1862" t="s">
        <v>7</v>
      </c>
      <c r="G1862" t="s">
        <v>18</v>
      </c>
      <c r="H1862">
        <v>12</v>
      </c>
      <c r="I1862">
        <v>3</v>
      </c>
      <c r="J1862" t="b">
        <v>1</v>
      </c>
      <c r="K1862" t="s">
        <v>4419</v>
      </c>
      <c r="L1862" t="s">
        <v>1617</v>
      </c>
      <c r="M1862" t="s">
        <v>1602</v>
      </c>
      <c r="N1862" t="str">
        <f>VLOOKUP(A1862,[1]Sheet1!$A:$A,1,FALSE)</f>
        <v>Z621</v>
      </c>
      <c r="O1862" t="b">
        <f t="shared" si="65"/>
        <v>1</v>
      </c>
    </row>
    <row r="1863" spans="1:15">
      <c r="A1863" t="s">
        <v>4420</v>
      </c>
      <c r="B1863" t="s">
        <v>4421</v>
      </c>
      <c r="C1863" s="89" t="str">
        <f t="shared" si="66"/>
        <v>Z622</v>
      </c>
      <c r="D1863" t="s">
        <v>4421</v>
      </c>
      <c r="E1863" t="s">
        <v>2245</v>
      </c>
      <c r="F1863" t="s">
        <v>7</v>
      </c>
      <c r="G1863" t="s">
        <v>18</v>
      </c>
      <c r="H1863">
        <v>12</v>
      </c>
      <c r="I1863">
        <v>3</v>
      </c>
      <c r="J1863" t="b">
        <v>1</v>
      </c>
      <c r="K1863" t="s">
        <v>4422</v>
      </c>
      <c r="L1863" t="s">
        <v>1617</v>
      </c>
      <c r="M1863" t="s">
        <v>1602</v>
      </c>
      <c r="N1863" t="str">
        <f>VLOOKUP(A1863,[1]Sheet1!$A:$A,1,FALSE)</f>
        <v>Z622</v>
      </c>
      <c r="O1863" t="b">
        <f t="shared" si="65"/>
        <v>1</v>
      </c>
    </row>
    <row r="1864" spans="1:15">
      <c r="A1864" t="s">
        <v>4423</v>
      </c>
      <c r="B1864" t="s">
        <v>4424</v>
      </c>
      <c r="C1864" s="89" t="str">
        <f t="shared" si="66"/>
        <v>Z623</v>
      </c>
      <c r="D1864" t="s">
        <v>4424</v>
      </c>
      <c r="E1864" t="s">
        <v>1705</v>
      </c>
      <c r="F1864" t="s">
        <v>7</v>
      </c>
      <c r="G1864" t="s">
        <v>18</v>
      </c>
      <c r="H1864">
        <v>12</v>
      </c>
      <c r="I1864">
        <v>3</v>
      </c>
      <c r="J1864" t="b">
        <v>1</v>
      </c>
      <c r="K1864" t="s">
        <v>4425</v>
      </c>
      <c r="L1864" t="s">
        <v>1617</v>
      </c>
      <c r="M1864" t="s">
        <v>1602</v>
      </c>
      <c r="N1864" t="str">
        <f>VLOOKUP(A1864,[1]Sheet1!$A:$A,1,FALSE)</f>
        <v>Z623</v>
      </c>
      <c r="O1864" t="b">
        <f t="shared" ref="O1864:O1917" si="67">N1864=A1864</f>
        <v>1</v>
      </c>
    </row>
    <row r="1865" spans="1:15">
      <c r="A1865" t="s">
        <v>4426</v>
      </c>
      <c r="B1865" t="s">
        <v>4427</v>
      </c>
      <c r="C1865" s="89" t="str">
        <f t="shared" si="66"/>
        <v>Z624</v>
      </c>
      <c r="D1865" t="s">
        <v>4427</v>
      </c>
      <c r="E1865" t="s">
        <v>1665</v>
      </c>
      <c r="F1865" t="s">
        <v>7</v>
      </c>
      <c r="G1865" t="s">
        <v>18</v>
      </c>
      <c r="H1865">
        <v>12</v>
      </c>
      <c r="I1865">
        <v>3</v>
      </c>
      <c r="J1865" t="b">
        <v>1</v>
      </c>
      <c r="K1865" t="s">
        <v>4428</v>
      </c>
      <c r="L1865" t="s">
        <v>1617</v>
      </c>
      <c r="M1865" t="s">
        <v>1602</v>
      </c>
      <c r="N1865" t="str">
        <f>VLOOKUP(A1865,[1]Sheet1!$A:$A,1,FALSE)</f>
        <v>Z624</v>
      </c>
      <c r="O1865" t="b">
        <f t="shared" si="67"/>
        <v>1</v>
      </c>
    </row>
    <row r="1866" spans="1:15">
      <c r="A1866" t="s">
        <v>4429</v>
      </c>
      <c r="B1866" t="s">
        <v>4430</v>
      </c>
      <c r="C1866" s="89" t="str">
        <f t="shared" si="66"/>
        <v>Z625</v>
      </c>
      <c r="D1866" t="s">
        <v>4430</v>
      </c>
      <c r="E1866" t="s">
        <v>1677</v>
      </c>
      <c r="F1866" t="s">
        <v>7</v>
      </c>
      <c r="G1866" t="s">
        <v>18</v>
      </c>
      <c r="H1866">
        <v>12</v>
      </c>
      <c r="I1866">
        <v>3</v>
      </c>
      <c r="J1866" t="b">
        <v>1</v>
      </c>
      <c r="K1866" t="s">
        <v>4431</v>
      </c>
      <c r="L1866" t="s">
        <v>1617</v>
      </c>
      <c r="M1866" t="s">
        <v>1602</v>
      </c>
      <c r="N1866" t="str">
        <f>VLOOKUP(A1866,[1]Sheet1!$A:$A,1,FALSE)</f>
        <v>Z625</v>
      </c>
      <c r="O1866" t="b">
        <f t="shared" si="67"/>
        <v>1</v>
      </c>
    </row>
    <row r="1867" spans="1:15">
      <c r="A1867" t="s">
        <v>4432</v>
      </c>
      <c r="B1867" t="s">
        <v>4433</v>
      </c>
      <c r="C1867" s="89" t="str">
        <f t="shared" si="66"/>
        <v>Z626</v>
      </c>
      <c r="D1867" t="s">
        <v>4433</v>
      </c>
      <c r="E1867" t="s">
        <v>3546</v>
      </c>
      <c r="F1867" t="s">
        <v>17</v>
      </c>
      <c r="G1867" t="s">
        <v>18</v>
      </c>
      <c r="H1867">
        <v>12</v>
      </c>
      <c r="I1867">
        <v>2</v>
      </c>
      <c r="J1867" t="b">
        <v>1</v>
      </c>
      <c r="K1867" t="s">
        <v>4434</v>
      </c>
      <c r="L1867" t="s">
        <v>1617</v>
      </c>
      <c r="M1867" t="s">
        <v>1602</v>
      </c>
      <c r="N1867" t="str">
        <f>VLOOKUP(A1867,[1]Sheet1!$A:$A,1,FALSE)</f>
        <v>Z626</v>
      </c>
      <c r="O1867" t="b">
        <f t="shared" si="67"/>
        <v>1</v>
      </c>
    </row>
    <row r="1868" spans="1:15">
      <c r="A1868" t="s">
        <v>4435</v>
      </c>
      <c r="B1868" t="s">
        <v>4436</v>
      </c>
      <c r="C1868" s="89" t="str">
        <f t="shared" si="66"/>
        <v>Z627</v>
      </c>
      <c r="D1868" t="s">
        <v>4436</v>
      </c>
      <c r="E1868" t="s">
        <v>3552</v>
      </c>
      <c r="F1868" t="s">
        <v>17</v>
      </c>
      <c r="G1868" t="s">
        <v>18</v>
      </c>
      <c r="H1868">
        <v>12</v>
      </c>
      <c r="I1868">
        <v>2</v>
      </c>
      <c r="J1868" t="b">
        <v>1</v>
      </c>
      <c r="K1868" t="s">
        <v>4437</v>
      </c>
      <c r="L1868" t="s">
        <v>1617</v>
      </c>
      <c r="M1868" t="s">
        <v>1602</v>
      </c>
      <c r="N1868" t="str">
        <f>VLOOKUP(A1868,[1]Sheet1!$A:$A,1,FALSE)</f>
        <v>Z627</v>
      </c>
      <c r="O1868" t="b">
        <f t="shared" si="67"/>
        <v>1</v>
      </c>
    </row>
    <row r="1869" spans="1:15">
      <c r="A1869" t="s">
        <v>4473</v>
      </c>
      <c r="B1869" t="s">
        <v>4474</v>
      </c>
      <c r="C1869" s="89" t="str">
        <f t="shared" si="66"/>
        <v>Z627pd</v>
      </c>
      <c r="D1869" t="s">
        <v>4474</v>
      </c>
      <c r="F1869" t="s">
        <v>17</v>
      </c>
      <c r="G1869" t="s">
        <v>18</v>
      </c>
      <c r="H1869">
        <v>12</v>
      </c>
      <c r="I1869">
        <v>2</v>
      </c>
      <c r="J1869" t="b">
        <v>1</v>
      </c>
      <c r="K1869" t="s">
        <v>4437</v>
      </c>
      <c r="L1869" t="s">
        <v>1617</v>
      </c>
      <c r="M1869" t="s">
        <v>1602</v>
      </c>
      <c r="N1869" t="str">
        <f>VLOOKUP(A1869,[1]Sheet1!$A:$A,1,FALSE)</f>
        <v>Z627pd</v>
      </c>
      <c r="O1869" t="b">
        <f t="shared" si="67"/>
        <v>1</v>
      </c>
    </row>
    <row r="1870" spans="1:15">
      <c r="A1870" t="s">
        <v>4438</v>
      </c>
      <c r="B1870" t="s">
        <v>4439</v>
      </c>
      <c r="C1870" s="89" t="str">
        <f t="shared" si="66"/>
        <v>Z628</v>
      </c>
      <c r="D1870" t="s">
        <v>4439</v>
      </c>
      <c r="E1870" t="s">
        <v>3006</v>
      </c>
      <c r="F1870" t="s">
        <v>17</v>
      </c>
      <c r="G1870" t="s">
        <v>18</v>
      </c>
      <c r="H1870">
        <v>12</v>
      </c>
      <c r="I1870">
        <v>2</v>
      </c>
      <c r="J1870" t="b">
        <v>1</v>
      </c>
      <c r="K1870" t="s">
        <v>4440</v>
      </c>
      <c r="L1870" t="s">
        <v>1617</v>
      </c>
      <c r="M1870" t="s">
        <v>1602</v>
      </c>
      <c r="N1870" t="str">
        <f>VLOOKUP(A1870,[1]Sheet1!$A:$A,1,FALSE)</f>
        <v>Z628</v>
      </c>
      <c r="O1870" t="b">
        <f t="shared" si="67"/>
        <v>1</v>
      </c>
    </row>
    <row r="1871" spans="1:15">
      <c r="A1871" t="s">
        <v>4441</v>
      </c>
      <c r="B1871" t="s">
        <v>4442</v>
      </c>
      <c r="C1871" s="89" t="str">
        <f t="shared" si="66"/>
        <v>Z629</v>
      </c>
      <c r="D1871" t="s">
        <v>4442</v>
      </c>
      <c r="E1871" t="s">
        <v>3006</v>
      </c>
      <c r="F1871" t="s">
        <v>17</v>
      </c>
      <c r="G1871" t="s">
        <v>18</v>
      </c>
      <c r="H1871">
        <v>12</v>
      </c>
      <c r="I1871">
        <v>2</v>
      </c>
      <c r="J1871" t="b">
        <v>1</v>
      </c>
      <c r="K1871" t="s">
        <v>4443</v>
      </c>
      <c r="L1871" t="s">
        <v>1617</v>
      </c>
      <c r="M1871" t="s">
        <v>1602</v>
      </c>
      <c r="N1871" t="str">
        <f>VLOOKUP(A1871,[1]Sheet1!$A:$A,1,FALSE)</f>
        <v>Z629</v>
      </c>
      <c r="O1871" t="b">
        <f t="shared" si="67"/>
        <v>1</v>
      </c>
    </row>
    <row r="1872" spans="1:15">
      <c r="A1872" t="s">
        <v>4444</v>
      </c>
      <c r="B1872" t="s">
        <v>4445</v>
      </c>
      <c r="C1872" s="89" t="str">
        <f t="shared" si="66"/>
        <v>Z630</v>
      </c>
      <c r="D1872" t="s">
        <v>4445</v>
      </c>
      <c r="E1872" t="s">
        <v>2172</v>
      </c>
      <c r="F1872" t="s">
        <v>17</v>
      </c>
      <c r="G1872" t="s">
        <v>18</v>
      </c>
      <c r="H1872">
        <v>12</v>
      </c>
      <c r="I1872">
        <v>2</v>
      </c>
      <c r="J1872" t="b">
        <v>1</v>
      </c>
      <c r="K1872" t="s">
        <v>4446</v>
      </c>
      <c r="L1872" t="s">
        <v>1617</v>
      </c>
      <c r="M1872" t="s">
        <v>1602</v>
      </c>
      <c r="N1872" t="str">
        <f>VLOOKUP(A1872,[1]Sheet1!$A:$A,1,FALSE)</f>
        <v>Z630</v>
      </c>
      <c r="O1872" t="b">
        <f t="shared" si="67"/>
        <v>1</v>
      </c>
    </row>
    <row r="1873" spans="1:15">
      <c r="A1873" t="s">
        <v>4447</v>
      </c>
      <c r="B1873" t="s">
        <v>4448</v>
      </c>
      <c r="C1873" s="89" t="str">
        <f t="shared" si="66"/>
        <v>Z631</v>
      </c>
      <c r="D1873" t="s">
        <v>4448</v>
      </c>
      <c r="E1873" t="s">
        <v>2172</v>
      </c>
      <c r="F1873" t="s">
        <v>17</v>
      </c>
      <c r="G1873" t="s">
        <v>18</v>
      </c>
      <c r="H1873">
        <v>12</v>
      </c>
      <c r="I1873">
        <v>2</v>
      </c>
      <c r="J1873" t="b">
        <v>1</v>
      </c>
      <c r="K1873" t="s">
        <v>4449</v>
      </c>
      <c r="L1873" t="s">
        <v>1617</v>
      </c>
      <c r="M1873" t="s">
        <v>1602</v>
      </c>
      <c r="N1873" t="str">
        <f>VLOOKUP(A1873,[1]Sheet1!$A:$A,1,FALSE)</f>
        <v>Z631</v>
      </c>
      <c r="O1873" t="b">
        <f t="shared" si="67"/>
        <v>1</v>
      </c>
    </row>
    <row r="1874" spans="1:15">
      <c r="A1874" t="s">
        <v>4450</v>
      </c>
      <c r="B1874" t="s">
        <v>4451</v>
      </c>
      <c r="C1874" s="89" t="str">
        <f t="shared" si="66"/>
        <v>Z632</v>
      </c>
      <c r="D1874" t="s">
        <v>4451</v>
      </c>
      <c r="E1874" t="s">
        <v>3169</v>
      </c>
      <c r="F1874" t="s">
        <v>17</v>
      </c>
      <c r="G1874" t="s">
        <v>18</v>
      </c>
      <c r="H1874">
        <v>12</v>
      </c>
      <c r="I1874">
        <v>2</v>
      </c>
      <c r="J1874" t="b">
        <v>1</v>
      </c>
      <c r="K1874" t="s">
        <v>4452</v>
      </c>
      <c r="L1874" t="s">
        <v>1617</v>
      </c>
      <c r="M1874" t="s">
        <v>1602</v>
      </c>
      <c r="N1874" t="str">
        <f>VLOOKUP(A1874,[1]Sheet1!$A:$A,1,FALSE)</f>
        <v>Z632</v>
      </c>
      <c r="O1874" t="b">
        <f t="shared" si="67"/>
        <v>1</v>
      </c>
    </row>
    <row r="1875" spans="1:15">
      <c r="A1875" t="s">
        <v>4453</v>
      </c>
      <c r="B1875" t="s">
        <v>4454</v>
      </c>
      <c r="C1875" s="89" t="str">
        <f t="shared" si="66"/>
        <v>Z633</v>
      </c>
      <c r="D1875" t="s">
        <v>4454</v>
      </c>
      <c r="E1875" t="s">
        <v>3447</v>
      </c>
      <c r="F1875" t="s">
        <v>7</v>
      </c>
      <c r="G1875" t="s">
        <v>18</v>
      </c>
      <c r="H1875">
        <v>12</v>
      </c>
      <c r="I1875">
        <v>3</v>
      </c>
      <c r="J1875" t="b">
        <v>1</v>
      </c>
      <c r="K1875" t="s">
        <v>4455</v>
      </c>
      <c r="L1875" t="s">
        <v>1617</v>
      </c>
      <c r="M1875" t="s">
        <v>1602</v>
      </c>
      <c r="N1875" t="str">
        <f>VLOOKUP(A1875,[1]Sheet1!$A:$A,1,FALSE)</f>
        <v>Z633</v>
      </c>
      <c r="O1875" t="b">
        <f t="shared" si="67"/>
        <v>1</v>
      </c>
    </row>
    <row r="1876" spans="1:15">
      <c r="A1876" t="s">
        <v>4716</v>
      </c>
      <c r="B1876" t="s">
        <v>4717</v>
      </c>
      <c r="C1876" s="89" t="str">
        <f t="shared" si="66"/>
        <v>Z634</v>
      </c>
      <c r="D1876" t="s">
        <v>4717</v>
      </c>
      <c r="F1876" t="s">
        <v>7</v>
      </c>
      <c r="G1876" t="s">
        <v>18</v>
      </c>
      <c r="H1876">
        <v>12</v>
      </c>
      <c r="I1876">
        <v>2</v>
      </c>
      <c r="J1876" t="b">
        <v>1</v>
      </c>
      <c r="M1876" t="e">
        <v>#N/A</v>
      </c>
      <c r="N1876" t="e">
        <f>VLOOKUP(A1876,[1]Sheet1!$A:$A,1,FALSE)</f>
        <v>#N/A</v>
      </c>
      <c r="O1876" t="e">
        <f t="shared" si="67"/>
        <v>#N/A</v>
      </c>
    </row>
    <row r="1877" spans="1:15">
      <c r="A1877" t="s">
        <v>4718</v>
      </c>
      <c r="C1877" s="89" t="str">
        <f t="shared" si="66"/>
        <v>Z634m</v>
      </c>
      <c r="F1877" t="s">
        <v>7</v>
      </c>
      <c r="G1877" t="s">
        <v>18</v>
      </c>
      <c r="H1877">
        <v>12</v>
      </c>
      <c r="I1877">
        <v>2</v>
      </c>
      <c r="J1877" t="b">
        <v>1</v>
      </c>
      <c r="M1877" t="e">
        <v>#N/A</v>
      </c>
      <c r="N1877" t="e">
        <f>VLOOKUP(A1877,[1]Sheet1!$A:$A,1,FALSE)</f>
        <v>#N/A</v>
      </c>
      <c r="O1877" t="e">
        <f t="shared" si="67"/>
        <v>#N/A</v>
      </c>
    </row>
    <row r="1878" spans="1:15">
      <c r="A1878" t="s">
        <v>4719</v>
      </c>
      <c r="B1878" t="s">
        <v>4720</v>
      </c>
      <c r="C1878" s="89" t="str">
        <f t="shared" si="66"/>
        <v>Z635</v>
      </c>
      <c r="D1878" t="s">
        <v>4720</v>
      </c>
      <c r="F1878" t="s">
        <v>7</v>
      </c>
      <c r="G1878" t="s">
        <v>18</v>
      </c>
      <c r="H1878">
        <v>12</v>
      </c>
      <c r="I1878">
        <v>2</v>
      </c>
      <c r="J1878" t="b">
        <v>1</v>
      </c>
      <c r="M1878" t="e">
        <v>#N/A</v>
      </c>
      <c r="N1878" t="e">
        <f>VLOOKUP(A1878,[1]Sheet1!$A:$A,1,FALSE)</f>
        <v>#N/A</v>
      </c>
      <c r="O1878" t="e">
        <f t="shared" si="67"/>
        <v>#N/A</v>
      </c>
    </row>
    <row r="1879" spans="1:15">
      <c r="A1879" t="s">
        <v>4721</v>
      </c>
      <c r="C1879" s="89" t="str">
        <f t="shared" si="66"/>
        <v>Z635m</v>
      </c>
      <c r="F1879" t="s">
        <v>7</v>
      </c>
      <c r="G1879" t="s">
        <v>18</v>
      </c>
      <c r="H1879">
        <v>12</v>
      </c>
      <c r="I1879">
        <v>2</v>
      </c>
      <c r="J1879" t="b">
        <v>1</v>
      </c>
      <c r="M1879" t="e">
        <v>#N/A</v>
      </c>
      <c r="N1879" t="e">
        <f>VLOOKUP(A1879,[1]Sheet1!$A:$A,1,FALSE)</f>
        <v>#N/A</v>
      </c>
      <c r="O1879" t="e">
        <f t="shared" si="67"/>
        <v>#N/A</v>
      </c>
    </row>
    <row r="1880" spans="1:15">
      <c r="A1880" t="s">
        <v>4722</v>
      </c>
      <c r="B1880" t="s">
        <v>4723</v>
      </c>
      <c r="C1880" s="89" t="str">
        <f t="shared" si="66"/>
        <v>Z636</v>
      </c>
      <c r="D1880" t="s">
        <v>4723</v>
      </c>
      <c r="F1880" t="s">
        <v>7</v>
      </c>
      <c r="G1880" t="s">
        <v>18</v>
      </c>
      <c r="H1880">
        <v>12</v>
      </c>
      <c r="I1880">
        <v>2</v>
      </c>
      <c r="J1880" t="b">
        <v>1</v>
      </c>
      <c r="M1880" t="e">
        <v>#N/A</v>
      </c>
      <c r="N1880" t="e">
        <f>VLOOKUP(A1880,[1]Sheet1!$A:$A,1,FALSE)</f>
        <v>#N/A</v>
      </c>
      <c r="O1880" t="e">
        <f t="shared" si="67"/>
        <v>#N/A</v>
      </c>
    </row>
    <row r="1881" spans="1:15">
      <c r="A1881" t="s">
        <v>4724</v>
      </c>
      <c r="C1881" s="89" t="str">
        <f t="shared" si="66"/>
        <v>Z636m</v>
      </c>
      <c r="F1881" t="s">
        <v>7</v>
      </c>
      <c r="G1881" t="s">
        <v>18</v>
      </c>
      <c r="H1881">
        <v>12</v>
      </c>
      <c r="I1881">
        <v>2</v>
      </c>
      <c r="J1881" t="b">
        <v>1</v>
      </c>
      <c r="M1881" t="e">
        <v>#N/A</v>
      </c>
      <c r="N1881" t="e">
        <f>VLOOKUP(A1881,[1]Sheet1!$A:$A,1,FALSE)</f>
        <v>#N/A</v>
      </c>
      <c r="O1881" t="e">
        <f t="shared" si="67"/>
        <v>#N/A</v>
      </c>
    </row>
    <row r="1882" spans="1:15">
      <c r="A1882" t="s">
        <v>4725</v>
      </c>
      <c r="B1882" t="s">
        <v>4726</v>
      </c>
      <c r="C1882" s="89" t="str">
        <f t="shared" si="66"/>
        <v>Z637</v>
      </c>
      <c r="D1882" t="s">
        <v>4726</v>
      </c>
      <c r="F1882" t="s">
        <v>7</v>
      </c>
      <c r="G1882" t="s">
        <v>18</v>
      </c>
      <c r="H1882">
        <v>12</v>
      </c>
      <c r="I1882">
        <v>2</v>
      </c>
      <c r="J1882" t="b">
        <v>1</v>
      </c>
      <c r="M1882" t="e">
        <v>#N/A</v>
      </c>
      <c r="N1882" t="e">
        <f>VLOOKUP(A1882,[1]Sheet1!$A:$A,1,FALSE)</f>
        <v>#N/A</v>
      </c>
      <c r="O1882" t="e">
        <f t="shared" si="67"/>
        <v>#N/A</v>
      </c>
    </row>
    <row r="1883" spans="1:15">
      <c r="A1883" t="s">
        <v>4727</v>
      </c>
      <c r="C1883" s="89" t="str">
        <f t="shared" si="66"/>
        <v>Z637m</v>
      </c>
      <c r="F1883" t="s">
        <v>7</v>
      </c>
      <c r="G1883" t="s">
        <v>18</v>
      </c>
      <c r="H1883">
        <v>12</v>
      </c>
      <c r="I1883">
        <v>2</v>
      </c>
      <c r="J1883" t="b">
        <v>1</v>
      </c>
      <c r="M1883" t="e">
        <v>#N/A</v>
      </c>
      <c r="N1883" t="e">
        <f>VLOOKUP(A1883,[1]Sheet1!$A:$A,1,FALSE)</f>
        <v>#N/A</v>
      </c>
      <c r="O1883" t="e">
        <f t="shared" si="67"/>
        <v>#N/A</v>
      </c>
    </row>
    <row r="1884" spans="1:15">
      <c r="A1884" t="s">
        <v>4728</v>
      </c>
      <c r="B1884" s="6" t="s">
        <v>4729</v>
      </c>
      <c r="C1884" s="89" t="str">
        <f t="shared" si="66"/>
        <v>Z638</v>
      </c>
      <c r="D1884" s="6" t="s">
        <v>4729</v>
      </c>
      <c r="F1884" t="s">
        <v>7</v>
      </c>
      <c r="G1884" t="s">
        <v>18</v>
      </c>
      <c r="H1884">
        <v>12</v>
      </c>
      <c r="I1884">
        <v>2</v>
      </c>
      <c r="J1884" t="b">
        <v>1</v>
      </c>
      <c r="M1884" t="e">
        <v>#N/A</v>
      </c>
      <c r="N1884" t="e">
        <f>VLOOKUP(A1884,[1]Sheet1!$A:$A,1,FALSE)</f>
        <v>#N/A</v>
      </c>
      <c r="O1884" t="e">
        <f t="shared" si="67"/>
        <v>#N/A</v>
      </c>
    </row>
    <row r="1885" spans="1:15">
      <c r="A1885" t="s">
        <v>4730</v>
      </c>
      <c r="C1885" s="89" t="str">
        <f t="shared" si="66"/>
        <v>Z638m</v>
      </c>
      <c r="F1885" t="s">
        <v>7</v>
      </c>
      <c r="G1885" t="s">
        <v>18</v>
      </c>
      <c r="H1885">
        <v>12</v>
      </c>
      <c r="I1885">
        <v>2</v>
      </c>
      <c r="J1885" t="b">
        <v>1</v>
      </c>
      <c r="M1885" t="e">
        <v>#N/A</v>
      </c>
      <c r="N1885" t="e">
        <f>VLOOKUP(A1885,[1]Sheet1!$A:$A,1,FALSE)</f>
        <v>#N/A</v>
      </c>
      <c r="O1885" t="e">
        <f t="shared" si="67"/>
        <v>#N/A</v>
      </c>
    </row>
    <row r="1886" spans="1:15">
      <c r="A1886" t="s">
        <v>4731</v>
      </c>
      <c r="B1886" t="s">
        <v>4732</v>
      </c>
      <c r="C1886" s="89" t="str">
        <f t="shared" si="66"/>
        <v>Z639</v>
      </c>
      <c r="D1886" t="s">
        <v>4732</v>
      </c>
      <c r="F1886" t="s">
        <v>7</v>
      </c>
      <c r="G1886" t="s">
        <v>18</v>
      </c>
      <c r="H1886">
        <v>12</v>
      </c>
      <c r="I1886">
        <v>2</v>
      </c>
      <c r="J1886" t="b">
        <v>1</v>
      </c>
      <c r="M1886" t="e">
        <v>#N/A</v>
      </c>
      <c r="N1886" t="e">
        <f>VLOOKUP(A1886,[1]Sheet1!$A:$A,1,FALSE)</f>
        <v>#N/A</v>
      </c>
      <c r="O1886" t="e">
        <f t="shared" si="67"/>
        <v>#N/A</v>
      </c>
    </row>
    <row r="1887" spans="1:15">
      <c r="A1887" t="s">
        <v>4733</v>
      </c>
      <c r="C1887" s="89" t="str">
        <f t="shared" si="66"/>
        <v>Z639m</v>
      </c>
      <c r="F1887" t="s">
        <v>7</v>
      </c>
      <c r="G1887" t="s">
        <v>18</v>
      </c>
      <c r="H1887">
        <v>12</v>
      </c>
      <c r="I1887">
        <v>2</v>
      </c>
      <c r="J1887" t="b">
        <v>1</v>
      </c>
      <c r="M1887" t="e">
        <v>#N/A</v>
      </c>
      <c r="N1887" t="e">
        <f>VLOOKUP(A1887,[1]Sheet1!$A:$A,1,FALSE)</f>
        <v>#N/A</v>
      </c>
      <c r="O1887" t="e">
        <f t="shared" si="67"/>
        <v>#N/A</v>
      </c>
    </row>
    <row r="1888" spans="1:15">
      <c r="A1888" t="s">
        <v>4734</v>
      </c>
      <c r="B1888" t="s">
        <v>4735</v>
      </c>
      <c r="C1888" s="89" t="str">
        <f t="shared" si="66"/>
        <v>Z640</v>
      </c>
      <c r="D1888" t="s">
        <v>4735</v>
      </c>
      <c r="F1888" t="s">
        <v>7</v>
      </c>
      <c r="G1888" t="s">
        <v>18</v>
      </c>
      <c r="H1888">
        <v>12</v>
      </c>
      <c r="I1888">
        <v>2</v>
      </c>
      <c r="J1888" t="b">
        <v>1</v>
      </c>
      <c r="M1888" t="e">
        <v>#N/A</v>
      </c>
      <c r="N1888" t="e">
        <f>VLOOKUP(A1888,[1]Sheet1!$A:$A,1,FALSE)</f>
        <v>#N/A</v>
      </c>
      <c r="O1888" t="e">
        <f t="shared" si="67"/>
        <v>#N/A</v>
      </c>
    </row>
    <row r="1889" spans="1:15">
      <c r="A1889" t="s">
        <v>4736</v>
      </c>
      <c r="C1889" s="89" t="str">
        <f t="shared" si="66"/>
        <v>Z640m</v>
      </c>
      <c r="F1889" t="s">
        <v>7</v>
      </c>
      <c r="G1889" t="s">
        <v>18</v>
      </c>
      <c r="H1889">
        <v>12</v>
      </c>
      <c r="I1889">
        <v>2</v>
      </c>
      <c r="J1889" t="b">
        <v>1</v>
      </c>
      <c r="M1889" t="e">
        <v>#N/A</v>
      </c>
      <c r="N1889" t="e">
        <f>VLOOKUP(A1889,[1]Sheet1!$A:$A,1,FALSE)</f>
        <v>#N/A</v>
      </c>
      <c r="O1889" t="e">
        <f t="shared" si="67"/>
        <v>#N/A</v>
      </c>
    </row>
    <row r="1890" spans="1:15">
      <c r="A1890" t="s">
        <v>4737</v>
      </c>
      <c r="B1890" t="s">
        <v>4738</v>
      </c>
      <c r="C1890" s="89" t="str">
        <f t="shared" si="66"/>
        <v>Z641</v>
      </c>
      <c r="D1890" t="s">
        <v>4738</v>
      </c>
      <c r="F1890" t="s">
        <v>7</v>
      </c>
      <c r="G1890" t="s">
        <v>18</v>
      </c>
      <c r="H1890">
        <v>12</v>
      </c>
      <c r="I1890">
        <v>2</v>
      </c>
      <c r="J1890" t="b">
        <v>1</v>
      </c>
      <c r="M1890" t="e">
        <v>#N/A</v>
      </c>
      <c r="N1890" t="e">
        <f>VLOOKUP(A1890,[1]Sheet1!$A:$A,1,FALSE)</f>
        <v>#N/A</v>
      </c>
      <c r="O1890" t="e">
        <f t="shared" si="67"/>
        <v>#N/A</v>
      </c>
    </row>
    <row r="1891" spans="1:15">
      <c r="A1891" t="s">
        <v>4739</v>
      </c>
      <c r="C1891" s="89" t="str">
        <f t="shared" si="66"/>
        <v>Z641m</v>
      </c>
      <c r="F1891" t="s">
        <v>7</v>
      </c>
      <c r="G1891" t="s">
        <v>18</v>
      </c>
      <c r="H1891">
        <v>12</v>
      </c>
      <c r="I1891">
        <v>2</v>
      </c>
      <c r="J1891" t="b">
        <v>1</v>
      </c>
      <c r="M1891" t="e">
        <v>#N/A</v>
      </c>
      <c r="N1891" t="e">
        <f>VLOOKUP(A1891,[1]Sheet1!$A:$A,1,FALSE)</f>
        <v>#N/A</v>
      </c>
      <c r="O1891" t="e">
        <f t="shared" si="67"/>
        <v>#N/A</v>
      </c>
    </row>
    <row r="1892" spans="1:15">
      <c r="A1892" t="s">
        <v>4740</v>
      </c>
      <c r="B1892" t="s">
        <v>4741</v>
      </c>
      <c r="C1892" s="89" t="str">
        <f t="shared" si="66"/>
        <v>Z642</v>
      </c>
      <c r="D1892" t="s">
        <v>4741</v>
      </c>
      <c r="F1892" t="s">
        <v>7</v>
      </c>
      <c r="G1892" t="s">
        <v>18</v>
      </c>
      <c r="H1892">
        <v>12</v>
      </c>
      <c r="I1892">
        <v>2</v>
      </c>
      <c r="J1892" t="b">
        <v>1</v>
      </c>
      <c r="M1892" t="e">
        <v>#N/A</v>
      </c>
      <c r="N1892" t="e">
        <f>VLOOKUP(A1892,[1]Sheet1!$A:$A,1,FALSE)</f>
        <v>#N/A</v>
      </c>
      <c r="O1892" t="e">
        <f t="shared" si="67"/>
        <v>#N/A</v>
      </c>
    </row>
    <row r="1893" spans="1:15">
      <c r="A1893" t="s">
        <v>4742</v>
      </c>
      <c r="C1893" s="89" t="str">
        <f t="shared" si="66"/>
        <v>Z642m</v>
      </c>
      <c r="F1893" t="s">
        <v>7</v>
      </c>
      <c r="G1893" t="s">
        <v>18</v>
      </c>
      <c r="H1893">
        <v>12</v>
      </c>
      <c r="I1893">
        <v>2</v>
      </c>
      <c r="J1893" t="b">
        <v>1</v>
      </c>
      <c r="M1893" t="e">
        <v>#N/A</v>
      </c>
      <c r="N1893" t="e">
        <f>VLOOKUP(A1893,[1]Sheet1!$A:$A,1,FALSE)</f>
        <v>#N/A</v>
      </c>
      <c r="O1893" t="e">
        <f t="shared" si="67"/>
        <v>#N/A</v>
      </c>
    </row>
    <row r="1894" spans="1:15">
      <c r="A1894" t="s">
        <v>4743</v>
      </c>
      <c r="B1894" t="s">
        <v>4744</v>
      </c>
      <c r="C1894" s="89" t="str">
        <f t="shared" si="66"/>
        <v>Z643</v>
      </c>
      <c r="D1894" t="s">
        <v>4744</v>
      </c>
      <c r="F1894" t="s">
        <v>7</v>
      </c>
      <c r="G1894" t="s">
        <v>18</v>
      </c>
      <c r="H1894">
        <v>12</v>
      </c>
      <c r="I1894">
        <v>2</v>
      </c>
      <c r="J1894" t="b">
        <v>1</v>
      </c>
      <c r="M1894" t="e">
        <v>#N/A</v>
      </c>
      <c r="N1894" t="e">
        <f>VLOOKUP(A1894,[1]Sheet1!$A:$A,1,FALSE)</f>
        <v>#N/A</v>
      </c>
      <c r="O1894" t="e">
        <f t="shared" si="67"/>
        <v>#N/A</v>
      </c>
    </row>
    <row r="1895" spans="1:15">
      <c r="A1895" t="s">
        <v>4745</v>
      </c>
      <c r="C1895" s="89" t="str">
        <f t="shared" si="66"/>
        <v>Z643m</v>
      </c>
      <c r="F1895" t="s">
        <v>7</v>
      </c>
      <c r="G1895" t="s">
        <v>18</v>
      </c>
      <c r="H1895">
        <v>12</v>
      </c>
      <c r="I1895">
        <v>2</v>
      </c>
      <c r="J1895" t="b">
        <v>1</v>
      </c>
      <c r="M1895" t="e">
        <v>#N/A</v>
      </c>
      <c r="N1895" t="e">
        <f>VLOOKUP(A1895,[1]Sheet1!$A:$A,1,FALSE)</f>
        <v>#N/A</v>
      </c>
      <c r="O1895" t="e">
        <f t="shared" si="67"/>
        <v>#N/A</v>
      </c>
    </row>
    <row r="1896" spans="1:15">
      <c r="A1896" t="s">
        <v>4746</v>
      </c>
      <c r="B1896" s="6" t="s">
        <v>4747</v>
      </c>
      <c r="C1896" s="89" t="str">
        <f t="shared" si="66"/>
        <v>Z644</v>
      </c>
      <c r="D1896" s="6" t="s">
        <v>4747</v>
      </c>
      <c r="F1896" t="s">
        <v>7</v>
      </c>
      <c r="G1896" t="s">
        <v>18</v>
      </c>
      <c r="H1896">
        <v>12</v>
      </c>
      <c r="I1896">
        <v>2</v>
      </c>
      <c r="J1896" t="b">
        <v>1</v>
      </c>
      <c r="M1896" t="e">
        <v>#N/A</v>
      </c>
      <c r="N1896" t="e">
        <f>VLOOKUP(A1896,[1]Sheet1!$A:$A,1,FALSE)</f>
        <v>#N/A</v>
      </c>
      <c r="O1896" t="e">
        <f t="shared" si="67"/>
        <v>#N/A</v>
      </c>
    </row>
    <row r="1897" spans="1:15">
      <c r="A1897" t="s">
        <v>4748</v>
      </c>
      <c r="C1897" s="89" t="str">
        <f t="shared" si="66"/>
        <v>Z644m</v>
      </c>
      <c r="F1897" t="s">
        <v>7</v>
      </c>
      <c r="G1897" t="s">
        <v>18</v>
      </c>
      <c r="H1897">
        <v>12</v>
      </c>
      <c r="I1897">
        <v>2</v>
      </c>
      <c r="J1897" t="b">
        <v>1</v>
      </c>
      <c r="M1897" t="e">
        <v>#N/A</v>
      </c>
      <c r="N1897" t="e">
        <f>VLOOKUP(A1897,[1]Sheet1!$A:$A,1,FALSE)</f>
        <v>#N/A</v>
      </c>
      <c r="O1897" t="e">
        <f t="shared" si="67"/>
        <v>#N/A</v>
      </c>
    </row>
    <row r="1898" spans="1:15">
      <c r="A1898" t="s">
        <v>4749</v>
      </c>
      <c r="B1898" t="s">
        <v>4750</v>
      </c>
      <c r="C1898" s="89" t="str">
        <f t="shared" si="66"/>
        <v>Z645</v>
      </c>
      <c r="D1898" t="s">
        <v>4750</v>
      </c>
      <c r="F1898" t="s">
        <v>7</v>
      </c>
      <c r="G1898" t="s">
        <v>18</v>
      </c>
      <c r="H1898">
        <v>12</v>
      </c>
      <c r="I1898">
        <v>2</v>
      </c>
      <c r="J1898" t="b">
        <v>1</v>
      </c>
      <c r="M1898" t="e">
        <v>#N/A</v>
      </c>
      <c r="N1898" t="e">
        <f>VLOOKUP(A1898,[1]Sheet1!$A:$A,1,FALSE)</f>
        <v>#N/A</v>
      </c>
      <c r="O1898" t="e">
        <f t="shared" si="67"/>
        <v>#N/A</v>
      </c>
    </row>
    <row r="1899" spans="1:15">
      <c r="A1899" t="s">
        <v>4751</v>
      </c>
      <c r="C1899" s="89" t="str">
        <f t="shared" si="66"/>
        <v>Z645m</v>
      </c>
      <c r="F1899" t="s">
        <v>7</v>
      </c>
      <c r="G1899" t="s">
        <v>18</v>
      </c>
      <c r="H1899">
        <v>12</v>
      </c>
      <c r="I1899">
        <v>2</v>
      </c>
      <c r="J1899" t="b">
        <v>1</v>
      </c>
      <c r="M1899" t="e">
        <v>#N/A</v>
      </c>
      <c r="N1899" t="e">
        <f>VLOOKUP(A1899,[1]Sheet1!$A:$A,1,FALSE)</f>
        <v>#N/A</v>
      </c>
      <c r="O1899" t="e">
        <f t="shared" si="67"/>
        <v>#N/A</v>
      </c>
    </row>
    <row r="1900" spans="1:15">
      <c r="A1900" t="s">
        <v>4456</v>
      </c>
      <c r="B1900" s="9" t="s">
        <v>4457</v>
      </c>
      <c r="C1900" s="89" t="str">
        <f t="shared" si="66"/>
        <v>Z646</v>
      </c>
      <c r="D1900" s="9" t="s">
        <v>4457</v>
      </c>
      <c r="E1900" s="117" t="s">
        <v>4458</v>
      </c>
      <c r="F1900" t="s">
        <v>7</v>
      </c>
      <c r="G1900" t="s">
        <v>18</v>
      </c>
      <c r="H1900">
        <v>12</v>
      </c>
      <c r="I1900">
        <v>2</v>
      </c>
      <c r="J1900" t="b">
        <v>1</v>
      </c>
      <c r="K1900" t="s">
        <v>2945</v>
      </c>
      <c r="L1900" t="s">
        <v>1617</v>
      </c>
      <c r="M1900" t="e">
        <v>#N/A</v>
      </c>
      <c r="N1900" t="str">
        <f>VLOOKUP(A1900,[1]Sheet1!$A:$A,1,FALSE)</f>
        <v>Z646</v>
      </c>
      <c r="O1900" t="b">
        <f t="shared" si="67"/>
        <v>1</v>
      </c>
    </row>
    <row r="1901" spans="1:15">
      <c r="A1901" t="s">
        <v>4752</v>
      </c>
      <c r="B1901" s="9" t="s">
        <v>4753</v>
      </c>
      <c r="C1901" s="89" t="str">
        <f t="shared" si="66"/>
        <v>Z646m</v>
      </c>
      <c r="D1901" s="9" t="s">
        <v>4753</v>
      </c>
      <c r="E1901" s="117" t="s">
        <v>4754</v>
      </c>
      <c r="F1901" t="s">
        <v>7</v>
      </c>
      <c r="G1901" t="s">
        <v>18</v>
      </c>
      <c r="H1901">
        <v>12</v>
      </c>
      <c r="I1901">
        <v>2</v>
      </c>
      <c r="J1901" t="b">
        <v>1</v>
      </c>
      <c r="M1901" t="e">
        <v>#N/A</v>
      </c>
      <c r="N1901" t="e">
        <f>VLOOKUP(A1901,[1]Sheet1!$A:$A,1,FALSE)</f>
        <v>#N/A</v>
      </c>
      <c r="O1901" t="e">
        <f t="shared" si="67"/>
        <v>#N/A</v>
      </c>
    </row>
    <row r="1902" spans="1:15">
      <c r="A1902" t="s">
        <v>4755</v>
      </c>
      <c r="B1902" s="9" t="s">
        <v>4756</v>
      </c>
      <c r="C1902" s="89" t="str">
        <f t="shared" si="66"/>
        <v>Z647</v>
      </c>
      <c r="D1902" s="9" t="s">
        <v>4756</v>
      </c>
      <c r="F1902" t="s">
        <v>7</v>
      </c>
      <c r="G1902" t="s">
        <v>18</v>
      </c>
      <c r="H1902">
        <v>12</v>
      </c>
      <c r="I1902">
        <v>2</v>
      </c>
      <c r="J1902" t="b">
        <v>1</v>
      </c>
      <c r="M1902" t="e">
        <v>#N/A</v>
      </c>
      <c r="N1902" t="e">
        <f>VLOOKUP(A1902,[1]Sheet1!$A:$A,1,FALSE)</f>
        <v>#N/A</v>
      </c>
      <c r="O1902" t="e">
        <f t="shared" si="67"/>
        <v>#N/A</v>
      </c>
    </row>
    <row r="1903" spans="1:15">
      <c r="A1903" t="s">
        <v>4757</v>
      </c>
      <c r="C1903" s="89" t="str">
        <f t="shared" si="66"/>
        <v>Z647m</v>
      </c>
      <c r="F1903" t="s">
        <v>7</v>
      </c>
      <c r="G1903" t="s">
        <v>18</v>
      </c>
      <c r="H1903">
        <v>12</v>
      </c>
      <c r="I1903">
        <v>2</v>
      </c>
      <c r="J1903" t="b">
        <v>1</v>
      </c>
      <c r="M1903" t="e">
        <v>#N/A</v>
      </c>
      <c r="N1903" t="e">
        <f>VLOOKUP(A1903,[1]Sheet1!$A:$A,1,FALSE)</f>
        <v>#N/A</v>
      </c>
      <c r="O1903" t="e">
        <f t="shared" si="67"/>
        <v>#N/A</v>
      </c>
    </row>
    <row r="1904" spans="1:15">
      <c r="A1904" t="s">
        <v>4758</v>
      </c>
      <c r="B1904" s="9" t="s">
        <v>4759</v>
      </c>
      <c r="C1904" s="89" t="str">
        <f t="shared" si="66"/>
        <v>Z648</v>
      </c>
      <c r="D1904" s="9" t="s">
        <v>4759</v>
      </c>
      <c r="F1904" t="s">
        <v>7</v>
      </c>
      <c r="G1904" t="s">
        <v>18</v>
      </c>
      <c r="H1904">
        <v>12</v>
      </c>
      <c r="I1904">
        <v>2</v>
      </c>
      <c r="J1904" t="b">
        <v>1</v>
      </c>
      <c r="M1904" t="e">
        <v>#N/A</v>
      </c>
      <c r="N1904" t="e">
        <f>VLOOKUP(A1904,[1]Sheet1!$A:$A,1,FALSE)</f>
        <v>#N/A</v>
      </c>
      <c r="O1904" t="e">
        <f t="shared" si="67"/>
        <v>#N/A</v>
      </c>
    </row>
    <row r="1905" spans="1:15">
      <c r="A1905" t="s">
        <v>4760</v>
      </c>
      <c r="C1905" s="89" t="str">
        <f t="shared" si="66"/>
        <v>Z648m</v>
      </c>
      <c r="F1905" t="s">
        <v>7</v>
      </c>
      <c r="G1905" t="s">
        <v>18</v>
      </c>
      <c r="H1905">
        <v>12</v>
      </c>
      <c r="I1905">
        <v>2</v>
      </c>
      <c r="J1905" t="b">
        <v>1</v>
      </c>
      <c r="M1905" t="e">
        <v>#N/A</v>
      </c>
      <c r="N1905" t="e">
        <f>VLOOKUP(A1905,[1]Sheet1!$A:$A,1,FALSE)</f>
        <v>#N/A</v>
      </c>
      <c r="O1905" t="e">
        <f t="shared" si="67"/>
        <v>#N/A</v>
      </c>
    </row>
    <row r="1906" spans="1:15">
      <c r="A1906" t="s">
        <v>4761</v>
      </c>
      <c r="B1906" s="9" t="s">
        <v>4762</v>
      </c>
      <c r="C1906" s="89" t="str">
        <f t="shared" si="66"/>
        <v>Z649</v>
      </c>
      <c r="D1906" s="9" t="s">
        <v>4762</v>
      </c>
      <c r="F1906" t="s">
        <v>7</v>
      </c>
      <c r="G1906" t="s">
        <v>18</v>
      </c>
      <c r="H1906">
        <v>12</v>
      </c>
      <c r="I1906">
        <v>2</v>
      </c>
      <c r="J1906" t="b">
        <v>1</v>
      </c>
      <c r="M1906" t="e">
        <v>#N/A</v>
      </c>
      <c r="N1906" t="e">
        <f>VLOOKUP(A1906,[1]Sheet1!$A:$A,1,FALSE)</f>
        <v>#N/A</v>
      </c>
      <c r="O1906" t="e">
        <f t="shared" si="67"/>
        <v>#N/A</v>
      </c>
    </row>
    <row r="1907" spans="1:15">
      <c r="A1907" t="s">
        <v>4763</v>
      </c>
      <c r="C1907" s="89" t="str">
        <f t="shared" si="66"/>
        <v>Z649m</v>
      </c>
      <c r="F1907" t="s">
        <v>7</v>
      </c>
      <c r="G1907" t="s">
        <v>18</v>
      </c>
      <c r="H1907">
        <v>12</v>
      </c>
      <c r="I1907">
        <v>2</v>
      </c>
      <c r="J1907" t="b">
        <v>1</v>
      </c>
      <c r="M1907" t="e">
        <v>#N/A</v>
      </c>
      <c r="N1907" t="e">
        <f>VLOOKUP(A1907,[1]Sheet1!$A:$A,1,FALSE)</f>
        <v>#N/A</v>
      </c>
      <c r="O1907" t="e">
        <f t="shared" si="67"/>
        <v>#N/A</v>
      </c>
    </row>
    <row r="1908" spans="1:15">
      <c r="A1908" t="s">
        <v>4764</v>
      </c>
      <c r="B1908" s="9" t="s">
        <v>4765</v>
      </c>
      <c r="C1908" s="89" t="str">
        <f t="shared" si="66"/>
        <v>Z650</v>
      </c>
      <c r="D1908" s="9" t="s">
        <v>4765</v>
      </c>
      <c r="F1908" t="s">
        <v>7</v>
      </c>
      <c r="G1908" t="s">
        <v>18</v>
      </c>
      <c r="H1908">
        <v>12</v>
      </c>
      <c r="I1908">
        <v>2</v>
      </c>
      <c r="J1908" t="b">
        <v>1</v>
      </c>
      <c r="M1908" t="e">
        <v>#N/A</v>
      </c>
      <c r="N1908" t="e">
        <f>VLOOKUP(A1908,[1]Sheet1!$A:$A,1,FALSE)</f>
        <v>#N/A</v>
      </c>
      <c r="O1908" t="e">
        <f t="shared" si="67"/>
        <v>#N/A</v>
      </c>
    </row>
    <row r="1909" spans="1:15">
      <c r="A1909" t="s">
        <v>4766</v>
      </c>
      <c r="C1909" s="89" t="str">
        <f t="shared" si="66"/>
        <v>Z650m</v>
      </c>
      <c r="F1909" t="s">
        <v>7</v>
      </c>
      <c r="G1909" t="s">
        <v>18</v>
      </c>
      <c r="H1909">
        <v>12</v>
      </c>
      <c r="I1909">
        <v>2</v>
      </c>
      <c r="J1909" t="b">
        <v>1</v>
      </c>
      <c r="M1909" t="e">
        <v>#N/A</v>
      </c>
      <c r="N1909" t="e">
        <f>VLOOKUP(A1909,[1]Sheet1!$A:$A,1,FALSE)</f>
        <v>#N/A</v>
      </c>
      <c r="O1909" t="e">
        <f t="shared" si="67"/>
        <v>#N/A</v>
      </c>
    </row>
    <row r="1910" spans="1:15">
      <c r="A1910" t="s">
        <v>4767</v>
      </c>
      <c r="B1910" s="9" t="s">
        <v>4768</v>
      </c>
      <c r="C1910" s="89" t="str">
        <f t="shared" si="66"/>
        <v>Z651</v>
      </c>
      <c r="D1910" s="9" t="s">
        <v>4768</v>
      </c>
      <c r="F1910" t="s">
        <v>7</v>
      </c>
      <c r="G1910" t="s">
        <v>18</v>
      </c>
      <c r="H1910">
        <v>12</v>
      </c>
      <c r="I1910">
        <v>2</v>
      </c>
      <c r="J1910" t="b">
        <v>1</v>
      </c>
      <c r="M1910" t="e">
        <v>#N/A</v>
      </c>
      <c r="N1910" t="e">
        <f>VLOOKUP(A1910,[1]Sheet1!$A:$A,1,FALSE)</f>
        <v>#N/A</v>
      </c>
      <c r="O1910" t="e">
        <f t="shared" si="67"/>
        <v>#N/A</v>
      </c>
    </row>
    <row r="1911" spans="1:15">
      <c r="A1911" t="s">
        <v>4769</v>
      </c>
      <c r="C1911" s="89" t="str">
        <f t="shared" si="66"/>
        <v>Z651m</v>
      </c>
      <c r="F1911" t="s">
        <v>7</v>
      </c>
      <c r="G1911" t="s">
        <v>18</v>
      </c>
      <c r="H1911">
        <v>12</v>
      </c>
      <c r="I1911">
        <v>2</v>
      </c>
      <c r="J1911" t="b">
        <v>1</v>
      </c>
      <c r="M1911" t="e">
        <v>#N/A</v>
      </c>
      <c r="N1911" t="e">
        <f>VLOOKUP(A1911,[1]Sheet1!$A:$A,1,FALSE)</f>
        <v>#N/A</v>
      </c>
      <c r="O1911" t="e">
        <f t="shared" si="67"/>
        <v>#N/A</v>
      </c>
    </row>
    <row r="1912" spans="1:15">
      <c r="A1912" t="s">
        <v>4770</v>
      </c>
      <c r="B1912" t="s">
        <v>4771</v>
      </c>
      <c r="C1912" s="89" t="str">
        <f t="shared" si="66"/>
        <v>Z652</v>
      </c>
      <c r="D1912" t="s">
        <v>4771</v>
      </c>
      <c r="F1912" t="s">
        <v>7</v>
      </c>
      <c r="G1912" t="s">
        <v>18</v>
      </c>
      <c r="H1912">
        <v>12</v>
      </c>
      <c r="I1912">
        <v>2</v>
      </c>
      <c r="J1912" t="b">
        <v>1</v>
      </c>
      <c r="M1912" t="e">
        <v>#N/A</v>
      </c>
      <c r="N1912" t="e">
        <f>VLOOKUP(A1912,[1]Sheet1!$A:$A,1,FALSE)</f>
        <v>#N/A</v>
      </c>
      <c r="O1912" t="e">
        <f t="shared" si="67"/>
        <v>#N/A</v>
      </c>
    </row>
    <row r="1913" spans="1:15">
      <c r="A1913" t="s">
        <v>4772</v>
      </c>
      <c r="B1913" t="s">
        <v>4773</v>
      </c>
      <c r="C1913" s="89" t="str">
        <f t="shared" si="66"/>
        <v>Z653</v>
      </c>
      <c r="D1913" t="s">
        <v>4773</v>
      </c>
      <c r="F1913" t="s">
        <v>7</v>
      </c>
      <c r="G1913" t="s">
        <v>18</v>
      </c>
      <c r="H1913">
        <v>12</v>
      </c>
      <c r="I1913">
        <v>2</v>
      </c>
      <c r="J1913" t="b">
        <v>1</v>
      </c>
      <c r="M1913" t="e">
        <v>#N/A</v>
      </c>
      <c r="N1913" t="e">
        <f>VLOOKUP(A1913,[1]Sheet1!$A:$A,1,FALSE)</f>
        <v>#N/A</v>
      </c>
      <c r="O1913" t="e">
        <f t="shared" si="67"/>
        <v>#N/A</v>
      </c>
    </row>
    <row r="1914" spans="1:15">
      <c r="A1914" t="s">
        <v>4774</v>
      </c>
      <c r="B1914" t="s">
        <v>4775</v>
      </c>
      <c r="C1914" s="89" t="str">
        <f t="shared" si="66"/>
        <v>Z654</v>
      </c>
      <c r="D1914" t="s">
        <v>4775</v>
      </c>
      <c r="F1914" t="s">
        <v>7</v>
      </c>
      <c r="G1914" t="s">
        <v>18</v>
      </c>
      <c r="H1914">
        <v>12</v>
      </c>
      <c r="I1914">
        <v>2</v>
      </c>
      <c r="J1914" t="b">
        <v>1</v>
      </c>
      <c r="M1914" t="e">
        <v>#N/A</v>
      </c>
      <c r="N1914" t="e">
        <f>VLOOKUP(A1914,[1]Sheet1!$A:$A,1,FALSE)</f>
        <v>#N/A</v>
      </c>
      <c r="O1914" t="e">
        <f t="shared" si="67"/>
        <v>#N/A</v>
      </c>
    </row>
    <row r="1915" spans="1:15">
      <c r="A1915" t="s">
        <v>4776</v>
      </c>
      <c r="B1915" t="s">
        <v>4777</v>
      </c>
      <c r="C1915" s="89" t="str">
        <f t="shared" si="66"/>
        <v>Z655</v>
      </c>
      <c r="D1915" t="s">
        <v>4777</v>
      </c>
      <c r="F1915" t="s">
        <v>7</v>
      </c>
      <c r="G1915" t="s">
        <v>18</v>
      </c>
      <c r="H1915">
        <v>12</v>
      </c>
      <c r="I1915">
        <v>2</v>
      </c>
      <c r="J1915" t="b">
        <v>1</v>
      </c>
      <c r="M1915" t="e">
        <v>#N/A</v>
      </c>
      <c r="N1915" t="e">
        <f>VLOOKUP(A1915,[1]Sheet1!$A:$A,1,FALSE)</f>
        <v>#N/A</v>
      </c>
      <c r="O1915" t="e">
        <f t="shared" si="67"/>
        <v>#N/A</v>
      </c>
    </row>
    <row r="1916" spans="1:15">
      <c r="A1916" t="s">
        <v>4778</v>
      </c>
      <c r="B1916" s="6" t="s">
        <v>4779</v>
      </c>
      <c r="C1916" s="89" t="str">
        <f t="shared" si="66"/>
        <v>Z656</v>
      </c>
      <c r="D1916" s="6" t="s">
        <v>4779</v>
      </c>
      <c r="F1916" t="s">
        <v>7</v>
      </c>
      <c r="G1916" t="s">
        <v>18</v>
      </c>
      <c r="H1916">
        <v>12</v>
      </c>
      <c r="I1916">
        <v>2</v>
      </c>
      <c r="J1916" t="b">
        <v>1</v>
      </c>
      <c r="M1916" t="e">
        <v>#N/A</v>
      </c>
      <c r="N1916" t="e">
        <f>VLOOKUP(A1916,[1]Sheet1!$A:$A,1,FALSE)</f>
        <v>#N/A</v>
      </c>
      <c r="O1916" t="e">
        <f t="shared" si="67"/>
        <v>#N/A</v>
      </c>
    </row>
    <row r="1917" spans="1:15">
      <c r="A1917" t="s">
        <v>4780</v>
      </c>
      <c r="B1917" t="s">
        <v>4781</v>
      </c>
      <c r="C1917" s="89" t="str">
        <f t="shared" si="66"/>
        <v>Z657</v>
      </c>
      <c r="D1917" t="s">
        <v>4781</v>
      </c>
      <c r="F1917" t="s">
        <v>7</v>
      </c>
      <c r="G1917" t="s">
        <v>18</v>
      </c>
      <c r="H1917">
        <v>12</v>
      </c>
      <c r="I1917">
        <v>2</v>
      </c>
      <c r="J1917" t="b">
        <v>1</v>
      </c>
      <c r="M1917" t="e">
        <v>#N/A</v>
      </c>
      <c r="N1917" t="e">
        <f>VLOOKUP(A1917,[1]Sheet1!$A:$A,1,FALSE)</f>
        <v>#N/A</v>
      </c>
      <c r="O1917" t="e">
        <f t="shared" si="67"/>
        <v>#N/A</v>
      </c>
    </row>
    <row r="1918" spans="1:15">
      <c r="A1918" s="198" t="s">
        <v>7571</v>
      </c>
      <c r="B1918" s="6" t="s">
        <v>7570</v>
      </c>
      <c r="C1918" s="123"/>
      <c r="D1918" s="104"/>
      <c r="E1918" s="132"/>
      <c r="F1918" s="104"/>
      <c r="G1918" s="104"/>
      <c r="H1918" s="104"/>
      <c r="I1918" s="104"/>
      <c r="J1918" s="104"/>
      <c r="K1918" s="104"/>
      <c r="L1918" s="104"/>
      <c r="M1918" s="104"/>
    </row>
    <row r="1919" spans="1:15">
      <c r="A1919" s="198" t="s">
        <v>7566</v>
      </c>
      <c r="B1919" s="6" t="s">
        <v>7565</v>
      </c>
      <c r="C1919" s="123"/>
      <c r="D1919" s="104"/>
      <c r="E1919" s="132"/>
      <c r="F1919" s="104"/>
      <c r="G1919" s="104"/>
      <c r="H1919" s="104"/>
      <c r="I1919" s="104"/>
      <c r="J1919" s="104"/>
      <c r="K1919" s="104"/>
      <c r="L1919" s="104"/>
      <c r="M1919" s="104"/>
    </row>
    <row r="1920" spans="1:15">
      <c r="A1920" s="198" t="s">
        <v>7552</v>
      </c>
      <c r="B1920" s="6" t="s">
        <v>7551</v>
      </c>
      <c r="C1920" s="123"/>
      <c r="D1920" s="104"/>
      <c r="E1920" s="132"/>
      <c r="F1920" s="104"/>
      <c r="G1920" s="104"/>
      <c r="H1920" s="104"/>
      <c r="I1920" s="104"/>
      <c r="J1920" s="104"/>
      <c r="K1920" s="104"/>
      <c r="L1920" s="104"/>
      <c r="M1920" s="104"/>
    </row>
    <row r="1921" spans="1:2">
      <c r="A1921" s="198" t="s">
        <v>7545</v>
      </c>
      <c r="B1921" s="6" t="s">
        <v>7544</v>
      </c>
    </row>
    <row r="1922" spans="1:2">
      <c r="A1922" s="198" t="s">
        <v>421</v>
      </c>
      <c r="B1922" s="6" t="s">
        <v>423</v>
      </c>
    </row>
    <row r="1923" spans="1:2">
      <c r="A1923" s="198" t="s">
        <v>1515</v>
      </c>
      <c r="B1923" s="6" t="s">
        <v>1516</v>
      </c>
    </row>
    <row r="1924" spans="1:2">
      <c r="A1924" s="198" t="s">
        <v>7240</v>
      </c>
      <c r="B1924" s="6" t="s">
        <v>7239</v>
      </c>
    </row>
    <row r="1925" spans="1:2">
      <c r="A1925" s="198" t="s">
        <v>7217</v>
      </c>
      <c r="B1925" s="6" t="s">
        <v>7216</v>
      </c>
    </row>
    <row r="1926" spans="1:2">
      <c r="A1926" s="198" t="s">
        <v>7190</v>
      </c>
      <c r="B1926" s="6" t="s">
        <v>7189</v>
      </c>
    </row>
    <row r="1927" spans="1:2">
      <c r="A1927" s="198" t="s">
        <v>7187</v>
      </c>
      <c r="B1927" s="6" t="s">
        <v>7186</v>
      </c>
    </row>
    <row r="1928" spans="1:2">
      <c r="A1928" s="198" t="s">
        <v>7184</v>
      </c>
      <c r="B1928" s="6" t="s">
        <v>7183</v>
      </c>
    </row>
    <row r="1929" spans="1:2">
      <c r="A1929" s="199" t="s">
        <v>7181</v>
      </c>
      <c r="B1929" s="6" t="s">
        <v>7180</v>
      </c>
    </row>
    <row r="1930" spans="1:2">
      <c r="A1930" s="199" t="s">
        <v>7178</v>
      </c>
      <c r="B1930" s="6" t="s">
        <v>7177</v>
      </c>
    </row>
    <row r="1931" spans="1:2">
      <c r="A1931" s="199" t="s">
        <v>7175</v>
      </c>
      <c r="B1931" s="6" t="s">
        <v>7148</v>
      </c>
    </row>
    <row r="1932" spans="1:2">
      <c r="A1932" s="199" t="s">
        <v>7173</v>
      </c>
      <c r="B1932" s="6" t="s">
        <v>7172</v>
      </c>
    </row>
    <row r="1933" spans="1:2">
      <c r="A1933" s="199" t="s">
        <v>7170</v>
      </c>
      <c r="B1933" s="6" t="s">
        <v>7169</v>
      </c>
    </row>
    <row r="1934" spans="1:2">
      <c r="A1934" s="199" t="s">
        <v>7167</v>
      </c>
      <c r="B1934" s="6" t="s">
        <v>7166</v>
      </c>
    </row>
    <row r="1935" spans="1:2">
      <c r="A1935" s="199" t="s">
        <v>7164</v>
      </c>
      <c r="B1935" s="6" t="s">
        <v>7163</v>
      </c>
    </row>
    <row r="1936" spans="1:2">
      <c r="A1936" s="199" t="s">
        <v>7161</v>
      </c>
      <c r="B1936" s="6" t="s">
        <v>7160</v>
      </c>
    </row>
    <row r="1937" spans="1:2">
      <c r="A1937" s="199" t="s">
        <v>7158</v>
      </c>
      <c r="B1937" s="6" t="s">
        <v>7157</v>
      </c>
    </row>
    <row r="1938" spans="1:2">
      <c r="A1938" s="199" t="s">
        <v>7155</v>
      </c>
      <c r="B1938" s="6" t="s">
        <v>7154</v>
      </c>
    </row>
    <row r="1939" spans="1:2">
      <c r="A1939" s="199" t="s">
        <v>7152</v>
      </c>
      <c r="B1939" s="6" t="s">
        <v>7151</v>
      </c>
    </row>
    <row r="1940" spans="1:2">
      <c r="A1940" s="199" t="s">
        <v>7149</v>
      </c>
      <c r="B1940" s="6" t="s">
        <v>7148</v>
      </c>
    </row>
    <row r="1941" spans="1:2">
      <c r="A1941" s="199" t="s">
        <v>7145</v>
      </c>
      <c r="B1941" s="6" t="s">
        <v>7144</v>
      </c>
    </row>
    <row r="1942" spans="1:2">
      <c r="A1942" s="199" t="s">
        <v>7142</v>
      </c>
      <c r="B1942" s="6" t="s">
        <v>7141</v>
      </c>
    </row>
    <row r="1943" spans="1:2">
      <c r="A1943" s="199" t="s">
        <v>7139</v>
      </c>
      <c r="B1943" s="6" t="s">
        <v>7138</v>
      </c>
    </row>
  </sheetData>
  <autoFilter ref="A2:M1917" xr:uid="{00000000-0009-0000-0000-000002000000}">
    <sortState xmlns:xlrd2="http://schemas.microsoft.com/office/spreadsheetml/2017/richdata2" ref="A3:M1943">
      <sortCondition sortBy="cellColor" ref="A2:A1917" dxfId="255"/>
    </sortState>
  </autoFilter>
  <sortState xmlns:xlrd2="http://schemas.microsoft.com/office/spreadsheetml/2017/richdata2" ref="A398:M1574">
    <sortCondition ref="A398:A1574"/>
  </sortState>
  <phoneticPr fontId="48" type="noConversion"/>
  <conditionalFormatting sqref="A29:A33">
    <cfRule type="duplicateValues" dxfId="140" priority="4"/>
  </conditionalFormatting>
  <conditionalFormatting sqref="A34">
    <cfRule type="duplicateValues" dxfId="139" priority="3"/>
  </conditionalFormatting>
  <conditionalFormatting sqref="A35">
    <cfRule type="duplicateValues" dxfId="138" priority="2"/>
  </conditionalFormatting>
  <conditionalFormatting sqref="A36:A37">
    <cfRule type="duplicateValues" dxfId="137" priority="1"/>
  </conditionalFormatting>
  <conditionalFormatting sqref="A1368:A1372">
    <cfRule type="duplicateValues" dxfId="136" priority="6"/>
  </conditionalFormatting>
  <conditionalFormatting sqref="A1373:A1048576 A38:A1367 A1:A28">
    <cfRule type="duplicateValues" dxfId="135" priority="15"/>
  </conditionalFormatting>
  <conditionalFormatting sqref="B1421:B1422">
    <cfRule type="cellIs" dxfId="134" priority="24" operator="equal">
      <formula>0</formula>
    </cfRule>
  </conditionalFormatting>
  <conditionalFormatting sqref="B1430:B1431">
    <cfRule type="cellIs" dxfId="133" priority="63" operator="equal">
      <formula>0</formula>
    </cfRule>
  </conditionalFormatting>
  <conditionalFormatting sqref="B1437:B1438">
    <cfRule type="cellIs" dxfId="132" priority="56" operator="equal">
      <formula>0</formula>
    </cfRule>
  </conditionalFormatting>
  <conditionalFormatting sqref="B1441:D1441">
    <cfRule type="cellIs" dxfId="131" priority="52" operator="equal">
      <formula>0</formula>
    </cfRule>
  </conditionalFormatting>
  <conditionalFormatting sqref="C1587:C1592">
    <cfRule type="duplicateValues" dxfId="130" priority="68"/>
  </conditionalFormatting>
  <conditionalFormatting sqref="D402:D403">
    <cfRule type="cellIs" dxfId="129" priority="11" operator="equal">
      <formula>0</formula>
    </cfRule>
  </conditionalFormatting>
  <conditionalFormatting sqref="D1421:D1422">
    <cfRule type="cellIs" dxfId="128" priority="23" operator="equal">
      <formula>0</formula>
    </cfRule>
  </conditionalFormatting>
  <conditionalFormatting sqref="D1430:D1431">
    <cfRule type="cellIs" dxfId="127" priority="62" operator="equal">
      <formula>0</formula>
    </cfRule>
  </conditionalFormatting>
  <conditionalFormatting sqref="D1437:D1438">
    <cfRule type="cellIs" dxfId="126" priority="55" operator="equal">
      <formula>0</formula>
    </cfRule>
  </conditionalFormatting>
  <conditionalFormatting sqref="D61:E103 B61:B104 D104:D110 E1717">
    <cfRule type="cellIs" dxfId="125" priority="87" operator="equal">
      <formula>0</formula>
    </cfRule>
  </conditionalFormatting>
  <conditionalFormatting sqref="E3:E9 E39:E65 B402:B403">
    <cfRule type="cellIs" dxfId="124" priority="12" operator="equal">
      <formula>0</formula>
    </cfRule>
  </conditionalFormatting>
  <conditionalFormatting sqref="E12:E19">
    <cfRule type="cellIs" dxfId="123" priority="34" operator="equal">
      <formula>0</formula>
    </cfRule>
  </conditionalFormatting>
  <conditionalFormatting sqref="E30:E33">
    <cfRule type="cellIs" dxfId="122" priority="5" operator="equal">
      <formula>0</formula>
    </cfRule>
  </conditionalFormatting>
  <conditionalFormatting sqref="E413">
    <cfRule type="cellIs" dxfId="121" priority="17" operator="equal">
      <formula>0</formula>
    </cfRule>
  </conditionalFormatting>
  <conditionalFormatting sqref="E418">
    <cfRule type="cellIs" dxfId="120" priority="16" operator="equal">
      <formula>0</formula>
    </cfRule>
  </conditionalFormatting>
  <conditionalFormatting sqref="E420:E421">
    <cfRule type="cellIs" dxfId="119" priority="35" operator="equal">
      <formula>0</formula>
    </cfRule>
  </conditionalFormatting>
  <conditionalFormatting sqref="E460">
    <cfRule type="cellIs" dxfId="118" priority="20" operator="equal">
      <formula>0</formula>
    </cfRule>
  </conditionalFormatting>
  <conditionalFormatting sqref="E468:E471">
    <cfRule type="cellIs" dxfId="117" priority="28" operator="equal">
      <formula>0</formula>
    </cfRule>
  </conditionalFormatting>
  <conditionalFormatting sqref="E473:E474">
    <cfRule type="cellIs" dxfId="116" priority="30" operator="equal">
      <formula>0</formula>
    </cfRule>
  </conditionalFormatting>
  <conditionalFormatting sqref="E481:E482">
    <cfRule type="cellIs" dxfId="115" priority="50" operator="equal">
      <formula>0</formula>
    </cfRule>
  </conditionalFormatting>
  <conditionalFormatting sqref="E1421">
    <cfRule type="cellIs" dxfId="114" priority="25" operator="equal">
      <formula>0</formula>
    </cfRule>
  </conditionalFormatting>
  <conditionalFormatting sqref="E1429:E1431">
    <cfRule type="cellIs" dxfId="113" priority="61" operator="equal">
      <formula>0</formula>
    </cfRule>
  </conditionalFormatting>
  <conditionalFormatting sqref="E1436:E1437">
    <cfRule type="cellIs" dxfId="112" priority="57" operator="equal">
      <formula>0</formula>
    </cfRule>
  </conditionalFormatting>
  <conditionalFormatting sqref="E1488">
    <cfRule type="cellIs" dxfId="111" priority="70" operator="equal">
      <formula>0</formula>
    </cfRule>
  </conditionalFormatting>
  <conditionalFormatting sqref="E1541:E1553">
    <cfRule type="cellIs" dxfId="110" priority="18" operator="equal">
      <formula>0</formula>
    </cfRule>
  </conditionalFormatting>
  <conditionalFormatting sqref="E1555">
    <cfRule type="cellIs" dxfId="109" priority="71" operator="equal">
      <formula>0</formula>
    </cfRule>
  </conditionalFormatting>
  <conditionalFormatting sqref="E1637">
    <cfRule type="cellIs" dxfId="108" priority="85" operator="equal">
      <formula>0</formula>
    </cfRule>
  </conditionalFormatting>
  <conditionalFormatting sqref="E1712:E1713">
    <cfRule type="cellIs" dxfId="107" priority="8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N1520"/>
  <sheetViews>
    <sheetView workbookViewId="0">
      <pane ySplit="1" topLeftCell="A519" activePane="bottomLeft" state="frozen"/>
      <selection pane="bottomLeft" activeCell="N5" sqref="N5"/>
    </sheetView>
  </sheetViews>
  <sheetFormatPr defaultColWidth="9.140625" defaultRowHeight="24.95" customHeight="1"/>
  <cols>
    <col min="1" max="1" width="9.5703125" style="44" bestFit="1" customWidth="1"/>
    <col min="2" max="2" width="36.42578125" style="42" bestFit="1" customWidth="1"/>
    <col min="3" max="3" width="28.28515625" style="42" customWidth="1"/>
    <col min="4" max="4" width="11.85546875" style="42" bestFit="1" customWidth="1"/>
    <col min="5" max="5" width="20.28515625" style="42" customWidth="1"/>
    <col min="6" max="6" width="8.7109375" style="42" bestFit="1" customWidth="1"/>
    <col min="7" max="7" width="11" style="43" bestFit="1" customWidth="1"/>
    <col min="8" max="8" width="11.7109375" style="44" bestFit="1" customWidth="1"/>
    <col min="9" max="9" width="13.28515625" style="42" bestFit="1" customWidth="1"/>
    <col min="10" max="10" width="15.42578125" style="42" bestFit="1" customWidth="1"/>
    <col min="11" max="11" width="10.7109375" style="36" customWidth="1"/>
    <col min="12" max="12" width="12" customWidth="1"/>
    <col min="13" max="13" width="10.7109375" style="36" customWidth="1"/>
    <col min="14" max="14" width="14.140625" style="36" customWidth="1"/>
    <col min="15" max="16384" width="9.140625" style="36"/>
  </cols>
  <sheetData>
    <row r="1" spans="1:14" ht="24.95" customHeight="1" thickBot="1">
      <c r="A1" s="79" t="s">
        <v>0</v>
      </c>
      <c r="B1" s="79" t="s">
        <v>4929</v>
      </c>
      <c r="C1" s="79" t="s">
        <v>1590</v>
      </c>
      <c r="D1" s="79" t="s">
        <v>4930</v>
      </c>
      <c r="E1" s="79" t="s">
        <v>4931</v>
      </c>
      <c r="F1" s="79" t="s">
        <v>5</v>
      </c>
      <c r="G1" s="79" t="s">
        <v>6</v>
      </c>
      <c r="H1" s="79" t="s">
        <v>7</v>
      </c>
      <c r="I1" s="79" t="s">
        <v>8</v>
      </c>
      <c r="J1" s="79" t="s">
        <v>9</v>
      </c>
      <c r="K1" s="79" t="s">
        <v>4932</v>
      </c>
      <c r="L1" s="79" t="s">
        <v>4933</v>
      </c>
      <c r="M1" s="79" t="s">
        <v>4934</v>
      </c>
      <c r="N1" s="79" t="s">
        <v>4935</v>
      </c>
    </row>
    <row r="2" spans="1:14" ht="24.95" hidden="1" customHeight="1">
      <c r="A2" s="44" t="s">
        <v>1621</v>
      </c>
      <c r="B2" s="42" t="s">
        <v>313</v>
      </c>
      <c r="C2" s="52" t="s">
        <v>313</v>
      </c>
      <c r="E2" s="42" t="str">
        <f>IF($D2=" BasicEd",VLOOKUP($A2,BasicEd!$A:$F,3,FALSE),IF($D2=" Header",VLOOKUP($A2,Header!$A:$G,3,FALSE),IF($D2=" Misc",VLOOKUP($A2,Misc!$A:$F,3,FALSE),IF($D2=" StateConstant",VLOOKUP($A2,StateConstant!$A:$H,3,FALSE),""))))</f>
        <v/>
      </c>
      <c r="F2" s="89" t="str">
        <f>IF($D2="BasicEd",VLOOKUP($B2,BasicEd!$A:$C,3,FALSE),IF($D2="Header",VLOOKUP($B2,Header!$A:$C,3,FALSE),IF($D2="Misc",VLOOKUP($B2,Misc!$A:$C,3,FALSE),IF($D2="StateConstant",VLOOKUP($B2,StateConstant!$A:$C,3,FALSE),""))))</f>
        <v/>
      </c>
      <c r="G2" s="42" t="s">
        <v>17</v>
      </c>
      <c r="H2" s="44">
        <v>2</v>
      </c>
      <c r="I2" s="42" t="s">
        <v>36</v>
      </c>
      <c r="J2" s="42" t="s">
        <v>1602</v>
      </c>
      <c r="K2" s="45">
        <v>0</v>
      </c>
      <c r="L2" s="44"/>
      <c r="M2" s="44"/>
      <c r="N2" s="44"/>
    </row>
    <row r="3" spans="1:14" ht="24.95" hidden="1" customHeight="1">
      <c r="A3" s="44" t="s">
        <v>1624</v>
      </c>
      <c r="B3" s="42" t="s">
        <v>318</v>
      </c>
      <c r="C3" s="52" t="s">
        <v>318</v>
      </c>
      <c r="E3" s="42" t="str">
        <f>IF($D3=" BasicEd",VLOOKUP($A3,BasicEd!$A:$F,3,FALSE),IF($D3=" Header",VLOOKUP($A3,Header!$A:$G,3,FALSE),IF($D3=" Misc",VLOOKUP($A3,Misc!$A:$F,3,FALSE),IF($D3=" StateConstant",VLOOKUP($A3,StateConstant!$A:$H,3,FALSE),""))))</f>
        <v/>
      </c>
      <c r="F3" s="89" t="str">
        <f>IF($D3="BasicEd",VLOOKUP($B3,BasicEd!$A:$C,3,FALSE),IF($D3="Header",VLOOKUP($B3,Header!$A:$C,3,FALSE),IF($D3="Misc",VLOOKUP($B3,Misc!$A:$C,3,FALSE),IF($D3="StateConstant",VLOOKUP($B3,StateConstant!$A:$C,3,FALSE),""))))</f>
        <v/>
      </c>
      <c r="G3" s="42" t="s">
        <v>17</v>
      </c>
      <c r="H3" s="44">
        <v>2</v>
      </c>
      <c r="I3" s="42" t="s">
        <v>18</v>
      </c>
      <c r="J3" s="42" t="s">
        <v>1602</v>
      </c>
      <c r="K3" s="45">
        <v>0</v>
      </c>
      <c r="L3" s="44"/>
      <c r="M3" s="44"/>
      <c r="N3" s="44"/>
    </row>
    <row r="4" spans="1:14" ht="24.95" hidden="1" customHeight="1">
      <c r="A4" s="44" t="s">
        <v>1627</v>
      </c>
      <c r="B4" s="43" t="s">
        <v>325</v>
      </c>
      <c r="C4" s="42" t="s">
        <v>325</v>
      </c>
      <c r="E4" s="42" t="str">
        <f>IF($D4=" BasicEd",VLOOKUP($A4,BasicEd!$A:$F,3,FALSE),IF($D4=" Header",VLOOKUP($A4,Header!$A:$G,3,FALSE),IF($D4=" Misc",VLOOKUP($A4,Misc!$A:$F,3,FALSE),IF($D4=" StateConstant",VLOOKUP($A4,StateConstant!$A:$H,3,FALSE),""))))</f>
        <v/>
      </c>
      <c r="F4" s="89" t="str">
        <f>IF($D4="BasicEd",VLOOKUP($B4,BasicEd!$A:$C,3,FALSE),IF($D4="Header",VLOOKUP($B4,Header!$A:$C,3,FALSE),IF($D4="Misc",VLOOKUP($B4,Misc!$A:$C,3,FALSE),IF($D4="StateConstant",VLOOKUP($B4,StateConstant!$A:$C,3,FALSE),""))))</f>
        <v/>
      </c>
      <c r="G4" s="42" t="s">
        <v>17</v>
      </c>
      <c r="H4" s="44">
        <v>2</v>
      </c>
      <c r="I4" s="42" t="s">
        <v>18</v>
      </c>
      <c r="J4" s="42" t="s">
        <v>1602</v>
      </c>
      <c r="K4" s="45">
        <v>0</v>
      </c>
      <c r="L4" s="44">
        <v>1</v>
      </c>
      <c r="M4" s="44">
        <v>44</v>
      </c>
      <c r="N4" s="44">
        <v>4</v>
      </c>
    </row>
    <row r="5" spans="1:14" ht="24.95" hidden="1" customHeight="1">
      <c r="A5" s="44" t="s">
        <v>1630</v>
      </c>
      <c r="B5" s="43" t="s">
        <v>320</v>
      </c>
      <c r="C5" s="42" t="s">
        <v>320</v>
      </c>
      <c r="E5" s="42" t="str">
        <f>IF($D5=" BasicEd",VLOOKUP($A5,BasicEd!$A:$F,3,FALSE),IF($D5=" Header",VLOOKUP($A5,Header!$A:$G,3,FALSE),IF($D5=" Misc",VLOOKUP($A5,Misc!$A:$F,3,FALSE),IF($D5=" StateConstant",VLOOKUP($A5,StateConstant!$A:$H,3,FALSE),""))))</f>
        <v/>
      </c>
      <c r="F5" s="89" t="str">
        <f>IF($D5="BasicEd",VLOOKUP($B5,BasicEd!$A:$C,3,FALSE),IF($D5="Header",VLOOKUP($B5,Header!$A:$C,3,FALSE),IF($D5="Misc",VLOOKUP($B5,Misc!$A:$C,3,FALSE),IF($D5="StateConstant",VLOOKUP($B5,StateConstant!$A:$C,3,FALSE),""))))</f>
        <v/>
      </c>
      <c r="G5" s="42" t="s">
        <v>17</v>
      </c>
      <c r="H5" s="44">
        <v>2</v>
      </c>
      <c r="I5" s="42" t="s">
        <v>18</v>
      </c>
      <c r="J5" s="42" t="s">
        <v>1602</v>
      </c>
      <c r="K5" s="45">
        <v>0</v>
      </c>
      <c r="L5" s="44"/>
      <c r="M5" s="44"/>
      <c r="N5" s="44"/>
    </row>
    <row r="6" spans="1:14" ht="24.95" hidden="1" customHeight="1">
      <c r="A6" s="44" t="s">
        <v>1633</v>
      </c>
      <c r="B6" s="42" t="s">
        <v>1634</v>
      </c>
      <c r="C6" s="42" t="s">
        <v>1634</v>
      </c>
      <c r="D6" s="42" t="s">
        <v>1637</v>
      </c>
      <c r="E6" s="42" t="str">
        <f>IF($D6=" BasicEd",VLOOKUP($A6,BasicEd!$A:$F,3,FALSE),IF($D6=" Header",VLOOKUP($A6,Header!$A:$G,3,FALSE),IF($D6=" Misc",VLOOKUP($A6,Misc!$A:$F,3,FALSE),IF($D6=" StateConstant",VLOOKUP($A6,StateConstant!$A:$H,3,FALSE),""))))</f>
        <v>Special Education</v>
      </c>
      <c r="F6" s="89" t="str">
        <f>IF($D6="BasicEd",VLOOKUP($B6,BasicEd!$A:$C,3,FALSE),IF($D6="Header",VLOOKUP($B6,Header!$A:$C,3,FALSE),IF($D6="Misc",VLOOKUP($B6,Misc!$A:$C,3,FALSE),IF($D6="StateConstant",VLOOKUP($B6,StateConstant!$A:$C,3,FALSE),""))))</f>
        <v/>
      </c>
      <c r="G6" s="42" t="s">
        <v>17</v>
      </c>
      <c r="H6" s="44">
        <v>2</v>
      </c>
      <c r="I6" s="42" t="s">
        <v>18</v>
      </c>
      <c r="J6" s="42" t="s">
        <v>1602</v>
      </c>
      <c r="K6" s="45">
        <v>0</v>
      </c>
      <c r="L6" s="44"/>
      <c r="M6" s="44"/>
      <c r="N6" s="44"/>
    </row>
    <row r="7" spans="1:14" ht="24.95" hidden="1" customHeight="1">
      <c r="A7" s="44" t="s">
        <v>1638</v>
      </c>
      <c r="B7" s="42" t="s">
        <v>323</v>
      </c>
      <c r="C7" s="42" t="s">
        <v>323</v>
      </c>
      <c r="E7" s="42" t="str">
        <f>IF($D7=" BasicEd",VLOOKUP($A7,BasicEd!$A:$F,3,FALSE),IF($D7=" Header",VLOOKUP($A7,Header!$A:$G,3,FALSE),IF($D7=" Misc",VLOOKUP($A7,Misc!$A:$F,3,FALSE),IF($D7=" StateConstant",VLOOKUP($A7,StateConstant!$A:$H,3,FALSE),""))))</f>
        <v/>
      </c>
      <c r="F7" s="89" t="str">
        <f>IF($D7="BasicEd",VLOOKUP($B7,BasicEd!$A:$C,3,FALSE),IF($D7="Header",VLOOKUP($B7,Header!$A:$C,3,FALSE),IF($D7="Misc",VLOOKUP($B7,Misc!$A:$C,3,FALSE),IF($D7="StateConstant",VLOOKUP($B7,StateConstant!$A:$C,3,FALSE),""))))</f>
        <v/>
      </c>
      <c r="G7" s="42" t="s">
        <v>17</v>
      </c>
      <c r="H7" s="44">
        <v>2</v>
      </c>
      <c r="I7" s="42" t="s">
        <v>36</v>
      </c>
      <c r="J7" s="42" t="s">
        <v>1602</v>
      </c>
      <c r="K7" s="45">
        <v>0</v>
      </c>
      <c r="L7" s="44"/>
      <c r="M7" s="44"/>
      <c r="N7" s="44"/>
    </row>
    <row r="8" spans="1:14" ht="45" hidden="1" customHeight="1">
      <c r="A8" s="44" t="s">
        <v>1640</v>
      </c>
      <c r="B8" s="43" t="s">
        <v>31</v>
      </c>
      <c r="C8" s="42" t="s">
        <v>31</v>
      </c>
      <c r="D8" s="42" t="s">
        <v>1637</v>
      </c>
      <c r="E8" s="42" t="str">
        <f>IF($D8=" BasicEd",VLOOKUP($A8,BasicEd!$A:$F,3,FALSE),IF($D8=" Header",VLOOKUP($A8,Header!$A:$G,3,FALSE),IF($D8=" Misc",VLOOKUP($A8,Misc!$A:$F,3,FALSE),IF($D8=" StateConstant",VLOOKUP($A8,StateConstant!$A:$H,3,FALSE),""))))</f>
        <v>Calculated: Food Services</v>
      </c>
      <c r="F8" s="89" t="str">
        <f>IF($D8="BasicEd",VLOOKUP($B8,BasicEd!$A:$C,3,FALSE),IF($D8="Header",VLOOKUP($B8,Header!$A:$C,3,FALSE),IF($D8="Misc",VLOOKUP($B8,Misc!$A:$C,3,FALSE),IF($D8="StateConstant",VLOOKUP($B8,StateConstant!$A:$C,3,FALSE),""))))</f>
        <v/>
      </c>
      <c r="G8" s="42" t="s">
        <v>17</v>
      </c>
      <c r="H8" s="44">
        <v>2</v>
      </c>
      <c r="I8" s="42" t="s">
        <v>18</v>
      </c>
      <c r="J8" s="42" t="s">
        <v>1602</v>
      </c>
      <c r="K8" s="45">
        <v>0</v>
      </c>
      <c r="L8" s="44">
        <v>1</v>
      </c>
      <c r="M8" s="44">
        <v>83</v>
      </c>
      <c r="N8" s="44">
        <v>4</v>
      </c>
    </row>
    <row r="9" spans="1:14" ht="25.5" hidden="1">
      <c r="A9" s="44" t="s">
        <v>1643</v>
      </c>
      <c r="B9" s="43" t="s">
        <v>28</v>
      </c>
      <c r="C9" s="42" t="s">
        <v>28</v>
      </c>
      <c r="D9" s="42" t="s">
        <v>1637</v>
      </c>
      <c r="E9" s="42" t="str">
        <f>IF($D9=" BasicEd",VLOOKUP($A9,BasicEd!$A:$F,3,FALSE),IF($D9=" Header",VLOOKUP($A9,Header!$A:$G,3,FALSE),IF($D9=" Misc",VLOOKUP($A9,Misc!$A:$F,3,FALSE),IF($D9=" StateConstant",VLOOKUP($A9,StateConstant!$A:$H,3,FALSE),""))))</f>
        <v>Calculated: Food Services</v>
      </c>
      <c r="F9" s="89" t="str">
        <f>IF($D9="BasicEd",VLOOKUP($B9,BasicEd!$A:$C,3,FALSE),IF($D9="Header",VLOOKUP($B9,Header!$A:$C,3,FALSE),IF($D9="Misc",VLOOKUP($B9,Misc!$A:$C,3,FALSE),IF($D9="StateConstant",VLOOKUP($B9,StateConstant!$A:$C,3,FALSE),""))))</f>
        <v/>
      </c>
      <c r="G9" s="42" t="s">
        <v>17</v>
      </c>
      <c r="H9" s="44">
        <v>2</v>
      </c>
      <c r="I9" s="42" t="s">
        <v>18</v>
      </c>
      <c r="J9" s="42" t="s">
        <v>1602</v>
      </c>
      <c r="K9" s="45">
        <v>0</v>
      </c>
      <c r="L9" s="44">
        <v>1</v>
      </c>
      <c r="M9" s="44">
        <v>82</v>
      </c>
      <c r="N9" s="44">
        <v>4</v>
      </c>
    </row>
    <row r="10" spans="1:14" ht="25.5" hidden="1">
      <c r="A10" s="44" t="s">
        <v>1646</v>
      </c>
      <c r="B10" s="43" t="s">
        <v>27</v>
      </c>
      <c r="C10" s="42" t="s">
        <v>27</v>
      </c>
      <c r="D10" s="42" t="s">
        <v>1637</v>
      </c>
      <c r="E10" s="42" t="str">
        <f>IF($D10=" BasicEd",VLOOKUP($A10,BasicEd!$A:$F,3,FALSE),IF($D10=" Header",VLOOKUP($A10,Header!$A:$G,3,FALSE),IF($D10=" Misc",VLOOKUP($A10,Misc!$A:$F,3,FALSE),IF($D10=" StateConstant",VLOOKUP($A10,StateConstant!$A:$H,3,FALSE),""))))</f>
        <v>Calculated: Food Services</v>
      </c>
      <c r="F10" s="89" t="str">
        <f>IF($D10="BasicEd",VLOOKUP($B10,BasicEd!$A:$C,3,FALSE),IF($D10="Header",VLOOKUP($B10,Header!$A:$C,3,FALSE),IF($D10="Misc",VLOOKUP($B10,Misc!$A:$C,3,FALSE),IF($D10="StateConstant",VLOOKUP($B10,StateConstant!$A:$C,3,FALSE),""))))</f>
        <v/>
      </c>
      <c r="G10" s="42" t="s">
        <v>17</v>
      </c>
      <c r="H10" s="44">
        <v>2</v>
      </c>
      <c r="I10" s="42" t="s">
        <v>18</v>
      </c>
      <c r="J10" s="42" t="s">
        <v>1602</v>
      </c>
      <c r="K10" s="45">
        <v>0</v>
      </c>
      <c r="L10" s="44"/>
      <c r="M10" s="44"/>
      <c r="N10" s="44"/>
    </row>
    <row r="11" spans="1:14" ht="24.95" hidden="1" customHeight="1">
      <c r="A11" s="44" t="s">
        <v>1649</v>
      </c>
      <c r="B11" s="42" t="s">
        <v>29</v>
      </c>
      <c r="C11" s="42" t="s">
        <v>29</v>
      </c>
      <c r="D11" s="42" t="s">
        <v>1637</v>
      </c>
      <c r="E11" s="42" t="str">
        <f>IF($D11=" BasicEd",VLOOKUP($A11,BasicEd!$A:$F,3,FALSE),IF($D11=" Header",VLOOKUP($A11,Header!$A:$G,3,FALSE),IF($D11=" Misc",VLOOKUP($A11,Misc!$A:$F,3,FALSE),IF($D11=" StateConstant",VLOOKUP($A11,StateConstant!$A:$H,3,FALSE),""))))</f>
        <v>Calculated: Food Services</v>
      </c>
      <c r="F11" s="89" t="str">
        <f>IF($D11="BasicEd",VLOOKUP($B11,BasicEd!$A:$C,3,FALSE),IF($D11="Header",VLOOKUP($B11,Header!$A:$C,3,FALSE),IF($D11="Misc",VLOOKUP($B11,Misc!$A:$C,3,FALSE),IF($D11="StateConstant",VLOOKUP($B11,StateConstant!$A:$C,3,FALSE),""))))</f>
        <v/>
      </c>
      <c r="G11" s="42" t="s">
        <v>17</v>
      </c>
      <c r="H11" s="44">
        <v>2</v>
      </c>
      <c r="I11" s="42" t="s">
        <v>18</v>
      </c>
      <c r="J11" s="42" t="s">
        <v>1602</v>
      </c>
      <c r="K11" s="45">
        <v>0</v>
      </c>
      <c r="L11" s="44"/>
      <c r="M11" s="44"/>
      <c r="N11" s="44"/>
    </row>
    <row r="12" spans="1:14" ht="24.95" hidden="1" customHeight="1">
      <c r="A12" s="44" t="s">
        <v>1652</v>
      </c>
      <c r="B12" s="42" t="s">
        <v>30</v>
      </c>
      <c r="C12" s="42" t="s">
        <v>30</v>
      </c>
      <c r="D12" s="42" t="s">
        <v>1637</v>
      </c>
      <c r="E12" s="42" t="str">
        <f>IF($D12=" BasicEd",VLOOKUP($A12,BasicEd!$A:$F,3,FALSE),IF($D12=" Header",VLOOKUP($A12,Header!$A:$G,3,FALSE),IF($D12=" Misc",VLOOKUP($A12,Misc!$A:$F,3,FALSE),IF($D12=" StateConstant",VLOOKUP($A12,StateConstant!$A:$H,3,FALSE),""))))</f>
        <v>Calculated: Food Services</v>
      </c>
      <c r="F12" s="89" t="str">
        <f>IF($D12="BasicEd",VLOOKUP($B12,BasicEd!$A:$C,3,FALSE),IF($D12="Header",VLOOKUP($B12,Header!$A:$C,3,FALSE),IF($D12="Misc",VLOOKUP($B12,Misc!$A:$C,3,FALSE),IF($D12="StateConstant",VLOOKUP($B12,StateConstant!$A:$C,3,FALSE),""))))</f>
        <v/>
      </c>
      <c r="G12" s="42" t="s">
        <v>17</v>
      </c>
      <c r="H12" s="44">
        <v>2</v>
      </c>
      <c r="I12" s="42" t="s">
        <v>18</v>
      </c>
      <c r="J12" s="42" t="s">
        <v>1602</v>
      </c>
      <c r="K12" s="45">
        <v>0</v>
      </c>
      <c r="L12" s="44"/>
      <c r="M12" s="44"/>
      <c r="N12" s="44"/>
    </row>
    <row r="13" spans="1:14" ht="24.95" hidden="1" customHeight="1">
      <c r="A13" s="44" t="s">
        <v>1655</v>
      </c>
      <c r="B13" s="42" t="s">
        <v>1656</v>
      </c>
      <c r="C13" s="42" t="s">
        <v>1656</v>
      </c>
      <c r="D13" s="42" t="s">
        <v>1601</v>
      </c>
      <c r="E13" s="42" t="str">
        <f>IF($D13=" BasicEd",VLOOKUP($A13,BasicEd!$A:$F,3,FALSE),IF($D13=" Header",VLOOKUP($A13,Header!$A:$G,3,FALSE),IF($D13=" Misc",VLOOKUP($A13,Misc!$A:$F,3,FALSE),IF($D13=" StateConstant",VLOOKUP($A13,StateConstant!$A:$H,3,FALSE),""))))</f>
        <v>Career &amp; Technical Education</v>
      </c>
      <c r="F13" s="89" t="str">
        <f>IF($D13="BasicEd",VLOOKUP($B13,BasicEd!$A:$C,3,FALSE),IF($D13="Header",VLOOKUP($B13,Header!$A:$C,3,FALSE),IF($D13="Misc",VLOOKUP($B13,Misc!$A:$C,3,FALSE),IF($D13="StateConstant",VLOOKUP($B13,StateConstant!$A:$C,3,FALSE),""))))</f>
        <v/>
      </c>
      <c r="G13" s="42" t="s">
        <v>7</v>
      </c>
      <c r="H13" s="44">
        <v>3</v>
      </c>
      <c r="I13" s="42" t="s">
        <v>18</v>
      </c>
      <c r="J13" s="42" t="s">
        <v>1602</v>
      </c>
      <c r="K13" s="45">
        <v>0</v>
      </c>
      <c r="L13" s="44"/>
      <c r="M13" s="44"/>
      <c r="N13" s="44"/>
    </row>
    <row r="14" spans="1:14" ht="24.95" hidden="1" customHeight="1">
      <c r="A14" s="44" t="s">
        <v>1659</v>
      </c>
      <c r="B14" s="42" t="s">
        <v>1660</v>
      </c>
      <c r="C14" s="42" t="s">
        <v>1660</v>
      </c>
      <c r="D14" s="42" t="s">
        <v>1601</v>
      </c>
      <c r="E14" s="42" t="str">
        <f>IF($D14=" BasicEd",VLOOKUP($A14,BasicEd!$A:$F,3,FALSE),IF($D14=" Header",VLOOKUP($A14,Header!$A:$G,3,FALSE),IF($D14=" Misc",VLOOKUP($A14,Misc!$A:$F,3,FALSE),IF($D14=" StateConstant",VLOOKUP($A14,StateConstant!$A:$H,3,FALSE),""))))</f>
        <v>Career &amp; Technical Education</v>
      </c>
      <c r="F14" s="89" t="str">
        <f>IF($D14="BasicEd",VLOOKUP($B14,BasicEd!$A:$C,3,FALSE),IF($D14="Header",VLOOKUP($B14,Header!$A:$C,3,FALSE),IF($D14="Misc",VLOOKUP($B14,Misc!$A:$C,3,FALSE),IF($D14="StateConstant",VLOOKUP($B14,StateConstant!$A:$C,3,FALSE),""))))</f>
        <v/>
      </c>
      <c r="G14" s="42" t="s">
        <v>7</v>
      </c>
      <c r="H14" s="44">
        <v>3</v>
      </c>
      <c r="I14" s="42" t="s">
        <v>18</v>
      </c>
      <c r="J14" s="42" t="s">
        <v>1602</v>
      </c>
      <c r="K14" s="45">
        <v>0</v>
      </c>
      <c r="L14" s="44"/>
      <c r="M14" s="44"/>
      <c r="N14" s="44"/>
    </row>
    <row r="15" spans="1:14" ht="24.95" hidden="1" customHeight="1">
      <c r="A15" s="44" t="s">
        <v>1663</v>
      </c>
      <c r="B15" s="42" t="s">
        <v>1664</v>
      </c>
      <c r="C15" s="42" t="s">
        <v>1664</v>
      </c>
      <c r="D15" s="42" t="s">
        <v>1601</v>
      </c>
      <c r="E15" s="42" t="str">
        <f>IF($D15=" BasicEd",VLOOKUP($A15,BasicEd!$A:$F,3,FALSE),IF($D15=" Header",VLOOKUP($A15,Header!$A:$G,3,FALSE),IF($D15=" Misc",VLOOKUP($A15,Misc!$A:$F,3,FALSE),IF($D15=" StateConstant",VLOOKUP($A15,StateConstant!$A:$H,3,FALSE),""))))</f>
        <v>Career &amp; Technical Education</v>
      </c>
      <c r="F15" s="89" t="str">
        <f>IF($D15="BasicEd",VLOOKUP($B15,BasicEd!$A:$C,3,FALSE),IF($D15="Header",VLOOKUP($B15,Header!$A:$C,3,FALSE),IF($D15="Misc",VLOOKUP($B15,Misc!$A:$C,3,FALSE),IF($D15="StateConstant",VLOOKUP($B15,StateConstant!$A:$C,3,FALSE),""))))</f>
        <v/>
      </c>
      <c r="G15" s="42" t="s">
        <v>7</v>
      </c>
      <c r="H15" s="44">
        <v>3</v>
      </c>
      <c r="I15" s="42" t="s">
        <v>18</v>
      </c>
      <c r="J15" s="42" t="s">
        <v>1602</v>
      </c>
      <c r="K15" s="45">
        <v>0</v>
      </c>
      <c r="L15" s="44"/>
      <c r="M15" s="44"/>
      <c r="N15" s="44"/>
    </row>
    <row r="16" spans="1:14" ht="24.95" hidden="1" customHeight="1">
      <c r="A16" s="44" t="s">
        <v>1667</v>
      </c>
      <c r="B16" s="42" t="s">
        <v>1668</v>
      </c>
      <c r="C16" s="42" t="s">
        <v>1668</v>
      </c>
      <c r="D16" s="42" t="s">
        <v>1617</v>
      </c>
      <c r="E16" s="42" t="str">
        <f>IF($D16=" BasicEd",VLOOKUP($A16,BasicEd!$A:$F,3,FALSE),IF($D16=" Header",VLOOKUP($A16,Header!$A:$G,3,FALSE),IF($D16=" Misc",VLOOKUP($A16,Misc!$A:$F,3,FALSE),IF($D16=" StateConstant",VLOOKUP($A16,StateConstant!$A:$H,3,FALSE),""))))</f>
        <v>Calculated: Career &amp; Technical Education</v>
      </c>
      <c r="F16" s="89" t="str">
        <f>IF($D16="BasicEd",VLOOKUP($B16,BasicEd!$A:$C,3,FALSE),IF($D16="Header",VLOOKUP($B16,Header!$A:$C,3,FALSE),IF($D16="Misc",VLOOKUP($B16,Misc!$A:$C,3,FALSE),IF($D16="StateConstant",VLOOKUP($B16,StateConstant!$A:$C,3,FALSE),""))))</f>
        <v/>
      </c>
      <c r="G16" s="42" t="s">
        <v>17</v>
      </c>
      <c r="H16" s="44">
        <v>2</v>
      </c>
      <c r="I16" s="42" t="s">
        <v>18</v>
      </c>
      <c r="J16" s="42" t="s">
        <v>1602</v>
      </c>
      <c r="K16" s="45">
        <v>0</v>
      </c>
      <c r="L16" s="44"/>
      <c r="M16" s="44"/>
      <c r="N16" s="44"/>
    </row>
    <row r="17" spans="1:14" ht="24.95" hidden="1" customHeight="1">
      <c r="A17" s="44" t="s">
        <v>1671</v>
      </c>
      <c r="B17" s="43" t="s">
        <v>1672</v>
      </c>
      <c r="C17" s="51" t="s">
        <v>1672</v>
      </c>
      <c r="D17" s="42" t="s">
        <v>1617</v>
      </c>
      <c r="E17" s="42" t="str">
        <f>IF($D17=" BasicEd",VLOOKUP($A17,BasicEd!$A:$F,3,FALSE),IF($D17=" Header",VLOOKUP($A17,Header!$A:$G,3,FALSE),IF($D17=" Misc",VLOOKUP($A17,Misc!$A:$F,3,FALSE),IF($D17=" StateConstant",VLOOKUP($A17,StateConstant!$A:$H,3,FALSE),""))))</f>
        <v>Calculated: Career &amp; Technical Education</v>
      </c>
      <c r="F17" s="89" t="str">
        <f>IF($D17="BasicEd",VLOOKUP($B17,BasicEd!$A:$C,3,FALSE),IF($D17="Header",VLOOKUP($B17,Header!$A:$C,3,FALSE),IF($D17="Misc",VLOOKUP($B17,Misc!$A:$C,3,FALSE),IF($D17="StateConstant",VLOOKUP($B17,StateConstant!$A:$C,3,FALSE),""))))</f>
        <v/>
      </c>
      <c r="G17" s="42" t="s">
        <v>17</v>
      </c>
      <c r="H17" s="44">
        <v>2</v>
      </c>
      <c r="I17" s="42" t="s">
        <v>18</v>
      </c>
      <c r="J17" s="42" t="s">
        <v>1602</v>
      </c>
      <c r="K17" s="45">
        <v>0</v>
      </c>
      <c r="L17" s="44">
        <v>2</v>
      </c>
      <c r="M17" s="44">
        <v>29</v>
      </c>
      <c r="N17" s="44">
        <v>4</v>
      </c>
    </row>
    <row r="18" spans="1:14" ht="24.95" hidden="1" customHeight="1">
      <c r="A18" s="44" t="s">
        <v>1675</v>
      </c>
      <c r="B18" s="43" t="s">
        <v>1676</v>
      </c>
      <c r="C18" s="51" t="s">
        <v>1676</v>
      </c>
      <c r="D18" s="42" t="s">
        <v>1601</v>
      </c>
      <c r="E18" s="42" t="str">
        <f>IF($D18=" BasicEd",VLOOKUP($A18,BasicEd!$A:$F,3,FALSE),IF($D18=" Header",VLOOKUP($A18,Header!$A:$G,3,FALSE),IF($D18=" Misc",VLOOKUP($A18,Misc!$A:$F,3,FALSE),IF($D18=" StateConstant",VLOOKUP($A18,StateConstant!$A:$H,3,FALSE),""))))</f>
        <v>Career &amp; Technical Education</v>
      </c>
      <c r="F18" s="89" t="str">
        <f>IF($D18="BasicEd",VLOOKUP($B18,BasicEd!$A:$C,3,FALSE),IF($D18="Header",VLOOKUP($B18,Header!$A:$C,3,FALSE),IF($D18="Misc",VLOOKUP($B18,Misc!$A:$C,3,FALSE),IF($D18="StateConstant",VLOOKUP($B18,StateConstant!$A:$C,3,FALSE),""))))</f>
        <v/>
      </c>
      <c r="G18" s="42" t="s">
        <v>7</v>
      </c>
      <c r="H18" s="44">
        <v>3</v>
      </c>
      <c r="I18" s="42" t="s">
        <v>18</v>
      </c>
      <c r="J18" s="42" t="s">
        <v>1602</v>
      </c>
      <c r="K18" s="45">
        <v>0</v>
      </c>
      <c r="L18" s="44">
        <v>2</v>
      </c>
      <c r="M18" s="44">
        <v>30</v>
      </c>
      <c r="N18" s="44">
        <v>4</v>
      </c>
    </row>
    <row r="19" spans="1:14" ht="24.95" hidden="1" customHeight="1">
      <c r="A19" s="44" t="s">
        <v>1679</v>
      </c>
      <c r="B19" s="43" t="s">
        <v>1680</v>
      </c>
      <c r="C19" s="51" t="s">
        <v>1680</v>
      </c>
      <c r="D19" s="42" t="s">
        <v>1617</v>
      </c>
      <c r="E19" s="42" t="str">
        <f>IF($D19=" BasicEd",VLOOKUP($A19,BasicEd!$A:$F,3,FALSE),IF($D19=" Header",VLOOKUP($A19,Header!$A:$G,3,FALSE),IF($D19=" Misc",VLOOKUP($A19,Misc!$A:$F,3,FALSE),IF($D19=" StateConstant",VLOOKUP($A19,StateConstant!$A:$H,3,FALSE),""))))</f>
        <v>Calculated: Career &amp; Technical Education</v>
      </c>
      <c r="F19" s="89" t="str">
        <f>IF($D19="BasicEd",VLOOKUP($B19,BasicEd!$A:$C,3,FALSE),IF($D19="Header",VLOOKUP($B19,Header!$A:$C,3,FALSE),IF($D19="Misc",VLOOKUP($B19,Misc!$A:$C,3,FALSE),IF($D19="StateConstant",VLOOKUP($B19,StateConstant!$A:$C,3,FALSE),""))))</f>
        <v/>
      </c>
      <c r="G19" s="42" t="s">
        <v>17</v>
      </c>
      <c r="H19" s="44">
        <v>2</v>
      </c>
      <c r="I19" s="42" t="s">
        <v>18</v>
      </c>
      <c r="J19" s="42" t="s">
        <v>1602</v>
      </c>
      <c r="K19" s="45">
        <v>0</v>
      </c>
      <c r="L19" s="44">
        <v>2</v>
      </c>
      <c r="M19" s="44">
        <v>31</v>
      </c>
      <c r="N19" s="44">
        <v>4</v>
      </c>
    </row>
    <row r="20" spans="1:14" ht="24.95" hidden="1" customHeight="1">
      <c r="A20" s="44" t="s">
        <v>1683</v>
      </c>
      <c r="B20" s="43" t="s">
        <v>1684</v>
      </c>
      <c r="C20" s="51" t="s">
        <v>1684</v>
      </c>
      <c r="D20" s="42" t="s">
        <v>1617</v>
      </c>
      <c r="E20" s="42" t="str">
        <f>IF($D20=" BasicEd",VLOOKUP($A20,BasicEd!$A:$F,3,FALSE),IF($D20=" Header",VLOOKUP($A20,Header!$A:$G,3,FALSE),IF($D20=" Misc",VLOOKUP($A20,Misc!$A:$F,3,FALSE),IF($D20=" StateConstant",VLOOKUP($A20,StateConstant!$A:$H,3,FALSE),""))))</f>
        <v>Calculated: Career &amp; Technical Education</v>
      </c>
      <c r="F20" s="89" t="str">
        <f>IF($D20="BasicEd",VLOOKUP($B20,BasicEd!$A:$C,3,FALSE),IF($D20="Header",VLOOKUP($B20,Header!$A:$C,3,FALSE),IF($D20="Misc",VLOOKUP($B20,Misc!$A:$C,3,FALSE),IF($D20="StateConstant",VLOOKUP($B20,StateConstant!$A:$C,3,FALSE),""))))</f>
        <v/>
      </c>
      <c r="G20" s="42" t="s">
        <v>17</v>
      </c>
      <c r="H20" s="44">
        <v>2</v>
      </c>
      <c r="I20" s="42" t="s">
        <v>18</v>
      </c>
      <c r="J20" s="42" t="s">
        <v>1602</v>
      </c>
      <c r="K20" s="45">
        <v>0</v>
      </c>
      <c r="L20" s="44">
        <v>2</v>
      </c>
      <c r="M20" s="44">
        <v>32</v>
      </c>
      <c r="N20" s="44">
        <v>4</v>
      </c>
    </row>
    <row r="21" spans="1:14" ht="24.95" hidden="1" customHeight="1">
      <c r="A21" s="44" t="s">
        <v>1687</v>
      </c>
      <c r="B21" s="42" t="s">
        <v>1688</v>
      </c>
      <c r="C21" s="52" t="s">
        <v>1688</v>
      </c>
      <c r="D21" s="42" t="s">
        <v>1617</v>
      </c>
      <c r="E21" s="42" t="str">
        <f>IF($D21=" BasicEd",VLOOKUP($A21,BasicEd!$A:$F,3,FALSE),IF($D21=" Header",VLOOKUP($A21,Header!$A:$G,3,FALSE),IF($D21=" Misc",VLOOKUP($A21,Misc!$A:$F,3,FALSE),IF($D21=" StateConstant",VLOOKUP($A21,StateConstant!$A:$H,3,FALSE),""))))</f>
        <v>Calculated: Career &amp; Technical Education</v>
      </c>
      <c r="F21" s="89" t="str">
        <f>IF($D21="BasicEd",VLOOKUP($B21,BasicEd!$A:$C,3,FALSE),IF($D21="Header",VLOOKUP($B21,Header!$A:$C,3,FALSE),IF($D21="Misc",VLOOKUP($B21,Misc!$A:$C,3,FALSE),IF($D21="StateConstant",VLOOKUP($B21,StateConstant!$A:$C,3,FALSE),""))))</f>
        <v/>
      </c>
      <c r="G21" s="42" t="s">
        <v>17</v>
      </c>
      <c r="H21" s="44">
        <v>2</v>
      </c>
      <c r="I21" s="42" t="s">
        <v>18</v>
      </c>
      <c r="J21" s="42" t="s">
        <v>1602</v>
      </c>
      <c r="K21" s="45">
        <v>0</v>
      </c>
      <c r="L21" s="44">
        <v>2</v>
      </c>
      <c r="M21" s="44">
        <v>41</v>
      </c>
      <c r="N21" s="44">
        <v>4</v>
      </c>
    </row>
    <row r="22" spans="1:14" ht="24.95" hidden="1" customHeight="1">
      <c r="A22" s="44" t="s">
        <v>1691</v>
      </c>
      <c r="B22" s="42" t="s">
        <v>1692</v>
      </c>
      <c r="C22" s="42" t="s">
        <v>1692</v>
      </c>
      <c r="D22" s="42" t="s">
        <v>1617</v>
      </c>
      <c r="E22" s="42" t="str">
        <f>IF($D22=" BasicEd",VLOOKUP($A22,BasicEd!$A:$F,3,FALSE),IF($D22=" Header",VLOOKUP($A22,Header!$A:$G,3,FALSE),IF($D22=" Misc",VLOOKUP($A22,Misc!$A:$F,3,FALSE),IF($D22=" StateConstant",VLOOKUP($A22,StateConstant!$A:$H,3,FALSE),""))))</f>
        <v>Calculated: Career &amp; Technical Education</v>
      </c>
      <c r="F22" s="89" t="str">
        <f>IF($D22="BasicEd",VLOOKUP($B22,BasicEd!$A:$C,3,FALSE),IF($D22="Header",VLOOKUP($B22,Header!$A:$C,3,FALSE),IF($D22="Misc",VLOOKUP($B22,Misc!$A:$C,3,FALSE),IF($D22="StateConstant",VLOOKUP($B22,StateConstant!$A:$C,3,FALSE),""))))</f>
        <v/>
      </c>
      <c r="G22" s="42" t="s">
        <v>17</v>
      </c>
      <c r="H22" s="44">
        <v>2</v>
      </c>
      <c r="I22" s="42" t="s">
        <v>18</v>
      </c>
      <c r="J22" s="42" t="s">
        <v>1602</v>
      </c>
      <c r="K22" s="45">
        <v>0</v>
      </c>
      <c r="L22" s="44">
        <v>1</v>
      </c>
      <c r="M22" s="44">
        <v>54</v>
      </c>
      <c r="N22" s="44">
        <v>4</v>
      </c>
    </row>
    <row r="23" spans="1:14" ht="24.95" hidden="1" customHeight="1">
      <c r="A23" s="44" t="s">
        <v>1695</v>
      </c>
      <c r="B23" s="43" t="s">
        <v>1696</v>
      </c>
      <c r="C23" s="42" t="s">
        <v>1696</v>
      </c>
      <c r="D23" s="42" t="s">
        <v>1617</v>
      </c>
      <c r="E23" s="42" t="str">
        <f>IF($D23=" BasicEd",VLOOKUP($A23,BasicEd!$A:$F,3,FALSE),IF($D23=" Header",VLOOKUP($A23,Header!$A:$G,3,FALSE),IF($D23=" Misc",VLOOKUP($A23,Misc!$A:$F,3,FALSE),IF($D23=" StateConstant",VLOOKUP($A23,StateConstant!$A:$H,3,FALSE),""))))</f>
        <v>Calculated: Career &amp; Technical Education</v>
      </c>
      <c r="F23" s="89" t="str">
        <f>IF($D23="BasicEd",VLOOKUP($B23,BasicEd!$A:$C,3,FALSE),IF($D23="Header",VLOOKUP($B23,Header!$A:$C,3,FALSE),IF($D23="Misc",VLOOKUP($B23,Misc!$A:$C,3,FALSE),IF($D23="StateConstant",VLOOKUP($B23,StateConstant!$A:$C,3,FALSE),""))))</f>
        <v/>
      </c>
      <c r="G23" s="42" t="s">
        <v>17</v>
      </c>
      <c r="H23" s="44">
        <v>2</v>
      </c>
      <c r="I23" s="42" t="s">
        <v>18</v>
      </c>
      <c r="J23" s="42" t="s">
        <v>1602</v>
      </c>
      <c r="K23" s="45">
        <v>0</v>
      </c>
      <c r="L23" s="44">
        <v>2</v>
      </c>
      <c r="M23" s="44">
        <v>9</v>
      </c>
      <c r="N23" s="44">
        <v>6</v>
      </c>
    </row>
    <row r="24" spans="1:14" ht="24.95" hidden="1" customHeight="1">
      <c r="A24" s="44" t="s">
        <v>1699</v>
      </c>
      <c r="B24" s="43" t="s">
        <v>1700</v>
      </c>
      <c r="C24" s="52" t="s">
        <v>1700</v>
      </c>
      <c r="D24" s="42" t="s">
        <v>1601</v>
      </c>
      <c r="E24" s="42" t="str">
        <f>IF($D24=" BasicEd",VLOOKUP($A24,BasicEd!$A:$F,3,FALSE),IF($D24=" Header",VLOOKUP($A24,Header!$A:$G,3,FALSE),IF($D24=" Misc",VLOOKUP($A24,Misc!$A:$F,3,FALSE),IF($D24=" StateConstant",VLOOKUP($A24,StateConstant!$A:$H,3,FALSE),""))))</f>
        <v>Career &amp; Technical Education</v>
      </c>
      <c r="F24" s="89" t="str">
        <f>IF($D24="BasicEd",VLOOKUP($B24,BasicEd!$A:$C,3,FALSE),IF($D24="Header",VLOOKUP($B24,Header!$A:$C,3,FALSE),IF($D24="Misc",VLOOKUP($B24,Misc!$A:$C,3,FALSE),IF($D24="StateConstant",VLOOKUP($B24,StateConstant!$A:$C,3,FALSE),""))))</f>
        <v/>
      </c>
      <c r="G24" s="42" t="s">
        <v>7</v>
      </c>
      <c r="H24" s="44">
        <v>3</v>
      </c>
      <c r="I24" s="42" t="s">
        <v>18</v>
      </c>
      <c r="J24" s="42" t="s">
        <v>1602</v>
      </c>
      <c r="K24" s="45">
        <v>0</v>
      </c>
      <c r="L24" s="44">
        <v>2</v>
      </c>
      <c r="M24" s="44">
        <v>34</v>
      </c>
      <c r="N24" s="44">
        <v>4</v>
      </c>
    </row>
    <row r="25" spans="1:14" ht="24.95" hidden="1" customHeight="1">
      <c r="A25" s="44" t="s">
        <v>1703</v>
      </c>
      <c r="B25" s="43" t="s">
        <v>1704</v>
      </c>
      <c r="C25" s="42" t="s">
        <v>1704</v>
      </c>
      <c r="D25" s="42" t="s">
        <v>1601</v>
      </c>
      <c r="E25" s="42" t="str">
        <f>IF($D25=" BasicEd",VLOOKUP($A25,BasicEd!$A:$F,3,FALSE),IF($D25=" Header",VLOOKUP($A25,Header!$A:$G,3,FALSE),IF($D25=" Misc",VLOOKUP($A25,Misc!$A:$F,3,FALSE),IF($D25=" StateConstant",VLOOKUP($A25,StateConstant!$A:$H,3,FALSE),""))))</f>
        <v>Career &amp; Technical Education</v>
      </c>
      <c r="F25" s="89" t="str">
        <f>IF($D25="BasicEd",VLOOKUP($B25,BasicEd!$A:$C,3,FALSE),IF($D25="Header",VLOOKUP($B25,Header!$A:$C,3,FALSE),IF($D25="Misc",VLOOKUP($B25,Misc!$A:$C,3,FALSE),IF($D25="StateConstant",VLOOKUP($B25,StateConstant!$A:$C,3,FALSE),""))))</f>
        <v/>
      </c>
      <c r="G25" s="42" t="s">
        <v>7</v>
      </c>
      <c r="H25" s="44">
        <v>3</v>
      </c>
      <c r="I25" s="42" t="s">
        <v>18</v>
      </c>
      <c r="J25" s="42" t="s">
        <v>1602</v>
      </c>
      <c r="K25" s="45">
        <v>0</v>
      </c>
      <c r="L25" s="44">
        <v>2</v>
      </c>
      <c r="M25" s="44">
        <v>37</v>
      </c>
      <c r="N25" s="44">
        <v>4</v>
      </c>
    </row>
    <row r="26" spans="1:14" ht="24.95" hidden="1" customHeight="1">
      <c r="A26" s="44" t="s">
        <v>1707</v>
      </c>
      <c r="B26" s="42" t="s">
        <v>1708</v>
      </c>
      <c r="C26" s="42" t="s">
        <v>1708</v>
      </c>
      <c r="D26" s="42" t="s">
        <v>1601</v>
      </c>
      <c r="E26" s="42" t="str">
        <f>IF($D26=" BasicEd",VLOOKUP($A26,BasicEd!$A:$F,3,FALSE),IF($D26=" Header",VLOOKUP($A26,Header!$A:$G,3,FALSE),IF($D26=" Misc",VLOOKUP($A26,Misc!$A:$F,3,FALSE),IF($D26=" StateConstant",VLOOKUP($A26,StateConstant!$A:$H,3,FALSE),""))))</f>
        <v>Career &amp; Technical Education</v>
      </c>
      <c r="F26" s="89" t="str">
        <f>IF($D26="BasicEd",VLOOKUP($B26,BasicEd!$A:$C,3,FALSE),IF($D26="Header",VLOOKUP($B26,Header!$A:$C,3,FALSE),IF($D26="Misc",VLOOKUP($B26,Misc!$A:$C,3,FALSE),IF($D26="StateConstant",VLOOKUP($B26,StateConstant!$A:$C,3,FALSE),""))))</f>
        <v/>
      </c>
      <c r="G26" s="42" t="s">
        <v>7</v>
      </c>
      <c r="H26" s="44">
        <v>3</v>
      </c>
      <c r="I26" s="42" t="s">
        <v>18</v>
      </c>
      <c r="J26" s="42" t="s">
        <v>1602</v>
      </c>
      <c r="K26" s="45">
        <v>0</v>
      </c>
      <c r="L26" s="44"/>
      <c r="M26" s="44"/>
      <c r="N26" s="44"/>
    </row>
    <row r="27" spans="1:14" ht="24.95" hidden="1" customHeight="1">
      <c r="A27" s="44" t="s">
        <v>1710</v>
      </c>
      <c r="B27" s="42" t="s">
        <v>1711</v>
      </c>
      <c r="C27" s="42" t="s">
        <v>1711</v>
      </c>
      <c r="D27" s="42" t="s">
        <v>1601</v>
      </c>
      <c r="E27" s="42" t="str">
        <f>IF($D27=" BasicEd",VLOOKUP($A27,BasicEd!$A:$F,3,FALSE),IF($D27=" Header",VLOOKUP($A27,Header!$A:$G,3,FALSE),IF($D27=" Misc",VLOOKUP($A27,Misc!$A:$F,3,FALSE),IF($D27=" StateConstant",VLOOKUP($A27,StateConstant!$A:$H,3,FALSE),""))))</f>
        <v>Career &amp; Technical Education</v>
      </c>
      <c r="F27" s="89" t="str">
        <f>IF($D27="BasicEd",VLOOKUP($B27,BasicEd!$A:$C,3,FALSE),IF($D27="Header",VLOOKUP($B27,Header!$A:$C,3,FALSE),IF($D27="Misc",VLOOKUP($B27,Misc!$A:$C,3,FALSE),IF($D27="StateConstant",VLOOKUP($B27,StateConstant!$A:$C,3,FALSE),""))))</f>
        <v/>
      </c>
      <c r="G27" s="42" t="s">
        <v>7</v>
      </c>
      <c r="H27" s="44">
        <v>3</v>
      </c>
      <c r="I27" s="42" t="s">
        <v>18</v>
      </c>
      <c r="J27" s="42" t="s">
        <v>1602</v>
      </c>
      <c r="K27" s="45">
        <v>0</v>
      </c>
      <c r="L27" s="44"/>
      <c r="M27" s="44"/>
      <c r="N27" s="44"/>
    </row>
    <row r="28" spans="1:14" ht="24.95" hidden="1" customHeight="1">
      <c r="A28" s="44" t="s">
        <v>1713</v>
      </c>
      <c r="B28" s="43" t="s">
        <v>1714</v>
      </c>
      <c r="C28" s="42" t="s">
        <v>1714</v>
      </c>
      <c r="D28" s="42" t="s">
        <v>1601</v>
      </c>
      <c r="E28" s="42" t="str">
        <f>IF($D28=" BasicEd",VLOOKUP($A28,BasicEd!$A:$F,3,FALSE),IF($D28=" Header",VLOOKUP($A28,Header!$A:$G,3,FALSE),IF($D28=" Misc",VLOOKUP($A28,Misc!$A:$F,3,FALSE),IF($D28=" StateConstant",VLOOKUP($A28,StateConstant!$A:$H,3,FALSE),""))))</f>
        <v>Career &amp; Technical Education</v>
      </c>
      <c r="F28" s="89" t="str">
        <f>IF($D28="BasicEd",VLOOKUP($B28,BasicEd!$A:$C,3,FALSE),IF($D28="Header",VLOOKUP($B28,Header!$A:$C,3,FALSE),IF($D28="Misc",VLOOKUP($B28,Misc!$A:$C,3,FALSE),IF($D28="StateConstant",VLOOKUP($B28,StateConstant!$A:$C,3,FALSE),""))))</f>
        <v/>
      </c>
      <c r="G28" s="42" t="s">
        <v>7</v>
      </c>
      <c r="H28" s="44">
        <v>3</v>
      </c>
      <c r="I28" s="42" t="s">
        <v>18</v>
      </c>
      <c r="J28" s="42" t="s">
        <v>1602</v>
      </c>
      <c r="K28" s="45">
        <v>0</v>
      </c>
      <c r="L28" s="44"/>
      <c r="M28" s="44"/>
      <c r="N28" s="44"/>
    </row>
    <row r="29" spans="1:14" ht="24.95" hidden="1" customHeight="1">
      <c r="A29" s="44" t="s">
        <v>1716</v>
      </c>
      <c r="B29" s="43" t="s">
        <v>1717</v>
      </c>
      <c r="C29" s="42" t="s">
        <v>1717</v>
      </c>
      <c r="D29" s="42" t="s">
        <v>1601</v>
      </c>
      <c r="E29" s="42" t="str">
        <f>IF($D29=" BasicEd",VLOOKUP($A29,BasicEd!$A:$F,3,FALSE),IF($D29=" Header",VLOOKUP($A29,Header!$A:$G,3,FALSE),IF($D29=" Misc",VLOOKUP($A29,Misc!$A:$F,3,FALSE),IF($D29=" StateConstant",VLOOKUP($A29,StateConstant!$A:$H,3,FALSE),""))))</f>
        <v>Career &amp; Technical Education</v>
      </c>
      <c r="F29" s="89" t="str">
        <f>IF($D29="BasicEd",VLOOKUP($B29,BasicEd!$A:$C,3,FALSE),IF($D29="Header",VLOOKUP($B29,Header!$A:$C,3,FALSE),IF($D29="Misc",VLOOKUP($B29,Misc!$A:$C,3,FALSE),IF($D29="StateConstant",VLOOKUP($B29,StateConstant!$A:$C,3,FALSE),""))))</f>
        <v/>
      </c>
      <c r="G29" s="42" t="s">
        <v>7</v>
      </c>
      <c r="H29" s="44">
        <v>3</v>
      </c>
      <c r="I29" s="42" t="s">
        <v>18</v>
      </c>
      <c r="J29" s="42" t="s">
        <v>1602</v>
      </c>
      <c r="K29" s="45">
        <v>0</v>
      </c>
      <c r="L29" s="44"/>
      <c r="M29" s="44"/>
      <c r="N29" s="44"/>
    </row>
    <row r="30" spans="1:14" ht="24.95" hidden="1" customHeight="1">
      <c r="A30" s="44" t="s">
        <v>1720</v>
      </c>
      <c r="B30" s="43" t="s">
        <v>1721</v>
      </c>
      <c r="C30" s="42" t="s">
        <v>1721</v>
      </c>
      <c r="D30" s="42" t="s">
        <v>1601</v>
      </c>
      <c r="E30" s="42" t="str">
        <f>IF($D30=" BasicEd",VLOOKUP($A30,BasicEd!$A:$F,3,FALSE),IF($D30=" Header",VLOOKUP($A30,Header!$A:$G,3,FALSE),IF($D30=" Misc",VLOOKUP($A30,Misc!$A:$F,3,FALSE),IF($D30=" StateConstant",VLOOKUP($A30,StateConstant!$A:$H,3,FALSE),""))))</f>
        <v>Career &amp; Technical Education</v>
      </c>
      <c r="F30" s="89" t="str">
        <f>IF($D30="BasicEd",VLOOKUP($B30,BasicEd!$A:$C,3,FALSE),IF($D30="Header",VLOOKUP($B30,Header!$A:$C,3,FALSE),IF($D30="Misc",VLOOKUP($B30,Misc!$A:$C,3,FALSE),IF($D30="StateConstant",VLOOKUP($B30,StateConstant!$A:$C,3,FALSE),""))))</f>
        <v/>
      </c>
      <c r="G30" s="42" t="s">
        <v>7</v>
      </c>
      <c r="H30" s="44">
        <v>3</v>
      </c>
      <c r="I30" s="42" t="s">
        <v>18</v>
      </c>
      <c r="J30" s="42" t="s">
        <v>1602</v>
      </c>
      <c r="K30" s="45">
        <v>0</v>
      </c>
      <c r="L30" s="44"/>
      <c r="M30" s="44"/>
      <c r="N30" s="44"/>
    </row>
    <row r="31" spans="1:14" ht="24.95" hidden="1" customHeight="1">
      <c r="A31" s="44" t="s">
        <v>1724</v>
      </c>
      <c r="B31" s="43" t="s">
        <v>1725</v>
      </c>
      <c r="C31" s="42" t="s">
        <v>1725</v>
      </c>
      <c r="D31" s="42" t="s">
        <v>1617</v>
      </c>
      <c r="E31" s="42" t="str">
        <f>IF($D31=" BasicEd",VLOOKUP($A31,BasicEd!$A:$F,3,FALSE),IF($D31=" Header",VLOOKUP($A31,Header!$A:$G,3,FALSE),IF($D31=" Misc",VLOOKUP($A31,Misc!$A:$F,3,FALSE),IF($D31=" StateConstant",VLOOKUP($A31,StateConstant!$A:$H,3,FALSE),""))))</f>
        <v>Calculated: Career &amp; Technical Education</v>
      </c>
      <c r="F31" s="89" t="str">
        <f>IF($D31="BasicEd",VLOOKUP($B31,BasicEd!$A:$C,3,FALSE),IF($D31="Header",VLOOKUP($B31,Header!$A:$C,3,FALSE),IF($D31="Misc",VLOOKUP($B31,Misc!$A:$C,3,FALSE),IF($D31="StateConstant",VLOOKUP($B31,StateConstant!$A:$C,3,FALSE),""))))</f>
        <v/>
      </c>
      <c r="G31" s="42" t="s">
        <v>17</v>
      </c>
      <c r="H31" s="44">
        <v>2</v>
      </c>
      <c r="I31" s="42" t="s">
        <v>18</v>
      </c>
      <c r="J31" s="42" t="s">
        <v>1602</v>
      </c>
      <c r="K31" s="45">
        <v>0</v>
      </c>
      <c r="L31" s="44"/>
      <c r="M31" s="44"/>
      <c r="N31" s="44"/>
    </row>
    <row r="32" spans="1:14" ht="24.95" hidden="1" customHeight="1">
      <c r="A32" s="44" t="s">
        <v>1727</v>
      </c>
      <c r="B32" s="43" t="s">
        <v>1728</v>
      </c>
      <c r="C32" s="42" t="s">
        <v>1728</v>
      </c>
      <c r="D32" s="42" t="s">
        <v>1617</v>
      </c>
      <c r="E32" s="42" t="str">
        <f>IF($D32=" BasicEd",VLOOKUP($A32,BasicEd!$A:$F,3,FALSE),IF($D32=" Header",VLOOKUP($A32,Header!$A:$G,3,FALSE),IF($D32=" Misc",VLOOKUP($A32,Misc!$A:$F,3,FALSE),IF($D32=" StateConstant",VLOOKUP($A32,StateConstant!$A:$H,3,FALSE),""))))</f>
        <v>Calculated: Career &amp; Technical Education</v>
      </c>
      <c r="F32" s="89" t="str">
        <f>IF($D32="BasicEd",VLOOKUP($B32,BasicEd!$A:$C,3,FALSE),IF($D32="Header",VLOOKUP($B32,Header!$A:$C,3,FALSE),IF($D32="Misc",VLOOKUP($B32,Misc!$A:$C,3,FALSE),IF($D32="StateConstant",VLOOKUP($B32,StateConstant!$A:$C,3,FALSE),""))))</f>
        <v/>
      </c>
      <c r="G32" s="42" t="s">
        <v>17</v>
      </c>
      <c r="H32" s="44">
        <v>2</v>
      </c>
      <c r="I32" s="42" t="s">
        <v>18</v>
      </c>
      <c r="J32" s="42" t="s">
        <v>1602</v>
      </c>
      <c r="K32" s="45">
        <v>0</v>
      </c>
      <c r="L32" s="44"/>
      <c r="M32" s="44"/>
      <c r="N32" s="44"/>
    </row>
    <row r="33" spans="1:14" ht="24.95" hidden="1" customHeight="1">
      <c r="A33" s="44" t="s">
        <v>1730</v>
      </c>
      <c r="B33" s="43" t="s">
        <v>1731</v>
      </c>
      <c r="C33" s="42" t="s">
        <v>1731</v>
      </c>
      <c r="D33" s="42" t="s">
        <v>1601</v>
      </c>
      <c r="E33" s="42" t="str">
        <f>IF($D33=" BasicEd",VLOOKUP($A33,BasicEd!$A:$F,3,FALSE),IF($D33=" Header",VLOOKUP($A33,Header!$A:$G,3,FALSE),IF($D33=" Misc",VLOOKUP($A33,Misc!$A:$F,3,FALSE),IF($D33=" StateConstant",VLOOKUP($A33,StateConstant!$A:$H,3,FALSE),""))))</f>
        <v>Career &amp; Technical Education</v>
      </c>
      <c r="F33" s="89" t="str">
        <f>IF($D33="BasicEd",VLOOKUP($B33,BasicEd!$A:$C,3,FALSE),IF($D33="Header",VLOOKUP($B33,Header!$A:$C,3,FALSE),IF($D33="Misc",VLOOKUP($B33,Misc!$A:$C,3,FALSE),IF($D33="StateConstant",VLOOKUP($B33,StateConstant!$A:$C,3,FALSE),""))))</f>
        <v/>
      </c>
      <c r="G33" s="42" t="s">
        <v>7</v>
      </c>
      <c r="H33" s="44">
        <v>3</v>
      </c>
      <c r="I33" s="42" t="s">
        <v>18</v>
      </c>
      <c r="J33" s="42" t="s">
        <v>1602</v>
      </c>
      <c r="K33" s="45">
        <v>0</v>
      </c>
      <c r="L33" s="44"/>
      <c r="M33" s="44"/>
      <c r="N33" s="44"/>
    </row>
    <row r="34" spans="1:14" ht="24.95" hidden="1" customHeight="1">
      <c r="A34" s="44" t="s">
        <v>1733</v>
      </c>
      <c r="B34" s="43" t="s">
        <v>1734</v>
      </c>
      <c r="C34" s="42" t="s">
        <v>1734</v>
      </c>
      <c r="D34" s="42" t="s">
        <v>1617</v>
      </c>
      <c r="E34" s="42" t="str">
        <f>IF($D34=" BasicEd",VLOOKUP($A34,BasicEd!$A:$F,3,FALSE),IF($D34=" Header",VLOOKUP($A34,Header!$A:$G,3,FALSE),IF($D34=" Misc",VLOOKUP($A34,Misc!$A:$F,3,FALSE),IF($D34=" StateConstant",VLOOKUP($A34,StateConstant!$A:$H,3,FALSE),""))))</f>
        <v>Calculated: Career &amp; Technical Education</v>
      </c>
      <c r="F34" s="89" t="str">
        <f>IF($D34="BasicEd",VLOOKUP($B34,BasicEd!$A:$C,3,FALSE),IF($D34="Header",VLOOKUP($B34,Header!$A:$C,3,FALSE),IF($D34="Misc",VLOOKUP($B34,Misc!$A:$C,3,FALSE),IF($D34="StateConstant",VLOOKUP($B34,StateConstant!$A:$C,3,FALSE),""))))</f>
        <v/>
      </c>
      <c r="G34" s="42" t="s">
        <v>17</v>
      </c>
      <c r="H34" s="44">
        <v>2</v>
      </c>
      <c r="I34" s="42" t="s">
        <v>18</v>
      </c>
      <c r="J34" s="42" t="s">
        <v>1602</v>
      </c>
      <c r="K34" s="45">
        <v>0</v>
      </c>
      <c r="L34" s="44">
        <v>3</v>
      </c>
      <c r="M34" s="44">
        <v>12</v>
      </c>
      <c r="N34" s="44">
        <v>4</v>
      </c>
    </row>
    <row r="35" spans="1:14" ht="24.95" hidden="1" customHeight="1">
      <c r="A35" s="44" t="s">
        <v>1736</v>
      </c>
      <c r="B35" s="42" t="s">
        <v>1737</v>
      </c>
      <c r="C35" s="42" t="s">
        <v>1737</v>
      </c>
      <c r="D35" s="42" t="s">
        <v>1617</v>
      </c>
      <c r="E35" s="42" t="str">
        <f>IF($D35=" BasicEd",VLOOKUP($A35,BasicEd!$A:$F,3,FALSE),IF($D35=" Header",VLOOKUP($A35,Header!$A:$G,3,FALSE),IF($D35=" Misc",VLOOKUP($A35,Misc!$A:$F,3,FALSE),IF($D35=" StateConstant",VLOOKUP($A35,StateConstant!$A:$H,3,FALSE),""))))</f>
        <v>Calculated: Career &amp; Technical Education</v>
      </c>
      <c r="F35" s="89" t="str">
        <f>IF($D35="BasicEd",VLOOKUP($B35,BasicEd!$A:$C,3,FALSE),IF($D35="Header",VLOOKUP($B35,Header!$A:$C,3,FALSE),IF($D35="Misc",VLOOKUP($B35,Misc!$A:$C,3,FALSE),IF($D35="StateConstant",VLOOKUP($B35,StateConstant!$A:$C,3,FALSE),""))))</f>
        <v/>
      </c>
      <c r="G35" s="42" t="s">
        <v>17</v>
      </c>
      <c r="H35" s="44">
        <v>2</v>
      </c>
      <c r="I35" s="42" t="s">
        <v>18</v>
      </c>
      <c r="J35" s="42" t="s">
        <v>1602</v>
      </c>
      <c r="K35" s="45">
        <v>0</v>
      </c>
      <c r="L35" s="44">
        <v>1</v>
      </c>
      <c r="M35" s="44">
        <v>55</v>
      </c>
      <c r="N35" s="44">
        <v>4</v>
      </c>
    </row>
    <row r="36" spans="1:14" ht="24.95" hidden="1" customHeight="1">
      <c r="A36" s="44" t="s">
        <v>1739</v>
      </c>
      <c r="B36" s="43" t="s">
        <v>1740</v>
      </c>
      <c r="C36" s="42" t="s">
        <v>1740</v>
      </c>
      <c r="D36" s="42" t="s">
        <v>1617</v>
      </c>
      <c r="E36" s="42" t="str">
        <f>IF($D36=" BasicEd",VLOOKUP($A36,BasicEd!$A:$F,3,FALSE),IF($D36=" Header",VLOOKUP($A36,Header!$A:$G,3,FALSE),IF($D36=" Misc",VLOOKUP($A36,Misc!$A:$F,3,FALSE),IF($D36=" StateConstant",VLOOKUP($A36,StateConstant!$A:$H,3,FALSE),""))))</f>
        <v>Calculated: Career &amp; Technical Education</v>
      </c>
      <c r="F36" s="89" t="str">
        <f>IF($D36="BasicEd",VLOOKUP($B36,BasicEd!$A:$C,3,FALSE),IF($D36="Header",VLOOKUP($B36,Header!$A:$C,3,FALSE),IF($D36="Misc",VLOOKUP($B36,Misc!$A:$C,3,FALSE),IF($D36="StateConstant",VLOOKUP($B36,StateConstant!$A:$C,3,FALSE),""))))</f>
        <v/>
      </c>
      <c r="G36" s="42" t="s">
        <v>17</v>
      </c>
      <c r="H36" s="44">
        <v>2</v>
      </c>
      <c r="I36" s="42" t="s">
        <v>18</v>
      </c>
      <c r="J36" s="42" t="s">
        <v>1602</v>
      </c>
      <c r="K36" s="45">
        <v>0</v>
      </c>
      <c r="L36" s="44">
        <v>1</v>
      </c>
      <c r="M36" s="44">
        <v>42</v>
      </c>
      <c r="N36" s="44">
        <v>4</v>
      </c>
    </row>
    <row r="37" spans="1:14" ht="24.95" hidden="1" customHeight="1">
      <c r="A37" s="44" t="s">
        <v>1742</v>
      </c>
      <c r="B37" s="43" t="s">
        <v>1743</v>
      </c>
      <c r="C37" s="42" t="s">
        <v>1743</v>
      </c>
      <c r="D37" s="42" t="s">
        <v>1617</v>
      </c>
      <c r="E37" s="42" t="str">
        <f>IF($D37=" BasicEd",VLOOKUP($A37,BasicEd!$A:$F,3,FALSE),IF($D37=" Header",VLOOKUP($A37,Header!$A:$G,3,FALSE),IF($D37=" Misc",VLOOKUP($A37,Misc!$A:$F,3,FALSE),IF($D37=" StateConstant",VLOOKUP($A37,StateConstant!$A:$H,3,FALSE),""))))</f>
        <v>Calculated: Career &amp; Technical Education</v>
      </c>
      <c r="F37" s="89" t="str">
        <f>IF($D37="BasicEd",VLOOKUP($B37,BasicEd!$A:$C,3,FALSE),IF($D37="Header",VLOOKUP($B37,Header!$A:$C,3,FALSE),IF($D37="Misc",VLOOKUP($B37,Misc!$A:$C,3,FALSE),IF($D37="StateConstant",VLOOKUP($B37,StateConstant!$A:$C,3,FALSE),""))))</f>
        <v/>
      </c>
      <c r="G37" s="42" t="s">
        <v>17</v>
      </c>
      <c r="H37" s="44">
        <v>2</v>
      </c>
      <c r="I37" s="42" t="s">
        <v>18</v>
      </c>
      <c r="J37" s="42" t="s">
        <v>1602</v>
      </c>
      <c r="K37" s="45">
        <v>0</v>
      </c>
      <c r="L37" s="44">
        <v>1</v>
      </c>
      <c r="M37" s="44">
        <v>43</v>
      </c>
      <c r="N37" s="44">
        <v>4</v>
      </c>
    </row>
    <row r="38" spans="1:14" ht="24.95" hidden="1" customHeight="1">
      <c r="A38" s="44" t="s">
        <v>1745</v>
      </c>
      <c r="B38" s="42" t="s">
        <v>1746</v>
      </c>
      <c r="C38" s="42" t="s">
        <v>1746</v>
      </c>
      <c r="D38" s="42" t="s">
        <v>1617</v>
      </c>
      <c r="E38" s="42" t="str">
        <f>IF($D38=" BasicEd",VLOOKUP($A38,BasicEd!$A:$F,3,FALSE),IF($D38=" Header",VLOOKUP($A38,Header!$A:$G,3,FALSE),IF($D38=" Misc",VLOOKUP($A38,Misc!$A:$F,3,FALSE),IF($D38=" StateConstant",VLOOKUP($A38,StateConstant!$A:$H,3,FALSE),""))))</f>
        <v>Calculated: Career &amp; Technical Education</v>
      </c>
      <c r="F38" s="89" t="str">
        <f>IF($D38="BasicEd",VLOOKUP($B38,BasicEd!$A:$C,3,FALSE),IF($D38="Header",VLOOKUP($B38,Header!$A:$C,3,FALSE),IF($D38="Misc",VLOOKUP($B38,Misc!$A:$C,3,FALSE),IF($D38="StateConstant",VLOOKUP($B38,StateConstant!$A:$C,3,FALSE),""))))</f>
        <v/>
      </c>
      <c r="G38" s="42" t="s">
        <v>17</v>
      </c>
      <c r="H38" s="44">
        <v>2</v>
      </c>
      <c r="I38" s="42" t="s">
        <v>18</v>
      </c>
      <c r="J38" s="42" t="s">
        <v>1602</v>
      </c>
      <c r="K38" s="45">
        <v>0</v>
      </c>
      <c r="L38" s="44"/>
      <c r="M38" s="44"/>
      <c r="N38" s="44"/>
    </row>
    <row r="39" spans="1:14" ht="24.95" hidden="1" customHeight="1">
      <c r="A39" s="44" t="s">
        <v>1748</v>
      </c>
      <c r="B39" s="42" t="s">
        <v>1749</v>
      </c>
      <c r="C39" s="42" t="s">
        <v>1749</v>
      </c>
      <c r="D39" s="42" t="s">
        <v>1601</v>
      </c>
      <c r="E39" s="42" t="str">
        <f>IF($D39=" BasicEd",VLOOKUP($A39,BasicEd!$A:$F,3,FALSE),IF($D39=" Header",VLOOKUP($A39,Header!$A:$G,3,FALSE),IF($D39=" Misc",VLOOKUP($A39,Misc!$A:$F,3,FALSE),IF($D39=" StateConstant",VLOOKUP($A39,StateConstant!$A:$H,3,FALSE),""))))</f>
        <v>Career &amp; Technical Education</v>
      </c>
      <c r="F39" s="89" t="str">
        <f>IF($D39="BasicEd",VLOOKUP($B39,BasicEd!$A:$C,3,FALSE),IF($D39="Header",VLOOKUP($B39,Header!$A:$C,3,FALSE),IF($D39="Misc",VLOOKUP($B39,Misc!$A:$C,3,FALSE),IF($D39="StateConstant",VLOOKUP($B39,StateConstant!$A:$C,3,FALSE),""))))</f>
        <v/>
      </c>
      <c r="G39" s="42" t="s">
        <v>7</v>
      </c>
      <c r="H39" s="44">
        <v>3</v>
      </c>
      <c r="I39" s="42" t="s">
        <v>18</v>
      </c>
      <c r="J39" s="42" t="s">
        <v>1602</v>
      </c>
      <c r="K39" s="45">
        <v>0</v>
      </c>
      <c r="L39" s="44"/>
      <c r="M39" s="44"/>
      <c r="N39" s="44"/>
    </row>
    <row r="40" spans="1:14" ht="24.95" hidden="1" customHeight="1">
      <c r="A40" s="44" t="s">
        <v>1751</v>
      </c>
      <c r="B40" s="42" t="s">
        <v>1752</v>
      </c>
      <c r="C40" s="42" t="s">
        <v>1752</v>
      </c>
      <c r="D40" s="42" t="s">
        <v>1601</v>
      </c>
      <c r="E40" s="42" t="str">
        <f>IF($D40=" BasicEd",VLOOKUP($A40,BasicEd!$A:$F,3,FALSE),IF($D40=" Header",VLOOKUP($A40,Header!$A:$G,3,FALSE),IF($D40=" Misc",VLOOKUP($A40,Misc!$A:$F,3,FALSE),IF($D40=" StateConstant",VLOOKUP($A40,StateConstant!$A:$H,3,FALSE),""))))</f>
        <v>Career &amp; Technical Education</v>
      </c>
      <c r="F40" s="89" t="str">
        <f>IF($D40="BasicEd",VLOOKUP($B40,BasicEd!$A:$C,3,FALSE),IF($D40="Header",VLOOKUP($B40,Header!$A:$C,3,FALSE),IF($D40="Misc",VLOOKUP($B40,Misc!$A:$C,3,FALSE),IF($D40="StateConstant",VLOOKUP($B40,StateConstant!$A:$C,3,FALSE),""))))</f>
        <v/>
      </c>
      <c r="G40" s="42" t="s">
        <v>7</v>
      </c>
      <c r="H40" s="44">
        <v>3</v>
      </c>
      <c r="I40" s="42" t="s">
        <v>18</v>
      </c>
      <c r="J40" s="42" t="s">
        <v>1602</v>
      </c>
      <c r="K40" s="45">
        <v>0</v>
      </c>
      <c r="L40" s="44"/>
      <c r="M40" s="44"/>
      <c r="N40" s="44"/>
    </row>
    <row r="41" spans="1:14" ht="24.95" hidden="1" customHeight="1">
      <c r="A41" s="44" t="s">
        <v>1754</v>
      </c>
      <c r="B41" s="42" t="s">
        <v>294</v>
      </c>
      <c r="C41" s="42" t="s">
        <v>294</v>
      </c>
      <c r="D41" s="42" t="s">
        <v>1617</v>
      </c>
      <c r="E41" s="42" t="str">
        <f>IF($D41=" BasicEd",VLOOKUP($A41,BasicEd!$A:$F,3,FALSE),IF($D41=" Header",VLOOKUP($A41,Header!$A:$G,3,FALSE),IF($D41=" Misc",VLOOKUP($A41,Misc!$A:$F,3,FALSE),IF($D41=" StateConstant",VLOOKUP($A41,StateConstant!$A:$H,3,FALSE),""))))</f>
        <v>Career &amp; Technical Education and Skill Center</v>
      </c>
      <c r="F41" s="89" t="str">
        <f>IF($D41="BasicEd",VLOOKUP($B41,BasicEd!$A:$C,3,FALSE),IF($D41="Header",VLOOKUP($B41,Header!$A:$C,3,FALSE),IF($D41="Misc",VLOOKUP($B41,Misc!$A:$C,3,FALSE),IF($D41="StateConstant",VLOOKUP($B41,StateConstant!$A:$C,3,FALSE),""))))</f>
        <v/>
      </c>
      <c r="G41" s="42" t="s">
        <v>17</v>
      </c>
      <c r="H41" s="44">
        <v>2</v>
      </c>
      <c r="I41" s="42" t="s">
        <v>36</v>
      </c>
      <c r="J41" s="42" t="s">
        <v>1602</v>
      </c>
      <c r="K41" s="45">
        <v>0</v>
      </c>
      <c r="L41" s="44"/>
      <c r="M41" s="44"/>
      <c r="N41" s="44"/>
    </row>
    <row r="42" spans="1:14" ht="24.95" hidden="1" customHeight="1">
      <c r="A42" s="44" t="s">
        <v>1756</v>
      </c>
      <c r="B42" s="43" t="s">
        <v>310</v>
      </c>
      <c r="C42" s="42" t="s">
        <v>310</v>
      </c>
      <c r="D42" s="42" t="s">
        <v>1617</v>
      </c>
      <c r="E42" s="42" t="str">
        <f>IF($D42=" BasicEd",VLOOKUP($A42,BasicEd!$A:$F,3,FALSE),IF($D42=" Header",VLOOKUP($A42,Header!$A:$G,3,FALSE),IF($D42=" Misc",VLOOKUP($A42,Misc!$A:$F,3,FALSE),IF($D42=" StateConstant",VLOOKUP($A42,StateConstant!$A:$H,3,FALSE),""))))</f>
        <v>General Apportionment</v>
      </c>
      <c r="F42" s="89" t="str">
        <f>IF($D42="BasicEd",VLOOKUP($B42,BasicEd!$A:$C,3,FALSE),IF($D42="Header",VLOOKUP($B42,Header!$A:$C,3,FALSE),IF($D42="Misc",VLOOKUP($B42,Misc!$A:$C,3,FALSE),IF($D42="StateConstant",VLOOKUP($B42,StateConstant!$A:$C,3,FALSE),""))))</f>
        <v/>
      </c>
      <c r="G42" s="42" t="s">
        <v>17</v>
      </c>
      <c r="H42" s="44">
        <v>2</v>
      </c>
      <c r="I42" s="42" t="s">
        <v>36</v>
      </c>
      <c r="J42" s="42" t="s">
        <v>1602</v>
      </c>
      <c r="K42" s="45">
        <v>0</v>
      </c>
      <c r="L42" s="44"/>
      <c r="M42" s="44"/>
      <c r="N42" s="44"/>
    </row>
    <row r="43" spans="1:14" ht="24.95" hidden="1" customHeight="1">
      <c r="A43" s="44" t="s">
        <v>1758</v>
      </c>
      <c r="B43" s="43" t="s">
        <v>1759</v>
      </c>
      <c r="C43" s="42" t="s">
        <v>1759</v>
      </c>
      <c r="D43" s="42" t="s">
        <v>1601</v>
      </c>
      <c r="E43" s="42" t="str">
        <f>IF($D43=" BasicEd",VLOOKUP($A43,BasicEd!$A:$F,3,FALSE),IF($D43=" Header",VLOOKUP($A43,Header!$A:$G,3,FALSE),IF($D43=" Misc",VLOOKUP($A43,Misc!$A:$F,3,FALSE),IF($D43=" StateConstant",VLOOKUP($A43,StateConstant!$A:$H,3,FALSE),""))))</f>
        <v>Enrollment Factors</v>
      </c>
      <c r="F43" s="89" t="str">
        <f>IF($D43="BasicEd",VLOOKUP($B43,BasicEd!$A:$C,3,FALSE),IF($D43="Header",VLOOKUP($B43,Header!$A:$C,3,FALSE),IF($D43="Misc",VLOOKUP($B43,Misc!$A:$C,3,FALSE),IF($D43="StateConstant",VLOOKUP($B43,StateConstant!$A:$C,3,FALSE),""))))</f>
        <v/>
      </c>
      <c r="G43" s="42" t="s">
        <v>7</v>
      </c>
      <c r="H43" s="44">
        <v>2</v>
      </c>
      <c r="I43" s="42" t="s">
        <v>36</v>
      </c>
      <c r="J43" s="42" t="s">
        <v>1602</v>
      </c>
      <c r="K43" s="45">
        <v>0</v>
      </c>
      <c r="L43" s="44">
        <v>3</v>
      </c>
      <c r="M43" s="44">
        <v>35</v>
      </c>
      <c r="N43" s="44">
        <v>4</v>
      </c>
    </row>
    <row r="44" spans="1:14" ht="24.95" hidden="1" customHeight="1">
      <c r="A44" s="44" t="s">
        <v>1762</v>
      </c>
      <c r="B44" s="43" t="s">
        <v>1763</v>
      </c>
      <c r="C44" s="42" t="s">
        <v>1763</v>
      </c>
      <c r="D44" s="42" t="s">
        <v>1601</v>
      </c>
      <c r="E44" s="42" t="str">
        <f>IF($D44=" BasicEd",VLOOKUP($A44,BasicEd!$A:$F,3,FALSE),IF($D44=" Header",VLOOKUP($A44,Header!$A:$G,3,FALSE),IF($D44=" Misc",VLOOKUP($A44,Misc!$A:$F,3,FALSE),IF($D44=" StateConstant",VLOOKUP($A44,StateConstant!$A:$H,3,FALSE),""))))</f>
        <v>Enrollment Factors</v>
      </c>
      <c r="F44" s="89" t="str">
        <f>IF($D44="BasicEd",VLOOKUP($B44,BasicEd!$A:$C,3,FALSE),IF($D44="Header",VLOOKUP($B44,Header!$A:$C,3,FALSE),IF($D44="Misc",VLOOKUP($B44,Misc!$A:$C,3,FALSE),IF($D44="StateConstant",VLOOKUP($B44,StateConstant!$A:$C,3,FALSE),""))))</f>
        <v/>
      </c>
      <c r="G44" s="42" t="s">
        <v>7</v>
      </c>
      <c r="H44" s="44">
        <v>2</v>
      </c>
      <c r="I44" s="42" t="s">
        <v>36</v>
      </c>
      <c r="J44" s="42" t="s">
        <v>1602</v>
      </c>
      <c r="K44" s="45">
        <v>0</v>
      </c>
      <c r="L44" s="44">
        <v>3</v>
      </c>
      <c r="M44" s="44">
        <v>36</v>
      </c>
      <c r="N44" s="44">
        <v>4</v>
      </c>
    </row>
    <row r="45" spans="1:14" ht="24.95" hidden="1" customHeight="1">
      <c r="A45" s="44" t="s">
        <v>1765</v>
      </c>
      <c r="B45" s="43" t="s">
        <v>1766</v>
      </c>
      <c r="C45" s="42" t="s">
        <v>1766</v>
      </c>
      <c r="D45" s="42" t="s">
        <v>1601</v>
      </c>
      <c r="E45" s="42" t="str">
        <f>IF($D45=" BasicEd",VLOOKUP($A45,BasicEd!$A:$F,3,FALSE),IF($D45=" Header",VLOOKUP($A45,Header!$A:$G,3,FALSE),IF($D45=" Misc",VLOOKUP($A45,Misc!$A:$F,3,FALSE),IF($D45=" StateConstant",VLOOKUP($A45,StateConstant!$A:$H,3,FALSE),""))))</f>
        <v>Enrollment Factors</v>
      </c>
      <c r="F45" s="89" t="str">
        <f>IF($D45="BasicEd",VLOOKUP($B45,BasicEd!$A:$C,3,FALSE),IF($D45="Header",VLOOKUP($B45,Header!$A:$C,3,FALSE),IF($D45="Misc",VLOOKUP($B45,Misc!$A:$C,3,FALSE),IF($D45="StateConstant",VLOOKUP($B45,StateConstant!$A:$C,3,FALSE),""))))</f>
        <v/>
      </c>
      <c r="G45" s="42" t="s">
        <v>7</v>
      </c>
      <c r="H45" s="44">
        <v>2</v>
      </c>
      <c r="I45" s="42" t="s">
        <v>36</v>
      </c>
      <c r="J45" s="42" t="s">
        <v>1602</v>
      </c>
      <c r="K45" s="45">
        <v>0</v>
      </c>
      <c r="L45" s="44">
        <v>3</v>
      </c>
      <c r="M45" s="44">
        <v>45</v>
      </c>
      <c r="N45" s="44">
        <v>4</v>
      </c>
    </row>
    <row r="46" spans="1:14" ht="24.95" hidden="1" customHeight="1">
      <c r="A46" s="44" t="s">
        <v>1768</v>
      </c>
      <c r="B46" s="43" t="s">
        <v>1769</v>
      </c>
      <c r="C46" s="52" t="s">
        <v>1769</v>
      </c>
      <c r="D46" s="42" t="s">
        <v>1601</v>
      </c>
      <c r="E46" s="42" t="str">
        <f>IF($D46=" BasicEd",VLOOKUP($A46,BasicEd!$A:$F,3,FALSE),IF($D46=" Header",VLOOKUP($A46,Header!$A:$G,3,FALSE),IF($D46=" Misc",VLOOKUP($A46,Misc!$A:$F,3,FALSE),IF($D46=" StateConstant",VLOOKUP($A46,StateConstant!$A:$H,3,FALSE),""))))</f>
        <v>Enrollment Factors</v>
      </c>
      <c r="F46" s="89" t="str">
        <f>IF($D46="BasicEd",VLOOKUP($B46,BasicEd!$A:$C,3,FALSE),IF($D46="Header",VLOOKUP($B46,Header!$A:$C,3,FALSE),IF($D46="Misc",VLOOKUP($B46,Misc!$A:$C,3,FALSE),IF($D46="StateConstant",VLOOKUP($B46,StateConstant!$A:$C,3,FALSE),""))))</f>
        <v/>
      </c>
      <c r="G46" s="42" t="s">
        <v>7</v>
      </c>
      <c r="H46" s="44">
        <v>2</v>
      </c>
      <c r="I46" s="42" t="s">
        <v>36</v>
      </c>
      <c r="J46" s="42" t="s">
        <v>1602</v>
      </c>
      <c r="K46" s="45">
        <v>0</v>
      </c>
      <c r="L46" s="44">
        <v>1</v>
      </c>
      <c r="M46" s="44">
        <v>69</v>
      </c>
      <c r="N46" s="44">
        <v>4</v>
      </c>
    </row>
    <row r="47" spans="1:14" ht="24.95" hidden="1" customHeight="1">
      <c r="A47" s="44" t="s">
        <v>1771</v>
      </c>
      <c r="B47" s="43" t="s">
        <v>1772</v>
      </c>
      <c r="C47" s="52" t="s">
        <v>1772</v>
      </c>
      <c r="D47" s="42" t="s">
        <v>1601</v>
      </c>
      <c r="E47" s="42" t="str">
        <f>IF($D47=" BasicEd",VLOOKUP($A47,BasicEd!$A:$F,3,FALSE),IF($D47=" Header",VLOOKUP($A47,Header!$A:$G,3,FALSE),IF($D47=" Misc",VLOOKUP($A47,Misc!$A:$F,3,FALSE),IF($D47=" StateConstant",VLOOKUP($A47,StateConstant!$A:$H,3,FALSE),""))))</f>
        <v>Enrollment Factors</v>
      </c>
      <c r="F47" s="89" t="str">
        <f>IF($D47="BasicEd",VLOOKUP($B47,BasicEd!$A:$C,3,FALSE),IF($D47="Header",VLOOKUP($B47,Header!$A:$C,3,FALSE),IF($D47="Misc",VLOOKUP($B47,Misc!$A:$C,3,FALSE),IF($D47="StateConstant",VLOOKUP($B47,StateConstant!$A:$C,3,FALSE),""))))</f>
        <v/>
      </c>
      <c r="G47" s="42" t="s">
        <v>7</v>
      </c>
      <c r="H47" s="44">
        <v>2</v>
      </c>
      <c r="I47" s="42" t="s">
        <v>36</v>
      </c>
      <c r="J47" s="42" t="s">
        <v>1602</v>
      </c>
      <c r="K47" s="45">
        <v>0</v>
      </c>
      <c r="L47" s="44">
        <v>1</v>
      </c>
      <c r="M47" s="44">
        <v>70</v>
      </c>
      <c r="N47" s="44">
        <v>4</v>
      </c>
    </row>
    <row r="48" spans="1:14" ht="24.95" hidden="1" customHeight="1">
      <c r="A48" s="44" t="s">
        <v>1774</v>
      </c>
      <c r="B48" s="42" t="s">
        <v>1775</v>
      </c>
      <c r="C48" s="42" t="s">
        <v>1775</v>
      </c>
      <c r="D48" s="42" t="s">
        <v>1601</v>
      </c>
      <c r="E48" s="42" t="str">
        <f>IF($D48=" BasicEd",VLOOKUP($A48,BasicEd!$A:$F,3,FALSE),IF($D48=" Header",VLOOKUP($A48,Header!$A:$G,3,FALSE),IF($D48=" Misc",VLOOKUP($A48,Misc!$A:$F,3,FALSE),IF($D48=" StateConstant",VLOOKUP($A48,StateConstant!$A:$H,3,FALSE),""))))</f>
        <v>Enrollment Factors</v>
      </c>
      <c r="F48" s="89" t="str">
        <f>IF($D48="BasicEd",VLOOKUP($B48,BasicEd!$A:$C,3,FALSE),IF($D48="Header",VLOOKUP($B48,Header!$A:$C,3,FALSE),IF($D48="Misc",VLOOKUP($B48,Misc!$A:$C,3,FALSE),IF($D48="StateConstant",VLOOKUP($B48,StateConstant!$A:$C,3,FALSE),""))))</f>
        <v/>
      </c>
      <c r="G48" s="42" t="s">
        <v>7</v>
      </c>
      <c r="H48" s="44">
        <v>2</v>
      </c>
      <c r="I48" s="42" t="s">
        <v>36</v>
      </c>
      <c r="J48" s="42" t="s">
        <v>1602</v>
      </c>
      <c r="K48" s="45">
        <v>0</v>
      </c>
      <c r="L48" s="44"/>
      <c r="M48" s="44"/>
      <c r="N48" s="44"/>
    </row>
    <row r="49" spans="1:14" ht="24.95" hidden="1" customHeight="1">
      <c r="A49" s="44" t="s">
        <v>1777</v>
      </c>
      <c r="B49" s="42" t="s">
        <v>1778</v>
      </c>
      <c r="C49" s="42" t="s">
        <v>1778</v>
      </c>
      <c r="D49" s="42" t="s">
        <v>1601</v>
      </c>
      <c r="E49" s="42" t="str">
        <f>IF($D49=" BasicEd",VLOOKUP($A49,BasicEd!$A:$F,3,FALSE),IF($D49=" Header",VLOOKUP($A49,Header!$A:$G,3,FALSE),IF($D49=" Misc",VLOOKUP($A49,Misc!$A:$F,3,FALSE),IF($D49=" StateConstant",VLOOKUP($A49,StateConstant!$A:$H,3,FALSE),""))))</f>
        <v>Enrollment Factors</v>
      </c>
      <c r="F49" s="89" t="str">
        <f>IF($D49="BasicEd",VLOOKUP($B49,BasicEd!$A:$C,3,FALSE),IF($D49="Header",VLOOKUP($B49,Header!$A:$C,3,FALSE),IF($D49="Misc",VLOOKUP($B49,Misc!$A:$C,3,FALSE),IF($D49="StateConstant",VLOOKUP($B49,StateConstant!$A:$C,3,FALSE),""))))</f>
        <v/>
      </c>
      <c r="G49" s="42" t="s">
        <v>7</v>
      </c>
      <c r="H49" s="44">
        <v>2</v>
      </c>
      <c r="I49" s="42" t="s">
        <v>36</v>
      </c>
      <c r="J49" s="42" t="s">
        <v>1602</v>
      </c>
      <c r="K49" s="45">
        <v>0</v>
      </c>
      <c r="L49" s="44"/>
      <c r="M49" s="44"/>
      <c r="N49" s="44"/>
    </row>
    <row r="50" spans="1:14" ht="24.95" hidden="1" customHeight="1">
      <c r="A50" s="44" t="s">
        <v>1780</v>
      </c>
      <c r="B50" s="43" t="s">
        <v>1781</v>
      </c>
      <c r="C50" s="42" t="s">
        <v>1781</v>
      </c>
      <c r="D50" s="42" t="s">
        <v>1601</v>
      </c>
      <c r="E50" s="42" t="str">
        <f>IF($D50=" BasicEd",VLOOKUP($A50,BasicEd!$A:$F,3,FALSE),IF($D50=" Header",VLOOKUP($A50,Header!$A:$G,3,FALSE),IF($D50=" Misc",VLOOKUP($A50,Misc!$A:$F,3,FALSE),IF($D50=" StateConstant",VLOOKUP($A50,StateConstant!$A:$H,3,FALSE),""))))</f>
        <v>Enrollment Factors</v>
      </c>
      <c r="F50" s="89" t="str">
        <f>IF($D50="BasicEd",VLOOKUP($B50,BasicEd!$A:$C,3,FALSE),IF($D50="Header",VLOOKUP($B50,Header!$A:$C,3,FALSE),IF($D50="Misc",VLOOKUP($B50,Misc!$A:$C,3,FALSE),IF($D50="StateConstant",VLOOKUP($B50,StateConstant!$A:$C,3,FALSE),""))))</f>
        <v/>
      </c>
      <c r="G50" s="42" t="s">
        <v>7</v>
      </c>
      <c r="H50" s="44">
        <v>2</v>
      </c>
      <c r="I50" s="42" t="s">
        <v>36</v>
      </c>
      <c r="J50" s="42" t="s">
        <v>1602</v>
      </c>
      <c r="K50" s="45">
        <v>0</v>
      </c>
      <c r="L50" s="44"/>
      <c r="M50" s="44"/>
      <c r="N50" s="44"/>
    </row>
    <row r="51" spans="1:14" ht="24.95" hidden="1" customHeight="1">
      <c r="A51" s="44" t="s">
        <v>1783</v>
      </c>
      <c r="B51" s="43" t="s">
        <v>1784</v>
      </c>
      <c r="C51" s="42" t="s">
        <v>1784</v>
      </c>
      <c r="D51" s="42" t="s">
        <v>1601</v>
      </c>
      <c r="E51" s="42" t="str">
        <f>IF($D51=" BasicEd",VLOOKUP($A51,BasicEd!$A:$F,3,FALSE),IF($D51=" Header",VLOOKUP($A51,Header!$A:$G,3,FALSE),IF($D51=" Misc",VLOOKUP($A51,Misc!$A:$F,3,FALSE),IF($D51=" StateConstant",VLOOKUP($A51,StateConstant!$A:$H,3,FALSE),""))))</f>
        <v>Enrollment Factors</v>
      </c>
      <c r="F51" s="89" t="str">
        <f>IF($D51="BasicEd",VLOOKUP($B51,BasicEd!$A:$C,3,FALSE),IF($D51="Header",VLOOKUP($B51,Header!$A:$C,3,FALSE),IF($D51="Misc",VLOOKUP($B51,Misc!$A:$C,3,FALSE),IF($D51="StateConstant",VLOOKUP($B51,StateConstant!$A:$C,3,FALSE),""))))</f>
        <v/>
      </c>
      <c r="G51" s="42" t="s">
        <v>7</v>
      </c>
      <c r="H51" s="44">
        <v>2</v>
      </c>
      <c r="I51" s="42" t="s">
        <v>36</v>
      </c>
      <c r="J51" s="42" t="s">
        <v>1602</v>
      </c>
      <c r="K51" s="45">
        <v>0</v>
      </c>
      <c r="L51" s="44"/>
      <c r="M51" s="44"/>
      <c r="N51" s="44"/>
    </row>
    <row r="52" spans="1:14" ht="24.95" hidden="1" customHeight="1">
      <c r="A52" s="44" t="s">
        <v>1786</v>
      </c>
      <c r="B52" s="43" t="s">
        <v>1787</v>
      </c>
      <c r="C52" s="42" t="s">
        <v>1787</v>
      </c>
      <c r="D52" s="42" t="s">
        <v>1601</v>
      </c>
      <c r="E52" s="42" t="str">
        <f>IF($D52=" BasicEd",VLOOKUP($A52,BasicEd!$A:$F,3,FALSE),IF($D52=" Header",VLOOKUP($A52,Header!$A:$G,3,FALSE),IF($D52=" Misc",VLOOKUP($A52,Misc!$A:$F,3,FALSE),IF($D52=" StateConstant",VLOOKUP($A52,StateConstant!$A:$H,3,FALSE),""))))</f>
        <v>Enrollment Factors</v>
      </c>
      <c r="F52" s="89" t="str">
        <f>IF($D52="BasicEd",VLOOKUP($B52,BasicEd!$A:$C,3,FALSE),IF($D52="Header",VLOOKUP($B52,Header!$A:$C,3,FALSE),IF($D52="Misc",VLOOKUP($B52,Misc!$A:$C,3,FALSE),IF($D52="StateConstant",VLOOKUP($B52,StateConstant!$A:$C,3,FALSE),""))))</f>
        <v/>
      </c>
      <c r="G52" s="42" t="s">
        <v>7</v>
      </c>
      <c r="H52" s="44">
        <v>2</v>
      </c>
      <c r="I52" s="42" t="s">
        <v>36</v>
      </c>
      <c r="J52" s="42" t="s">
        <v>1602</v>
      </c>
      <c r="K52" s="45">
        <v>0</v>
      </c>
      <c r="L52" s="44"/>
      <c r="M52" s="44"/>
      <c r="N52" s="44"/>
    </row>
    <row r="53" spans="1:14" ht="24.95" hidden="1" customHeight="1">
      <c r="A53" s="44" t="s">
        <v>1789</v>
      </c>
      <c r="B53" s="42" t="s">
        <v>37</v>
      </c>
      <c r="C53" s="42" t="s">
        <v>37</v>
      </c>
      <c r="D53" s="42" t="s">
        <v>1637</v>
      </c>
      <c r="E53" s="42" t="str">
        <f>IF($D53=" BasicEd",VLOOKUP($A53,BasicEd!$A:$F,3,FALSE),IF($D53=" Header",VLOOKUP($A53,Header!$A:$G,3,FALSE),IF($D53=" Misc",VLOOKUP($A53,Misc!$A:$F,3,FALSE),IF($D53=" StateConstant",VLOOKUP($A53,StateConstant!$A:$H,3,FALSE),""))))</f>
        <v>Special Education</v>
      </c>
      <c r="F53" s="89" t="str">
        <f>IF($D53="BasicEd",VLOOKUP($B53,BasicEd!$A:$C,3,FALSE),IF($D53="Header",VLOOKUP($B53,Header!$A:$C,3,FALSE),IF($D53="Misc",VLOOKUP($B53,Misc!$A:$C,3,FALSE),IF($D53="StateConstant",VLOOKUP($B53,StateConstant!$A:$C,3,FALSE),""))))</f>
        <v/>
      </c>
      <c r="G53" s="42" t="s">
        <v>17</v>
      </c>
      <c r="H53" s="44" t="s">
        <v>6639</v>
      </c>
      <c r="I53" s="42" t="s">
        <v>36</v>
      </c>
      <c r="J53" s="42" t="s">
        <v>1602</v>
      </c>
      <c r="K53" s="45">
        <v>0</v>
      </c>
      <c r="L53" s="44">
        <v>9</v>
      </c>
      <c r="M53" s="44">
        <v>3</v>
      </c>
      <c r="N53" s="44">
        <v>4</v>
      </c>
    </row>
    <row r="54" spans="1:14" ht="24.95" hidden="1" customHeight="1">
      <c r="A54" s="44" t="s">
        <v>1543</v>
      </c>
      <c r="B54" s="43" t="s">
        <v>1544</v>
      </c>
      <c r="C54" s="42" t="s">
        <v>1544</v>
      </c>
      <c r="D54" s="42" t="s">
        <v>1637</v>
      </c>
      <c r="E54" s="42" t="str">
        <f>IF($D54=" BasicEd",VLOOKUP($A54,BasicEd!$A:$F,3,FALSE),IF($D54=" Header",VLOOKUP($A54,Header!$A:$G,3,FALSE),IF($D54=" Misc",VLOOKUP($A54,Misc!$A:$F,3,FALSE),IF($D54=" StateConstant",VLOOKUP($A54,StateConstant!$A:$H,3,FALSE),""))))</f>
        <v>Special Education</v>
      </c>
      <c r="F54" s="89" t="str">
        <f>IF($D54="BasicEd",VLOOKUP($B54,BasicEd!$A:$C,3,FALSE),IF($D54="Header",VLOOKUP($B54,Header!$A:$C,3,FALSE),IF($D54="Misc",VLOOKUP($B54,Misc!$A:$C,3,FALSE),IF($D54="StateConstant",VLOOKUP($B54,StateConstant!$A:$C,3,FALSE),""))))</f>
        <v/>
      </c>
      <c r="G54" s="42" t="s">
        <v>17</v>
      </c>
      <c r="H54" s="44">
        <v>2</v>
      </c>
      <c r="I54" s="42" t="s">
        <v>36</v>
      </c>
      <c r="J54" s="42" t="s">
        <v>1602</v>
      </c>
      <c r="K54" s="45">
        <v>0</v>
      </c>
      <c r="L54" s="44"/>
      <c r="M54" s="44"/>
      <c r="N54" s="44"/>
    </row>
    <row r="55" spans="1:14" ht="24.95" hidden="1" customHeight="1">
      <c r="A55" s="44" t="s">
        <v>1793</v>
      </c>
      <c r="B55" s="43" t="s">
        <v>1794</v>
      </c>
      <c r="C55" s="42" t="s">
        <v>1794</v>
      </c>
      <c r="D55" s="42" t="s">
        <v>1637</v>
      </c>
      <c r="E55" s="42" t="str">
        <f>IF($D55=" BasicEd",VLOOKUP($A55,BasicEd!$A:$F,3,FALSE),IF($D55=" Header",VLOOKUP($A55,Header!$A:$G,3,FALSE),IF($D55=" Misc",VLOOKUP($A55,Misc!$A:$F,3,FALSE),IF($D55=" StateConstant",VLOOKUP($A55,StateConstant!$A:$H,3,FALSE),""))))</f>
        <v>Categorical Programs</v>
      </c>
      <c r="F55" s="89" t="str">
        <f>IF($D55="BasicEd",VLOOKUP($B55,BasicEd!$A:$C,3,FALSE),IF($D55="Header",VLOOKUP($B55,Header!$A:$C,3,FALSE),IF($D55="Misc",VLOOKUP($B55,Misc!$A:$C,3,FALSE),IF($D55="StateConstant",VLOOKUP($B55,StateConstant!$A:$C,3,FALSE),""))))</f>
        <v/>
      </c>
      <c r="G55" s="42" t="s">
        <v>17</v>
      </c>
      <c r="H55" s="44">
        <v>2</v>
      </c>
      <c r="I55" s="42" t="s">
        <v>36</v>
      </c>
      <c r="J55" s="42" t="s">
        <v>1602</v>
      </c>
      <c r="K55" s="45">
        <v>0</v>
      </c>
      <c r="L55" s="44"/>
      <c r="M55" s="44"/>
      <c r="N55" s="44"/>
    </row>
    <row r="56" spans="1:14" ht="24.95" hidden="1" customHeight="1">
      <c r="A56" s="44" t="s">
        <v>1798</v>
      </c>
      <c r="B56" s="43" t="s">
        <v>1799</v>
      </c>
      <c r="C56" s="42" t="s">
        <v>1799</v>
      </c>
      <c r="D56" s="42" t="s">
        <v>1637</v>
      </c>
      <c r="E56" s="42" t="str">
        <f>IF($D56=" BasicEd",VLOOKUP($A56,BasicEd!$A:$F,3,FALSE),IF($D56=" Header",VLOOKUP($A56,Header!$A:$G,3,FALSE),IF($D56=" Misc",VLOOKUP($A56,Misc!$A:$F,3,FALSE),IF($D56=" StateConstant",VLOOKUP($A56,StateConstant!$A:$H,3,FALSE),""))))</f>
        <v>Categorical Programs</v>
      </c>
      <c r="F56" s="89" t="str">
        <f>IF($D56="BasicEd",VLOOKUP($B56,BasicEd!$A:$C,3,FALSE),IF($D56="Header",VLOOKUP($B56,Header!$A:$C,3,FALSE),IF($D56="Misc",VLOOKUP($B56,Misc!$A:$C,3,FALSE),IF($D56="StateConstant",VLOOKUP($B56,StateConstant!$A:$C,3,FALSE),""))))</f>
        <v/>
      </c>
      <c r="G56" s="42" t="s">
        <v>17</v>
      </c>
      <c r="H56" s="44">
        <v>2</v>
      </c>
      <c r="I56" s="42" t="s">
        <v>36</v>
      </c>
      <c r="J56" s="42" t="s">
        <v>1602</v>
      </c>
      <c r="K56" s="45">
        <v>0</v>
      </c>
      <c r="L56" s="44">
        <v>1</v>
      </c>
      <c r="M56" s="44">
        <v>30</v>
      </c>
      <c r="N56" s="44">
        <v>4</v>
      </c>
    </row>
    <row r="57" spans="1:14" ht="24.95" hidden="1" customHeight="1">
      <c r="A57" s="44" t="s">
        <v>1801</v>
      </c>
      <c r="B57" s="43" t="s">
        <v>79</v>
      </c>
      <c r="C57" s="42" t="s">
        <v>79</v>
      </c>
      <c r="D57" s="42" t="s">
        <v>1637</v>
      </c>
      <c r="E57" s="42" t="str">
        <f>IF($D57=" BasicEd",VLOOKUP($A57,BasicEd!$A:$F,3,FALSE),IF($D57=" Header",VLOOKUP($A57,Header!$A:$G,3,FALSE),IF($D57=" Misc",VLOOKUP($A57,Misc!$A:$F,3,FALSE),IF($D57=" StateConstant",VLOOKUP($A57,StateConstant!$A:$H,3,FALSE),""))))</f>
        <v>Categorical Programs</v>
      </c>
      <c r="F57" s="89" t="str">
        <f>IF($D57="BasicEd",VLOOKUP($B57,BasicEd!$A:$C,3,FALSE),IF($D57="Header",VLOOKUP($B57,Header!$A:$C,3,FALSE),IF($D57="Misc",VLOOKUP($B57,Misc!$A:$C,3,FALSE),IF($D57="StateConstant",VLOOKUP($B57,StateConstant!$A:$C,3,FALSE),""))))</f>
        <v/>
      </c>
      <c r="G57" s="42" t="s">
        <v>17</v>
      </c>
      <c r="H57" s="44">
        <v>2</v>
      </c>
      <c r="I57" s="42" t="s">
        <v>36</v>
      </c>
      <c r="J57" s="42" t="s">
        <v>1602</v>
      </c>
      <c r="K57" s="45">
        <v>0</v>
      </c>
      <c r="L57" s="44"/>
      <c r="M57" s="44"/>
      <c r="N57" s="44"/>
    </row>
    <row r="58" spans="1:14" ht="24.95" hidden="1" customHeight="1">
      <c r="A58" s="44" t="s">
        <v>1308</v>
      </c>
      <c r="B58" s="43" t="s">
        <v>1309</v>
      </c>
      <c r="C58" s="42" t="s">
        <v>1309</v>
      </c>
      <c r="D58" s="42" t="s">
        <v>1637</v>
      </c>
      <c r="E58" s="42" t="str">
        <f>IF($D58=" BasicEd",VLOOKUP($A58,BasicEd!$A:$F,3,FALSE),IF($D58=" Header",VLOOKUP($A58,Header!$A:$G,3,FALSE),IF($D58=" Misc",VLOOKUP($A58,Misc!$A:$F,3,FALSE),IF($D58=" StateConstant",VLOOKUP($A58,StateConstant!$A:$H,3,FALSE),""))))</f>
        <v>Categorical Programs</v>
      </c>
      <c r="F58" s="89" t="str">
        <f>IF($D58="BasicEd",VLOOKUP($B58,BasicEd!$A:$C,3,FALSE),IF($D58="Header",VLOOKUP($B58,Header!$A:$C,3,FALSE),IF($D58="Misc",VLOOKUP($B58,Misc!$A:$C,3,FALSE),IF($D58="StateConstant",VLOOKUP($B58,StateConstant!$A:$C,3,FALSE),""))))</f>
        <v/>
      </c>
      <c r="G58" s="42" t="s">
        <v>17</v>
      </c>
      <c r="H58" s="44">
        <v>2</v>
      </c>
      <c r="I58" s="42" t="s">
        <v>36</v>
      </c>
      <c r="J58" s="42" t="s">
        <v>1602</v>
      </c>
      <c r="K58" s="45">
        <v>0</v>
      </c>
      <c r="L58" s="44">
        <v>1</v>
      </c>
      <c r="M58" s="44">
        <v>34</v>
      </c>
      <c r="N58" s="44">
        <v>4</v>
      </c>
    </row>
    <row r="59" spans="1:14" ht="24.95" hidden="1" customHeight="1">
      <c r="A59" s="44" t="s">
        <v>1804</v>
      </c>
      <c r="B59" s="42" t="s">
        <v>100</v>
      </c>
      <c r="C59" s="42" t="s">
        <v>100</v>
      </c>
      <c r="D59" s="42" t="s">
        <v>1637</v>
      </c>
      <c r="E59" s="42" t="str">
        <f>IF($D59=" BasicEd",VLOOKUP($A59,BasicEd!$A:$F,3,FALSE),IF($D59=" Header",VLOOKUP($A59,Header!$A:$G,3,FALSE),IF($D59=" Misc",VLOOKUP($A59,Misc!$A:$F,3,FALSE),IF($D59=" StateConstant",VLOOKUP($A59,StateConstant!$A:$H,3,FALSE),""))))</f>
        <v>Calculated: Categorical Programs</v>
      </c>
      <c r="F59" s="89" t="str">
        <f>IF($D59="BasicEd",VLOOKUP($B59,BasicEd!$A:$C,3,FALSE),IF($D59="Header",VLOOKUP($B59,Header!$A:$C,3,FALSE),IF($D59="Misc",VLOOKUP($B59,Misc!$A:$C,3,FALSE),IF($D59="StateConstant",VLOOKUP($B59,StateConstant!$A:$C,3,FALSE),""))))</f>
        <v/>
      </c>
      <c r="G59" s="42" t="s">
        <v>17</v>
      </c>
      <c r="H59" s="44">
        <v>2</v>
      </c>
      <c r="I59" s="42" t="s">
        <v>18</v>
      </c>
      <c r="J59" s="42" t="s">
        <v>1602</v>
      </c>
      <c r="K59" s="45">
        <v>0</v>
      </c>
      <c r="L59" s="44"/>
      <c r="M59" s="44"/>
      <c r="N59" s="44"/>
    </row>
    <row r="60" spans="1:14" ht="24.95" hidden="1" customHeight="1">
      <c r="A60" s="44" t="s">
        <v>1346</v>
      </c>
      <c r="B60" s="42" t="s">
        <v>97</v>
      </c>
      <c r="C60" s="42" t="s">
        <v>97</v>
      </c>
      <c r="D60" s="42" t="s">
        <v>1637</v>
      </c>
      <c r="E60" s="42" t="str">
        <f>IF($D60=" BasicEd",VLOOKUP($A60,BasicEd!$A:$F,3,FALSE),IF($D60=" Header",VLOOKUP($A60,Header!$A:$G,3,FALSE),IF($D60=" Misc",VLOOKUP($A60,Misc!$A:$F,3,FALSE),IF($D60=" StateConstant",VLOOKUP($A60,StateConstant!$A:$H,3,FALSE),""))))</f>
        <v>Categorical Programs</v>
      </c>
      <c r="F60" s="89" t="str">
        <f>IF($D60="BasicEd",VLOOKUP($B60,BasicEd!$A:$C,3,FALSE),IF($D60="Header",VLOOKUP($B60,Header!$A:$C,3,FALSE),IF($D60="Misc",VLOOKUP($B60,Misc!$A:$C,3,FALSE),IF($D60="StateConstant",VLOOKUP($B60,StateConstant!$A:$C,3,FALSE),""))))</f>
        <v/>
      </c>
      <c r="G60" s="42" t="s">
        <v>17</v>
      </c>
      <c r="H60" s="44">
        <v>2</v>
      </c>
      <c r="I60" s="42" t="s">
        <v>18</v>
      </c>
      <c r="J60" s="42" t="s">
        <v>1602</v>
      </c>
      <c r="K60" s="45">
        <v>0</v>
      </c>
      <c r="L60" s="44"/>
      <c r="M60" s="44"/>
      <c r="N60" s="44"/>
    </row>
    <row r="61" spans="1:14" ht="24.95" hidden="1" customHeight="1">
      <c r="A61" s="44" t="s">
        <v>1809</v>
      </c>
      <c r="B61" s="43" t="s">
        <v>90</v>
      </c>
      <c r="C61" s="42" t="s">
        <v>90</v>
      </c>
      <c r="D61" s="42" t="s">
        <v>1637</v>
      </c>
      <c r="E61" s="42" t="str">
        <f>IF($D61=" BasicEd",VLOOKUP($A61,BasicEd!$A:$F,3,FALSE),IF($D61=" Header",VLOOKUP($A61,Header!$A:$G,3,FALSE),IF($D61=" Misc",VLOOKUP($A61,Misc!$A:$F,3,FALSE),IF($D61=" StateConstant",VLOOKUP($A61,StateConstant!$A:$H,3,FALSE),""))))</f>
        <v>Calculated: Categorical Programs</v>
      </c>
      <c r="F61" s="89" t="str">
        <f>IF($D61="BasicEd",VLOOKUP($B61,BasicEd!$A:$C,3,FALSE),IF($D61="Header",VLOOKUP($B61,Header!$A:$C,3,FALSE),IF($D61="Misc",VLOOKUP($B61,Misc!$A:$C,3,FALSE),IF($D61="StateConstant",VLOOKUP($B61,StateConstant!$A:$C,3,FALSE),""))))</f>
        <v/>
      </c>
      <c r="G61" s="42" t="s">
        <v>17</v>
      </c>
      <c r="H61" s="44">
        <v>2</v>
      </c>
      <c r="I61" s="42" t="s">
        <v>18</v>
      </c>
      <c r="J61" s="42" t="s">
        <v>1602</v>
      </c>
      <c r="K61" s="45">
        <v>0</v>
      </c>
      <c r="L61" s="44">
        <v>3</v>
      </c>
      <c r="M61" s="44">
        <v>19</v>
      </c>
      <c r="N61" s="44">
        <v>4</v>
      </c>
    </row>
    <row r="62" spans="1:14" ht="24.95" hidden="1" customHeight="1">
      <c r="A62" s="44" t="s">
        <v>1243</v>
      </c>
      <c r="B62" s="43" t="s">
        <v>1812</v>
      </c>
      <c r="C62" s="42" t="s">
        <v>1812</v>
      </c>
      <c r="D62" s="42" t="s">
        <v>1637</v>
      </c>
      <c r="E62" s="42" t="e">
        <f>IF($D62=" BasicEd",VLOOKUP($A62,BasicEd!$A:$F,3,FALSE),IF($D62=" Header",VLOOKUP($A62,Header!$A:$G,3,FALSE),IF($D62=" Misc",VLOOKUP($A62,Misc!$A:$F,3,FALSE),IF($D62=" StateConstant",VLOOKUP($A62,StateConstant!$A:$H,3,FALSE),""))))</f>
        <v>#N/A</v>
      </c>
      <c r="F62" s="89" t="str">
        <f>IF($D62="BasicEd",VLOOKUP($B62,BasicEd!$A:$C,3,FALSE),IF($D62="Header",VLOOKUP($B62,Header!$A:$C,3,FALSE),IF($D62="Misc",VLOOKUP($B62,Misc!$A:$C,3,FALSE),IF($D62="StateConstant",VLOOKUP($B62,StateConstant!$A:$C,3,FALSE),""))))</f>
        <v/>
      </c>
      <c r="G62" s="42" t="s">
        <v>17</v>
      </c>
      <c r="H62" s="44">
        <v>2</v>
      </c>
      <c r="I62" s="42" t="e">
        <v>#N/A</v>
      </c>
      <c r="J62" s="42" t="s">
        <v>1602</v>
      </c>
      <c r="K62" s="45">
        <v>0</v>
      </c>
      <c r="L62" s="44">
        <v>3</v>
      </c>
      <c r="M62" s="44">
        <v>1</v>
      </c>
      <c r="N62" s="44">
        <v>4</v>
      </c>
    </row>
    <row r="63" spans="1:14" ht="24.95" hidden="1" customHeight="1">
      <c r="A63" s="44" t="s">
        <v>1814</v>
      </c>
      <c r="B63" s="43" t="s">
        <v>1815</v>
      </c>
      <c r="C63" s="42" t="s">
        <v>1815</v>
      </c>
      <c r="D63" s="42" t="s">
        <v>1637</v>
      </c>
      <c r="E63" s="42" t="e">
        <f>IF($D63=" BasicEd",VLOOKUP($A63,BasicEd!$A:$F,3,FALSE),IF($D63=" Header",VLOOKUP($A63,Header!$A:$G,3,FALSE),IF($D63=" Misc",VLOOKUP($A63,Misc!$A:$F,3,FALSE),IF($D63=" StateConstant",VLOOKUP($A63,StateConstant!$A:$H,3,FALSE),""))))</f>
        <v>#N/A</v>
      </c>
      <c r="F63" s="89" t="str">
        <f>IF($D63="BasicEd",VLOOKUP($B63,BasicEd!$A:$C,3,FALSE),IF($D63="Header",VLOOKUP($B63,Header!$A:$C,3,FALSE),IF($D63="Misc",VLOOKUP($B63,Misc!$A:$C,3,FALSE),IF($D63="StateConstant",VLOOKUP($B63,StateConstant!$A:$C,3,FALSE),""))))</f>
        <v/>
      </c>
      <c r="G63" s="42" t="s">
        <v>17</v>
      </c>
      <c r="H63" s="44">
        <v>2</v>
      </c>
      <c r="I63" s="42" t="e">
        <v>#N/A</v>
      </c>
      <c r="J63" s="42" t="s">
        <v>1602</v>
      </c>
      <c r="K63" s="45">
        <v>0</v>
      </c>
      <c r="L63" s="44">
        <v>3</v>
      </c>
      <c r="M63" s="44">
        <v>66</v>
      </c>
      <c r="N63" s="44">
        <v>4</v>
      </c>
    </row>
    <row r="64" spans="1:14" ht="24.95" hidden="1" customHeight="1">
      <c r="A64" s="44" t="s">
        <v>1816</v>
      </c>
      <c r="B64" s="43" t="s">
        <v>89</v>
      </c>
      <c r="C64" s="42" t="s">
        <v>89</v>
      </c>
      <c r="D64" s="42" t="s">
        <v>1637</v>
      </c>
      <c r="E64" s="42" t="str">
        <f>IF($D64=" BasicEd",VLOOKUP($A64,BasicEd!$A:$F,3,FALSE),IF($D64=" Header",VLOOKUP($A64,Header!$A:$G,3,FALSE),IF($D64=" Misc",VLOOKUP($A64,Misc!$A:$F,3,FALSE),IF($D64=" StateConstant",VLOOKUP($A64,StateConstant!$A:$H,3,FALSE),""))))</f>
        <v>Categorical Programs</v>
      </c>
      <c r="F64" s="89" t="str">
        <f>IF($D64="BasicEd",VLOOKUP($B64,BasicEd!$A:$C,3,FALSE),IF($D64="Header",VLOOKUP($B64,Header!$A:$C,3,FALSE),IF($D64="Misc",VLOOKUP($B64,Misc!$A:$C,3,FALSE),IF($D64="StateConstant",VLOOKUP($B64,StateConstant!$A:$C,3,FALSE),""))))</f>
        <v/>
      </c>
      <c r="G64" s="42" t="s">
        <v>17</v>
      </c>
      <c r="H64" s="44">
        <v>2</v>
      </c>
      <c r="I64" s="42" t="s">
        <v>36</v>
      </c>
      <c r="J64" s="42" t="s">
        <v>1602</v>
      </c>
      <c r="K64" s="45">
        <v>0</v>
      </c>
      <c r="L64" s="44">
        <v>3</v>
      </c>
      <c r="M64" s="44">
        <v>74</v>
      </c>
      <c r="N64" s="44">
        <v>4</v>
      </c>
    </row>
    <row r="65" spans="1:14" ht="24.95" hidden="1" customHeight="1">
      <c r="A65" s="44" t="s">
        <v>1819</v>
      </c>
      <c r="B65" s="43" t="s">
        <v>94</v>
      </c>
      <c r="C65" s="42" t="s">
        <v>94</v>
      </c>
      <c r="D65" s="42" t="s">
        <v>1637</v>
      </c>
      <c r="E65" s="42" t="str">
        <f>IF($D65=" BasicEd",VLOOKUP($A65,BasicEd!$A:$F,3,FALSE),IF($D65=" Header",VLOOKUP($A65,Header!$A:$G,3,FALSE),IF($D65=" Misc",VLOOKUP($A65,Misc!$A:$F,3,FALSE),IF($D65=" StateConstant",VLOOKUP($A65,StateConstant!$A:$H,3,FALSE),""))))</f>
        <v>Calculated: Categorical Programs</v>
      </c>
      <c r="F65" s="89" t="str">
        <f>IF($D65="BasicEd",VLOOKUP($B65,BasicEd!$A:$C,3,FALSE),IF($D65="Header",VLOOKUP($B65,Header!$A:$C,3,FALSE),IF($D65="Misc",VLOOKUP($B65,Misc!$A:$C,3,FALSE),IF($D65="StateConstant",VLOOKUP($B65,StateConstant!$A:$C,3,FALSE),""))))</f>
        <v/>
      </c>
      <c r="G65" s="42" t="s">
        <v>17</v>
      </c>
      <c r="H65" s="44">
        <v>2</v>
      </c>
      <c r="I65" s="42" t="s">
        <v>18</v>
      </c>
      <c r="J65" s="42" t="s">
        <v>1602</v>
      </c>
      <c r="K65" s="45">
        <v>54.43</v>
      </c>
      <c r="L65" s="44"/>
      <c r="M65" s="44"/>
      <c r="N65" s="44"/>
    </row>
    <row r="66" spans="1:14" ht="24.95" hidden="1" customHeight="1">
      <c r="A66" s="44" t="s">
        <v>1242</v>
      </c>
      <c r="B66" s="43" t="s">
        <v>1822</v>
      </c>
      <c r="C66" s="42" t="s">
        <v>1822</v>
      </c>
      <c r="E66" s="42" t="str">
        <f>IF($D66=" BasicEd",VLOOKUP($A66,BasicEd!$A:$F,3,FALSE),IF($D66=" Header",VLOOKUP($A66,Header!$A:$G,3,FALSE),IF($D66=" Misc",VLOOKUP($A66,Misc!$A:$F,3,FALSE),IF($D66=" StateConstant",VLOOKUP($A66,StateConstant!$A:$H,3,FALSE),""))))</f>
        <v/>
      </c>
      <c r="F66" s="89" t="str">
        <f>IF($D66="BasicEd",VLOOKUP($B66,BasicEd!$A:$C,3,FALSE),IF($D66="Header",VLOOKUP($B66,Header!$A:$C,3,FALSE),IF($D66="Misc",VLOOKUP($B66,Misc!$A:$C,3,FALSE),IF($D66="StateConstant",VLOOKUP($B66,StateConstant!$A:$C,3,FALSE),""))))</f>
        <v/>
      </c>
      <c r="G66" s="42" t="s">
        <v>17</v>
      </c>
      <c r="H66" s="44">
        <v>2</v>
      </c>
      <c r="I66" s="42" t="e">
        <v>#N/A</v>
      </c>
      <c r="J66" s="42" t="s">
        <v>1602</v>
      </c>
      <c r="K66" s="45">
        <v>0</v>
      </c>
      <c r="L66" s="44"/>
      <c r="M66" s="44"/>
      <c r="N66" s="44"/>
    </row>
    <row r="67" spans="1:14" ht="24.95" hidden="1" customHeight="1">
      <c r="A67" s="44" t="s">
        <v>1824</v>
      </c>
      <c r="B67" s="43" t="s">
        <v>1825</v>
      </c>
      <c r="C67" s="42" t="s">
        <v>1825</v>
      </c>
      <c r="E67" s="42" t="str">
        <f>IF($D67=" BasicEd",VLOOKUP($A67,BasicEd!$A:$F,3,FALSE),IF($D67=" Header",VLOOKUP($A67,Header!$A:$G,3,FALSE),IF($D67=" Misc",VLOOKUP($A67,Misc!$A:$F,3,FALSE),IF($D67=" StateConstant",VLOOKUP($A67,StateConstant!$A:$H,3,FALSE),""))))</f>
        <v/>
      </c>
      <c r="F67" s="89" t="str">
        <f>IF($D67="BasicEd",VLOOKUP($B67,BasicEd!$A:$C,3,FALSE),IF($D67="Header",VLOOKUP($B67,Header!$A:$C,3,FALSE),IF($D67="Misc",VLOOKUP($B67,Misc!$A:$C,3,FALSE),IF($D67="StateConstant",VLOOKUP($B67,StateConstant!$A:$C,3,FALSE),""))))</f>
        <v/>
      </c>
      <c r="G67" s="42" t="s">
        <v>17</v>
      </c>
      <c r="H67" s="44">
        <v>2</v>
      </c>
      <c r="I67" s="42" t="e">
        <v>#N/A</v>
      </c>
      <c r="J67" s="42" t="s">
        <v>1602</v>
      </c>
      <c r="K67" s="45">
        <v>0</v>
      </c>
      <c r="L67" s="44"/>
      <c r="M67" s="44"/>
      <c r="N67" s="44"/>
    </row>
    <row r="68" spans="1:14" ht="24.95" hidden="1" customHeight="1">
      <c r="A68" s="44" t="s">
        <v>1826</v>
      </c>
      <c r="B68" s="43" t="s">
        <v>1827</v>
      </c>
      <c r="C68" s="42" t="s">
        <v>1827</v>
      </c>
      <c r="E68" s="42" t="str">
        <f>IF($D68=" BasicEd",VLOOKUP($A68,BasicEd!$A:$F,3,FALSE),IF($D68=" Header",VLOOKUP($A68,Header!$A:$G,3,FALSE),IF($D68=" Misc",VLOOKUP($A68,Misc!$A:$F,3,FALSE),IF($D68=" StateConstant",VLOOKUP($A68,StateConstant!$A:$H,3,FALSE),""))))</f>
        <v/>
      </c>
      <c r="F68" s="89" t="str">
        <f>IF($D68="BasicEd",VLOOKUP($B68,BasicEd!$A:$C,3,FALSE),IF($D68="Header",VLOOKUP($B68,Header!$A:$C,3,FALSE),IF($D68="Misc",VLOOKUP($B68,Misc!$A:$C,3,FALSE),IF($D68="StateConstant",VLOOKUP($B68,StateConstant!$A:$C,3,FALSE),""))))</f>
        <v/>
      </c>
      <c r="G68" s="42" t="s">
        <v>17</v>
      </c>
      <c r="H68" s="44">
        <v>2</v>
      </c>
      <c r="I68" s="42" t="e">
        <v>#N/A</v>
      </c>
      <c r="J68" s="42" t="s">
        <v>1602</v>
      </c>
      <c r="K68" s="45">
        <v>0</v>
      </c>
      <c r="L68" s="44"/>
      <c r="M68" s="44"/>
      <c r="N68" s="44"/>
    </row>
    <row r="69" spans="1:14" ht="24.95" hidden="1" customHeight="1">
      <c r="A69" s="44" t="s">
        <v>1829</v>
      </c>
      <c r="B69" s="43" t="s">
        <v>1830</v>
      </c>
      <c r="C69" s="42" t="s">
        <v>1830</v>
      </c>
      <c r="E69" s="42" t="str">
        <f>IF($D69=" BasicEd",VLOOKUP($A69,BasicEd!$A:$F,3,FALSE),IF($D69=" Header",VLOOKUP($A69,Header!$A:$G,3,FALSE),IF($D69=" Misc",VLOOKUP($A69,Misc!$A:$F,3,FALSE),IF($D69=" StateConstant",VLOOKUP($A69,StateConstant!$A:$H,3,FALSE),""))))</f>
        <v/>
      </c>
      <c r="F69" s="89" t="str">
        <f>IF($D69="BasicEd",VLOOKUP($B69,BasicEd!$A:$C,3,FALSE),IF($D69="Header",VLOOKUP($B69,Header!$A:$C,3,FALSE),IF($D69="Misc",VLOOKUP($B69,Misc!$A:$C,3,FALSE),IF($D69="StateConstant",VLOOKUP($B69,StateConstant!$A:$C,3,FALSE),""))))</f>
        <v/>
      </c>
      <c r="G69" s="42" t="s">
        <v>17</v>
      </c>
      <c r="H69" s="44">
        <v>2</v>
      </c>
      <c r="I69" s="42" t="e">
        <v>#N/A</v>
      </c>
      <c r="J69" s="42" t="s">
        <v>1602</v>
      </c>
      <c r="K69" s="45">
        <v>0</v>
      </c>
      <c r="L69" s="44"/>
      <c r="M69" s="44"/>
      <c r="N69" s="44"/>
    </row>
    <row r="70" spans="1:14" ht="24.95" hidden="1" customHeight="1">
      <c r="A70" s="44" t="s">
        <v>1831</v>
      </c>
      <c r="B70" s="43" t="s">
        <v>98</v>
      </c>
      <c r="C70" s="42" t="s">
        <v>98</v>
      </c>
      <c r="D70" s="42" t="s">
        <v>1637</v>
      </c>
      <c r="E70" s="42" t="str">
        <f>IF($D70=" BasicEd",VLOOKUP($A70,BasicEd!$A:$F,3,FALSE),IF($D70=" Header",VLOOKUP($A70,Header!$A:$G,3,FALSE),IF($D70=" Misc",VLOOKUP($A70,Misc!$A:$F,3,FALSE),IF($D70=" StateConstant",VLOOKUP($A70,StateConstant!$A:$H,3,FALSE),""))))</f>
        <v>Calculated: Categorical Programs</v>
      </c>
      <c r="F70" s="89" t="str">
        <f>IF($D70="BasicEd",VLOOKUP($B70,BasicEd!$A:$C,3,FALSE),IF($D70="Header",VLOOKUP($B70,Header!$A:$C,3,FALSE),IF($D70="Misc",VLOOKUP($B70,Misc!$A:$C,3,FALSE),IF($D70="StateConstant",VLOOKUP($B70,StateConstant!$A:$C,3,FALSE),""))))</f>
        <v/>
      </c>
      <c r="G70" s="42" t="s">
        <v>17</v>
      </c>
      <c r="H70" s="44">
        <v>2</v>
      </c>
      <c r="I70" s="42" t="s">
        <v>18</v>
      </c>
      <c r="J70" s="42" t="s">
        <v>1602</v>
      </c>
      <c r="K70" s="45">
        <v>0</v>
      </c>
      <c r="L70" s="44"/>
      <c r="M70" s="44"/>
      <c r="N70" s="44"/>
    </row>
    <row r="71" spans="1:14" ht="24.95" hidden="1" customHeight="1">
      <c r="A71" s="44" t="s">
        <v>1834</v>
      </c>
      <c r="B71" s="43" t="s">
        <v>1835</v>
      </c>
      <c r="C71" s="42" t="s">
        <v>1835</v>
      </c>
      <c r="D71" s="42" t="s">
        <v>1637</v>
      </c>
      <c r="E71" s="42" t="str">
        <f>IF($D71=" BasicEd",VLOOKUP($A71,BasicEd!$A:$F,3,FALSE),IF($D71=" Header",VLOOKUP($A71,Header!$A:$G,3,FALSE),IF($D71=" Misc",VLOOKUP($A71,Misc!$A:$F,3,FALSE),IF($D71=" StateConstant",VLOOKUP($A71,StateConstant!$A:$H,3,FALSE),""))))</f>
        <v>Calculated: Categorical Programs</v>
      </c>
      <c r="F71" s="89" t="str">
        <f>IF($D71="BasicEd",VLOOKUP($B71,BasicEd!$A:$C,3,FALSE),IF($D71="Header",VLOOKUP($B71,Header!$A:$C,3,FALSE),IF($D71="Misc",VLOOKUP($B71,Misc!$A:$C,3,FALSE),IF($D71="StateConstant",VLOOKUP($B71,StateConstant!$A:$C,3,FALSE),""))))</f>
        <v/>
      </c>
      <c r="G71" s="42" t="s">
        <v>17</v>
      </c>
      <c r="H71" s="44">
        <v>2</v>
      </c>
      <c r="I71" s="42" t="s">
        <v>18</v>
      </c>
      <c r="J71" s="42" t="s">
        <v>1602</v>
      </c>
      <c r="K71" s="45">
        <v>0</v>
      </c>
      <c r="L71" s="44"/>
      <c r="M71" s="44"/>
      <c r="N71" s="44"/>
    </row>
    <row r="72" spans="1:14" ht="24.95" hidden="1" customHeight="1">
      <c r="A72" s="44" t="s">
        <v>1329</v>
      </c>
      <c r="B72" s="43" t="s">
        <v>93</v>
      </c>
      <c r="C72" s="42" t="s">
        <v>93</v>
      </c>
      <c r="D72" s="42" t="s">
        <v>1637</v>
      </c>
      <c r="E72" s="42" t="str">
        <f>IF($D72=" BasicEd",VLOOKUP($A72,BasicEd!$A:$F,3,FALSE),IF($D72=" Header",VLOOKUP($A72,Header!$A:$G,3,FALSE),IF($D72=" Misc",VLOOKUP($A72,Misc!$A:$F,3,FALSE),IF($D72=" StateConstant",VLOOKUP($A72,StateConstant!$A:$H,3,FALSE),""))))</f>
        <v>Categorical Programs</v>
      </c>
      <c r="F72" s="89" t="str">
        <f>IF($D72="BasicEd",VLOOKUP($B72,BasicEd!$A:$C,3,FALSE),IF($D72="Header",VLOOKUP($B72,Header!$A:$C,3,FALSE),IF($D72="Misc",VLOOKUP($B72,Misc!$A:$C,3,FALSE),IF($D72="StateConstant",VLOOKUP($B72,StateConstant!$A:$C,3,FALSE),""))))</f>
        <v/>
      </c>
      <c r="G72" s="42" t="s">
        <v>17</v>
      </c>
      <c r="H72" s="44">
        <v>2</v>
      </c>
      <c r="I72" s="42" t="s">
        <v>18</v>
      </c>
      <c r="J72" s="42" t="s">
        <v>1602</v>
      </c>
      <c r="K72" s="45"/>
      <c r="L72" s="44"/>
      <c r="M72" s="44"/>
      <c r="N72" s="44"/>
    </row>
    <row r="73" spans="1:14" ht="24.95" hidden="1" customHeight="1">
      <c r="A73" s="44" t="s">
        <v>1348</v>
      </c>
      <c r="B73" s="43" t="s">
        <v>99</v>
      </c>
      <c r="C73" s="42" t="s">
        <v>99</v>
      </c>
      <c r="D73" s="42" t="s">
        <v>1637</v>
      </c>
      <c r="E73" s="42" t="str">
        <f>IF($D73=" BasicEd",VLOOKUP($A73,BasicEd!$A:$F,3,FALSE),IF($D73=" Header",VLOOKUP($A73,Header!$A:$G,3,FALSE),IF($D73=" Misc",VLOOKUP($A73,Misc!$A:$F,3,FALSE),IF($D73=" StateConstant",VLOOKUP($A73,StateConstant!$A:$H,3,FALSE),""))))</f>
        <v>Categorical Programs</v>
      </c>
      <c r="F73" s="89" t="str">
        <f>IF($D73="BasicEd",VLOOKUP($B73,BasicEd!$A:$C,3,FALSE),IF($D73="Header",VLOOKUP($B73,Header!$A:$C,3,FALSE),IF($D73="Misc",VLOOKUP($B73,Misc!$A:$C,3,FALSE),IF($D73="StateConstant",VLOOKUP($B73,StateConstant!$A:$C,3,FALSE),""))))</f>
        <v/>
      </c>
      <c r="G73" s="42" t="s">
        <v>17</v>
      </c>
      <c r="H73" s="44">
        <v>2</v>
      </c>
      <c r="I73" s="42" t="s">
        <v>18</v>
      </c>
      <c r="J73" s="42" t="s">
        <v>1602</v>
      </c>
      <c r="K73" s="45">
        <v>134.74</v>
      </c>
      <c r="L73" s="44"/>
      <c r="M73" s="44"/>
      <c r="N73" s="44"/>
    </row>
    <row r="74" spans="1:14" ht="24.95" hidden="1" customHeight="1">
      <c r="A74" s="44" t="s">
        <v>1841</v>
      </c>
      <c r="B74" s="43" t="s">
        <v>75</v>
      </c>
      <c r="C74" s="42" t="s">
        <v>75</v>
      </c>
      <c r="D74" s="42" t="s">
        <v>1637</v>
      </c>
      <c r="E74" s="42" t="str">
        <f>IF($D74=" BasicEd",VLOOKUP($A74,BasicEd!$A:$F,3,FALSE),IF($D74=" Header",VLOOKUP($A74,Header!$A:$G,3,FALSE),IF($D74=" Misc",VLOOKUP($A74,Misc!$A:$F,3,FALSE),IF($D74=" StateConstant",VLOOKUP($A74,StateConstant!$A:$H,3,FALSE),""))))</f>
        <v>Calculated: Categorical Programs</v>
      </c>
      <c r="F74" s="89" t="str">
        <f>IF($D74="BasicEd",VLOOKUP($B74,BasicEd!$A:$C,3,FALSE),IF($D74="Header",VLOOKUP($B74,Header!$A:$C,3,FALSE),IF($D74="Misc",VLOOKUP($B74,Misc!$A:$C,3,FALSE),IF($D74="StateConstant",VLOOKUP($B74,StateConstant!$A:$C,3,FALSE),""))))</f>
        <v/>
      </c>
      <c r="G74" s="42" t="s">
        <v>17</v>
      </c>
      <c r="H74" s="44">
        <v>2</v>
      </c>
      <c r="I74" s="42" t="s">
        <v>18</v>
      </c>
      <c r="J74" s="42" t="s">
        <v>1602</v>
      </c>
      <c r="K74" s="45">
        <v>22.37</v>
      </c>
      <c r="L74" s="44"/>
      <c r="M74" s="44"/>
      <c r="N74" s="44"/>
    </row>
    <row r="75" spans="1:14" ht="24.95" hidden="1" customHeight="1">
      <c r="A75" s="44" t="s">
        <v>1844</v>
      </c>
      <c r="B75" s="43" t="s">
        <v>1845</v>
      </c>
      <c r="C75" s="42" t="s">
        <v>1845</v>
      </c>
      <c r="D75" s="42" t="s">
        <v>1637</v>
      </c>
      <c r="E75" s="42" t="e">
        <f>IF($D75=" BasicEd",VLOOKUP($A75,BasicEd!$A:$F,3,FALSE),IF($D75=" Header",VLOOKUP($A75,Header!$A:$G,3,FALSE),IF($D75=" Misc",VLOOKUP($A75,Misc!$A:$F,3,FALSE),IF($D75=" StateConstant",VLOOKUP($A75,StateConstant!$A:$H,3,FALSE),""))))</f>
        <v>#N/A</v>
      </c>
      <c r="F75" s="89" t="str">
        <f>IF($D75="BasicEd",VLOOKUP($B75,BasicEd!$A:$C,3,FALSE),IF($D75="Header",VLOOKUP($B75,Header!$A:$C,3,FALSE),IF($D75="Misc",VLOOKUP($B75,Misc!$A:$C,3,FALSE),IF($D75="StateConstant",VLOOKUP($B75,StateConstant!$A:$C,3,FALSE),""))))</f>
        <v/>
      </c>
      <c r="G75" s="42" t="s">
        <v>17</v>
      </c>
      <c r="H75" s="44">
        <v>2</v>
      </c>
      <c r="I75" s="42" t="s">
        <v>18</v>
      </c>
      <c r="K75" s="45">
        <v>366.11</v>
      </c>
      <c r="L75" s="44"/>
      <c r="M75" s="44"/>
      <c r="N75" s="44"/>
    </row>
    <row r="76" spans="1:14" ht="24.95" hidden="1" customHeight="1">
      <c r="A76" s="44" t="s">
        <v>1847</v>
      </c>
      <c r="B76" s="43" t="s">
        <v>1848</v>
      </c>
      <c r="C76" s="42" t="s">
        <v>1848</v>
      </c>
      <c r="D76" s="42" t="s">
        <v>1637</v>
      </c>
      <c r="E76" s="42" t="e">
        <f>IF($D76=" BasicEd",VLOOKUP($A76,BasicEd!$A:$F,3,FALSE),IF($D76=" Header",VLOOKUP($A76,Header!$A:$G,3,FALSE),IF($D76=" Misc",VLOOKUP($A76,Misc!$A:$F,3,FALSE),IF($D76=" StateConstant",VLOOKUP($A76,StateConstant!$A:$H,3,FALSE),""))))</f>
        <v>#N/A</v>
      </c>
      <c r="F76" s="89" t="str">
        <f>IF($D76="BasicEd",VLOOKUP($B76,BasicEd!$A:$C,3,FALSE),IF($D76="Header",VLOOKUP($B76,Header!$A:$C,3,FALSE),IF($D76="Misc",VLOOKUP($B76,Misc!$A:$C,3,FALSE),IF($D76="StateConstant",VLOOKUP($B76,StateConstant!$A:$C,3,FALSE),""))))</f>
        <v/>
      </c>
      <c r="G76" s="42" t="s">
        <v>17</v>
      </c>
      <c r="H76" s="44">
        <v>2</v>
      </c>
      <c r="I76" s="42" t="s">
        <v>18</v>
      </c>
      <c r="K76" s="45">
        <v>9.0399999999999991</v>
      </c>
      <c r="L76" s="44"/>
      <c r="M76" s="44"/>
      <c r="N76" s="44"/>
    </row>
    <row r="77" spans="1:14" ht="24.95" hidden="1" customHeight="1">
      <c r="A77" s="44" t="s">
        <v>1349</v>
      </c>
      <c r="B77" s="43" t="s">
        <v>72</v>
      </c>
      <c r="C77" s="42" t="s">
        <v>72</v>
      </c>
      <c r="D77" s="42" t="s">
        <v>1637</v>
      </c>
      <c r="E77" s="42" t="str">
        <f>IF($D77=" BasicEd",VLOOKUP($A77,BasicEd!$A:$F,3,FALSE),IF($D77=" Header",VLOOKUP($A77,Header!$A:$G,3,FALSE),IF($D77=" Misc",VLOOKUP($A77,Misc!$A:$F,3,FALSE),IF($D77=" StateConstant",VLOOKUP($A77,StateConstant!$A:$H,3,FALSE),""))))</f>
        <v>Categorical Programs</v>
      </c>
      <c r="F77" s="89" t="str">
        <f>IF($D77="BasicEd",VLOOKUP($B77,BasicEd!$A:$C,3,FALSE),IF($D77="Header",VLOOKUP($B77,Header!$A:$C,3,FALSE),IF($D77="Misc",VLOOKUP($B77,Misc!$A:$C,3,FALSE),IF($D77="StateConstant",VLOOKUP($B77,StateConstant!$A:$C,3,FALSE),""))))</f>
        <v/>
      </c>
      <c r="G77" s="42" t="s">
        <v>17</v>
      </c>
      <c r="H77" s="44">
        <v>2</v>
      </c>
      <c r="I77" s="42" t="s">
        <v>18</v>
      </c>
      <c r="J77" s="42" t="s">
        <v>1602</v>
      </c>
      <c r="K77" s="45">
        <v>144.65</v>
      </c>
      <c r="L77" s="44"/>
      <c r="M77" s="44"/>
      <c r="N77" s="44"/>
    </row>
    <row r="78" spans="1:14" ht="24.95" hidden="1" customHeight="1">
      <c r="A78" s="44" t="s">
        <v>1851</v>
      </c>
      <c r="B78" s="43" t="s">
        <v>1852</v>
      </c>
      <c r="C78" s="42" t="s">
        <v>1852</v>
      </c>
      <c r="D78" s="42" t="s">
        <v>1637</v>
      </c>
      <c r="E78" s="42" t="e">
        <f>IF($D78=" BasicEd",VLOOKUP($A78,BasicEd!$A:$F,3,FALSE),IF($D78=" Header",VLOOKUP($A78,Header!$A:$G,3,FALSE),IF($D78=" Misc",VLOOKUP($A78,Misc!$A:$F,3,FALSE),IF($D78=" StateConstant",VLOOKUP($A78,StateConstant!$A:$H,3,FALSE),""))))</f>
        <v>#N/A</v>
      </c>
      <c r="F78" s="89" t="str">
        <f>IF($D78="BasicEd",VLOOKUP($B78,BasicEd!$A:$C,3,FALSE),IF($D78="Header",VLOOKUP($B78,Header!$A:$C,3,FALSE),IF($D78="Misc",VLOOKUP($B78,Misc!$A:$C,3,FALSE),IF($D78="StateConstant",VLOOKUP($B78,StateConstant!$A:$C,3,FALSE),""))))</f>
        <v/>
      </c>
      <c r="G78" s="42" t="s">
        <v>17</v>
      </c>
      <c r="H78" s="44">
        <v>2</v>
      </c>
      <c r="I78" s="42" t="s">
        <v>36</v>
      </c>
      <c r="K78" s="45">
        <v>181.37</v>
      </c>
      <c r="L78" s="44"/>
      <c r="M78" s="44"/>
      <c r="N78" s="44"/>
    </row>
    <row r="79" spans="1:14" ht="24.95" hidden="1" customHeight="1">
      <c r="A79" s="44" t="s">
        <v>1854</v>
      </c>
      <c r="B79" s="43" t="s">
        <v>1855</v>
      </c>
      <c r="C79" s="42" t="s">
        <v>1855</v>
      </c>
      <c r="D79" s="42" t="s">
        <v>1637</v>
      </c>
      <c r="E79" s="42" t="e">
        <f>IF($D79=" BasicEd",VLOOKUP($A79,BasicEd!$A:$F,3,FALSE),IF($D79=" Header",VLOOKUP($A79,Header!$A:$G,3,FALSE),IF($D79=" Misc",VLOOKUP($A79,Misc!$A:$F,3,FALSE),IF($D79=" StateConstant",VLOOKUP($A79,StateConstant!$A:$H,3,FALSE),""))))</f>
        <v>#N/A</v>
      </c>
      <c r="F79" s="89" t="str">
        <f>IF($D79="BasicEd",VLOOKUP($B79,BasicEd!$A:$C,3,FALSE),IF($D79="Header",VLOOKUP($B79,Header!$A:$C,3,FALSE),IF($D79="Misc",VLOOKUP($B79,Misc!$A:$C,3,FALSE),IF($D79="StateConstant",VLOOKUP($B79,StateConstant!$A:$C,3,FALSE),""))))</f>
        <v/>
      </c>
      <c r="G79" s="42" t="s">
        <v>17</v>
      </c>
      <c r="H79" s="44">
        <v>2</v>
      </c>
      <c r="I79" s="42" t="s">
        <v>36</v>
      </c>
      <c r="K79" s="45">
        <v>307.12</v>
      </c>
      <c r="L79" s="44"/>
      <c r="M79" s="44"/>
      <c r="N79" s="44"/>
    </row>
    <row r="80" spans="1:14" ht="24.95" hidden="1" customHeight="1">
      <c r="A80" s="44" t="s">
        <v>1857</v>
      </c>
      <c r="B80" s="43" t="s">
        <v>63</v>
      </c>
      <c r="C80" s="42" t="s">
        <v>63</v>
      </c>
      <c r="D80" s="42" t="s">
        <v>1637</v>
      </c>
      <c r="E80" s="42" t="str">
        <f>IF($D80=" BasicEd",VLOOKUP($A80,BasicEd!$A:$F,3,FALSE),IF($D80=" Header",VLOOKUP($A80,Header!$A:$G,3,FALSE),IF($D80=" Misc",VLOOKUP($A80,Misc!$A:$F,3,FALSE),IF($D80=" StateConstant",VLOOKUP($A80,StateConstant!$A:$H,3,FALSE),""))))</f>
        <v>Calculated: Categorical Programs</v>
      </c>
      <c r="F80" s="89" t="str">
        <f>IF($D80="BasicEd",VLOOKUP($B80,BasicEd!$A:$C,3,FALSE),IF($D80="Header",VLOOKUP($B80,Header!$A:$C,3,FALSE),IF($D80="Misc",VLOOKUP($B80,Misc!$A:$C,3,FALSE),IF($D80="StateConstant",VLOOKUP($B80,StateConstant!$A:$C,3,FALSE),""))))</f>
        <v/>
      </c>
      <c r="G80" s="42" t="s">
        <v>17</v>
      </c>
      <c r="H80" s="44">
        <v>2</v>
      </c>
      <c r="I80" s="42" t="s">
        <v>18</v>
      </c>
      <c r="J80" s="42" t="s">
        <v>1602</v>
      </c>
      <c r="K80" s="45">
        <v>125.65</v>
      </c>
      <c r="L80" s="44"/>
      <c r="M80" s="44"/>
      <c r="N80" s="44"/>
    </row>
    <row r="81" spans="1:14" ht="24.95" hidden="1" customHeight="1">
      <c r="A81" s="44" t="s">
        <v>1860</v>
      </c>
      <c r="B81" s="43" t="s">
        <v>6630</v>
      </c>
      <c r="C81" s="42" t="s">
        <v>6630</v>
      </c>
      <c r="D81" s="42" t="s">
        <v>1637</v>
      </c>
      <c r="E81" s="42" t="str">
        <f>IF($D81=" BasicEd",VLOOKUP($A81,BasicEd!$A:$F,3,FALSE),IF($D81=" Header",VLOOKUP($A81,Header!$A:$G,3,FALSE),IF($D81=" Misc",VLOOKUP($A81,Misc!$A:$F,3,FALSE),IF($D81=" StateConstant",VLOOKUP($A81,StateConstant!$A:$H,3,FALSE),""))))</f>
        <v>Calculated: Categorical Programs</v>
      </c>
      <c r="F81" s="89" t="str">
        <f>IF($D81="BasicEd",VLOOKUP($B81,BasicEd!$A:$C,3,FALSE),IF($D81="Header",VLOOKUP($B81,Header!$A:$C,3,FALSE),IF($D81="Misc",VLOOKUP($B81,Misc!$A:$C,3,FALSE),IF($D81="StateConstant",VLOOKUP($B81,StateConstant!$A:$C,3,FALSE),""))))</f>
        <v/>
      </c>
      <c r="G81" s="42" t="s">
        <v>17</v>
      </c>
      <c r="H81" s="44">
        <v>2</v>
      </c>
      <c r="I81" s="42" t="s">
        <v>18</v>
      </c>
      <c r="J81" s="42" t="s">
        <v>1602</v>
      </c>
      <c r="K81" s="45"/>
      <c r="L81" s="44"/>
      <c r="M81" s="44"/>
      <c r="N81" s="44"/>
    </row>
    <row r="82" spans="1:14" ht="24.95" hidden="1" customHeight="1">
      <c r="A82" s="44" t="s">
        <v>1864</v>
      </c>
      <c r="B82" s="43" t="s">
        <v>1865</v>
      </c>
      <c r="C82" s="42" t="s">
        <v>1865</v>
      </c>
      <c r="D82" s="42" t="s">
        <v>1637</v>
      </c>
      <c r="E82" s="42" t="str">
        <f>IF($D82=" BasicEd",VLOOKUP($A82,BasicEd!$A:$F,3,FALSE),IF($D82=" Header",VLOOKUP($A82,Header!$A:$G,3,FALSE),IF($D82=" Misc",VLOOKUP($A82,Misc!$A:$F,3,FALSE),IF($D82=" StateConstant",VLOOKUP($A82,StateConstant!$A:$H,3,FALSE),""))))</f>
        <v>Calculated: Categorical Programs</v>
      </c>
      <c r="F82" s="89" t="str">
        <f>IF($D82="BasicEd",VLOOKUP($B82,BasicEd!$A:$C,3,FALSE),IF($D82="Header",VLOOKUP($B82,Header!$A:$C,3,FALSE),IF($D82="Misc",VLOOKUP($B82,Misc!$A:$C,3,FALSE),IF($D82="StateConstant",VLOOKUP($B82,StateConstant!$A:$C,3,FALSE),""))))</f>
        <v/>
      </c>
      <c r="G82" s="42" t="s">
        <v>17</v>
      </c>
      <c r="H82" s="44">
        <v>2</v>
      </c>
      <c r="I82" s="42" t="s">
        <v>18</v>
      </c>
      <c r="J82" s="42" t="s">
        <v>1602</v>
      </c>
      <c r="K82" s="45">
        <v>134.74</v>
      </c>
      <c r="L82" s="44"/>
      <c r="M82" s="44"/>
      <c r="N82" s="44"/>
    </row>
    <row r="83" spans="1:14" ht="24.95" hidden="1" customHeight="1">
      <c r="A83" s="44" t="s">
        <v>1867</v>
      </c>
      <c r="B83" s="43" t="s">
        <v>61</v>
      </c>
      <c r="C83" s="42" t="s">
        <v>61</v>
      </c>
      <c r="D83" s="42" t="s">
        <v>1637</v>
      </c>
      <c r="E83" s="42" t="str">
        <f>IF($D83=" BasicEd",VLOOKUP($A83,BasicEd!$A:$F,3,FALSE),IF($D83=" Header",VLOOKUP($A83,Header!$A:$G,3,FALSE),IF($D83=" Misc",VLOOKUP($A83,Misc!$A:$F,3,FALSE),IF($D83=" StateConstant",VLOOKUP($A83,StateConstant!$A:$H,3,FALSE),""))))</f>
        <v>Categorical Programs</v>
      </c>
      <c r="F83" s="89" t="str">
        <f>IF($D83="BasicEd",VLOOKUP($B83,BasicEd!$A:$C,3,FALSE),IF($D83="Header",VLOOKUP($B83,Header!$A:$C,3,FALSE),IF($D83="Misc",VLOOKUP($B83,Misc!$A:$C,3,FALSE),IF($D83="StateConstant",VLOOKUP($B83,StateConstant!$A:$C,3,FALSE),""))))</f>
        <v/>
      </c>
      <c r="G83" s="42" t="s">
        <v>17</v>
      </c>
      <c r="H83" s="44">
        <v>2</v>
      </c>
      <c r="I83" s="42" t="s">
        <v>36</v>
      </c>
      <c r="J83" s="42" t="s">
        <v>1602</v>
      </c>
      <c r="K83" s="45">
        <v>22.37</v>
      </c>
      <c r="L83" s="44"/>
      <c r="M83" s="44"/>
      <c r="N83" s="44"/>
    </row>
    <row r="84" spans="1:14" ht="24.95" hidden="1" customHeight="1">
      <c r="A84" s="44" t="s">
        <v>1869</v>
      </c>
      <c r="B84" s="43" t="s">
        <v>6631</v>
      </c>
      <c r="C84" s="42" t="s">
        <v>6631</v>
      </c>
      <c r="D84" s="42" t="s">
        <v>1637</v>
      </c>
      <c r="E84" s="42" t="str">
        <f>IF($D84=" BasicEd",VLOOKUP($A84,BasicEd!$A:$F,3,FALSE),IF($D84=" Header",VLOOKUP($A84,Header!$A:$G,3,FALSE),IF($D84=" Misc",VLOOKUP($A84,Misc!$A:$F,3,FALSE),IF($D84=" StateConstant",VLOOKUP($A84,StateConstant!$A:$H,3,FALSE),""))))</f>
        <v>Calculated: Categorical Programs</v>
      </c>
      <c r="F84" s="89" t="str">
        <f>IF($D84="BasicEd",VLOOKUP($B84,BasicEd!$A:$C,3,FALSE),IF($D84="Header",VLOOKUP($B84,Header!$A:$C,3,FALSE),IF($D84="Misc",VLOOKUP($B84,Misc!$A:$C,3,FALSE),IF($D84="StateConstant",VLOOKUP($B84,StateConstant!$A:$C,3,FALSE),""))))</f>
        <v/>
      </c>
      <c r="G84" s="42" t="s">
        <v>17</v>
      </c>
      <c r="H84" s="44">
        <v>2</v>
      </c>
      <c r="I84" s="42" t="s">
        <v>18</v>
      </c>
      <c r="J84" s="42" t="s">
        <v>1602</v>
      </c>
      <c r="K84" s="45">
        <v>366.11</v>
      </c>
      <c r="L84" s="44"/>
      <c r="M84" s="44"/>
      <c r="N84" s="44"/>
    </row>
    <row r="85" spans="1:14" ht="24.95" hidden="1" customHeight="1">
      <c r="A85" s="44" t="s">
        <v>1873</v>
      </c>
      <c r="B85" s="43" t="s">
        <v>1874</v>
      </c>
      <c r="C85" s="42" t="s">
        <v>1874</v>
      </c>
      <c r="D85" s="42" t="s">
        <v>1637</v>
      </c>
      <c r="E85" s="42" t="str">
        <f>IF($D85=" BasicEd",VLOOKUP($A85,BasicEd!$A:$F,3,FALSE),IF($D85=" Header",VLOOKUP($A85,Header!$A:$G,3,FALSE),IF($D85=" Misc",VLOOKUP($A85,Misc!$A:$F,3,FALSE),IF($D85=" StateConstant",VLOOKUP($A85,StateConstant!$A:$H,3,FALSE),""))))</f>
        <v>Calculated: Categorical Programs</v>
      </c>
      <c r="F85" s="89" t="str">
        <f>IF($D85="BasicEd",VLOOKUP($B85,BasicEd!$A:$C,3,FALSE),IF($D85="Header",VLOOKUP($B85,Header!$A:$C,3,FALSE),IF($D85="Misc",VLOOKUP($B85,Misc!$A:$C,3,FALSE),IF($D85="StateConstant",VLOOKUP($B85,StateConstant!$A:$C,3,FALSE),""))))</f>
        <v/>
      </c>
      <c r="G85" s="42" t="s">
        <v>17</v>
      </c>
      <c r="H85" s="44">
        <v>2</v>
      </c>
      <c r="I85" s="42" t="s">
        <v>18</v>
      </c>
      <c r="J85" s="42" t="s">
        <v>1602</v>
      </c>
      <c r="K85" s="45">
        <v>144.65</v>
      </c>
      <c r="L85" s="44"/>
      <c r="M85" s="44"/>
      <c r="N85" s="44"/>
    </row>
    <row r="86" spans="1:14" ht="24.95" hidden="1" customHeight="1">
      <c r="A86" s="44" t="s">
        <v>1341</v>
      </c>
      <c r="B86" s="43" t="s">
        <v>6632</v>
      </c>
      <c r="C86" s="42" t="s">
        <v>6632</v>
      </c>
      <c r="D86" s="42" t="s">
        <v>1637</v>
      </c>
      <c r="E86" s="42" t="str">
        <f>IF($D86=" BasicEd",VLOOKUP($A86,BasicEd!$A:$F,3,FALSE),IF($D86=" Header",VLOOKUP($A86,Header!$A:$G,3,FALSE),IF($D86=" Misc",VLOOKUP($A86,Misc!$A:$F,3,FALSE),IF($D86=" StateConstant",VLOOKUP($A86,StateConstant!$A:$H,3,FALSE),""))))</f>
        <v>Categorical Programs</v>
      </c>
      <c r="F86" s="89" t="str">
        <f>IF($D86="BasicEd",VLOOKUP($B86,BasicEd!$A:$C,3,FALSE),IF($D86="Header",VLOOKUP($B86,Header!$A:$C,3,FALSE),IF($D86="Misc",VLOOKUP($B86,Misc!$A:$C,3,FALSE),IF($D86="StateConstant",VLOOKUP($B86,StateConstant!$A:$C,3,FALSE),""))))</f>
        <v/>
      </c>
      <c r="G86" s="42" t="s">
        <v>17</v>
      </c>
      <c r="H86" s="44">
        <v>2</v>
      </c>
      <c r="I86" s="42" t="s">
        <v>36</v>
      </c>
      <c r="J86" s="42" t="s">
        <v>1602</v>
      </c>
      <c r="K86" s="45">
        <v>181.37</v>
      </c>
      <c r="L86" s="44"/>
      <c r="M86" s="44"/>
      <c r="N86" s="44"/>
    </row>
    <row r="87" spans="1:14" ht="24.95" hidden="1" customHeight="1">
      <c r="A87" s="44" t="s">
        <v>1878</v>
      </c>
      <c r="B87" s="43" t="s">
        <v>1879</v>
      </c>
      <c r="C87" s="42" t="s">
        <v>1879</v>
      </c>
      <c r="D87" s="42" t="s">
        <v>1637</v>
      </c>
      <c r="E87" s="42" t="str">
        <f>IF($D87=" BasicEd",VLOOKUP($A87,BasicEd!$A:$F,3,FALSE),IF($D87=" Header",VLOOKUP($A87,Header!$A:$G,3,FALSE),IF($D87=" Misc",VLOOKUP($A87,Misc!$A:$F,3,FALSE),IF($D87=" StateConstant",VLOOKUP($A87,StateConstant!$A:$H,3,FALSE),""))))</f>
        <v>Categorical Programs</v>
      </c>
      <c r="F87" s="89" t="str">
        <f>IF($D87="BasicEd",VLOOKUP($B87,BasicEd!$A:$C,3,FALSE),IF($D87="Header",VLOOKUP($B87,Header!$A:$C,3,FALSE),IF($D87="Misc",VLOOKUP($B87,Misc!$A:$C,3,FALSE),IF($D87="StateConstant",VLOOKUP($B87,StateConstant!$A:$C,3,FALSE),""))))</f>
        <v/>
      </c>
      <c r="G87" s="42" t="s">
        <v>17</v>
      </c>
      <c r="H87" s="44">
        <v>2</v>
      </c>
      <c r="I87" s="42" t="s">
        <v>36</v>
      </c>
      <c r="J87" s="42" t="s">
        <v>1602</v>
      </c>
      <c r="K87" s="45">
        <v>147.9</v>
      </c>
      <c r="L87" s="44"/>
      <c r="M87" s="44"/>
      <c r="N87" s="44"/>
    </row>
    <row r="88" spans="1:14" ht="24.95" hidden="1" customHeight="1">
      <c r="A88" s="44" t="s">
        <v>1297</v>
      </c>
      <c r="B88" s="43" t="s">
        <v>1298</v>
      </c>
      <c r="C88" s="42" t="s">
        <v>1298</v>
      </c>
      <c r="D88" s="42" t="s">
        <v>1637</v>
      </c>
      <c r="E88" s="42" t="str">
        <f>IF($D88=" BasicEd",VLOOKUP($A88,BasicEd!$A:$F,3,FALSE),IF($D88=" Header",VLOOKUP($A88,Header!$A:$G,3,FALSE),IF($D88=" Misc",VLOOKUP($A88,Misc!$A:$F,3,FALSE),IF($D88=" StateConstant",VLOOKUP($A88,StateConstant!$A:$H,3,FALSE),""))))</f>
        <v>Categorical Programs</v>
      </c>
      <c r="F88" s="89" t="str">
        <f>IF($D88="BasicEd",VLOOKUP($B88,BasicEd!$A:$C,3,FALSE),IF($D88="Header",VLOOKUP($B88,Header!$A:$C,3,FALSE),IF($D88="Misc",VLOOKUP($B88,Misc!$A:$C,3,FALSE),IF($D88="StateConstant",VLOOKUP($B88,StateConstant!$A:$C,3,FALSE),""))))</f>
        <v/>
      </c>
      <c r="G88" s="42" t="s">
        <v>7</v>
      </c>
      <c r="H88" s="44">
        <v>5</v>
      </c>
      <c r="I88" s="42" t="s">
        <v>36</v>
      </c>
      <c r="J88" s="42" t="s">
        <v>1882</v>
      </c>
      <c r="K88" s="45">
        <v>307.12</v>
      </c>
      <c r="L88" s="44"/>
      <c r="M88" s="44"/>
      <c r="N88" s="44"/>
    </row>
    <row r="89" spans="1:14" ht="24.95" hidden="1" customHeight="1">
      <c r="A89" s="44" t="s">
        <v>1883</v>
      </c>
      <c r="B89" s="43" t="s">
        <v>6633</v>
      </c>
      <c r="C89" s="42" t="s">
        <v>6633</v>
      </c>
      <c r="D89" s="42" t="s">
        <v>1637</v>
      </c>
      <c r="E89" s="42" t="str">
        <f>IF($D89=" BasicEd",VLOOKUP($A89,BasicEd!$A:$F,3,FALSE),IF($D89=" Header",VLOOKUP($A89,Header!$A:$G,3,FALSE),IF($D89=" Misc",VLOOKUP($A89,Misc!$A:$F,3,FALSE),IF($D89=" StateConstant",VLOOKUP($A89,StateConstant!$A:$H,3,FALSE),""))))</f>
        <v>Calculated: Categorical Programs</v>
      </c>
      <c r="F89" s="89" t="str">
        <f>IF($D89="BasicEd",VLOOKUP($B89,BasicEd!$A:$C,3,FALSE),IF($D89="Header",VLOOKUP($B89,Header!$A:$C,3,FALSE),IF($D89="Misc",VLOOKUP($B89,Misc!$A:$C,3,FALSE),IF($D89="StateConstant",VLOOKUP($B89,StateConstant!$A:$C,3,FALSE),""))))</f>
        <v/>
      </c>
      <c r="G89" s="42" t="s">
        <v>17</v>
      </c>
      <c r="H89" s="44">
        <v>2</v>
      </c>
      <c r="I89" s="42" t="s">
        <v>18</v>
      </c>
      <c r="J89" s="42" t="s">
        <v>1602</v>
      </c>
      <c r="K89" s="45">
        <v>125.65</v>
      </c>
      <c r="L89" s="44"/>
      <c r="M89" s="44"/>
      <c r="N89" s="44"/>
    </row>
    <row r="90" spans="1:14" ht="24.95" hidden="1" customHeight="1">
      <c r="A90" s="44" t="s">
        <v>1888</v>
      </c>
      <c r="B90" s="43" t="s">
        <v>1889</v>
      </c>
      <c r="C90" s="42" t="s">
        <v>1889</v>
      </c>
      <c r="D90" s="42" t="s">
        <v>1637</v>
      </c>
      <c r="E90" s="42" t="str">
        <f>IF($D90=" BasicEd",VLOOKUP($A90,BasicEd!$A:$F,3,FALSE),IF($D90=" Header",VLOOKUP($A90,Header!$A:$G,3,FALSE),IF($D90=" Misc",VLOOKUP($A90,Misc!$A:$F,3,FALSE),IF($D90=" StateConstant",VLOOKUP($A90,StateConstant!$A:$H,3,FALSE),""))))</f>
        <v>Calculated: Categorical Programs</v>
      </c>
      <c r="F90" s="89" t="str">
        <f>IF($D90="BasicEd",VLOOKUP($B90,BasicEd!$A:$C,3,FALSE),IF($D90="Header",VLOOKUP($B90,Header!$A:$C,3,FALSE),IF($D90="Misc",VLOOKUP($B90,Misc!$A:$C,3,FALSE),IF($D90="StateConstant",VLOOKUP($B90,StateConstant!$A:$C,3,FALSE),""))))</f>
        <v/>
      </c>
      <c r="G90" s="42" t="s">
        <v>17</v>
      </c>
      <c r="H90" s="44">
        <v>2</v>
      </c>
      <c r="I90" s="42" t="s">
        <v>18</v>
      </c>
      <c r="J90" s="42" t="s">
        <v>1602</v>
      </c>
      <c r="K90" s="45"/>
      <c r="L90" s="44"/>
      <c r="M90" s="44"/>
      <c r="N90" s="44"/>
    </row>
    <row r="91" spans="1:14" ht="24.95" hidden="1" customHeight="1">
      <c r="A91" s="44" t="s">
        <v>1891</v>
      </c>
      <c r="B91" s="43" t="s">
        <v>73</v>
      </c>
      <c r="C91" s="42" t="s">
        <v>73</v>
      </c>
      <c r="D91" s="42" t="s">
        <v>1637</v>
      </c>
      <c r="E91" s="42" t="str">
        <f>IF($D91=" BasicEd",VLOOKUP($A91,BasicEd!$A:$F,3,FALSE),IF($D91=" Header",VLOOKUP($A91,Header!$A:$G,3,FALSE),IF($D91=" Misc",VLOOKUP($A91,Misc!$A:$F,3,FALSE),IF($D91=" StateConstant",VLOOKUP($A91,StateConstant!$A:$H,3,FALSE),""))))</f>
        <v>Calculated: Categorical Programs</v>
      </c>
      <c r="F91" s="89" t="str">
        <f>IF($D91="BasicEd",VLOOKUP($B91,BasicEd!$A:$C,3,FALSE),IF($D91="Header",VLOOKUP($B91,Header!$A:$C,3,FALSE),IF($D91="Misc",VLOOKUP($B91,Misc!$A:$C,3,FALSE),IF($D91="StateConstant",VLOOKUP($B91,StateConstant!$A:$C,3,FALSE),""))))</f>
        <v/>
      </c>
      <c r="G91" s="42" t="s">
        <v>17</v>
      </c>
      <c r="H91" s="44">
        <v>2</v>
      </c>
      <c r="I91" s="42" t="s">
        <v>18</v>
      </c>
      <c r="J91" s="42" t="s">
        <v>1602</v>
      </c>
      <c r="K91" s="45">
        <v>122.28</v>
      </c>
      <c r="L91" s="44"/>
      <c r="M91" s="44"/>
      <c r="N91" s="44"/>
    </row>
    <row r="92" spans="1:14" ht="24.95" hidden="1" customHeight="1">
      <c r="A92" s="44" t="s">
        <v>1894</v>
      </c>
      <c r="B92" s="43" t="s">
        <v>1895</v>
      </c>
      <c r="C92" s="42" t="s">
        <v>1895</v>
      </c>
      <c r="D92" s="42" t="s">
        <v>1637</v>
      </c>
      <c r="E92" s="42" t="str">
        <f>IF($D92=" BasicEd",VLOOKUP($A92,BasicEd!$A:$F,3,FALSE),IF($D92=" Header",VLOOKUP($A92,Header!$A:$G,3,FALSE),IF($D92=" Misc",VLOOKUP($A92,Misc!$A:$F,3,FALSE),IF($D92=" StateConstant",VLOOKUP($A92,StateConstant!$A:$H,3,FALSE),""))))</f>
        <v>Calculated: Categorical Programs</v>
      </c>
      <c r="F92" s="89" t="str">
        <f>IF($D92="BasicEd",VLOOKUP($B92,BasicEd!$A:$C,3,FALSE),IF($D92="Header",VLOOKUP($B92,Header!$A:$C,3,FALSE),IF($D92="Misc",VLOOKUP($B92,Misc!$A:$C,3,FALSE),IF($D92="StateConstant",VLOOKUP($B92,StateConstant!$A:$C,3,FALSE),""))))</f>
        <v/>
      </c>
      <c r="G92" s="42" t="s">
        <v>17</v>
      </c>
      <c r="H92" s="44">
        <v>2</v>
      </c>
      <c r="I92" s="42" t="s">
        <v>18</v>
      </c>
      <c r="J92" s="42" t="s">
        <v>1602</v>
      </c>
      <c r="K92" s="45">
        <v>20.3</v>
      </c>
      <c r="L92" s="44"/>
      <c r="M92" s="44"/>
      <c r="N92" s="44"/>
    </row>
    <row r="93" spans="1:14" ht="24.95" hidden="1" customHeight="1">
      <c r="A93" s="44" t="s">
        <v>1898</v>
      </c>
      <c r="B93" s="43" t="s">
        <v>1899</v>
      </c>
      <c r="C93" s="42" t="s">
        <v>1899</v>
      </c>
      <c r="D93" s="42" t="s">
        <v>1637</v>
      </c>
      <c r="E93" s="42" t="e">
        <f>IF($D93=" BasicEd",VLOOKUP($A93,BasicEd!$A:$F,3,FALSE),IF($D93=" Header",VLOOKUP($A93,Header!$A:$G,3,FALSE),IF($D93=" Misc",VLOOKUP($A93,Misc!$A:$F,3,FALSE),IF($D93=" StateConstant",VLOOKUP($A93,StateConstant!$A:$H,3,FALSE),""))))</f>
        <v>#N/A</v>
      </c>
      <c r="F93" s="89" t="str">
        <f>IF($D93="BasicEd",VLOOKUP($B93,BasicEd!$A:$C,3,FALSE),IF($D93="Header",VLOOKUP($B93,Header!$A:$C,3,FALSE),IF($D93="Misc",VLOOKUP($B93,Misc!$A:$C,3,FALSE),IF($D93="StateConstant",VLOOKUP($B93,StateConstant!$A:$C,3,FALSE),""))))</f>
        <v/>
      </c>
      <c r="G93" s="42" t="s">
        <v>17</v>
      </c>
      <c r="H93" s="44">
        <v>2</v>
      </c>
      <c r="I93" s="42" t="s">
        <v>18</v>
      </c>
      <c r="K93" s="45">
        <v>332.26</v>
      </c>
      <c r="L93" s="44"/>
      <c r="M93" s="44"/>
      <c r="N93" s="44"/>
    </row>
    <row r="94" spans="1:14" ht="24.95" hidden="1" customHeight="1">
      <c r="A94" s="44" t="s">
        <v>1901</v>
      </c>
      <c r="B94" s="43" t="s">
        <v>1902</v>
      </c>
      <c r="C94" s="42" t="s">
        <v>1902</v>
      </c>
      <c r="D94" s="42" t="s">
        <v>1637</v>
      </c>
      <c r="E94" s="42" t="e">
        <f>IF($D94=" BasicEd",VLOOKUP($A94,BasicEd!$A:$F,3,FALSE),IF($D94=" Header",VLOOKUP($A94,Header!$A:$G,3,FALSE),IF($D94=" Misc",VLOOKUP($A94,Misc!$A:$F,3,FALSE),IF($D94=" StateConstant",VLOOKUP($A94,StateConstant!$A:$H,3,FALSE),""))))</f>
        <v>#N/A</v>
      </c>
      <c r="F94" s="89" t="str">
        <f>IF($D94="BasicEd",VLOOKUP($B94,BasicEd!$A:$C,3,FALSE),IF($D94="Header",VLOOKUP($B94,Header!$A:$C,3,FALSE),IF($D94="Misc",VLOOKUP($B94,Misc!$A:$C,3,FALSE),IF($D94="StateConstant",VLOOKUP($B94,StateConstant!$A:$C,3,FALSE),""))))</f>
        <v/>
      </c>
      <c r="G94" s="42" t="s">
        <v>17</v>
      </c>
      <c r="H94" s="44">
        <v>2</v>
      </c>
      <c r="I94" s="42" t="s">
        <v>18</v>
      </c>
      <c r="K94" s="45">
        <v>121.28</v>
      </c>
      <c r="L94" s="44"/>
      <c r="M94" s="44"/>
      <c r="N94" s="44"/>
    </row>
    <row r="95" spans="1:14" ht="24.95" hidden="1" customHeight="1">
      <c r="A95" s="44" t="s">
        <v>1904</v>
      </c>
      <c r="B95" s="43" t="s">
        <v>6634</v>
      </c>
      <c r="C95" s="42" t="s">
        <v>6634</v>
      </c>
      <c r="D95" s="42" t="s">
        <v>1637</v>
      </c>
      <c r="E95" s="42" t="str">
        <f>IF($D95=" BasicEd",VLOOKUP($A95,BasicEd!$A:$F,3,FALSE),IF($D95=" Header",VLOOKUP($A95,Header!$A:$G,3,FALSE),IF($D95=" Misc",VLOOKUP($A95,Misc!$A:$F,3,FALSE),IF($D95=" StateConstant",VLOOKUP($A95,StateConstant!$A:$H,3,FALSE),""))))</f>
        <v>Calculated: Categorical Programs</v>
      </c>
      <c r="F95" s="89" t="str">
        <f>IF($D95="BasicEd",VLOOKUP($B95,BasicEd!$A:$C,3,FALSE),IF($D95="Header",VLOOKUP($B95,Header!$A:$C,3,FALSE),IF($D95="Misc",VLOOKUP($B95,Misc!$A:$C,3,FALSE),IF($D95="StateConstant",VLOOKUP($B95,StateConstant!$A:$C,3,FALSE),""))))</f>
        <v/>
      </c>
      <c r="G95" s="42" t="s">
        <v>17</v>
      </c>
      <c r="H95" s="44">
        <v>2</v>
      </c>
      <c r="I95" s="42" t="s">
        <v>18</v>
      </c>
      <c r="J95" s="42" t="s">
        <v>1602</v>
      </c>
      <c r="K95" s="45">
        <v>164.6</v>
      </c>
      <c r="L95" s="44"/>
      <c r="M95" s="44"/>
      <c r="N95" s="44"/>
    </row>
    <row r="96" spans="1:14" ht="24.95" hidden="1" customHeight="1">
      <c r="A96" s="44" t="s">
        <v>1908</v>
      </c>
      <c r="B96" s="43" t="s">
        <v>1909</v>
      </c>
      <c r="C96" s="42" t="s">
        <v>1909</v>
      </c>
      <c r="D96" s="42" t="s">
        <v>1637</v>
      </c>
      <c r="E96" s="42" t="str">
        <f>IF($D96=" BasicEd",VLOOKUP($A96,BasicEd!$A:$F,3,FALSE),IF($D96=" Header",VLOOKUP($A96,Header!$A:$G,3,FALSE),IF($D96=" Misc",VLOOKUP($A96,Misc!$A:$F,3,FALSE),IF($D96=" StateConstant",VLOOKUP($A96,StateConstant!$A:$H,3,FALSE),""))))</f>
        <v>Calculated: Categorical Programs</v>
      </c>
      <c r="F96" s="89" t="str">
        <f>IF($D96="BasicEd",VLOOKUP($B96,BasicEd!$A:$C,3,FALSE),IF($D96="Header",VLOOKUP($B96,Header!$A:$C,3,FALSE),IF($D96="Misc",VLOOKUP($B96,Misc!$A:$C,3,FALSE),IF($D96="StateConstant",VLOOKUP($B96,StateConstant!$A:$C,3,FALSE),""))))</f>
        <v/>
      </c>
      <c r="G96" s="42" t="s">
        <v>17</v>
      </c>
      <c r="H96" s="44">
        <v>2</v>
      </c>
      <c r="I96" s="42" t="s">
        <v>18</v>
      </c>
      <c r="J96" s="42" t="s">
        <v>1602</v>
      </c>
      <c r="K96" s="45">
        <v>278.73</v>
      </c>
      <c r="L96" s="44"/>
      <c r="M96" s="44"/>
      <c r="N96" s="44"/>
    </row>
    <row r="97" spans="1:14" ht="24.95" hidden="1" customHeight="1">
      <c r="A97" s="44" t="s">
        <v>1911</v>
      </c>
      <c r="B97" s="43" t="s">
        <v>74</v>
      </c>
      <c r="C97" s="42" t="s">
        <v>74</v>
      </c>
      <c r="D97" s="42" t="s">
        <v>1637</v>
      </c>
      <c r="E97" s="42" t="str">
        <f>IF($D97=" BasicEd",VLOOKUP($A97,BasicEd!$A:$F,3,FALSE),IF($D97=" Header",VLOOKUP($A97,Header!$A:$G,3,FALSE),IF($D97=" Misc",VLOOKUP($A97,Misc!$A:$F,3,FALSE),IF($D97=" StateConstant",VLOOKUP($A97,StateConstant!$A:$H,3,FALSE),""))))</f>
        <v>Calculated: Categorical Programs</v>
      </c>
      <c r="F97" s="89" t="str">
        <f>IF($D97="BasicEd",VLOOKUP($B97,BasicEd!$A:$C,3,FALSE),IF($D97="Header",VLOOKUP($B97,Header!$A:$C,3,FALSE),IF($D97="Misc",VLOOKUP($B97,Misc!$A:$C,3,FALSE),IF($D97="StateConstant",VLOOKUP($B97,StateConstant!$A:$C,3,FALSE),""))))</f>
        <v/>
      </c>
      <c r="G97" s="42" t="s">
        <v>17</v>
      </c>
      <c r="H97" s="44">
        <v>2</v>
      </c>
      <c r="I97" s="42" t="s">
        <v>18</v>
      </c>
      <c r="J97" s="42" t="s">
        <v>1602</v>
      </c>
      <c r="K97" s="45">
        <v>114.03</v>
      </c>
      <c r="L97" s="44"/>
      <c r="M97" s="44"/>
      <c r="N97" s="44"/>
    </row>
    <row r="98" spans="1:14" ht="24.95" hidden="1" customHeight="1">
      <c r="A98" s="44" t="s">
        <v>1913</v>
      </c>
      <c r="B98" s="43" t="s">
        <v>1914</v>
      </c>
      <c r="C98" s="42" t="s">
        <v>1914</v>
      </c>
      <c r="D98" s="42" t="s">
        <v>1637</v>
      </c>
      <c r="E98" s="42" t="e">
        <f>IF($D98=" BasicEd",VLOOKUP($A98,BasicEd!$A:$F,3,FALSE),IF($D98=" Header",VLOOKUP($A98,Header!$A:$G,3,FALSE),IF($D98=" Misc",VLOOKUP($A98,Misc!$A:$F,3,FALSE),IF($D98=" StateConstant",VLOOKUP($A98,StateConstant!$A:$H,3,FALSE),""))))</f>
        <v>#N/A</v>
      </c>
      <c r="F98" s="89" t="str">
        <f>IF($D98="BasicEd",VLOOKUP($B98,BasicEd!$A:$C,3,FALSE),IF($D98="Header",VLOOKUP($B98,Header!$A:$C,3,FALSE),IF($D98="Misc",VLOOKUP($B98,Misc!$A:$C,3,FALSE),IF($D98="StateConstant",VLOOKUP($B98,StateConstant!$A:$C,3,FALSE),""))))</f>
        <v/>
      </c>
      <c r="G98" s="42" t="s">
        <v>17</v>
      </c>
      <c r="H98" s="44">
        <v>2</v>
      </c>
      <c r="I98" s="42" t="s">
        <v>18</v>
      </c>
      <c r="K98" s="45">
        <v>58.44</v>
      </c>
      <c r="L98" s="44"/>
      <c r="M98" s="44"/>
      <c r="N98" s="44"/>
    </row>
    <row r="99" spans="1:14" ht="24.95" hidden="1" customHeight="1">
      <c r="A99" s="44" t="s">
        <v>1916</v>
      </c>
      <c r="B99" s="43" t="s">
        <v>1917</v>
      </c>
      <c r="C99" s="42" t="s">
        <v>1917</v>
      </c>
      <c r="D99" s="42" t="s">
        <v>1637</v>
      </c>
      <c r="E99" s="42" t="e">
        <f>IF($D99=" BasicEd",VLOOKUP($A99,BasicEd!$A:$F,3,FALSE),IF($D99=" Header",VLOOKUP($A99,Header!$A:$G,3,FALSE),IF($D99=" Misc",VLOOKUP($A99,Misc!$A:$F,3,FALSE),IF($D99=" StateConstant",VLOOKUP($A99,StateConstant!$A:$H,3,FALSE),""))))</f>
        <v>#N/A</v>
      </c>
      <c r="F99" s="89" t="str">
        <f>IF($D99="BasicEd",VLOOKUP($B99,BasicEd!$A:$C,3,FALSE),IF($D99="Header",VLOOKUP($B99,Header!$A:$C,3,FALSE),IF($D99="Misc",VLOOKUP($B99,Misc!$A:$C,3,FALSE),IF($D99="StateConstant",VLOOKUP($B99,StateConstant!$A:$C,3,FALSE),""))))</f>
        <v/>
      </c>
      <c r="G99" s="42" t="s">
        <v>17</v>
      </c>
      <c r="H99" s="44">
        <v>2</v>
      </c>
      <c r="I99" s="42" t="s">
        <v>18</v>
      </c>
      <c r="K99" s="45"/>
      <c r="L99" s="44"/>
      <c r="M99" s="44"/>
      <c r="N99" s="44"/>
    </row>
    <row r="100" spans="1:14" ht="24.95" hidden="1" customHeight="1">
      <c r="A100" s="44" t="s">
        <v>1919</v>
      </c>
      <c r="B100" s="43" t="s">
        <v>25</v>
      </c>
      <c r="C100" s="42" t="s">
        <v>25</v>
      </c>
      <c r="D100" s="42" t="s">
        <v>1637</v>
      </c>
      <c r="E100" s="42" t="str">
        <f>IF($D100=" BasicEd",VLOOKUP($A100,BasicEd!$A:$F,3,FALSE),IF($D100=" Header",VLOOKUP($A100,Header!$A:$G,3,FALSE),IF($D100=" Misc",VLOOKUP($A100,Misc!$A:$F,3,FALSE),IF($D100=" StateConstant",VLOOKUP($A100,StateConstant!$A:$H,3,FALSE),""))))</f>
        <v>Calculated: Food Services</v>
      </c>
      <c r="F100" s="89" t="str">
        <f>IF($D100="BasicEd",VLOOKUP($B100,BasicEd!$A:$C,3,FALSE),IF($D100="Header",VLOOKUP($B100,Header!$A:$C,3,FALSE),IF($D100="Misc",VLOOKUP($B100,Misc!$A:$C,3,FALSE),IF($D100="StateConstant",VLOOKUP($B100,StateConstant!$A:$C,3,FALSE),""))))</f>
        <v/>
      </c>
      <c r="G100" s="42" t="s">
        <v>17</v>
      </c>
      <c r="H100" s="44">
        <v>2</v>
      </c>
      <c r="I100" s="42" t="s">
        <v>18</v>
      </c>
      <c r="J100" s="42" t="s">
        <v>1602</v>
      </c>
      <c r="K100" s="45">
        <v>0</v>
      </c>
      <c r="L100" s="44"/>
      <c r="M100" s="44"/>
      <c r="N100" s="44"/>
    </row>
    <row r="101" spans="1:14" ht="24.95" hidden="1" customHeight="1">
      <c r="A101" s="44" t="s">
        <v>1921</v>
      </c>
      <c r="B101" s="43" t="s">
        <v>19</v>
      </c>
      <c r="C101" s="42" t="s">
        <v>19</v>
      </c>
      <c r="D101" s="42" t="s">
        <v>1637</v>
      </c>
      <c r="E101" s="42" t="str">
        <f>IF($D101=" BasicEd",VLOOKUP($A101,BasicEd!$A:$F,3,FALSE),IF($D101=" Header",VLOOKUP($A101,Header!$A:$G,3,FALSE),IF($D101=" Misc",VLOOKUP($A101,Misc!$A:$F,3,FALSE),IF($D101=" StateConstant",VLOOKUP($A101,StateConstant!$A:$H,3,FALSE),""))))</f>
        <v>Calculated: Food Services</v>
      </c>
      <c r="F101" s="89" t="str">
        <f>IF($D101="BasicEd",VLOOKUP($B101,BasicEd!$A:$C,3,FALSE),IF($D101="Header",VLOOKUP($B101,Header!$A:$C,3,FALSE),IF($D101="Misc",VLOOKUP($B101,Misc!$A:$C,3,FALSE),IF($D101="StateConstant",VLOOKUP($B101,StateConstant!$A:$C,3,FALSE),""))))</f>
        <v/>
      </c>
      <c r="G101" s="42" t="s">
        <v>17</v>
      </c>
      <c r="H101" s="44">
        <v>2</v>
      </c>
      <c r="I101" s="42" t="s">
        <v>18</v>
      </c>
      <c r="J101" s="42" t="s">
        <v>1602</v>
      </c>
      <c r="K101" s="45">
        <v>0</v>
      </c>
      <c r="L101" s="44"/>
      <c r="M101" s="44"/>
      <c r="N101" s="44"/>
    </row>
    <row r="102" spans="1:14" ht="24.95" hidden="1" customHeight="1">
      <c r="A102" s="44" t="s">
        <v>1923</v>
      </c>
      <c r="B102" s="43" t="s">
        <v>15</v>
      </c>
      <c r="C102" s="42" t="s">
        <v>15</v>
      </c>
      <c r="D102" s="42" t="s">
        <v>1637</v>
      </c>
      <c r="E102" s="42" t="str">
        <f>IF($D102=" BasicEd",VLOOKUP($A102,BasicEd!$A:$F,3,FALSE),IF($D102=" Header",VLOOKUP($A102,Header!$A:$G,3,FALSE),IF($D102=" Misc",VLOOKUP($A102,Misc!$A:$F,3,FALSE),IF($D102=" StateConstant",VLOOKUP($A102,StateConstant!$A:$H,3,FALSE),""))))</f>
        <v>Calculated: Food Services</v>
      </c>
      <c r="F102" s="89" t="str">
        <f>IF($D102="BasicEd",VLOOKUP($B102,BasicEd!$A:$C,3,FALSE),IF($D102="Header",VLOOKUP($B102,Header!$A:$C,3,FALSE),IF($D102="Misc",VLOOKUP($B102,Misc!$A:$C,3,FALSE),IF($D102="StateConstant",VLOOKUP($B102,StateConstant!$A:$C,3,FALSE),""))))</f>
        <v/>
      </c>
      <c r="G102" s="42" t="s">
        <v>17</v>
      </c>
      <c r="H102" s="44">
        <v>2</v>
      </c>
      <c r="I102" s="42" t="s">
        <v>18</v>
      </c>
      <c r="J102" s="42" t="s">
        <v>1602</v>
      </c>
      <c r="K102" s="45">
        <v>0</v>
      </c>
      <c r="L102" s="44"/>
      <c r="M102" s="44"/>
      <c r="N102" s="44"/>
    </row>
    <row r="103" spans="1:14" ht="24.95" hidden="1" customHeight="1">
      <c r="A103" s="44" t="s">
        <v>1925</v>
      </c>
      <c r="B103" s="43" t="s">
        <v>21</v>
      </c>
      <c r="C103" s="42" t="s">
        <v>21</v>
      </c>
      <c r="D103" s="42" t="s">
        <v>1637</v>
      </c>
      <c r="E103" s="42" t="str">
        <f>IF($D103=" BasicEd",VLOOKUP($A103,BasicEd!$A:$F,3,FALSE),IF($D103=" Header",VLOOKUP($A103,Header!$A:$G,3,FALSE),IF($D103=" Misc",VLOOKUP($A103,Misc!$A:$F,3,FALSE),IF($D103=" StateConstant",VLOOKUP($A103,StateConstant!$A:$H,3,FALSE),""))))</f>
        <v>Calculated: Food Services</v>
      </c>
      <c r="F103" s="89" t="str">
        <f>IF($D103="BasicEd",VLOOKUP($B103,BasicEd!$A:$C,3,FALSE),IF($D103="Header",VLOOKUP($B103,Header!$A:$C,3,FALSE),IF($D103="Misc",VLOOKUP($B103,Misc!$A:$C,3,FALSE),IF($D103="StateConstant",VLOOKUP($B103,StateConstant!$A:$C,3,FALSE),""))))</f>
        <v/>
      </c>
      <c r="G103" s="42" t="s">
        <v>17</v>
      </c>
      <c r="H103" s="44">
        <v>2</v>
      </c>
      <c r="I103" s="42" t="s">
        <v>18</v>
      </c>
      <c r="J103" s="42" t="s">
        <v>1602</v>
      </c>
      <c r="K103" s="45">
        <v>0</v>
      </c>
      <c r="L103" s="44"/>
      <c r="M103" s="44"/>
      <c r="N103" s="44"/>
    </row>
    <row r="104" spans="1:14" ht="24.95" hidden="1" customHeight="1">
      <c r="A104" s="44" t="s">
        <v>1927</v>
      </c>
      <c r="B104" s="43" t="s">
        <v>23</v>
      </c>
      <c r="C104" s="42" t="s">
        <v>23</v>
      </c>
      <c r="D104" s="42" t="s">
        <v>1637</v>
      </c>
      <c r="E104" s="42" t="str">
        <f>IF($D104=" BasicEd",VLOOKUP($A104,BasicEd!$A:$F,3,FALSE),IF($D104=" Header",VLOOKUP($A104,Header!$A:$G,3,FALSE),IF($D104=" Misc",VLOOKUP($A104,Misc!$A:$F,3,FALSE),IF($D104=" StateConstant",VLOOKUP($A104,StateConstant!$A:$H,3,FALSE),""))))</f>
        <v>Calculated: Food Services</v>
      </c>
      <c r="F104" s="89" t="str">
        <f>IF($D104="BasicEd",VLOOKUP($B104,BasicEd!$A:$C,3,FALSE),IF($D104="Header",VLOOKUP($B104,Header!$A:$C,3,FALSE),IF($D104="Misc",VLOOKUP($B104,Misc!$A:$C,3,FALSE),IF($D104="StateConstant",VLOOKUP($B104,StateConstant!$A:$C,3,FALSE),""))))</f>
        <v/>
      </c>
      <c r="G104" s="42" t="s">
        <v>17</v>
      </c>
      <c r="H104" s="44">
        <v>2</v>
      </c>
      <c r="I104" s="42" t="s">
        <v>18</v>
      </c>
      <c r="J104" s="42" t="s">
        <v>1602</v>
      </c>
      <c r="K104" s="45">
        <v>0</v>
      </c>
      <c r="L104" s="44"/>
      <c r="M104" s="44"/>
      <c r="N104" s="44"/>
    </row>
    <row r="105" spans="1:14" ht="24.95" hidden="1" customHeight="1">
      <c r="A105" s="44" t="s">
        <v>1929</v>
      </c>
      <c r="B105" s="43" t="s">
        <v>32</v>
      </c>
      <c r="C105" s="42" t="s">
        <v>32</v>
      </c>
      <c r="D105" s="42" t="s">
        <v>1637</v>
      </c>
      <c r="E105" s="42" t="str">
        <f>IF($D105=" BasicEd",VLOOKUP($A105,BasicEd!$A:$F,3,FALSE),IF($D105=" Header",VLOOKUP($A105,Header!$A:$G,3,FALSE),IF($D105=" Misc",VLOOKUP($A105,Misc!$A:$F,3,FALSE),IF($D105=" StateConstant",VLOOKUP($A105,StateConstant!$A:$H,3,FALSE),""))))</f>
        <v>Calculated: Special Education</v>
      </c>
      <c r="F105" s="89" t="str">
        <f>IF($D105="BasicEd",VLOOKUP($B105,BasicEd!$A:$C,3,FALSE),IF($D105="Header",VLOOKUP($B105,Header!$A:$C,3,FALSE),IF($D105="Misc",VLOOKUP($B105,Misc!$A:$C,3,FALSE),IF($D105="StateConstant",VLOOKUP($B105,StateConstant!$A:$C,3,FALSE),""))))</f>
        <v/>
      </c>
      <c r="G105" s="42" t="s">
        <v>17</v>
      </c>
      <c r="H105" s="44">
        <v>2</v>
      </c>
      <c r="I105" s="42" t="s">
        <v>18</v>
      </c>
      <c r="J105" s="42" t="s">
        <v>1602</v>
      </c>
      <c r="K105" s="45">
        <v>0</v>
      </c>
      <c r="L105" s="44"/>
      <c r="M105" s="44"/>
      <c r="N105" s="44"/>
    </row>
    <row r="106" spans="1:14" ht="24.95" hidden="1" customHeight="1">
      <c r="A106" s="44" t="s">
        <v>1932</v>
      </c>
      <c r="B106" s="43" t="s">
        <v>1933</v>
      </c>
      <c r="C106" s="42" t="s">
        <v>1933</v>
      </c>
      <c r="D106" s="42" t="s">
        <v>1637</v>
      </c>
      <c r="E106" s="42" t="e">
        <f>IF($D106=" BasicEd",VLOOKUP($A106,BasicEd!$A:$F,3,FALSE),IF($D106=" Header",VLOOKUP($A106,Header!$A:$G,3,FALSE),IF($D106=" Misc",VLOOKUP($A106,Misc!$A:$F,3,FALSE),IF($D106=" StateConstant",VLOOKUP($A106,StateConstant!$A:$H,3,FALSE),""))))</f>
        <v>#N/A</v>
      </c>
      <c r="F106" s="89" t="str">
        <f>IF($D106="BasicEd",VLOOKUP($B106,BasicEd!$A:$C,3,FALSE),IF($D106="Header",VLOOKUP($B106,Header!$A:$C,3,FALSE),IF($D106="Misc",VLOOKUP($B106,Misc!$A:$C,3,FALSE),IF($D106="StateConstant",VLOOKUP($B106,StateConstant!$A:$C,3,FALSE),""))))</f>
        <v/>
      </c>
      <c r="G106" s="42" t="s">
        <v>17</v>
      </c>
      <c r="H106" s="44">
        <v>2</v>
      </c>
      <c r="I106" s="42" t="s">
        <v>18</v>
      </c>
      <c r="J106" s="42" t="s">
        <v>1602</v>
      </c>
      <c r="K106" s="45">
        <v>0</v>
      </c>
      <c r="L106" s="44"/>
      <c r="M106" s="44"/>
      <c r="N106" s="44"/>
    </row>
    <row r="107" spans="1:14" ht="24.95" hidden="1" customHeight="1">
      <c r="A107" s="44" t="s">
        <v>1936</v>
      </c>
      <c r="B107" s="43" t="s">
        <v>34</v>
      </c>
      <c r="C107" s="42" t="s">
        <v>34</v>
      </c>
      <c r="D107" s="42" t="s">
        <v>1637</v>
      </c>
      <c r="E107" s="42" t="str">
        <f>IF($D107=" BasicEd",VLOOKUP($A107,BasicEd!$A:$F,3,FALSE),IF($D107=" Header",VLOOKUP($A107,Header!$A:$G,3,FALSE),IF($D107=" Misc",VLOOKUP($A107,Misc!$A:$F,3,FALSE),IF($D107=" StateConstant",VLOOKUP($A107,StateConstant!$A:$H,3,FALSE),""))))</f>
        <v>Special Education</v>
      </c>
      <c r="F107" s="89" t="str">
        <f>IF($D107="BasicEd",VLOOKUP($B107,BasicEd!$A:$C,3,FALSE),IF($D107="Header",VLOOKUP($B107,Header!$A:$C,3,FALSE),IF($D107="Misc",VLOOKUP($B107,Misc!$A:$C,3,FALSE),IF($D107="StateConstant",VLOOKUP($B107,StateConstant!$A:$C,3,FALSE),""))))</f>
        <v/>
      </c>
      <c r="G107" s="42" t="s">
        <v>17</v>
      </c>
      <c r="H107" s="44">
        <v>2</v>
      </c>
      <c r="I107" s="42" t="s">
        <v>36</v>
      </c>
      <c r="J107" s="42" t="s">
        <v>1602</v>
      </c>
      <c r="K107" s="45"/>
      <c r="L107" s="44"/>
      <c r="M107" s="44"/>
      <c r="N107" s="44"/>
    </row>
    <row r="108" spans="1:14" ht="24.95" hidden="1" customHeight="1">
      <c r="A108" s="44" t="s">
        <v>1545</v>
      </c>
      <c r="B108" s="42" t="s">
        <v>1546</v>
      </c>
      <c r="C108" s="42" t="s">
        <v>1546</v>
      </c>
      <c r="D108" s="42" t="s">
        <v>1637</v>
      </c>
      <c r="E108" s="42" t="str">
        <f>IF($D108=" BasicEd",VLOOKUP($A108,BasicEd!$A:$F,3,FALSE),IF($D108=" Header",VLOOKUP($A108,Header!$A:$G,3,FALSE),IF($D108=" Misc",VLOOKUP($A108,Misc!$A:$F,3,FALSE),IF($D108=" StateConstant",VLOOKUP($A108,StateConstant!$A:$H,3,FALSE),""))))</f>
        <v>Special Education</v>
      </c>
      <c r="F108" s="89" t="str">
        <f>IF($D108="BasicEd",VLOOKUP($B108,BasicEd!$A:$C,3,FALSE),IF($D108="Header",VLOOKUP($B108,Header!$A:$C,3,FALSE),IF($D108="Misc",VLOOKUP($B108,Misc!$A:$C,3,FALSE),IF($D108="StateConstant",VLOOKUP($B108,StateConstant!$A:$C,3,FALSE),""))))</f>
        <v/>
      </c>
      <c r="G108" s="42" t="s">
        <v>17</v>
      </c>
      <c r="H108" s="44">
        <v>2</v>
      </c>
      <c r="I108" s="42" t="s">
        <v>36</v>
      </c>
      <c r="J108" s="42" t="s">
        <v>1602</v>
      </c>
      <c r="K108" s="45"/>
      <c r="L108" s="44"/>
      <c r="M108" s="44"/>
      <c r="N108" s="44"/>
    </row>
    <row r="109" spans="1:14" ht="24.95" hidden="1" customHeight="1">
      <c r="A109" s="44" t="s">
        <v>1401</v>
      </c>
      <c r="B109" s="43" t="s">
        <v>1402</v>
      </c>
      <c r="C109" s="42" t="s">
        <v>1402</v>
      </c>
      <c r="D109" s="42" t="s">
        <v>1601</v>
      </c>
      <c r="E109" s="42" t="str">
        <f>IF($D109=" BasicEd",VLOOKUP($A109,BasicEd!$A:$F,3,FALSE),IF($D109=" Header",VLOOKUP($A109,Header!$A:$G,3,FALSE),IF($D109=" Misc",VLOOKUP($A109,Misc!$A:$F,3,FALSE),IF($D109=" StateConstant",VLOOKUP($A109,StateConstant!$A:$H,3,FALSE),""))))</f>
        <v>Per Pupil Factors</v>
      </c>
      <c r="F109" s="89" t="str">
        <f>IF($D109="BasicEd",VLOOKUP($B109,BasicEd!$A:$C,3,FALSE),IF($D109="Header",VLOOKUP($B109,Header!$A:$C,3,FALSE),IF($D109="Misc",VLOOKUP($B109,Misc!$A:$C,3,FALSE),IF($D109="StateConstant",VLOOKUP($B109,StateConstant!$A:$C,3,FALSE),""))))</f>
        <v/>
      </c>
      <c r="G109" s="42" t="s">
        <v>17</v>
      </c>
      <c r="H109" s="44">
        <v>6</v>
      </c>
      <c r="I109" s="42" t="s">
        <v>18</v>
      </c>
      <c r="J109" s="42" t="s">
        <v>1602</v>
      </c>
      <c r="K109" s="45">
        <v>73.27</v>
      </c>
      <c r="L109" s="44"/>
      <c r="M109" s="44"/>
      <c r="N109" s="44"/>
    </row>
    <row r="110" spans="1:14" ht="24.95" hidden="1" customHeight="1">
      <c r="A110" s="44" t="s">
        <v>1403</v>
      </c>
      <c r="B110" s="43" t="s">
        <v>1404</v>
      </c>
      <c r="C110" s="42" t="s">
        <v>1404</v>
      </c>
      <c r="D110" s="42" t="s">
        <v>1601</v>
      </c>
      <c r="E110" s="42" t="str">
        <f>IF($D110=" BasicEd",VLOOKUP($A110,BasicEd!$A:$F,3,FALSE),IF($D110=" Header",VLOOKUP($A110,Header!$A:$G,3,FALSE),IF($D110=" Misc",VLOOKUP($A110,Misc!$A:$F,3,FALSE),IF($D110=" StateConstant",VLOOKUP($A110,StateConstant!$A:$H,3,FALSE),""))))</f>
        <v>Per Pupil Factors</v>
      </c>
      <c r="F110" s="89" t="str">
        <f>IF($D110="BasicEd",VLOOKUP($B110,BasicEd!$A:$C,3,FALSE),IF($D110="Header",VLOOKUP($B110,Header!$A:$C,3,FALSE),IF($D110="Misc",VLOOKUP($B110,Misc!$A:$C,3,FALSE),IF($D110="StateConstant",VLOOKUP($B110,StateConstant!$A:$C,3,FALSE),""))))</f>
        <v/>
      </c>
      <c r="G110" s="42" t="s">
        <v>7</v>
      </c>
      <c r="H110" s="44">
        <v>6</v>
      </c>
      <c r="I110" s="42" t="s">
        <v>18</v>
      </c>
      <c r="J110" s="42" t="s">
        <v>13</v>
      </c>
      <c r="K110" s="45">
        <v>0</v>
      </c>
      <c r="L110" s="44"/>
      <c r="M110" s="44"/>
      <c r="N110" s="44"/>
    </row>
    <row r="111" spans="1:14" ht="24.95" hidden="1" customHeight="1">
      <c r="A111" s="44" t="s">
        <v>1405</v>
      </c>
      <c r="B111" s="43" t="s">
        <v>1406</v>
      </c>
      <c r="C111" s="42" t="s">
        <v>1406</v>
      </c>
      <c r="D111" s="42" t="s">
        <v>1601</v>
      </c>
      <c r="E111" s="42" t="str">
        <f>IF($D111=" BasicEd",VLOOKUP($A111,BasicEd!$A:$F,3,FALSE),IF($D111=" Header",VLOOKUP($A111,Header!$A:$G,3,FALSE),IF($D111=" Misc",VLOOKUP($A111,Misc!$A:$F,3,FALSE),IF($D111=" StateConstant",VLOOKUP($A111,StateConstant!$A:$H,3,FALSE),""))))</f>
        <v>Per Pupil Factors</v>
      </c>
      <c r="F111" s="89" t="str">
        <f>IF($D111="BasicEd",VLOOKUP($B111,BasicEd!$A:$C,3,FALSE),IF($D111="Header",VLOOKUP($B111,Header!$A:$C,3,FALSE),IF($D111="Misc",VLOOKUP($B111,Misc!$A:$C,3,FALSE),IF($D111="StateConstant",VLOOKUP($B111,StateConstant!$A:$C,3,FALSE),""))))</f>
        <v/>
      </c>
      <c r="G111" s="42" t="s">
        <v>7</v>
      </c>
      <c r="H111" s="44">
        <v>6</v>
      </c>
      <c r="I111" s="42" t="s">
        <v>18</v>
      </c>
      <c r="J111" s="42" t="s">
        <v>13</v>
      </c>
      <c r="K111" s="45">
        <v>0</v>
      </c>
      <c r="L111" s="44"/>
      <c r="M111" s="44"/>
      <c r="N111" s="44"/>
    </row>
    <row r="112" spans="1:14" ht="24.95" hidden="1" customHeight="1">
      <c r="A112" s="44" t="s">
        <v>1407</v>
      </c>
      <c r="B112" s="43" t="s">
        <v>1408</v>
      </c>
      <c r="C112" s="42" t="s">
        <v>1408</v>
      </c>
      <c r="D112" s="42" t="s">
        <v>1601</v>
      </c>
      <c r="E112" s="42" t="str">
        <f>IF($D112=" BasicEd",VLOOKUP($A112,BasicEd!$A:$F,3,FALSE),IF($D112=" Header",VLOOKUP($A112,Header!$A:$G,3,FALSE),IF($D112=" Misc",VLOOKUP($A112,Misc!$A:$F,3,FALSE),IF($D112=" StateConstant",VLOOKUP($A112,StateConstant!$A:$H,3,FALSE),""))))</f>
        <v>Per Pupil Factors</v>
      </c>
      <c r="F112" s="89" t="str">
        <f>IF($D112="BasicEd",VLOOKUP($B112,BasicEd!$A:$C,3,FALSE),IF($D112="Header",VLOOKUP($B112,Header!$A:$C,3,FALSE),IF($D112="Misc",VLOOKUP($B112,Misc!$A:$C,3,FALSE),IF($D112="StateConstant",VLOOKUP($B112,StateConstant!$A:$C,3,FALSE),""))))</f>
        <v/>
      </c>
      <c r="G112" s="42" t="s">
        <v>7</v>
      </c>
      <c r="H112" s="44">
        <v>6</v>
      </c>
      <c r="I112" s="42" t="s">
        <v>18</v>
      </c>
      <c r="J112" s="42" t="s">
        <v>13</v>
      </c>
      <c r="K112" s="45">
        <v>0</v>
      </c>
      <c r="L112" s="44"/>
      <c r="M112" s="44"/>
      <c r="N112" s="44"/>
    </row>
    <row r="113" spans="1:14" ht="24.95" hidden="1" customHeight="1">
      <c r="A113" s="44" t="s">
        <v>1409</v>
      </c>
      <c r="B113" s="43" t="s">
        <v>1410</v>
      </c>
      <c r="C113" s="42" t="s">
        <v>1410</v>
      </c>
      <c r="D113" s="42" t="s">
        <v>1601</v>
      </c>
      <c r="E113" s="42" t="str">
        <f>IF($D113=" BasicEd",VLOOKUP($A113,BasicEd!$A:$F,3,FALSE),IF($D113=" Header",VLOOKUP($A113,Header!$A:$G,3,FALSE),IF($D113=" Misc",VLOOKUP($A113,Misc!$A:$F,3,FALSE),IF($D113=" StateConstant",VLOOKUP($A113,StateConstant!$A:$H,3,FALSE),""))))</f>
        <v>Per Pupil Factors</v>
      </c>
      <c r="F113" s="89" t="str">
        <f>IF($D113="BasicEd",VLOOKUP($B113,BasicEd!$A:$C,3,FALSE),IF($D113="Header",VLOOKUP($B113,Header!$A:$C,3,FALSE),IF($D113="Misc",VLOOKUP($B113,Misc!$A:$C,3,FALSE),IF($D113="StateConstant",VLOOKUP($B113,StateConstant!$A:$C,3,FALSE),""))))</f>
        <v/>
      </c>
      <c r="G113" s="42" t="s">
        <v>7</v>
      </c>
      <c r="H113" s="44">
        <v>6</v>
      </c>
      <c r="I113" s="42" t="s">
        <v>18</v>
      </c>
      <c r="J113" s="42" t="s">
        <v>13</v>
      </c>
      <c r="K113" s="45">
        <v>0</v>
      </c>
      <c r="L113" s="44"/>
      <c r="M113" s="44"/>
      <c r="N113" s="44"/>
    </row>
    <row r="114" spans="1:14" ht="24.95" hidden="1" customHeight="1">
      <c r="A114" s="44" t="s">
        <v>1411</v>
      </c>
      <c r="B114" s="43" t="s">
        <v>1412</v>
      </c>
      <c r="C114" s="42" t="s">
        <v>1412</v>
      </c>
      <c r="D114" s="42" t="s">
        <v>1601</v>
      </c>
      <c r="E114" s="42" t="str">
        <f>IF($D114=" BasicEd",VLOOKUP($A114,BasicEd!$A:$F,3,FALSE),IF($D114=" Header",VLOOKUP($A114,Header!$A:$G,3,FALSE),IF($D114=" Misc",VLOOKUP($A114,Misc!$A:$F,3,FALSE),IF($D114=" StateConstant",VLOOKUP($A114,StateConstant!$A:$H,3,FALSE),""))))</f>
        <v>Per Pupil Factors</v>
      </c>
      <c r="F114" s="89" t="str">
        <f>IF($D114="BasicEd",VLOOKUP($B114,BasicEd!$A:$C,3,FALSE),IF($D114="Header",VLOOKUP($B114,Header!$A:$C,3,FALSE),IF($D114="Misc",VLOOKUP($B114,Misc!$A:$C,3,FALSE),IF($D114="StateConstant",VLOOKUP($B114,StateConstant!$A:$C,3,FALSE),""))))</f>
        <v/>
      </c>
      <c r="G114" s="42" t="s">
        <v>7</v>
      </c>
      <c r="H114" s="44">
        <v>6</v>
      </c>
      <c r="I114" s="42" t="s">
        <v>18</v>
      </c>
      <c r="J114" s="42" t="s">
        <v>13</v>
      </c>
      <c r="K114" s="45">
        <v>0</v>
      </c>
      <c r="L114" s="44"/>
      <c r="M114" s="44"/>
      <c r="N114" s="44"/>
    </row>
    <row r="115" spans="1:14" ht="24.95" hidden="1" customHeight="1">
      <c r="A115" s="44" t="s">
        <v>1413</v>
      </c>
      <c r="B115" s="43" t="s">
        <v>1414</v>
      </c>
      <c r="C115" s="42" t="s">
        <v>1414</v>
      </c>
      <c r="D115" s="42" t="s">
        <v>1601</v>
      </c>
      <c r="E115" s="42" t="str">
        <f>IF($D115=" BasicEd",VLOOKUP($A115,BasicEd!$A:$F,3,FALSE),IF($D115=" Header",VLOOKUP($A115,Header!$A:$G,3,FALSE),IF($D115=" Misc",VLOOKUP($A115,Misc!$A:$F,3,FALSE),IF($D115=" StateConstant",VLOOKUP($A115,StateConstant!$A:$H,3,FALSE),""))))</f>
        <v>Per Pupil Factors</v>
      </c>
      <c r="F115" s="89" t="str">
        <f>IF($D115="BasicEd",VLOOKUP($B115,BasicEd!$A:$C,3,FALSE),IF($D115="Header",VLOOKUP($B115,Header!$A:$C,3,FALSE),IF($D115="Misc",VLOOKUP($B115,Misc!$A:$C,3,FALSE),IF($D115="StateConstant",VLOOKUP($B115,StateConstant!$A:$C,3,FALSE),""))))</f>
        <v/>
      </c>
      <c r="G115" s="42" t="s">
        <v>7</v>
      </c>
      <c r="H115" s="44">
        <v>6</v>
      </c>
      <c r="I115" s="42" t="s">
        <v>18</v>
      </c>
      <c r="J115" s="42" t="s">
        <v>13</v>
      </c>
      <c r="K115" s="45">
        <v>0</v>
      </c>
      <c r="L115" s="44"/>
      <c r="M115" s="44"/>
      <c r="N115" s="44"/>
    </row>
    <row r="116" spans="1:14" ht="24.95" hidden="1" customHeight="1">
      <c r="A116" s="44" t="s">
        <v>1415</v>
      </c>
      <c r="B116" s="43" t="s">
        <v>1416</v>
      </c>
      <c r="C116" s="42" t="s">
        <v>1416</v>
      </c>
      <c r="D116" s="42" t="s">
        <v>1601</v>
      </c>
      <c r="E116" s="42" t="str">
        <f>IF($D116=" BasicEd",VLOOKUP($A116,BasicEd!$A:$F,3,FALSE),IF($D116=" Header",VLOOKUP($A116,Header!$A:$G,3,FALSE),IF($D116=" Misc",VLOOKUP($A116,Misc!$A:$F,3,FALSE),IF($D116=" StateConstant",VLOOKUP($A116,StateConstant!$A:$H,3,FALSE),""))))</f>
        <v>Per Pupil Factors</v>
      </c>
      <c r="F116" s="89" t="str">
        <f>IF($D116="BasicEd",VLOOKUP($B116,BasicEd!$A:$C,3,FALSE),IF($D116="Header",VLOOKUP($B116,Header!$A:$C,3,FALSE),IF($D116="Misc",VLOOKUP($B116,Misc!$A:$C,3,FALSE),IF($D116="StateConstant",VLOOKUP($B116,StateConstant!$A:$C,3,FALSE),""))))</f>
        <v/>
      </c>
      <c r="G116" s="42" t="s">
        <v>7</v>
      </c>
      <c r="H116" s="44">
        <v>6</v>
      </c>
      <c r="I116" s="42" t="s">
        <v>18</v>
      </c>
      <c r="J116" s="42" t="s">
        <v>13</v>
      </c>
      <c r="K116" s="45">
        <v>0</v>
      </c>
      <c r="L116" s="44"/>
      <c r="M116" s="44"/>
      <c r="N116" s="44"/>
    </row>
    <row r="117" spans="1:14" ht="24.95" hidden="1" customHeight="1">
      <c r="A117" s="44" t="s">
        <v>1417</v>
      </c>
      <c r="B117" s="43" t="s">
        <v>1418</v>
      </c>
      <c r="C117" s="42" t="s">
        <v>1418</v>
      </c>
      <c r="D117" s="42" t="s">
        <v>1601</v>
      </c>
      <c r="E117" s="42" t="str">
        <f>IF($D117=" BasicEd",VLOOKUP($A117,BasicEd!$A:$F,3,FALSE),IF($D117=" Header",VLOOKUP($A117,Header!$A:$G,3,FALSE),IF($D117=" Misc",VLOOKUP($A117,Misc!$A:$F,3,FALSE),IF($D117=" StateConstant",VLOOKUP($A117,StateConstant!$A:$H,3,FALSE),""))))</f>
        <v>Per Pupil Factors</v>
      </c>
      <c r="F117" s="89" t="str">
        <f>IF($D117="BasicEd",VLOOKUP($B117,BasicEd!$A:$C,3,FALSE),IF($D117="Header",VLOOKUP($B117,Header!$A:$C,3,FALSE),IF($D117="Misc",VLOOKUP($B117,Misc!$A:$C,3,FALSE),IF($D117="StateConstant",VLOOKUP($B117,StateConstant!$A:$C,3,FALSE),""))))</f>
        <v/>
      </c>
      <c r="G117" s="42" t="s">
        <v>7</v>
      </c>
      <c r="H117" s="44">
        <v>6</v>
      </c>
      <c r="I117" s="42" t="s">
        <v>18</v>
      </c>
      <c r="J117" s="42" t="s">
        <v>13</v>
      </c>
      <c r="K117" s="45">
        <v>0</v>
      </c>
      <c r="L117" s="44"/>
      <c r="M117" s="44"/>
      <c r="N117" s="44"/>
    </row>
    <row r="118" spans="1:14" ht="24.95" hidden="1" customHeight="1">
      <c r="A118" s="44" t="s">
        <v>1419</v>
      </c>
      <c r="B118" s="43" t="s">
        <v>1420</v>
      </c>
      <c r="C118" s="42" t="s">
        <v>1420</v>
      </c>
      <c r="D118" s="42" t="s">
        <v>1601</v>
      </c>
      <c r="E118" s="42" t="str">
        <f>IF($D118=" BasicEd",VLOOKUP($A118,BasicEd!$A:$F,3,FALSE),IF($D118=" Header",VLOOKUP($A118,Header!$A:$G,3,FALSE),IF($D118=" Misc",VLOOKUP($A118,Misc!$A:$F,3,FALSE),IF($D118=" StateConstant",VLOOKUP($A118,StateConstant!$A:$H,3,FALSE),""))))</f>
        <v>Per Pupil Factors</v>
      </c>
      <c r="F118" s="89" t="str">
        <f>IF($D118="BasicEd",VLOOKUP($B118,BasicEd!$A:$C,3,FALSE),IF($D118="Header",VLOOKUP($B118,Header!$A:$C,3,FALSE),IF($D118="Misc",VLOOKUP($B118,Misc!$A:$C,3,FALSE),IF($D118="StateConstant",VLOOKUP($B118,StateConstant!$A:$C,3,FALSE),""))))</f>
        <v/>
      </c>
      <c r="G118" s="42" t="s">
        <v>7</v>
      </c>
      <c r="H118" s="44">
        <v>6</v>
      </c>
      <c r="I118" s="42" t="s">
        <v>18</v>
      </c>
      <c r="J118" s="42" t="s">
        <v>13</v>
      </c>
      <c r="K118" s="45">
        <v>0</v>
      </c>
      <c r="L118" s="44"/>
      <c r="M118" s="44"/>
      <c r="N118" s="44"/>
    </row>
    <row r="119" spans="1:14" ht="24.95" hidden="1" customHeight="1">
      <c r="A119" s="44" t="s">
        <v>1960</v>
      </c>
      <c r="B119" s="43" t="s">
        <v>322</v>
      </c>
      <c r="C119" s="42" t="s">
        <v>322</v>
      </c>
      <c r="E119" s="42" t="str">
        <f>IF($D119=" BasicEd",VLOOKUP($A119,BasicEd!$A:$F,3,FALSE),IF($D119=" Header",VLOOKUP($A119,Header!$A:$G,3,FALSE),IF($D119=" Misc",VLOOKUP($A119,Misc!$A:$F,3,FALSE),IF($D119=" StateConstant",VLOOKUP($A119,StateConstant!$A:$H,3,FALSE),""))))</f>
        <v/>
      </c>
      <c r="F119" s="89" t="str">
        <f>IF($D119="BasicEd",VLOOKUP($B119,BasicEd!$A:$C,3,FALSE),IF($D119="Header",VLOOKUP($B119,Header!$A:$C,3,FALSE),IF($D119="Misc",VLOOKUP($B119,Misc!$A:$C,3,FALSE),IF($D119="StateConstant",VLOOKUP($B119,StateConstant!$A:$C,3,FALSE),""))))</f>
        <v/>
      </c>
      <c r="G119" s="42" t="s">
        <v>7</v>
      </c>
      <c r="H119" s="44">
        <v>2</v>
      </c>
      <c r="I119" s="42" t="s">
        <v>18</v>
      </c>
      <c r="J119" s="42" t="s">
        <v>1602</v>
      </c>
      <c r="K119" s="45">
        <v>0</v>
      </c>
      <c r="L119" s="44"/>
      <c r="M119" s="44"/>
      <c r="N119" s="44"/>
    </row>
    <row r="120" spans="1:14" ht="24.95" hidden="1" customHeight="1">
      <c r="A120" s="44" t="s">
        <v>6514</v>
      </c>
      <c r="B120" s="43" t="s">
        <v>6515</v>
      </c>
      <c r="C120" s="42" t="s">
        <v>6515</v>
      </c>
      <c r="D120" s="42" t="s">
        <v>1637</v>
      </c>
      <c r="E120" s="42" t="e">
        <f>IF($D120=" BasicEd",VLOOKUP($A120,BasicEd!$A:$F,3,FALSE),IF($D120=" Header",VLOOKUP($A120,Header!$A:$G,3,FALSE),IF($D120=" Misc",VLOOKUP($A120,Misc!$A:$F,3,FALSE),IF($D120=" StateConstant",VLOOKUP($A120,StateConstant!$A:$H,3,FALSE),""))))</f>
        <v>#N/A</v>
      </c>
      <c r="F120" s="89" t="str">
        <f>IF($D120="BasicEd",VLOOKUP($B120,BasicEd!$A:$C,3,FALSE),IF($D120="Header",VLOOKUP($B120,Header!$A:$C,3,FALSE),IF($D120="Misc",VLOOKUP($B120,Misc!$A:$C,3,FALSE),IF($D120="StateConstant",VLOOKUP($B120,StateConstant!$A:$C,3,FALSE),""))))</f>
        <v/>
      </c>
      <c r="G120" s="42" t="s">
        <v>17</v>
      </c>
      <c r="H120" s="44">
        <v>2</v>
      </c>
      <c r="I120" s="42" t="s">
        <v>18</v>
      </c>
      <c r="J120" s="42" t="s">
        <v>1602</v>
      </c>
      <c r="K120" s="45"/>
      <c r="L120" s="44"/>
      <c r="M120" s="44"/>
      <c r="N120" s="44"/>
    </row>
    <row r="121" spans="1:14" ht="24.95" hidden="1" customHeight="1">
      <c r="A121" s="44" t="s">
        <v>1963</v>
      </c>
      <c r="B121" s="43" t="s">
        <v>1964</v>
      </c>
      <c r="C121" s="42" t="s">
        <v>1964</v>
      </c>
      <c r="D121" s="42" t="s">
        <v>1601</v>
      </c>
      <c r="E121" s="42" t="str">
        <f>IF($D121=" BasicEd",VLOOKUP($A121,BasicEd!$A:$F,3,FALSE),IF($D121=" Header",VLOOKUP($A121,Header!$A:$G,3,FALSE),IF($D121=" Misc",VLOOKUP($A121,Misc!$A:$F,3,FALSE),IF($D121=" StateConstant",VLOOKUP($A121,StateConstant!$A:$H,3,FALSE),""))))</f>
        <v>Career &amp; Technical Education</v>
      </c>
      <c r="F121" s="89" t="str">
        <f>IF($D121="BasicEd",VLOOKUP($B121,BasicEd!$A:$C,3,FALSE),IF($D121="Header",VLOOKUP($B121,Header!$A:$C,3,FALSE),IF($D121="Misc",VLOOKUP($B121,Misc!$A:$C,3,FALSE),IF($D121="StateConstant",VLOOKUP($B121,StateConstant!$A:$C,3,FALSE),""))))</f>
        <v/>
      </c>
      <c r="G121" s="42" t="s">
        <v>7</v>
      </c>
      <c r="H121" s="44">
        <v>3</v>
      </c>
      <c r="I121" s="42" t="s">
        <v>18</v>
      </c>
      <c r="J121" s="42" t="s">
        <v>1602</v>
      </c>
      <c r="K121" s="45">
        <v>124.07</v>
      </c>
      <c r="L121" s="44"/>
      <c r="M121" s="44"/>
      <c r="N121" s="44"/>
    </row>
    <row r="122" spans="1:14" ht="24.95" hidden="1" customHeight="1">
      <c r="A122" s="44" t="s">
        <v>1966</v>
      </c>
      <c r="B122" s="43" t="s">
        <v>1967</v>
      </c>
      <c r="C122" s="42" t="s">
        <v>1967</v>
      </c>
      <c r="D122" s="42" t="s">
        <v>1601</v>
      </c>
      <c r="E122" s="42" t="str">
        <f>IF($D122=" BasicEd",VLOOKUP($A122,BasicEd!$A:$F,3,FALSE),IF($D122=" Header",VLOOKUP($A122,Header!$A:$G,3,FALSE),IF($D122=" Misc",VLOOKUP($A122,Misc!$A:$F,3,FALSE),IF($D122=" StateConstant",VLOOKUP($A122,StateConstant!$A:$H,3,FALSE),""))))</f>
        <v>Career &amp; Technical Education</v>
      </c>
      <c r="F122" s="89" t="str">
        <f>IF($D122="BasicEd",VLOOKUP($B122,BasicEd!$A:$C,3,FALSE),IF($D122="Header",VLOOKUP($B122,Header!$A:$C,3,FALSE),IF($D122="Misc",VLOOKUP($B122,Misc!$A:$C,3,FALSE),IF($D122="StateConstant",VLOOKUP($B122,StateConstant!$A:$C,3,FALSE),""))))</f>
        <v/>
      </c>
      <c r="G122" s="42" t="s">
        <v>7</v>
      </c>
      <c r="H122" s="44">
        <v>3</v>
      </c>
      <c r="I122" s="42" t="s">
        <v>18</v>
      </c>
      <c r="J122" s="42" t="s">
        <v>1602</v>
      </c>
      <c r="K122" s="45">
        <v>0</v>
      </c>
      <c r="L122" s="44"/>
      <c r="M122" s="44"/>
      <c r="N122" s="44"/>
    </row>
    <row r="123" spans="1:14" ht="24.95" hidden="1" customHeight="1">
      <c r="A123" s="44" t="s">
        <v>1969</v>
      </c>
      <c r="B123" s="43" t="s">
        <v>1970</v>
      </c>
      <c r="C123" s="42" t="s">
        <v>1970</v>
      </c>
      <c r="D123" s="42" t="s">
        <v>1601</v>
      </c>
      <c r="E123" s="42" t="str">
        <f>IF($D123=" BasicEd",VLOOKUP($A123,BasicEd!$A:$F,3,FALSE),IF($D123=" Header",VLOOKUP($A123,Header!$A:$G,3,FALSE),IF($D123=" Misc",VLOOKUP($A123,Misc!$A:$F,3,FALSE),IF($D123=" StateConstant",VLOOKUP($A123,StateConstant!$A:$H,3,FALSE),""))))</f>
        <v>Career &amp; Technical Education</v>
      </c>
      <c r="F123" s="89" t="str">
        <f>IF($D123="BasicEd",VLOOKUP($B123,BasicEd!$A:$C,3,FALSE),IF($D123="Header",VLOOKUP($B123,Header!$A:$C,3,FALSE),IF($D123="Misc",VLOOKUP($B123,Misc!$A:$C,3,FALSE),IF($D123="StateConstant",VLOOKUP($B123,StateConstant!$A:$C,3,FALSE),""))))</f>
        <v/>
      </c>
      <c r="G123" s="42" t="s">
        <v>7</v>
      </c>
      <c r="H123" s="44">
        <v>3</v>
      </c>
      <c r="I123" s="42" t="s">
        <v>18</v>
      </c>
      <c r="J123" s="42" t="s">
        <v>1602</v>
      </c>
      <c r="K123" s="45">
        <v>0</v>
      </c>
      <c r="L123" s="44"/>
      <c r="M123" s="44"/>
      <c r="N123" s="44"/>
    </row>
    <row r="124" spans="1:14" ht="24.95" hidden="1" customHeight="1">
      <c r="A124" s="44" t="s">
        <v>1972</v>
      </c>
      <c r="B124" s="43" t="s">
        <v>1973</v>
      </c>
      <c r="C124" s="42" t="s">
        <v>1973</v>
      </c>
      <c r="D124" s="42" t="s">
        <v>1601</v>
      </c>
      <c r="E124" s="42" t="str">
        <f>IF($D124=" BasicEd",VLOOKUP($A124,BasicEd!$A:$F,3,FALSE),IF($D124=" Header",VLOOKUP($A124,Header!$A:$G,3,FALSE),IF($D124=" Misc",VLOOKUP($A124,Misc!$A:$F,3,FALSE),IF($D124=" StateConstant",VLOOKUP($A124,StateConstant!$A:$H,3,FALSE),""))))</f>
        <v>Career &amp; Technical Education</v>
      </c>
      <c r="F124" s="89" t="str">
        <f>IF($D124="BasicEd",VLOOKUP($B124,BasicEd!$A:$C,3,FALSE),IF($D124="Header",VLOOKUP($B124,Header!$A:$C,3,FALSE),IF($D124="Misc",VLOOKUP($B124,Misc!$A:$C,3,FALSE),IF($D124="StateConstant",VLOOKUP($B124,StateConstant!$A:$C,3,FALSE),""))))</f>
        <v/>
      </c>
      <c r="G124" s="42" t="s">
        <v>7</v>
      </c>
      <c r="H124" s="44">
        <v>3</v>
      </c>
      <c r="I124" s="42" t="s">
        <v>18</v>
      </c>
      <c r="J124" s="42" t="s">
        <v>1602</v>
      </c>
      <c r="K124" s="45">
        <v>0</v>
      </c>
      <c r="L124" s="44"/>
      <c r="M124" s="44"/>
      <c r="N124" s="44"/>
    </row>
    <row r="125" spans="1:14" ht="24.95" hidden="1" customHeight="1">
      <c r="A125" s="44" t="s">
        <v>1975</v>
      </c>
      <c r="B125" s="43" t="s">
        <v>1976</v>
      </c>
      <c r="C125" s="42" t="s">
        <v>1976</v>
      </c>
      <c r="D125" s="42" t="s">
        <v>1601</v>
      </c>
      <c r="E125" s="42" t="str">
        <f>IF($D125=" BasicEd",VLOOKUP($A125,BasicEd!$A:$F,3,FALSE),IF($D125=" Header",VLOOKUP($A125,Header!$A:$G,3,FALSE),IF($D125=" Misc",VLOOKUP($A125,Misc!$A:$F,3,FALSE),IF($D125=" StateConstant",VLOOKUP($A125,StateConstant!$A:$H,3,FALSE),""))))</f>
        <v>Career &amp; Technical Education</v>
      </c>
      <c r="F125" s="89" t="str">
        <f>IF($D125="BasicEd",VLOOKUP($B125,BasicEd!$A:$C,3,FALSE),IF($D125="Header",VLOOKUP($B125,Header!$A:$C,3,FALSE),IF($D125="Misc",VLOOKUP($B125,Misc!$A:$C,3,FALSE),IF($D125="StateConstant",VLOOKUP($B125,StateConstant!$A:$C,3,FALSE),""))))</f>
        <v/>
      </c>
      <c r="G125" s="42" t="s">
        <v>7</v>
      </c>
      <c r="H125" s="44">
        <v>3</v>
      </c>
      <c r="I125" s="42" t="s">
        <v>18</v>
      </c>
      <c r="J125" s="42" t="s">
        <v>1602</v>
      </c>
      <c r="K125" s="45">
        <v>0</v>
      </c>
      <c r="L125" s="44"/>
      <c r="M125" s="44"/>
      <c r="N125" s="44"/>
    </row>
    <row r="126" spans="1:14" ht="24.95" hidden="1" customHeight="1">
      <c r="A126" s="44" t="s">
        <v>1978</v>
      </c>
      <c r="B126" s="43" t="s">
        <v>1979</v>
      </c>
      <c r="C126" s="42" t="s">
        <v>1979</v>
      </c>
      <c r="D126" s="42" t="s">
        <v>1601</v>
      </c>
      <c r="E126" s="42" t="str">
        <f>IF($D126=" BasicEd",VLOOKUP($A126,BasicEd!$A:$F,3,FALSE),IF($D126=" Header",VLOOKUP($A126,Header!$A:$G,3,FALSE),IF($D126=" Misc",VLOOKUP($A126,Misc!$A:$F,3,FALSE),IF($D126=" StateConstant",VLOOKUP($A126,StateConstant!$A:$H,3,FALSE),""))))</f>
        <v>Career &amp; Technical Education</v>
      </c>
      <c r="F126" s="89" t="str">
        <f>IF($D126="BasicEd",VLOOKUP($B126,BasicEd!$A:$C,3,FALSE),IF($D126="Header",VLOOKUP($B126,Header!$A:$C,3,FALSE),IF($D126="Misc",VLOOKUP($B126,Misc!$A:$C,3,FALSE),IF($D126="StateConstant",VLOOKUP($B126,StateConstant!$A:$C,3,FALSE),""))))</f>
        <v/>
      </c>
      <c r="G126" s="42" t="s">
        <v>7</v>
      </c>
      <c r="H126" s="44">
        <v>3</v>
      </c>
      <c r="I126" s="42" t="s">
        <v>18</v>
      </c>
      <c r="J126" s="42" t="s">
        <v>1602</v>
      </c>
      <c r="K126" s="45">
        <v>50.76</v>
      </c>
      <c r="L126" s="44"/>
      <c r="M126" s="44"/>
      <c r="N126" s="44"/>
    </row>
    <row r="127" spans="1:14" ht="24.95" hidden="1" customHeight="1">
      <c r="A127" s="44" t="s">
        <v>1981</v>
      </c>
      <c r="B127" s="43" t="s">
        <v>1982</v>
      </c>
      <c r="C127" s="42" t="s">
        <v>1982</v>
      </c>
      <c r="D127" s="42" t="s">
        <v>1617</v>
      </c>
      <c r="E127" s="42" t="str">
        <f>IF($D127=" BasicEd",VLOOKUP($A127,BasicEd!$A:$F,3,FALSE),IF($D127=" Header",VLOOKUP($A127,Header!$A:$G,3,FALSE),IF($D127=" Misc",VLOOKUP($A127,Misc!$A:$F,3,FALSE),IF($D127=" StateConstant",VLOOKUP($A127,StateConstant!$A:$H,3,FALSE),""))))</f>
        <v>Calculated: Skills</v>
      </c>
      <c r="F127" s="89" t="str">
        <f>IF($D127="BasicEd",VLOOKUP($B127,BasicEd!$A:$C,3,FALSE),IF($D127="Header",VLOOKUP($B127,Header!$A:$C,3,FALSE),IF($D127="Misc",VLOOKUP($B127,Misc!$A:$C,3,FALSE),IF($D127="StateConstant",VLOOKUP($B127,StateConstant!$A:$C,3,FALSE),""))))</f>
        <v/>
      </c>
      <c r="G127" s="42" t="s">
        <v>17</v>
      </c>
      <c r="H127" s="44">
        <v>2</v>
      </c>
      <c r="I127" s="42" t="s">
        <v>18</v>
      </c>
      <c r="J127" s="42" t="s">
        <v>1602</v>
      </c>
      <c r="K127" s="45"/>
      <c r="L127" s="44"/>
      <c r="M127" s="44"/>
      <c r="N127" s="44"/>
    </row>
    <row r="128" spans="1:14" ht="24.95" hidden="1" customHeight="1">
      <c r="A128" s="44" t="s">
        <v>1984</v>
      </c>
      <c r="B128" s="43" t="s">
        <v>1985</v>
      </c>
      <c r="C128" s="42" t="s">
        <v>1985</v>
      </c>
      <c r="D128" s="42" t="s">
        <v>1617</v>
      </c>
      <c r="E128" s="42" t="str">
        <f>IF($D128=" BasicEd",VLOOKUP($A128,BasicEd!$A:$F,3,FALSE),IF($D128=" Header",VLOOKUP($A128,Header!$A:$G,3,FALSE),IF($D128=" Misc",VLOOKUP($A128,Misc!$A:$F,3,FALSE),IF($D128=" StateConstant",VLOOKUP($A128,StateConstant!$A:$H,3,FALSE),""))))</f>
        <v>Calculated: Skills</v>
      </c>
      <c r="F128" s="89" t="str">
        <f>IF($D128="BasicEd",VLOOKUP($B128,BasicEd!$A:$C,3,FALSE),IF($D128="Header",VLOOKUP($B128,Header!$A:$C,3,FALSE),IF($D128="Misc",VLOOKUP($B128,Misc!$A:$C,3,FALSE),IF($D128="StateConstant",VLOOKUP($B128,StateConstant!$A:$C,3,FALSE),""))))</f>
        <v/>
      </c>
      <c r="G128" s="42" t="s">
        <v>17</v>
      </c>
      <c r="H128" s="44">
        <v>2</v>
      </c>
      <c r="I128" s="42" t="s">
        <v>18</v>
      </c>
      <c r="J128" s="42" t="s">
        <v>1602</v>
      </c>
      <c r="K128" s="45"/>
      <c r="L128" s="44"/>
      <c r="M128" s="44"/>
      <c r="N128" s="44"/>
    </row>
    <row r="129" spans="1:14" ht="24.95" hidden="1" customHeight="1">
      <c r="A129" s="44" t="s">
        <v>1987</v>
      </c>
      <c r="B129" s="43" t="s">
        <v>1988</v>
      </c>
      <c r="C129" s="42" t="s">
        <v>1988</v>
      </c>
      <c r="D129" s="42" t="s">
        <v>1617</v>
      </c>
      <c r="E129" s="42" t="str">
        <f>IF($D129=" BasicEd",VLOOKUP($A129,BasicEd!$A:$F,3,FALSE),IF($D129=" Header",VLOOKUP($A129,Header!$A:$G,3,FALSE),IF($D129=" Misc",VLOOKUP($A129,Misc!$A:$F,3,FALSE),IF($D129=" StateConstant",VLOOKUP($A129,StateConstant!$A:$H,3,FALSE),""))))</f>
        <v>Calculated: Skills</v>
      </c>
      <c r="F129" s="89" t="str">
        <f>IF($D129="BasicEd",VLOOKUP($B129,BasicEd!$A:$C,3,FALSE),IF($D129="Header",VLOOKUP($B129,Header!$A:$C,3,FALSE),IF($D129="Misc",VLOOKUP($B129,Misc!$A:$C,3,FALSE),IF($D129="StateConstant",VLOOKUP($B129,StateConstant!$A:$C,3,FALSE),""))))</f>
        <v/>
      </c>
      <c r="G129" s="42" t="s">
        <v>17</v>
      </c>
      <c r="H129" s="44">
        <v>2</v>
      </c>
      <c r="I129" s="42" t="s">
        <v>18</v>
      </c>
      <c r="J129" s="42" t="s">
        <v>1602</v>
      </c>
      <c r="K129" s="45"/>
      <c r="L129" s="44"/>
      <c r="M129" s="44"/>
      <c r="N129" s="44"/>
    </row>
    <row r="130" spans="1:14" ht="24.95" hidden="1" customHeight="1">
      <c r="A130" s="44" t="s">
        <v>1990</v>
      </c>
      <c r="B130" s="43" t="s">
        <v>1991</v>
      </c>
      <c r="C130" s="42" t="s">
        <v>1991</v>
      </c>
      <c r="D130" s="42" t="s">
        <v>1617</v>
      </c>
      <c r="E130" s="42" t="str">
        <f>IF($D130=" BasicEd",VLOOKUP($A130,BasicEd!$A:$F,3,FALSE),IF($D130=" Header",VLOOKUP($A130,Header!$A:$G,3,FALSE),IF($D130=" Misc",VLOOKUP($A130,Misc!$A:$F,3,FALSE),IF($D130=" StateConstant",VLOOKUP($A130,StateConstant!$A:$H,3,FALSE),""))))</f>
        <v>Calculated: Skills</v>
      </c>
      <c r="F130" s="89" t="str">
        <f>IF($D130="BasicEd",VLOOKUP($B130,BasicEd!$A:$C,3,FALSE),IF($D130="Header",VLOOKUP($B130,Header!$A:$C,3,FALSE),IF($D130="Misc",VLOOKUP($B130,Misc!$A:$C,3,FALSE),IF($D130="StateConstant",VLOOKUP($B130,StateConstant!$A:$C,3,FALSE),""))))</f>
        <v/>
      </c>
      <c r="G130" s="42" t="s">
        <v>17</v>
      </c>
      <c r="H130" s="44">
        <v>2</v>
      </c>
      <c r="I130" s="42" t="s">
        <v>18</v>
      </c>
      <c r="J130" s="42" t="s">
        <v>1602</v>
      </c>
      <c r="K130" s="45"/>
      <c r="L130" s="44"/>
      <c r="M130" s="44"/>
      <c r="N130" s="44"/>
    </row>
    <row r="131" spans="1:14" ht="24.95" hidden="1" customHeight="1">
      <c r="A131" s="44" t="s">
        <v>1993</v>
      </c>
      <c r="B131" s="43" t="s">
        <v>1994</v>
      </c>
      <c r="C131" s="42" t="s">
        <v>1994</v>
      </c>
      <c r="D131" s="42" t="s">
        <v>1617</v>
      </c>
      <c r="E131" s="42" t="str">
        <f>IF($D131=" BasicEd",VLOOKUP($A131,BasicEd!$A:$F,3,FALSE),IF($D131=" Header",VLOOKUP($A131,Header!$A:$G,3,FALSE),IF($D131=" Misc",VLOOKUP($A131,Misc!$A:$F,3,FALSE),IF($D131=" StateConstant",VLOOKUP($A131,StateConstant!$A:$H,3,FALSE),""))))</f>
        <v>Calculated: Skills</v>
      </c>
      <c r="F131" s="89" t="str">
        <f>IF($D131="BasicEd",VLOOKUP($B131,BasicEd!$A:$C,3,FALSE),IF($D131="Header",VLOOKUP($B131,Header!$A:$C,3,FALSE),IF($D131="Misc",VLOOKUP($B131,Misc!$A:$C,3,FALSE),IF($D131="StateConstant",VLOOKUP($B131,StateConstant!$A:$C,3,FALSE),""))))</f>
        <v/>
      </c>
      <c r="G131" s="42" t="s">
        <v>17</v>
      </c>
      <c r="H131" s="44">
        <v>2</v>
      </c>
      <c r="I131" s="42" t="s">
        <v>18</v>
      </c>
      <c r="J131" s="42" t="s">
        <v>1602</v>
      </c>
      <c r="K131" s="45"/>
      <c r="L131" s="44"/>
      <c r="M131" s="44"/>
      <c r="N131" s="44"/>
    </row>
    <row r="132" spans="1:14" ht="24.95" hidden="1" customHeight="1">
      <c r="A132" s="44" t="s">
        <v>1996</v>
      </c>
      <c r="B132" s="43" t="s">
        <v>1997</v>
      </c>
      <c r="C132" s="42" t="s">
        <v>1997</v>
      </c>
      <c r="D132" s="42" t="s">
        <v>1617</v>
      </c>
      <c r="E132" s="42" t="str">
        <f>IF($D132=" BasicEd",VLOOKUP($A132,BasicEd!$A:$F,3,FALSE),IF($D132=" Header",VLOOKUP($A132,Header!$A:$G,3,FALSE),IF($D132=" Misc",VLOOKUP($A132,Misc!$A:$F,3,FALSE),IF($D132=" StateConstant",VLOOKUP($A132,StateConstant!$A:$H,3,FALSE),""))))</f>
        <v>Calculated: Skills</v>
      </c>
      <c r="F132" s="89" t="str">
        <f>IF($D132="BasicEd",VLOOKUP($B132,BasicEd!$A:$C,3,FALSE),IF($D132="Header",VLOOKUP($B132,Header!$A:$C,3,FALSE),IF($D132="Misc",VLOOKUP($B132,Misc!$A:$C,3,FALSE),IF($D132="StateConstant",VLOOKUP($B132,StateConstant!$A:$C,3,FALSE),""))))</f>
        <v/>
      </c>
      <c r="G132" s="42" t="s">
        <v>17</v>
      </c>
      <c r="H132" s="44">
        <v>2</v>
      </c>
      <c r="I132" s="42" t="s">
        <v>18</v>
      </c>
      <c r="J132" s="42" t="s">
        <v>1602</v>
      </c>
      <c r="K132" s="45"/>
      <c r="L132" s="44"/>
      <c r="M132" s="44"/>
      <c r="N132" s="44"/>
    </row>
    <row r="133" spans="1:14" ht="24.95" hidden="1" customHeight="1">
      <c r="A133" s="44" t="s">
        <v>1999</v>
      </c>
      <c r="B133" s="43" t="s">
        <v>2000</v>
      </c>
      <c r="C133" s="42" t="s">
        <v>2000</v>
      </c>
      <c r="D133" s="42" t="s">
        <v>1617</v>
      </c>
      <c r="E133" s="42" t="str">
        <f>IF($D133=" BasicEd",VLOOKUP($A133,BasicEd!$A:$F,3,FALSE),IF($D133=" Header",VLOOKUP($A133,Header!$A:$G,3,FALSE),IF($D133=" Misc",VLOOKUP($A133,Misc!$A:$F,3,FALSE),IF($D133=" StateConstant",VLOOKUP($A133,StateConstant!$A:$H,3,FALSE),""))))</f>
        <v>Calculated: Skills</v>
      </c>
      <c r="F133" s="89" t="str">
        <f>IF($D133="BasicEd",VLOOKUP($B133,BasicEd!$A:$C,3,FALSE),IF($D133="Header",VLOOKUP($B133,Header!$A:$C,3,FALSE),IF($D133="Misc",VLOOKUP($B133,Misc!$A:$C,3,FALSE),IF($D133="StateConstant",VLOOKUP($B133,StateConstant!$A:$C,3,FALSE),""))))</f>
        <v/>
      </c>
      <c r="G133" s="42" t="s">
        <v>17</v>
      </c>
      <c r="H133" s="44">
        <v>2</v>
      </c>
      <c r="I133" s="42" t="s">
        <v>18</v>
      </c>
      <c r="J133" s="42" t="s">
        <v>1602</v>
      </c>
      <c r="K133" s="45"/>
      <c r="L133" s="44"/>
      <c r="M133" s="44"/>
      <c r="N133" s="44"/>
    </row>
    <row r="134" spans="1:14" ht="24.95" hidden="1" customHeight="1">
      <c r="A134" s="44" t="s">
        <v>2002</v>
      </c>
      <c r="B134" s="43" t="s">
        <v>59</v>
      </c>
      <c r="C134" s="42" t="s">
        <v>59</v>
      </c>
      <c r="D134" s="42" t="s">
        <v>1637</v>
      </c>
      <c r="E134" s="42" t="str">
        <f>IF($D134=" BasicEd",VLOOKUP($A134,BasicEd!$A:$F,3,FALSE),IF($D134=" Header",VLOOKUP($A134,Header!$A:$G,3,FALSE),IF($D134=" Misc",VLOOKUP($A134,Misc!$A:$F,3,FALSE),IF($D134=" StateConstant",VLOOKUP($A134,StateConstant!$A:$H,3,FALSE),""))))</f>
        <v>Calculated: Special Education</v>
      </c>
      <c r="F134" s="89" t="str">
        <f>IF($D134="BasicEd",VLOOKUP($B134,BasicEd!$A:$C,3,FALSE),IF($D134="Header",VLOOKUP($B134,Header!$A:$C,3,FALSE),IF($D134="Misc",VLOOKUP($B134,Misc!$A:$C,3,FALSE),IF($D134="StateConstant",VLOOKUP($B134,StateConstant!$A:$C,3,FALSE),""))))</f>
        <v/>
      </c>
      <c r="G134" s="42" t="s">
        <v>17</v>
      </c>
      <c r="H134" s="44">
        <v>2</v>
      </c>
      <c r="I134" s="42" t="s">
        <v>18</v>
      </c>
      <c r="J134" s="42" t="s">
        <v>1602</v>
      </c>
      <c r="K134" s="45"/>
      <c r="L134" s="44"/>
      <c r="M134" s="44"/>
      <c r="N134" s="44"/>
    </row>
    <row r="135" spans="1:14" ht="24.95" hidden="1" customHeight="1">
      <c r="A135" s="44" t="s">
        <v>1563</v>
      </c>
      <c r="B135" s="43" t="s">
        <v>1564</v>
      </c>
      <c r="C135" s="42" t="s">
        <v>1564</v>
      </c>
      <c r="D135" s="42" t="s">
        <v>1637</v>
      </c>
      <c r="E135" s="42" t="str">
        <f>IF($D135=" BasicEd",VLOOKUP($A135,BasicEd!$A:$F,3,FALSE),IF($D135=" Header",VLOOKUP($A135,Header!$A:$G,3,FALSE),IF($D135=" Misc",VLOOKUP($A135,Misc!$A:$F,3,FALSE),IF($D135=" StateConstant",VLOOKUP($A135,StateConstant!$A:$H,3,FALSE),""))))</f>
        <v>Calculated: Special Education</v>
      </c>
      <c r="F135" s="89" t="str">
        <f>IF($D135="BasicEd",VLOOKUP($B135,BasicEd!$A:$C,3,FALSE),IF($D135="Header",VLOOKUP($B135,Header!$A:$C,3,FALSE),IF($D135="Misc",VLOOKUP($B135,Misc!$A:$C,3,FALSE),IF($D135="StateConstant",VLOOKUP($B135,StateConstant!$A:$C,3,FALSE),""))))</f>
        <v/>
      </c>
      <c r="G135" s="42" t="s">
        <v>17</v>
      </c>
      <c r="H135" s="44">
        <v>2</v>
      </c>
      <c r="I135" s="42" t="s">
        <v>18</v>
      </c>
      <c r="J135" s="42" t="s">
        <v>1602</v>
      </c>
      <c r="K135" s="45"/>
      <c r="L135" s="44"/>
      <c r="M135" s="44"/>
      <c r="N135" s="44"/>
    </row>
    <row r="136" spans="1:14" ht="24.95" hidden="1" customHeight="1">
      <c r="A136" s="44" t="s">
        <v>1350</v>
      </c>
      <c r="B136" s="43" t="s">
        <v>53</v>
      </c>
      <c r="C136" s="42" t="s">
        <v>53</v>
      </c>
      <c r="D136" s="42" t="s">
        <v>1637</v>
      </c>
      <c r="E136" s="42" t="str">
        <f>IF($D136=" BasicEd",VLOOKUP($A136,BasicEd!$A:$F,3,FALSE),IF($D136=" Header",VLOOKUP($A136,Header!$A:$G,3,FALSE),IF($D136=" Misc",VLOOKUP($A136,Misc!$A:$F,3,FALSE),IF($D136=" StateConstant",VLOOKUP($A136,StateConstant!$A:$H,3,FALSE),""))))</f>
        <v>Calculated: Special Education</v>
      </c>
      <c r="F136" s="89" t="str">
        <f>IF($D136="BasicEd",VLOOKUP($B136,BasicEd!$A:$C,3,FALSE),IF($D136="Header",VLOOKUP($B136,Header!$A:$C,3,FALSE),IF($D136="Misc",VLOOKUP($B136,Misc!$A:$C,3,FALSE),IF($D136="StateConstant",VLOOKUP($B136,StateConstant!$A:$C,3,FALSE),""))))</f>
        <v/>
      </c>
      <c r="G136" s="42" t="s">
        <v>17</v>
      </c>
      <c r="H136" s="44">
        <v>2</v>
      </c>
      <c r="I136" s="42" t="s">
        <v>18</v>
      </c>
      <c r="J136" s="42" t="s">
        <v>1602</v>
      </c>
      <c r="K136" s="45">
        <v>0</v>
      </c>
      <c r="L136" s="44"/>
      <c r="M136" s="44"/>
      <c r="N136" s="44"/>
    </row>
    <row r="137" spans="1:14" ht="24.95" hidden="1" customHeight="1">
      <c r="A137" s="44" t="s">
        <v>1565</v>
      </c>
      <c r="B137" s="42" t="s">
        <v>1566</v>
      </c>
      <c r="C137" s="42" t="s">
        <v>1566</v>
      </c>
      <c r="D137" s="42" t="s">
        <v>1637</v>
      </c>
      <c r="E137" s="42" t="str">
        <f>IF($D137=" BasicEd",VLOOKUP($A137,BasicEd!$A:$F,3,FALSE),IF($D137=" Header",VLOOKUP($A137,Header!$A:$G,3,FALSE),IF($D137=" Misc",VLOOKUP($A137,Misc!$A:$F,3,FALSE),IF($D137=" StateConstant",VLOOKUP($A137,StateConstant!$A:$H,3,FALSE),""))))</f>
        <v>Calculated: Special Education</v>
      </c>
      <c r="F137" s="89" t="str">
        <f>IF($D137="BasicEd",VLOOKUP($B137,BasicEd!$A:$C,3,FALSE),IF($D137="Header",VLOOKUP($B137,Header!$A:$C,3,FALSE),IF($D137="Misc",VLOOKUP($B137,Misc!$A:$C,3,FALSE),IF($D137="StateConstant",VLOOKUP($B137,StateConstant!$A:$C,3,FALSE),""))))</f>
        <v/>
      </c>
      <c r="G137" s="42" t="s">
        <v>17</v>
      </c>
      <c r="H137" s="44">
        <v>2</v>
      </c>
      <c r="I137" s="42" t="s">
        <v>36</v>
      </c>
      <c r="J137" s="42" t="s">
        <v>1602</v>
      </c>
      <c r="K137" s="45">
        <v>10424</v>
      </c>
      <c r="L137" s="44"/>
      <c r="M137" s="44"/>
      <c r="N137" s="44"/>
    </row>
    <row r="138" spans="1:14" ht="24.95" hidden="1" customHeight="1">
      <c r="A138" s="44" t="s">
        <v>2011</v>
      </c>
      <c r="B138" s="42" t="s">
        <v>49</v>
      </c>
      <c r="C138" s="42" t="s">
        <v>49</v>
      </c>
      <c r="D138" s="42" t="s">
        <v>1637</v>
      </c>
      <c r="E138" s="42" t="str">
        <f>IF($D138=" BasicEd",VLOOKUP($A138,BasicEd!$A:$F,3,FALSE),IF($D138=" Header",VLOOKUP($A138,Header!$A:$G,3,FALSE),IF($D138=" Misc",VLOOKUP($A138,Misc!$A:$F,3,FALSE),IF($D138=" StateConstant",VLOOKUP($A138,StateConstant!$A:$H,3,FALSE),""))))</f>
        <v>Calculated: Special Education</v>
      </c>
      <c r="F138" s="89" t="str">
        <f>IF($D138="BasicEd",VLOOKUP($B138,BasicEd!$A:$C,3,FALSE),IF($D138="Header",VLOOKUP($B138,Header!$A:$C,3,FALSE),IF($D138="Misc",VLOOKUP($B138,Misc!$A:$C,3,FALSE),IF($D138="StateConstant",VLOOKUP($B138,StateConstant!$A:$C,3,FALSE),""))))</f>
        <v/>
      </c>
      <c r="G138" s="42" t="s">
        <v>17</v>
      </c>
      <c r="H138" s="44">
        <v>2</v>
      </c>
      <c r="I138" s="42" t="s">
        <v>18</v>
      </c>
      <c r="J138" s="42" t="s">
        <v>1602</v>
      </c>
      <c r="K138" s="45"/>
      <c r="L138" s="44"/>
      <c r="M138" s="44"/>
      <c r="N138" s="44"/>
    </row>
    <row r="139" spans="1:14" ht="24.95" hidden="1" customHeight="1">
      <c r="A139" s="44" t="s">
        <v>1553</v>
      </c>
      <c r="B139" s="43" t="s">
        <v>1554</v>
      </c>
      <c r="C139" s="42" t="s">
        <v>1554</v>
      </c>
      <c r="D139" s="42" t="s">
        <v>1637</v>
      </c>
      <c r="E139" s="42" t="str">
        <f>IF($D139=" BasicEd",VLOOKUP($A139,BasicEd!$A:$F,3,FALSE),IF($D139=" Header",VLOOKUP($A139,Header!$A:$G,3,FALSE),IF($D139=" Misc",VLOOKUP($A139,Misc!$A:$F,3,FALSE),IF($D139=" StateConstant",VLOOKUP($A139,StateConstant!$A:$H,3,FALSE),""))))</f>
        <v>Calculated: Special Education</v>
      </c>
      <c r="F139" s="89" t="str">
        <f>IF($D139="BasicEd",VLOOKUP($B139,BasicEd!$A:$C,3,FALSE),IF($D139="Header",VLOOKUP($B139,Header!$A:$C,3,FALSE),IF($D139="Misc",VLOOKUP($B139,Misc!$A:$C,3,FALSE),IF($D139="StateConstant",VLOOKUP($B139,StateConstant!$A:$C,3,FALSE),""))))</f>
        <v/>
      </c>
      <c r="G139" s="42" t="s">
        <v>17</v>
      </c>
      <c r="H139" s="44">
        <v>2</v>
      </c>
      <c r="I139" s="42" t="s">
        <v>18</v>
      </c>
      <c r="J139" s="42" t="s">
        <v>1602</v>
      </c>
      <c r="K139" s="45"/>
      <c r="L139" s="44">
        <v>3</v>
      </c>
      <c r="M139" s="44">
        <v>33</v>
      </c>
      <c r="N139" s="44">
        <v>4</v>
      </c>
    </row>
    <row r="140" spans="1:14" ht="24.95" customHeight="1">
      <c r="A140" s="44" t="s">
        <v>2016</v>
      </c>
      <c r="B140" s="43" t="s">
        <v>2017</v>
      </c>
      <c r="C140" s="42" t="s">
        <v>2017</v>
      </c>
      <c r="D140" s="42" t="s">
        <v>1612</v>
      </c>
      <c r="E140" s="42" t="str">
        <f>IF($D140=" BasicEd",VLOOKUP($A140,BasicEd!$A:$F,3,FALSE),IF($D140=" Header",VLOOKUP($A140,Header!$A:$G,3,FALSE),IF($D140=" Misc",VLOOKUP($A140,Misc!$A:$F,3,FALSE),IF($D140=" StateConstant",VLOOKUP($A140,StateConstant!$A:$H,3,FALSE),""))))</f>
        <v>Staffing Calculations</v>
      </c>
      <c r="F140" s="89" t="str">
        <f>IF($D140="BasicEd",VLOOKUP($B140,BasicEd!$A:$C,3,FALSE),IF($D140="Header",VLOOKUP($B140,Header!$A:$C,3,FALSE),IF($D140="Misc",VLOOKUP($B140,Misc!$A:$C,3,FALSE),IF($D140="StateConstant",VLOOKUP($B140,StateConstant!$A:$C,3,FALSE),""))))</f>
        <v/>
      </c>
      <c r="G140" s="42" t="s">
        <v>7</v>
      </c>
      <c r="H140" s="44">
        <v>5</v>
      </c>
      <c r="I140" s="42" t="s">
        <v>13</v>
      </c>
      <c r="J140" s="42" t="s">
        <v>13</v>
      </c>
      <c r="K140" s="45">
        <v>0.05</v>
      </c>
      <c r="L140" s="44"/>
      <c r="M140" s="44"/>
      <c r="N140" s="44"/>
    </row>
    <row r="141" spans="1:14" ht="24.95" hidden="1" customHeight="1">
      <c r="A141" s="44" t="s">
        <v>1332</v>
      </c>
      <c r="B141" s="42" t="s">
        <v>305</v>
      </c>
      <c r="C141" s="42" t="s">
        <v>305</v>
      </c>
      <c r="D141" s="42" t="s">
        <v>1637</v>
      </c>
      <c r="E141" s="42" t="str">
        <f>IF($D141=" BasicEd",VLOOKUP($A141,BasicEd!$A:$F,3,FALSE),IF($D141=" Header",VLOOKUP($A141,Header!$A:$G,3,FALSE),IF($D141=" Misc",VLOOKUP($A141,Misc!$A:$F,3,FALSE),IF($D141=" StateConstant",VLOOKUP($A141,StateConstant!$A:$H,3,FALSE),""))))</f>
        <v>Calculated: Special Education</v>
      </c>
      <c r="F141" s="89" t="str">
        <f>IF($D141="BasicEd",VLOOKUP($B141,BasicEd!$A:$C,3,FALSE),IF($D141="Header",VLOOKUP($B141,Header!$A:$C,3,FALSE),IF($D141="Misc",VLOOKUP($B141,Misc!$A:$C,3,FALSE),IF($D141="StateConstant",VLOOKUP($B141,StateConstant!$A:$C,3,FALSE),""))))</f>
        <v/>
      </c>
      <c r="G141" s="42" t="s">
        <v>17</v>
      </c>
      <c r="H141" s="44">
        <v>2</v>
      </c>
      <c r="I141" s="42" t="s">
        <v>18</v>
      </c>
      <c r="J141" s="42" t="s">
        <v>1602</v>
      </c>
      <c r="K141" s="45"/>
      <c r="L141" s="44"/>
      <c r="M141" s="44"/>
      <c r="N141" s="44"/>
    </row>
    <row r="142" spans="1:14" ht="24.95" hidden="1" customHeight="1">
      <c r="A142" s="44" t="s">
        <v>2022</v>
      </c>
      <c r="B142" s="42" t="s">
        <v>2023</v>
      </c>
      <c r="C142" s="42" t="s">
        <v>2023</v>
      </c>
      <c r="D142" s="42" t="s">
        <v>1637</v>
      </c>
      <c r="E142" s="42" t="str">
        <f>IF($D142=" BasicEd",VLOOKUP($A142,BasicEd!$A:$F,3,FALSE),IF($D142=" Header",VLOOKUP($A142,Header!$A:$G,3,FALSE),IF($D142=" Misc",VLOOKUP($A142,Misc!$A:$F,3,FALSE),IF($D142=" StateConstant",VLOOKUP($A142,StateConstant!$A:$H,3,FALSE),""))))</f>
        <v>Calculated: Special Education</v>
      </c>
      <c r="F142" s="89" t="str">
        <f>IF($D142="BasicEd",VLOOKUP($B142,BasicEd!$A:$C,3,FALSE),IF($D142="Header",VLOOKUP($B142,Header!$A:$C,3,FALSE),IF($D142="Misc",VLOOKUP($B142,Misc!$A:$C,3,FALSE),IF($D142="StateConstant",VLOOKUP($B142,StateConstant!$A:$C,3,FALSE),""))))</f>
        <v/>
      </c>
      <c r="G142" s="42" t="s">
        <v>17</v>
      </c>
      <c r="H142" s="44">
        <v>2</v>
      </c>
      <c r="I142" s="42" t="s">
        <v>18</v>
      </c>
      <c r="J142" s="42" t="e">
        <v>#N/A</v>
      </c>
      <c r="K142" s="45"/>
      <c r="L142" s="44"/>
      <c r="M142" s="44"/>
      <c r="N142" s="44"/>
    </row>
    <row r="143" spans="1:14" ht="24.95" customHeight="1">
      <c r="A143" s="44" t="s">
        <v>2025</v>
      </c>
      <c r="B143" s="42" t="s">
        <v>2026</v>
      </c>
      <c r="C143" s="42" t="s">
        <v>2026</v>
      </c>
      <c r="D143" s="42" t="s">
        <v>1612</v>
      </c>
      <c r="E143" s="42" t="str">
        <f>IF($D143=" BasicEd",VLOOKUP($A143,BasicEd!$A:$F,3,FALSE),IF($D143=" Header",VLOOKUP($A143,Header!$A:$G,3,FALSE),IF($D143=" Misc",VLOOKUP($A143,Misc!$A:$F,3,FALSE),IF($D143=" StateConstant",VLOOKUP($A143,StateConstant!$A:$H,3,FALSE),""))))</f>
        <v>General Apportionment</v>
      </c>
      <c r="F143" s="89" t="str">
        <f>IF($D143="BasicEd",VLOOKUP($B143,BasicEd!$A:$C,3,FALSE),IF($D143="Header",VLOOKUP($B143,Header!$A:$C,3,FALSE),IF($D143="Misc",VLOOKUP($B143,Misc!$A:$C,3,FALSE),IF($D143="StateConstant",VLOOKUP($B143,StateConstant!$A:$C,3,FALSE),""))))</f>
        <v/>
      </c>
      <c r="G143" s="42" t="s">
        <v>7</v>
      </c>
      <c r="H143" s="44">
        <v>3</v>
      </c>
      <c r="I143" s="42" t="s">
        <v>13</v>
      </c>
      <c r="J143" s="42" t="s">
        <v>13</v>
      </c>
      <c r="K143" s="45">
        <v>4</v>
      </c>
      <c r="L143" s="44"/>
      <c r="M143" s="44"/>
      <c r="N143" s="44"/>
    </row>
    <row r="144" spans="1:14" ht="24.95" hidden="1" customHeight="1">
      <c r="A144" s="44" t="s">
        <v>2029</v>
      </c>
      <c r="B144" s="42" t="s">
        <v>47</v>
      </c>
      <c r="C144" s="42" t="s">
        <v>47</v>
      </c>
      <c r="D144" s="42" t="s">
        <v>1637</v>
      </c>
      <c r="E144" s="42" t="str">
        <f>IF($D144=" BasicEd",VLOOKUP($A144,BasicEd!$A:$F,3,FALSE),IF($D144=" Header",VLOOKUP($A144,Header!$A:$G,3,FALSE),IF($D144=" Misc",VLOOKUP($A144,Misc!$A:$F,3,FALSE),IF($D144=" StateConstant",VLOOKUP($A144,StateConstant!$A:$H,3,FALSE),""))))</f>
        <v>Calculated: Special Education</v>
      </c>
      <c r="F144" s="89" t="str">
        <f>IF($D144="BasicEd",VLOOKUP($B144,BasicEd!$A:$C,3,FALSE),IF($D144="Header",VLOOKUP($B144,Header!$A:$C,3,FALSE),IF($D144="Misc",VLOOKUP($B144,Misc!$A:$C,3,FALSE),IF($D144="StateConstant",VLOOKUP($B144,StateConstant!$A:$C,3,FALSE),""))))</f>
        <v/>
      </c>
      <c r="G144" s="42" t="s">
        <v>17</v>
      </c>
      <c r="H144" s="44">
        <v>2</v>
      </c>
      <c r="I144" s="42" t="s">
        <v>18</v>
      </c>
      <c r="J144" s="42" t="s">
        <v>1602</v>
      </c>
      <c r="K144" s="45"/>
      <c r="L144" s="44"/>
      <c r="M144" s="44"/>
      <c r="N144" s="44"/>
    </row>
    <row r="145" spans="1:14" ht="24.95" hidden="1" customHeight="1">
      <c r="A145" s="44" t="s">
        <v>1551</v>
      </c>
      <c r="B145" s="42" t="s">
        <v>1552</v>
      </c>
      <c r="C145" s="42" t="s">
        <v>1552</v>
      </c>
      <c r="D145" s="42" t="s">
        <v>1637</v>
      </c>
      <c r="E145" s="42" t="str">
        <f>IF($D145=" BasicEd",VLOOKUP($A145,BasicEd!$A:$F,3,FALSE),IF($D145=" Header",VLOOKUP($A145,Header!$A:$G,3,FALSE),IF($D145=" Misc",VLOOKUP($A145,Misc!$A:$F,3,FALSE),IF($D145=" StateConstant",VLOOKUP($A145,StateConstant!$A:$H,3,FALSE),""))))</f>
        <v>Calculated: Special Education</v>
      </c>
      <c r="F145" s="89" t="str">
        <f>IF($D145="BasicEd",VLOOKUP($B145,BasicEd!$A:$C,3,FALSE),IF($D145="Header",VLOOKUP($B145,Header!$A:$C,3,FALSE),IF($D145="Misc",VLOOKUP($B145,Misc!$A:$C,3,FALSE),IF($D145="StateConstant",VLOOKUP($B145,StateConstant!$A:$C,3,FALSE),""))))</f>
        <v/>
      </c>
      <c r="G145" s="42" t="s">
        <v>17</v>
      </c>
      <c r="H145" s="44">
        <v>2</v>
      </c>
      <c r="I145" s="42" t="s">
        <v>18</v>
      </c>
      <c r="J145" s="42" t="s">
        <v>1602</v>
      </c>
      <c r="K145" s="45"/>
      <c r="L145" s="44"/>
      <c r="M145" s="44"/>
      <c r="N145" s="44"/>
    </row>
    <row r="146" spans="1:14" ht="24.95" hidden="1" customHeight="1">
      <c r="A146" s="44" t="s">
        <v>2034</v>
      </c>
      <c r="B146" s="42" t="s">
        <v>43</v>
      </c>
      <c r="C146" s="42" t="s">
        <v>43</v>
      </c>
      <c r="D146" s="42" t="s">
        <v>1637</v>
      </c>
      <c r="E146" s="42" t="str">
        <f>IF($D146=" BasicEd",VLOOKUP($A146,BasicEd!$A:$F,3,FALSE),IF($D146=" Header",VLOOKUP($A146,Header!$A:$G,3,FALSE),IF($D146=" Misc",VLOOKUP($A146,Misc!$A:$F,3,FALSE),IF($D146=" StateConstant",VLOOKUP($A146,StateConstant!$A:$H,3,FALSE),""))))</f>
        <v>Special Education</v>
      </c>
      <c r="F146" s="89" t="str">
        <f>IF($D146="BasicEd",VLOOKUP($B146,BasicEd!$A:$C,3,FALSE),IF($D146="Header",VLOOKUP($B146,Header!$A:$C,3,FALSE),IF($D146="Misc",VLOOKUP($B146,Misc!$A:$C,3,FALSE),IF($D146="StateConstant",VLOOKUP($B146,StateConstant!$A:$C,3,FALSE),""))))</f>
        <v/>
      </c>
      <c r="G146" s="42" t="s">
        <v>17</v>
      </c>
      <c r="H146" s="44">
        <v>2</v>
      </c>
      <c r="I146" s="42" t="s">
        <v>36</v>
      </c>
      <c r="J146" s="42" t="s">
        <v>1602</v>
      </c>
      <c r="K146" s="45"/>
      <c r="L146" s="44">
        <v>3</v>
      </c>
      <c r="M146" s="44">
        <v>50</v>
      </c>
      <c r="N146" s="44"/>
    </row>
    <row r="147" spans="1:14" ht="24.95" hidden="1" customHeight="1">
      <c r="A147" s="44" t="s">
        <v>1567</v>
      </c>
      <c r="B147" s="42" t="s">
        <v>1568</v>
      </c>
      <c r="C147" s="42" t="s">
        <v>1568</v>
      </c>
      <c r="D147" s="42" t="s">
        <v>1637</v>
      </c>
      <c r="E147" s="42" t="str">
        <f>IF($D147=" BasicEd",VLOOKUP($A147,BasicEd!$A:$F,3,FALSE),IF($D147=" Header",VLOOKUP($A147,Header!$A:$G,3,FALSE),IF($D147=" Misc",VLOOKUP($A147,Misc!$A:$F,3,FALSE),IF($D147=" StateConstant",VLOOKUP($A147,StateConstant!$A:$H,3,FALSE),""))))</f>
        <v>Special Education</v>
      </c>
      <c r="F147" s="89" t="str">
        <f>IF($D147="BasicEd",VLOOKUP($B147,BasicEd!$A:$C,3,FALSE),IF($D147="Header",VLOOKUP($B147,Header!$A:$C,3,FALSE),IF($D147="Misc",VLOOKUP($B147,Misc!$A:$C,3,FALSE),IF($D147="StateConstant",VLOOKUP($B147,StateConstant!$A:$C,3,FALSE),""))))</f>
        <v/>
      </c>
      <c r="G147" s="42" t="s">
        <v>17</v>
      </c>
      <c r="H147" s="44">
        <v>2</v>
      </c>
      <c r="I147" s="42" t="s">
        <v>36</v>
      </c>
      <c r="J147" s="42" t="s">
        <v>1602</v>
      </c>
      <c r="K147" s="45"/>
      <c r="L147" s="44">
        <v>3</v>
      </c>
      <c r="M147" s="44">
        <v>11</v>
      </c>
      <c r="N147" s="44"/>
    </row>
    <row r="148" spans="1:14" ht="24.95" hidden="1" customHeight="1">
      <c r="A148" s="44" t="s">
        <v>2039</v>
      </c>
      <c r="B148" s="42" t="s">
        <v>2040</v>
      </c>
      <c r="C148" s="42" t="s">
        <v>2041</v>
      </c>
      <c r="D148" s="42" t="s">
        <v>1617</v>
      </c>
      <c r="E148" s="42" t="str">
        <f>IF($D148=" BasicEd",VLOOKUP($A148,BasicEd!$A:$F,3,FALSE),IF($D148=" Header",VLOOKUP($A148,Header!$A:$G,3,FALSE),IF($D148=" Misc",VLOOKUP($A148,Misc!$A:$F,3,FALSE),IF($D148=" StateConstant",VLOOKUP($A148,StateConstant!$A:$H,3,FALSE),""))))</f>
        <v>General Apportionment</v>
      </c>
      <c r="F148" s="89" t="str">
        <f>IF($D148="BasicEd",VLOOKUP($B148,BasicEd!$A:$C,3,FALSE),IF($D148="Header",VLOOKUP($B148,Header!$A:$C,3,FALSE),IF($D148="Misc",VLOOKUP($B148,Misc!$A:$C,3,FALSE),IF($D148="StateConstant",VLOOKUP($B148,StateConstant!$A:$C,3,FALSE),""))))</f>
        <v/>
      </c>
      <c r="G148" s="42" t="s">
        <v>17</v>
      </c>
      <c r="H148" s="44">
        <v>2</v>
      </c>
      <c r="I148" s="42" t="s">
        <v>36</v>
      </c>
      <c r="J148" s="42" t="s">
        <v>1882</v>
      </c>
      <c r="K148" s="45"/>
      <c r="L148" s="44">
        <v>3</v>
      </c>
      <c r="M148" s="44">
        <v>25</v>
      </c>
      <c r="N148" s="44"/>
    </row>
    <row r="149" spans="1:14" ht="24.95" hidden="1" customHeight="1">
      <c r="A149" s="44" t="s">
        <v>1443</v>
      </c>
      <c r="B149" s="42" t="s">
        <v>39</v>
      </c>
      <c r="C149" s="42" t="s">
        <v>39</v>
      </c>
      <c r="D149" s="42" t="s">
        <v>1637</v>
      </c>
      <c r="E149" s="42" t="str">
        <f>IF($D149=" BasicEd",VLOOKUP($A149,BasicEd!$A:$F,3,FALSE),IF($D149=" Header",VLOOKUP($A149,Header!$A:$G,3,FALSE),IF($D149=" Misc",VLOOKUP($A149,Misc!$A:$F,3,FALSE),IF($D149=" StateConstant",VLOOKUP($A149,StateConstant!$A:$H,3,FALSE),""))))</f>
        <v>Special Education</v>
      </c>
      <c r="F149" s="89" t="str">
        <f>IF($D149="BasicEd",VLOOKUP($B149,BasicEd!$A:$C,3,FALSE),IF($D149="Header",VLOOKUP($B149,Header!$A:$C,3,FALSE),IF($D149="Misc",VLOOKUP($B149,Misc!$A:$C,3,FALSE),IF($D149="StateConstant",VLOOKUP($B149,StateConstant!$A:$C,3,FALSE),""))))</f>
        <v/>
      </c>
      <c r="G149" s="42" t="s">
        <v>7</v>
      </c>
      <c r="H149" s="44">
        <v>4</v>
      </c>
      <c r="I149" s="42" t="s">
        <v>36</v>
      </c>
      <c r="J149" s="42" t="s">
        <v>1882</v>
      </c>
      <c r="K149" s="45"/>
      <c r="L149" s="44"/>
      <c r="M149" s="44"/>
      <c r="N149" s="44"/>
    </row>
    <row r="150" spans="1:14" ht="24.95" hidden="1" customHeight="1">
      <c r="A150" s="44" t="s">
        <v>2046</v>
      </c>
      <c r="B150" s="42" t="s">
        <v>45</v>
      </c>
      <c r="C150" s="42" t="s">
        <v>45</v>
      </c>
      <c r="D150" s="42" t="s">
        <v>1637</v>
      </c>
      <c r="E150" s="42" t="str">
        <f>IF($D150=" BasicEd",VLOOKUP($A150,BasicEd!$A:$F,3,FALSE),IF($D150=" Header",VLOOKUP($A150,Header!$A:$G,3,FALSE),IF($D150=" Misc",VLOOKUP($A150,Misc!$A:$F,3,FALSE),IF($D150=" StateConstant",VLOOKUP($A150,StateConstant!$A:$H,3,FALSE),""))))</f>
        <v>Calculated: Special Education</v>
      </c>
      <c r="F150" s="89" t="str">
        <f>IF($D150="BasicEd",VLOOKUP($B150,BasicEd!$A:$C,3,FALSE),IF($D150="Header",VLOOKUP($B150,Header!$A:$C,3,FALSE),IF($D150="Misc",VLOOKUP($B150,Misc!$A:$C,3,FALSE),IF($D150="StateConstant",VLOOKUP($B150,StateConstant!$A:$C,3,FALSE),""))))</f>
        <v/>
      </c>
      <c r="G150" s="42" t="s">
        <v>17</v>
      </c>
      <c r="H150" s="44">
        <v>2</v>
      </c>
      <c r="I150" s="42" t="s">
        <v>18</v>
      </c>
      <c r="J150" s="42" t="s">
        <v>1602</v>
      </c>
      <c r="K150" s="45"/>
      <c r="L150" s="44"/>
      <c r="M150" s="44"/>
      <c r="N150" s="44"/>
    </row>
    <row r="151" spans="1:14" ht="24.95" hidden="1" customHeight="1">
      <c r="A151" s="44" t="s">
        <v>1549</v>
      </c>
      <c r="B151" s="42" t="s">
        <v>1550</v>
      </c>
      <c r="C151" s="42" t="s">
        <v>1550</v>
      </c>
      <c r="D151" s="42" t="s">
        <v>1637</v>
      </c>
      <c r="E151" s="42" t="str">
        <f>IF($D151=" BasicEd",VLOOKUP($A151,BasicEd!$A:$F,3,FALSE),IF($D151=" Header",VLOOKUP($A151,Header!$A:$G,3,FALSE),IF($D151=" Misc",VLOOKUP($A151,Misc!$A:$F,3,FALSE),IF($D151=" StateConstant",VLOOKUP($A151,StateConstant!$A:$H,3,FALSE),""))))</f>
        <v>Calculated: Special Education</v>
      </c>
      <c r="F151" s="89" t="str">
        <f>IF($D151="BasicEd",VLOOKUP($B151,BasicEd!$A:$C,3,FALSE),IF($D151="Header",VLOOKUP($B151,Header!$A:$C,3,FALSE),IF($D151="Misc",VLOOKUP($B151,Misc!$A:$C,3,FALSE),IF($D151="StateConstant",VLOOKUP($B151,StateConstant!$A:$C,3,FALSE),""))))</f>
        <v/>
      </c>
      <c r="G151" s="42" t="s">
        <v>17</v>
      </c>
      <c r="H151" s="44">
        <v>2</v>
      </c>
      <c r="I151" s="42" t="s">
        <v>18</v>
      </c>
      <c r="J151" s="42" t="s">
        <v>1602</v>
      </c>
      <c r="K151" s="45"/>
      <c r="L151" s="44"/>
      <c r="M151" s="44"/>
      <c r="N151" s="44"/>
    </row>
    <row r="152" spans="1:14" ht="24.95" hidden="1" customHeight="1">
      <c r="A152" s="44" t="s">
        <v>2051</v>
      </c>
      <c r="B152" s="42" t="s">
        <v>51</v>
      </c>
      <c r="C152" s="42" t="s">
        <v>51</v>
      </c>
      <c r="D152" s="42" t="s">
        <v>1637</v>
      </c>
      <c r="E152" s="42" t="str">
        <f>IF($D152=" BasicEd",VLOOKUP($A152,BasicEd!$A:$F,3,FALSE),IF($D152=" Header",VLOOKUP($A152,Header!$A:$G,3,FALSE),IF($D152=" Misc",VLOOKUP($A152,Misc!$A:$F,3,FALSE),IF($D152=" StateConstant",VLOOKUP($A152,StateConstant!$A:$H,3,FALSE),""))))</f>
        <v>Calculated: Special Education</v>
      </c>
      <c r="F152" s="89" t="str">
        <f>IF($D152="BasicEd",VLOOKUP($B152,BasicEd!$A:$C,3,FALSE),IF($D152="Header",VLOOKUP($B152,Header!$A:$C,3,FALSE),IF($D152="Misc",VLOOKUP($B152,Misc!$A:$C,3,FALSE),IF($D152="StateConstant",VLOOKUP($B152,StateConstant!$A:$C,3,FALSE),""))))</f>
        <v/>
      </c>
      <c r="G152" s="42" t="s">
        <v>17</v>
      </c>
      <c r="H152" s="44">
        <v>2</v>
      </c>
      <c r="I152" s="42" t="s">
        <v>18</v>
      </c>
      <c r="J152" s="42" t="s">
        <v>1602</v>
      </c>
      <c r="K152" s="45"/>
      <c r="L152" s="44"/>
      <c r="M152" s="44"/>
      <c r="N152" s="44"/>
    </row>
    <row r="153" spans="1:14" ht="24.95" hidden="1" customHeight="1">
      <c r="A153" s="44" t="s">
        <v>1555</v>
      </c>
      <c r="B153" s="42" t="s">
        <v>1556</v>
      </c>
      <c r="C153" s="42" t="s">
        <v>1556</v>
      </c>
      <c r="D153" s="42" t="s">
        <v>1637</v>
      </c>
      <c r="E153" s="42" t="str">
        <f>IF($D153=" BasicEd",VLOOKUP($A153,BasicEd!$A:$F,3,FALSE),IF($D153=" Header",VLOOKUP($A153,Header!$A:$G,3,FALSE),IF($D153=" Misc",VLOOKUP($A153,Misc!$A:$F,3,FALSE),IF($D153=" StateConstant",VLOOKUP($A153,StateConstant!$A:$H,3,FALSE),""))))</f>
        <v>Calculated: Special Education</v>
      </c>
      <c r="F153" s="89" t="str">
        <f>IF($D153="BasicEd",VLOOKUP($B153,BasicEd!$A:$C,3,FALSE),IF($D153="Header",VLOOKUP($B153,Header!$A:$C,3,FALSE),IF($D153="Misc",VLOOKUP($B153,Misc!$A:$C,3,FALSE),IF($D153="StateConstant",VLOOKUP($B153,StateConstant!$A:$C,3,FALSE),""))))</f>
        <v/>
      </c>
      <c r="G153" s="42" t="s">
        <v>17</v>
      </c>
      <c r="H153" s="44">
        <v>2</v>
      </c>
      <c r="I153" s="42" t="s">
        <v>18</v>
      </c>
      <c r="J153" s="42" t="s">
        <v>1602</v>
      </c>
      <c r="K153" s="45"/>
      <c r="L153" s="44"/>
      <c r="M153" s="44"/>
      <c r="N153" s="44"/>
    </row>
    <row r="154" spans="1:14" ht="24.95" hidden="1" customHeight="1">
      <c r="A154" s="44" t="s">
        <v>2056</v>
      </c>
      <c r="B154" s="42" t="s">
        <v>55</v>
      </c>
      <c r="C154" s="42" t="s">
        <v>55</v>
      </c>
      <c r="D154" s="42" t="s">
        <v>1637</v>
      </c>
      <c r="E154" s="42" t="str">
        <f>IF($D154=" BasicEd",VLOOKUP($A154,BasicEd!$A:$F,3,FALSE),IF($D154=" Header",VLOOKUP($A154,Header!$A:$G,3,FALSE),IF($D154=" Misc",VLOOKUP($A154,Misc!$A:$F,3,FALSE),IF($D154=" StateConstant",VLOOKUP($A154,StateConstant!$A:$H,3,FALSE),""))))</f>
        <v>Calculated: Special Education</v>
      </c>
      <c r="F154" s="89" t="str">
        <f>IF($D154="BasicEd",VLOOKUP($B154,BasicEd!$A:$C,3,FALSE),IF($D154="Header",VLOOKUP($B154,Header!$A:$C,3,FALSE),IF($D154="Misc",VLOOKUP($B154,Misc!$A:$C,3,FALSE),IF($D154="StateConstant",VLOOKUP($B154,StateConstant!$A:$C,3,FALSE),""))))</f>
        <v/>
      </c>
      <c r="G154" s="42" t="s">
        <v>17</v>
      </c>
      <c r="H154" s="44">
        <v>2</v>
      </c>
      <c r="I154" s="42" t="s">
        <v>18</v>
      </c>
      <c r="J154" s="42" t="s">
        <v>1602</v>
      </c>
      <c r="K154" s="45"/>
      <c r="L154" s="44"/>
      <c r="M154" s="44"/>
      <c r="N154" s="44"/>
    </row>
    <row r="155" spans="1:14" ht="24.95" hidden="1" customHeight="1">
      <c r="A155" s="44" t="s">
        <v>1557</v>
      </c>
      <c r="B155" s="42" t="s">
        <v>1558</v>
      </c>
      <c r="C155" s="42" t="s">
        <v>1558</v>
      </c>
      <c r="D155" s="42" t="s">
        <v>1637</v>
      </c>
      <c r="E155" s="42" t="str">
        <f>IF($D155=" BasicEd",VLOOKUP($A155,BasicEd!$A:$F,3,FALSE),IF($D155=" Header",VLOOKUP($A155,Header!$A:$G,3,FALSE),IF($D155=" Misc",VLOOKUP($A155,Misc!$A:$F,3,FALSE),IF($D155=" StateConstant",VLOOKUP($A155,StateConstant!$A:$H,3,FALSE),""))))</f>
        <v>Calculated: Special Education</v>
      </c>
      <c r="F155" s="89" t="str">
        <f>IF($D155="BasicEd",VLOOKUP($B155,BasicEd!$A:$C,3,FALSE),IF($D155="Header",VLOOKUP($B155,Header!$A:$C,3,FALSE),IF($D155="Misc",VLOOKUP($B155,Misc!$A:$C,3,FALSE),IF($D155="StateConstant",VLOOKUP($B155,StateConstant!$A:$C,3,FALSE),""))))</f>
        <v/>
      </c>
      <c r="G155" s="42" t="s">
        <v>17</v>
      </c>
      <c r="H155" s="44">
        <v>2</v>
      </c>
      <c r="I155" s="42" t="s">
        <v>18</v>
      </c>
      <c r="J155" s="42" t="s">
        <v>1602</v>
      </c>
      <c r="K155" s="45"/>
      <c r="L155" s="44"/>
      <c r="M155" s="44"/>
      <c r="N155" s="44"/>
    </row>
    <row r="156" spans="1:14" ht="24.95" hidden="1" customHeight="1">
      <c r="A156" s="44" t="s">
        <v>2061</v>
      </c>
      <c r="B156" s="42" t="s">
        <v>2062</v>
      </c>
      <c r="C156" s="42" t="s">
        <v>2062</v>
      </c>
      <c r="D156" s="42" t="s">
        <v>1637</v>
      </c>
      <c r="E156" s="42" t="str">
        <f>IF($D156=" BasicEd",VLOOKUP($A156,BasicEd!$A:$F,3,FALSE),IF($D156=" Header",VLOOKUP($A156,Header!$A:$G,3,FALSE),IF($D156=" Misc",VLOOKUP($A156,Misc!$A:$F,3,FALSE),IF($D156=" StateConstant",VLOOKUP($A156,StateConstant!$A:$H,3,FALSE),""))))</f>
        <v>Calculated: Special Education</v>
      </c>
      <c r="F156" s="89" t="str">
        <f>IF($D156="BasicEd",VLOOKUP($B156,BasicEd!$A:$C,3,FALSE),IF($D156="Header",VLOOKUP($B156,Header!$A:$C,3,FALSE),IF($D156="Misc",VLOOKUP($B156,Misc!$A:$C,3,FALSE),IF($D156="StateConstant",VLOOKUP($B156,StateConstant!$A:$C,3,FALSE),""))))</f>
        <v/>
      </c>
      <c r="G156" s="42" t="s">
        <v>17</v>
      </c>
      <c r="H156" s="44">
        <v>2</v>
      </c>
      <c r="I156" s="42" t="s">
        <v>18</v>
      </c>
      <c r="J156" s="42" t="s">
        <v>1602</v>
      </c>
      <c r="K156" s="45"/>
      <c r="L156" s="44"/>
      <c r="M156" s="44"/>
      <c r="N156" s="44"/>
    </row>
    <row r="157" spans="1:14" ht="24.95" hidden="1" customHeight="1">
      <c r="A157" s="44" t="s">
        <v>1559</v>
      </c>
      <c r="B157" s="42" t="s">
        <v>1560</v>
      </c>
      <c r="C157" s="42" t="s">
        <v>1560</v>
      </c>
      <c r="D157" s="42" t="s">
        <v>1637</v>
      </c>
      <c r="E157" s="42" t="str">
        <f>IF($D157=" BasicEd",VLOOKUP($A157,BasicEd!$A:$F,3,FALSE),IF($D157=" Header",VLOOKUP($A157,Header!$A:$G,3,FALSE),IF($D157=" Misc",VLOOKUP($A157,Misc!$A:$F,3,FALSE),IF($D157=" StateConstant",VLOOKUP($A157,StateConstant!$A:$H,3,FALSE),""))))</f>
        <v>Calculated: Special Education</v>
      </c>
      <c r="F157" s="89" t="str">
        <f>IF($D157="BasicEd",VLOOKUP($B157,BasicEd!$A:$C,3,FALSE),IF($D157="Header",VLOOKUP($B157,Header!$A:$C,3,FALSE),IF($D157="Misc",VLOOKUP($B157,Misc!$A:$C,3,FALSE),IF($D157="StateConstant",VLOOKUP($B157,StateConstant!$A:$C,3,FALSE),""))))</f>
        <v/>
      </c>
      <c r="G157" s="42" t="s">
        <v>17</v>
      </c>
      <c r="H157" s="44">
        <v>2</v>
      </c>
      <c r="I157" s="42" t="s">
        <v>18</v>
      </c>
      <c r="J157" s="42" t="s">
        <v>1602</v>
      </c>
      <c r="K157" s="45"/>
      <c r="L157" s="44"/>
      <c r="M157" s="44"/>
      <c r="N157" s="44"/>
    </row>
    <row r="158" spans="1:14" ht="24.95" hidden="1" customHeight="1">
      <c r="A158" s="44" t="s">
        <v>2066</v>
      </c>
      <c r="B158" s="42" t="s">
        <v>41</v>
      </c>
      <c r="C158" s="42" t="s">
        <v>41</v>
      </c>
      <c r="D158" s="42" t="s">
        <v>1637</v>
      </c>
      <c r="E158" s="42" t="str">
        <f>IF($D158=" BasicEd",VLOOKUP($A158,BasicEd!$A:$F,3,FALSE),IF($D158=" Header",VLOOKUP($A158,Header!$A:$G,3,FALSE),IF($D158=" Misc",VLOOKUP($A158,Misc!$A:$F,3,FALSE),IF($D158=" StateConstant",VLOOKUP($A158,StateConstant!$A:$H,3,FALSE),""))))</f>
        <v>Calculated: Special Education</v>
      </c>
      <c r="F158" s="89" t="str">
        <f>IF($D158="BasicEd",VLOOKUP($B158,BasicEd!$A:$C,3,FALSE),IF($D158="Header",VLOOKUP($B158,Header!$A:$C,3,FALSE),IF($D158="Misc",VLOOKUP($B158,Misc!$A:$C,3,FALSE),IF($D158="StateConstant",VLOOKUP($B158,StateConstant!$A:$C,3,FALSE),""))))</f>
        <v/>
      </c>
      <c r="G158" s="42" t="s">
        <v>17</v>
      </c>
      <c r="H158" s="44">
        <v>2</v>
      </c>
      <c r="I158" s="42" t="s">
        <v>18</v>
      </c>
      <c r="J158" s="42" t="s">
        <v>1602</v>
      </c>
      <c r="K158" s="45"/>
      <c r="L158" s="44"/>
      <c r="M158" s="44"/>
      <c r="N158" s="44"/>
    </row>
    <row r="159" spans="1:14" ht="24.95" hidden="1" customHeight="1">
      <c r="A159" s="44" t="s">
        <v>1547</v>
      </c>
      <c r="B159" s="42" t="s">
        <v>1548</v>
      </c>
      <c r="C159" s="42" t="s">
        <v>1548</v>
      </c>
      <c r="D159" s="42" t="s">
        <v>1637</v>
      </c>
      <c r="E159" s="42" t="str">
        <f>IF($D159=" BasicEd",VLOOKUP($A159,BasicEd!$A:$F,3,FALSE),IF($D159=" Header",VLOOKUP($A159,Header!$A:$G,3,FALSE),IF($D159=" Misc",VLOOKUP($A159,Misc!$A:$F,3,FALSE),IF($D159=" StateConstant",VLOOKUP($A159,StateConstant!$A:$H,3,FALSE),""))))</f>
        <v>Calculated: Special Education</v>
      </c>
      <c r="F159" s="89" t="str">
        <f>IF($D159="BasicEd",VLOOKUP($B159,BasicEd!$A:$C,3,FALSE),IF($D159="Header",VLOOKUP($B159,Header!$A:$C,3,FALSE),IF($D159="Misc",VLOOKUP($B159,Misc!$A:$C,3,FALSE),IF($D159="StateConstant",VLOOKUP($B159,StateConstant!$A:$C,3,FALSE),""))))</f>
        <v/>
      </c>
      <c r="G159" s="42" t="s">
        <v>17</v>
      </c>
      <c r="H159" s="44">
        <v>2</v>
      </c>
      <c r="I159" s="42" t="s">
        <v>18</v>
      </c>
      <c r="J159" s="42" t="s">
        <v>1602</v>
      </c>
      <c r="K159" s="45"/>
      <c r="L159" s="44"/>
      <c r="M159" s="44"/>
      <c r="N159" s="44"/>
    </row>
    <row r="160" spans="1:14" ht="24.95" customHeight="1">
      <c r="A160" s="44" t="s">
        <v>2071</v>
      </c>
      <c r="B160" s="42" t="s">
        <v>2072</v>
      </c>
      <c r="C160" s="42" t="s">
        <v>2072</v>
      </c>
      <c r="D160" s="42" t="s">
        <v>1612</v>
      </c>
      <c r="E160" s="42" t="str">
        <f>IF($D160=" BasicEd",VLOOKUP($A160,BasicEd!$A:$F,3,FALSE),IF($D160=" Header",VLOOKUP($A160,Header!$A:$G,3,FALSE),IF($D160=" Misc",VLOOKUP($A160,Misc!$A:$F,3,FALSE),IF($D160=" StateConstant",VLOOKUP($A160,StateConstant!$A:$H,3,FALSE),""))))</f>
        <v>General Apportionment</v>
      </c>
      <c r="F160" s="89" t="str">
        <f>IF($D160="BasicEd",VLOOKUP($B160,BasicEd!$A:$C,3,FALSE),IF($D160="Header",VLOOKUP($B160,Header!$A:$C,3,FALSE),IF($D160="Misc",VLOOKUP($B160,Misc!$A:$C,3,FALSE),IF($D160="StateConstant",VLOOKUP($B160,StateConstant!$A:$C,3,FALSE),""))))</f>
        <v/>
      </c>
      <c r="G160" s="42" t="s">
        <v>17</v>
      </c>
      <c r="H160" s="44">
        <v>2</v>
      </c>
      <c r="I160" s="42" t="s">
        <v>13</v>
      </c>
      <c r="J160" s="42" t="s">
        <v>13</v>
      </c>
      <c r="K160" s="45">
        <v>12312</v>
      </c>
      <c r="L160" s="44"/>
      <c r="M160" s="44"/>
      <c r="N160" s="44"/>
    </row>
    <row r="161" spans="1:14" ht="24.95" hidden="1" customHeight="1">
      <c r="A161" s="44" t="s">
        <v>2075</v>
      </c>
      <c r="B161" s="42" t="s">
        <v>57</v>
      </c>
      <c r="C161" s="42" t="s">
        <v>57</v>
      </c>
      <c r="D161" s="42" t="s">
        <v>1637</v>
      </c>
      <c r="E161" s="42" t="str">
        <f>IF($D161=" BasicEd",VLOOKUP($A161,BasicEd!$A:$F,3,FALSE),IF($D161=" Header",VLOOKUP($A161,Header!$A:$G,3,FALSE),IF($D161=" Misc",VLOOKUP($A161,Misc!$A:$F,3,FALSE),IF($D161=" StateConstant",VLOOKUP($A161,StateConstant!$A:$H,3,FALSE),""))))</f>
        <v>Calculated: Special Education</v>
      </c>
      <c r="F161" s="89" t="str">
        <f>IF($D161="BasicEd",VLOOKUP($B161,BasicEd!$A:$C,3,FALSE),IF($D161="Header",VLOOKUP($B161,Header!$A:$C,3,FALSE),IF($D161="Misc",VLOOKUP($B161,Misc!$A:$C,3,FALSE),IF($D161="StateConstant",VLOOKUP($B161,StateConstant!$A:$C,3,FALSE),""))))</f>
        <v/>
      </c>
      <c r="G161" s="42" t="s">
        <v>17</v>
      </c>
      <c r="H161" s="44">
        <v>2</v>
      </c>
      <c r="I161" s="42" t="s">
        <v>18</v>
      </c>
      <c r="J161" s="42" t="s">
        <v>1602</v>
      </c>
      <c r="K161" s="45"/>
      <c r="L161" s="44"/>
      <c r="M161" s="44"/>
      <c r="N161" s="44"/>
    </row>
    <row r="162" spans="1:14" ht="24.95" hidden="1" customHeight="1">
      <c r="A162" s="44" t="s">
        <v>1561</v>
      </c>
      <c r="B162" s="42" t="s">
        <v>1562</v>
      </c>
      <c r="C162" s="42" t="s">
        <v>1562</v>
      </c>
      <c r="D162" s="42" t="s">
        <v>1637</v>
      </c>
      <c r="E162" s="42" t="str">
        <f>IF($D162=" BasicEd",VLOOKUP($A162,BasicEd!$A:$F,3,FALSE),IF($D162=" Header",VLOOKUP($A162,Header!$A:$G,3,FALSE),IF($D162=" Misc",VLOOKUP($A162,Misc!$A:$F,3,FALSE),IF($D162=" StateConstant",VLOOKUP($A162,StateConstant!$A:$H,3,FALSE),""))))</f>
        <v>Calculated: Special Education</v>
      </c>
      <c r="F162" s="89" t="str">
        <f>IF($D162="BasicEd",VLOOKUP($B162,BasicEd!$A:$C,3,FALSE),IF($D162="Header",VLOOKUP($B162,Header!$A:$C,3,FALSE),IF($D162="Misc",VLOOKUP($B162,Misc!$A:$C,3,FALSE),IF($D162="StateConstant",VLOOKUP($B162,StateConstant!$A:$C,3,FALSE),""))))</f>
        <v/>
      </c>
      <c r="G162" s="42" t="s">
        <v>17</v>
      </c>
      <c r="H162" s="44">
        <v>2</v>
      </c>
      <c r="I162" s="42" t="s">
        <v>18</v>
      </c>
      <c r="J162" s="42" t="s">
        <v>1602</v>
      </c>
      <c r="K162" s="45"/>
      <c r="L162" s="44"/>
      <c r="M162" s="44"/>
      <c r="N162" s="44"/>
    </row>
    <row r="163" spans="1:14" ht="24.95" customHeight="1">
      <c r="A163" s="44" t="s">
        <v>2080</v>
      </c>
      <c r="B163" s="42" t="s">
        <v>2081</v>
      </c>
      <c r="C163" s="42" t="s">
        <v>2081</v>
      </c>
      <c r="D163" s="42" t="s">
        <v>1612</v>
      </c>
      <c r="E163" s="42" t="str">
        <f>IF($D163=" BasicEd",VLOOKUP($A163,BasicEd!$A:$F,3,FALSE),IF($D163=" Header",VLOOKUP($A163,Header!$A:$G,3,FALSE),IF($D163=" Misc",VLOOKUP($A163,Misc!$A:$F,3,FALSE),IF($D163=" StateConstant",VLOOKUP($A163,StateConstant!$A:$H,3,FALSE),""))))</f>
        <v>General Apportionment</v>
      </c>
      <c r="F163" s="89" t="str">
        <f>IF($D163="BasicEd",VLOOKUP($B163,BasicEd!$A:$C,3,FALSE),IF($D163="Header",VLOOKUP($B163,Header!$A:$C,3,FALSE),IF($D163="Misc",VLOOKUP($B163,Misc!$A:$C,3,FALSE),IF($D163="StateConstant",VLOOKUP($B163,StateConstant!$A:$C,3,FALSE),""))))</f>
        <v/>
      </c>
      <c r="G163" s="42" t="s">
        <v>7</v>
      </c>
      <c r="H163" s="44">
        <v>3</v>
      </c>
      <c r="I163" s="42" t="s">
        <v>13</v>
      </c>
      <c r="J163" s="42" t="s">
        <v>13</v>
      </c>
      <c r="K163" s="45">
        <v>1.43</v>
      </c>
      <c r="L163" s="44"/>
      <c r="M163" s="44"/>
      <c r="N163" s="44"/>
    </row>
    <row r="164" spans="1:14" ht="24.95" customHeight="1">
      <c r="A164" s="44" t="s">
        <v>2083</v>
      </c>
      <c r="B164" s="42" t="s">
        <v>2084</v>
      </c>
      <c r="C164" s="42" t="s">
        <v>2084</v>
      </c>
      <c r="D164" s="42" t="s">
        <v>1612</v>
      </c>
      <c r="E164" s="42" t="str">
        <f>IF($D164=" BasicEd",VLOOKUP($A164,BasicEd!$A:$F,3,FALSE),IF($D164=" Header",VLOOKUP($A164,Header!$A:$G,3,FALSE),IF($D164=" Misc",VLOOKUP($A164,Misc!$A:$F,3,FALSE),IF($D164=" StateConstant",VLOOKUP($A164,StateConstant!$A:$H,3,FALSE),""))))</f>
        <v>General Apportionment</v>
      </c>
      <c r="F164" s="89" t="str">
        <f>IF($D164="BasicEd",VLOOKUP($B164,BasicEd!$A:$C,3,FALSE),IF($D164="Header",VLOOKUP($B164,Header!$A:$C,3,FALSE),IF($D164="Misc",VLOOKUP($B164,Misc!$A:$C,3,FALSE),IF($D164="StateConstant",VLOOKUP($B164,StateConstant!$A:$C,3,FALSE),""))))</f>
        <v/>
      </c>
      <c r="G164" s="42" t="s">
        <v>7</v>
      </c>
      <c r="H164" s="44">
        <v>3</v>
      </c>
      <c r="I164" s="42" t="s">
        <v>13</v>
      </c>
      <c r="J164" s="42" t="s">
        <v>13</v>
      </c>
      <c r="K164" s="45">
        <v>1.02</v>
      </c>
      <c r="L164" s="44"/>
      <c r="M164" s="44"/>
      <c r="N164" s="44"/>
    </row>
    <row r="165" spans="1:14" ht="24.95" hidden="1" customHeight="1">
      <c r="A165" s="44" t="s">
        <v>1583</v>
      </c>
      <c r="B165" s="42" t="s">
        <v>1584</v>
      </c>
      <c r="C165" s="42" t="s">
        <v>1584</v>
      </c>
      <c r="D165" s="42" t="s">
        <v>1601</v>
      </c>
      <c r="E165" s="42" t="str">
        <f>IF($D165=" BasicEd",VLOOKUP($A165,BasicEd!$A:$F,3,FALSE),IF($D165=" Header",VLOOKUP($A165,Header!$A:$G,3,FALSE),IF($D165=" Misc",VLOOKUP($A165,Misc!$A:$F,3,FALSE),IF($D165=" StateConstant",VLOOKUP($A165,StateConstant!$A:$H,3,FALSE),""))))</f>
        <v>Enrollment Factors</v>
      </c>
      <c r="F165" s="89" t="str">
        <f>IF($D165="BasicEd",VLOOKUP($B165,BasicEd!$A:$C,3,FALSE),IF($D165="Header",VLOOKUP($B165,Header!$A:$C,3,FALSE),IF($D165="Misc",VLOOKUP($B165,Misc!$A:$C,3,FALSE),IF($D165="StateConstant",VLOOKUP($B165,StateConstant!$A:$C,3,FALSE),""))))</f>
        <v/>
      </c>
      <c r="G165" s="42" t="s">
        <v>7</v>
      </c>
      <c r="H165" s="44">
        <v>5</v>
      </c>
      <c r="I165" s="42" t="s">
        <v>36</v>
      </c>
      <c r="J165" s="42" t="s">
        <v>1602</v>
      </c>
      <c r="K165" s="45"/>
      <c r="L165" s="44"/>
      <c r="M165" s="44"/>
      <c r="N165" s="44"/>
    </row>
    <row r="166" spans="1:14" ht="24.95" hidden="1" customHeight="1">
      <c r="A166" s="44" t="s">
        <v>6137</v>
      </c>
      <c r="B166" s="43" t="s">
        <v>6143</v>
      </c>
      <c r="C166" s="42" t="s">
        <v>6143</v>
      </c>
      <c r="D166" s="42" t="s">
        <v>6136</v>
      </c>
      <c r="E166" s="42" t="str">
        <f>IF($D166=" BasicEd",VLOOKUP($A166,BasicEd!$A:$F,3,FALSE),IF($D166=" Header",VLOOKUP($A166,Header!$A:$G,3,FALSE),IF($D166=" Misc",VLOOKUP($A166,Misc!$A:$F,3,FALSE),IF($D166=" StateConstant",VLOOKUP($A166,StateConstant!$A:$H,3,FALSE),""))))</f>
        <v/>
      </c>
      <c r="F166" s="89" t="str">
        <f>IF($D166="BasicEd",VLOOKUP($B166,BasicEd!$A:$C,3,FALSE),IF($D166="Header",VLOOKUP($B166,Header!$A:$C,3,FALSE),IF($D166="Misc",VLOOKUP($B166,Misc!$A:$C,3,FALSE),IF($D166="StateConstant",VLOOKUP($B166,StateConstant!$A:$C,3,FALSE),""))))</f>
        <v/>
      </c>
      <c r="G166" s="42" t="s">
        <v>7</v>
      </c>
      <c r="H166" s="44">
        <v>3</v>
      </c>
      <c r="I166" s="42" t="s">
        <v>18</v>
      </c>
      <c r="J166" s="42" t="s">
        <v>1602</v>
      </c>
      <c r="K166" s="45"/>
      <c r="L166" s="44"/>
      <c r="M166" s="44"/>
      <c r="N166" s="44"/>
    </row>
    <row r="167" spans="1:14" ht="24.95" hidden="1" customHeight="1">
      <c r="A167" s="44" t="s">
        <v>6139</v>
      </c>
      <c r="B167" s="43" t="s">
        <v>6141</v>
      </c>
      <c r="C167" s="42" t="s">
        <v>6141</v>
      </c>
      <c r="D167" s="42" t="s">
        <v>6136</v>
      </c>
      <c r="E167" s="42" t="str">
        <f>IF($D167=" BasicEd",VLOOKUP($A167,BasicEd!$A:$F,3,FALSE),IF($D167=" Header",VLOOKUP($A167,Header!$A:$G,3,FALSE),IF($D167=" Misc",VLOOKUP($A167,Misc!$A:$F,3,FALSE),IF($D167=" StateConstant",VLOOKUP($A167,StateConstant!$A:$H,3,FALSE),""))))</f>
        <v/>
      </c>
      <c r="F167" s="89" t="str">
        <f>IF($D167="BasicEd",VLOOKUP($B167,BasicEd!$A:$C,3,FALSE),IF($D167="Header",VLOOKUP($B167,Header!$A:$C,3,FALSE),IF($D167="Misc",VLOOKUP($B167,Misc!$A:$C,3,FALSE),IF($D167="StateConstant",VLOOKUP($B167,StateConstant!$A:$C,3,FALSE),""))))</f>
        <v/>
      </c>
      <c r="G167" s="42" t="s">
        <v>2441</v>
      </c>
      <c r="H167" s="44">
        <v>2</v>
      </c>
      <c r="I167" s="42" t="s">
        <v>18</v>
      </c>
      <c r="J167" s="42" t="s">
        <v>1602</v>
      </c>
      <c r="K167" s="45"/>
      <c r="L167" s="44"/>
      <c r="M167" s="44"/>
      <c r="N167" s="44"/>
    </row>
    <row r="168" spans="1:14" ht="24.95" hidden="1" customHeight="1">
      <c r="A168" s="44" t="s">
        <v>6138</v>
      </c>
      <c r="B168" s="43" t="s">
        <v>6144</v>
      </c>
      <c r="C168" s="42" t="s">
        <v>6144</v>
      </c>
      <c r="D168" s="42" t="s">
        <v>6136</v>
      </c>
      <c r="E168" s="42" t="str">
        <f>IF($D168=" BasicEd",VLOOKUP($A168,BasicEd!$A:$F,3,FALSE),IF($D168=" Header",VLOOKUP($A168,Header!$A:$G,3,FALSE),IF($D168=" Misc",VLOOKUP($A168,Misc!$A:$F,3,FALSE),IF($D168=" StateConstant",VLOOKUP($A168,StateConstant!$A:$H,3,FALSE),""))))</f>
        <v/>
      </c>
      <c r="F168" s="89" t="str">
        <f>IF($D168="BasicEd",VLOOKUP($B168,BasicEd!$A:$C,3,FALSE),IF($D168="Header",VLOOKUP($B168,Header!$A:$C,3,FALSE),IF($D168="Misc",VLOOKUP($B168,Misc!$A:$C,3,FALSE),IF($D168="StateConstant",VLOOKUP($B168,StateConstant!$A:$C,3,FALSE),""))))</f>
        <v/>
      </c>
      <c r="G168" s="42" t="s">
        <v>7</v>
      </c>
      <c r="H168" s="44">
        <v>3</v>
      </c>
      <c r="I168" s="42" t="s">
        <v>18</v>
      </c>
      <c r="J168" s="42" t="s">
        <v>1602</v>
      </c>
      <c r="K168" s="45"/>
      <c r="L168" s="44"/>
      <c r="M168" s="44"/>
      <c r="N168" s="44"/>
    </row>
    <row r="169" spans="1:14" ht="24.95" hidden="1" customHeight="1">
      <c r="A169" s="44" t="s">
        <v>6140</v>
      </c>
      <c r="B169" s="43" t="s">
        <v>6142</v>
      </c>
      <c r="C169" s="42" t="s">
        <v>6142</v>
      </c>
      <c r="D169" s="42" t="s">
        <v>6136</v>
      </c>
      <c r="E169" s="42" t="str">
        <f>IF($D169=" BasicEd",VLOOKUP($A169,BasicEd!$A:$F,3,FALSE),IF($D169=" Header",VLOOKUP($A169,Header!$A:$G,3,FALSE),IF($D169=" Misc",VLOOKUP($A169,Misc!$A:$F,3,FALSE),IF($D169=" StateConstant",VLOOKUP($A169,StateConstant!$A:$H,3,FALSE),""))))</f>
        <v/>
      </c>
      <c r="F169" s="89" t="str">
        <f>IF($D169="BasicEd",VLOOKUP($B169,BasicEd!$A:$C,3,FALSE),IF($D169="Header",VLOOKUP($B169,Header!$A:$C,3,FALSE),IF($D169="Misc",VLOOKUP($B169,Misc!$A:$C,3,FALSE),IF($D169="StateConstant",VLOOKUP($B169,StateConstant!$A:$C,3,FALSE),""))))</f>
        <v/>
      </c>
      <c r="G169" s="42" t="s">
        <v>2441</v>
      </c>
      <c r="H169" s="44">
        <v>2</v>
      </c>
      <c r="I169" s="42" t="s">
        <v>18</v>
      </c>
      <c r="J169" s="42" t="s">
        <v>1602</v>
      </c>
      <c r="K169" s="45"/>
      <c r="L169" s="44"/>
      <c r="M169" s="44"/>
      <c r="N169" s="44"/>
    </row>
    <row r="170" spans="1:14" ht="24.95" customHeight="1">
      <c r="A170" s="44" t="s">
        <v>2087</v>
      </c>
      <c r="B170" s="42" t="s">
        <v>2088</v>
      </c>
      <c r="C170" s="42" t="s">
        <v>2088</v>
      </c>
      <c r="D170" s="42" t="s">
        <v>1612</v>
      </c>
      <c r="E170" s="42" t="str">
        <f>IF($D170=" BasicEd",VLOOKUP($A170,BasicEd!$A:$F,3,FALSE),IF($D170=" Header",VLOOKUP($A170,Header!$A:$G,3,FALSE),IF($D170=" Misc",VLOOKUP($A170,Misc!$A:$F,3,FALSE),IF($D170=" StateConstant",VLOOKUP($A170,StateConstant!$A:$H,3,FALSE),""))))</f>
        <v>General Apportionment</v>
      </c>
      <c r="F170" s="89" t="str">
        <f>IF($D170="BasicEd",VLOOKUP($B170,BasicEd!$A:$C,3,FALSE),IF($D170="Header",VLOOKUP($B170,Header!$A:$C,3,FALSE),IF($D170="Misc",VLOOKUP($B170,Misc!$A:$C,3,FALSE),IF($D170="StateConstant",VLOOKUP($B170,StateConstant!$A:$C,3,FALSE),""))))</f>
        <v/>
      </c>
      <c r="G170" s="42" t="s">
        <v>7</v>
      </c>
      <c r="H170" s="44">
        <v>5</v>
      </c>
      <c r="I170" s="42" t="s">
        <v>13</v>
      </c>
      <c r="J170" s="42" t="s">
        <v>13</v>
      </c>
      <c r="K170" s="45">
        <v>0.18149999999999999</v>
      </c>
      <c r="L170" s="44"/>
      <c r="M170" s="44"/>
      <c r="N170" s="44"/>
    </row>
    <row r="171" spans="1:14" ht="24.95" hidden="1" customHeight="1">
      <c r="A171" s="44" t="s">
        <v>2091</v>
      </c>
      <c r="B171" s="42" t="s">
        <v>88</v>
      </c>
      <c r="C171" s="42" t="s">
        <v>88</v>
      </c>
      <c r="D171" s="42" t="s">
        <v>1637</v>
      </c>
      <c r="E171" s="42" t="str">
        <f>IF($D171=" BasicEd",VLOOKUP($A171,BasicEd!$A:$F,3,FALSE),IF($D171=" Header",VLOOKUP($A171,Header!$A:$G,3,FALSE),IF($D171=" Misc",VLOOKUP($A171,Misc!$A:$F,3,FALSE),IF($D171=" StateConstant",VLOOKUP($A171,StateConstant!$A:$H,3,FALSE),""))))</f>
        <v>Calculated: Categorical Programs</v>
      </c>
      <c r="F171" s="89" t="str">
        <f>IF($D171="BasicEd",VLOOKUP($B171,BasicEd!$A:$C,3,FALSE),IF($D171="Header",VLOOKUP($B171,Header!$A:$C,3,FALSE),IF($D171="Misc",VLOOKUP($B171,Misc!$A:$C,3,FALSE),IF($D171="StateConstant",VLOOKUP($B171,StateConstant!$A:$C,3,FALSE),""))))</f>
        <v/>
      </c>
      <c r="G171" s="42" t="s">
        <v>17</v>
      </c>
      <c r="H171" s="44">
        <v>2</v>
      </c>
      <c r="I171" s="42" t="s">
        <v>18</v>
      </c>
      <c r="J171" s="42" t="s">
        <v>1602</v>
      </c>
      <c r="K171" s="45"/>
      <c r="L171" s="44"/>
      <c r="M171" s="44"/>
      <c r="N171" s="44"/>
    </row>
    <row r="172" spans="1:14" ht="24.95" customHeight="1">
      <c r="A172" s="44" t="s">
        <v>2094</v>
      </c>
      <c r="B172" s="42" t="s">
        <v>2095</v>
      </c>
      <c r="C172" s="42" t="s">
        <v>2095</v>
      </c>
      <c r="D172" s="42" t="s">
        <v>1612</v>
      </c>
      <c r="E172" s="42" t="str">
        <f>IF($D172=" BasicEd",VLOOKUP($A172,BasicEd!$A:$F,3,FALSE),IF($D172=" Header",VLOOKUP($A172,Header!$A:$G,3,FALSE),IF($D172=" Misc",VLOOKUP($A172,Misc!$A:$F,3,FALSE),IF($D172=" StateConstant",VLOOKUP($A172,StateConstant!$A:$H,3,FALSE),""))))</f>
        <v>General Apportionment</v>
      </c>
      <c r="F172" s="89" t="str">
        <f>IF($D172="BasicEd",VLOOKUP($B172,BasicEd!$A:$C,3,FALSE),IF($D172="Header",VLOOKUP($B172,Header!$A:$C,3,FALSE),IF($D172="Misc",VLOOKUP($B172,Misc!$A:$C,3,FALSE),IF($D172="StateConstant",VLOOKUP($B172,StateConstant!$A:$C,3,FALSE),""))))</f>
        <v/>
      </c>
      <c r="G172" s="42" t="s">
        <v>7</v>
      </c>
      <c r="H172" s="44">
        <v>5</v>
      </c>
      <c r="I172" s="42" t="s">
        <v>13</v>
      </c>
      <c r="J172" s="42" t="s">
        <v>13</v>
      </c>
      <c r="K172" s="45">
        <v>0.17510000000000001</v>
      </c>
      <c r="L172" s="44"/>
      <c r="M172" s="44"/>
      <c r="N172" s="44"/>
    </row>
    <row r="173" spans="1:14" ht="24.95" hidden="1" customHeight="1">
      <c r="A173" s="44" t="s">
        <v>1352</v>
      </c>
      <c r="B173" s="42" t="s">
        <v>85</v>
      </c>
      <c r="C173" s="42" t="s">
        <v>85</v>
      </c>
      <c r="D173" s="42" t="s">
        <v>1637</v>
      </c>
      <c r="E173" s="42" t="str">
        <f>IF($D173=" BasicEd",VLOOKUP($A173,BasicEd!$A:$F,3,FALSE),IF($D173=" Header",VLOOKUP($A173,Header!$A:$G,3,FALSE),IF($D173=" Misc",VLOOKUP($A173,Misc!$A:$F,3,FALSE),IF($D173=" StateConstant",VLOOKUP($A173,StateConstant!$A:$H,3,FALSE),""))))</f>
        <v>Categorical Programs</v>
      </c>
      <c r="F173" s="89" t="str">
        <f>IF($D173="BasicEd",VLOOKUP($B173,BasicEd!$A:$C,3,FALSE),IF($D173="Header",VLOOKUP($B173,Header!$A:$C,3,FALSE),IF($D173="Misc",VLOOKUP($B173,Misc!$A:$C,3,FALSE),IF($D173="StateConstant",VLOOKUP($B173,StateConstant!$A:$C,3,FALSE),""))))</f>
        <v/>
      </c>
      <c r="G173" s="42" t="s">
        <v>17</v>
      </c>
      <c r="H173" s="44">
        <v>2</v>
      </c>
      <c r="I173" s="42" t="s">
        <v>18</v>
      </c>
      <c r="J173" s="42" t="s">
        <v>1602</v>
      </c>
      <c r="K173" s="45"/>
      <c r="L173" s="44"/>
      <c r="M173" s="44"/>
      <c r="N173" s="44"/>
    </row>
    <row r="174" spans="1:14" ht="24.95" customHeight="1">
      <c r="A174" s="44" t="s">
        <v>2100</v>
      </c>
      <c r="B174" s="42" t="s">
        <v>2101</v>
      </c>
      <c r="C174" s="42" t="s">
        <v>2101</v>
      </c>
      <c r="D174" s="42" t="s">
        <v>1612</v>
      </c>
      <c r="E174" s="42" t="str">
        <f>IF($D174=" BasicEd",VLOOKUP($A174,BasicEd!$A:$F,3,FALSE),IF($D174=" Header",VLOOKUP($A174,Header!$A:$G,3,FALSE),IF($D174=" Misc",VLOOKUP($A174,Misc!$A:$F,3,FALSE),IF($D174=" StateConstant",VLOOKUP($A174,StateConstant!$A:$H,3,FALSE),""))))</f>
        <v>General Apportionment</v>
      </c>
      <c r="F174" s="89" t="str">
        <f>IF($D174="BasicEd",VLOOKUP($B174,BasicEd!$A:$C,3,FALSE),IF($D174="Header",VLOOKUP($B174,Header!$A:$C,3,FALSE),IF($D174="Misc",VLOOKUP($B174,Misc!$A:$C,3,FALSE),IF($D174="StateConstant",VLOOKUP($B174,StateConstant!$A:$C,3,FALSE),""))))</f>
        <v/>
      </c>
      <c r="G174" s="42" t="s">
        <v>7</v>
      </c>
      <c r="H174" s="44">
        <v>5</v>
      </c>
      <c r="I174" s="42" t="s">
        <v>13</v>
      </c>
      <c r="J174" s="42" t="s">
        <v>13</v>
      </c>
      <c r="K174" s="45">
        <v>0.21659999999999999</v>
      </c>
      <c r="L174" s="44"/>
      <c r="M174" s="44"/>
      <c r="N174" s="44"/>
    </row>
    <row r="175" spans="1:14" ht="24.95" customHeight="1">
      <c r="A175" s="44" t="s">
        <v>2104</v>
      </c>
      <c r="B175" s="42" t="s">
        <v>2105</v>
      </c>
      <c r="C175" s="42" t="s">
        <v>2105</v>
      </c>
      <c r="D175" s="42" t="s">
        <v>1612</v>
      </c>
      <c r="E175" s="42" t="str">
        <f>IF($D175=" BasicEd",VLOOKUP($A175,BasicEd!$A:$F,3,FALSE),IF($D175=" Header",VLOOKUP($A175,Header!$A:$G,3,FALSE),IF($D175=" Misc",VLOOKUP($A175,Misc!$A:$F,3,FALSE),IF($D175=" StateConstant",VLOOKUP($A175,StateConstant!$A:$H,3,FALSE),""))))</f>
        <v>General Apportionment</v>
      </c>
      <c r="F175" s="89" t="str">
        <f>IF($D175="BasicEd",VLOOKUP($B175,BasicEd!$A:$C,3,FALSE),IF($D175="Header",VLOOKUP($B175,Header!$A:$C,3,FALSE),IF($D175="Misc",VLOOKUP($B175,Misc!$A:$C,3,FALSE),IF($D175="StateConstant",VLOOKUP($B175,StateConstant!$A:$C,3,FALSE),""))))</f>
        <v/>
      </c>
      <c r="G175" s="42" t="s">
        <v>7</v>
      </c>
      <c r="H175" s="44">
        <v>5</v>
      </c>
      <c r="I175" s="42" t="s">
        <v>13</v>
      </c>
      <c r="J175" s="42" t="s">
        <v>13</v>
      </c>
      <c r="K175" s="45">
        <v>0.18160000000000001</v>
      </c>
      <c r="L175" s="44"/>
      <c r="M175" s="44"/>
      <c r="N175" s="44"/>
    </row>
    <row r="176" spans="1:14" ht="24.95" hidden="1" customHeight="1">
      <c r="A176" s="44" t="s">
        <v>2108</v>
      </c>
      <c r="B176" s="42" t="s">
        <v>77</v>
      </c>
      <c r="C176" s="42" t="s">
        <v>77</v>
      </c>
      <c r="D176" s="42" t="s">
        <v>1637</v>
      </c>
      <c r="E176" s="42" t="str">
        <f>IF($D176=" BasicEd",VLOOKUP($A176,BasicEd!$A:$F,3,FALSE),IF($D176=" Header",VLOOKUP($A176,Header!$A:$G,3,FALSE),IF($D176=" Misc",VLOOKUP($A176,Misc!$A:$F,3,FALSE),IF($D176=" StateConstant",VLOOKUP($A176,StateConstant!$A:$H,3,FALSE),""))))</f>
        <v>Calculated: Categorical Programs</v>
      </c>
      <c r="F176" s="89" t="str">
        <f>IF($D176="BasicEd",VLOOKUP($B176,BasicEd!$A:$C,3,FALSE),IF($D176="Header",VLOOKUP($B176,Header!$A:$C,3,FALSE),IF($D176="Misc",VLOOKUP($B176,Misc!$A:$C,3,FALSE),IF($D176="StateConstant",VLOOKUP($B176,StateConstant!$A:$C,3,FALSE),""))))</f>
        <v/>
      </c>
      <c r="G176" s="42" t="s">
        <v>17</v>
      </c>
      <c r="H176" s="44">
        <v>2</v>
      </c>
      <c r="I176" s="42" t="s">
        <v>18</v>
      </c>
      <c r="J176" s="42" t="s">
        <v>1602</v>
      </c>
      <c r="K176" s="45"/>
      <c r="L176" s="44"/>
      <c r="M176" s="44"/>
      <c r="N176" s="44"/>
    </row>
    <row r="177" spans="1:14" ht="24.95" hidden="1" customHeight="1">
      <c r="A177" s="44" t="s">
        <v>2111</v>
      </c>
      <c r="B177" s="42" t="s">
        <v>76</v>
      </c>
      <c r="C177" s="42" t="s">
        <v>76</v>
      </c>
      <c r="D177" s="42" t="s">
        <v>1637</v>
      </c>
      <c r="E177" s="42" t="str">
        <f>IF($D177=" BasicEd",VLOOKUP($A177,BasicEd!$A:$F,3,FALSE),IF($D177=" Header",VLOOKUP($A177,Header!$A:$G,3,FALSE),IF($D177=" Misc",VLOOKUP($A177,Misc!$A:$F,3,FALSE),IF($D177=" StateConstant",VLOOKUP($A177,StateConstant!$A:$H,3,FALSE),""))))</f>
        <v>Categorical Programs</v>
      </c>
      <c r="F177" s="89" t="str">
        <f>IF($D177="BasicEd",VLOOKUP($B177,BasicEd!$A:$C,3,FALSE),IF($D177="Header",VLOOKUP($B177,Header!$A:$C,3,FALSE),IF($D177="Misc",VLOOKUP($B177,Misc!$A:$C,3,FALSE),IF($D177="StateConstant",VLOOKUP($B177,StateConstant!$A:$C,3,FALSE),""))))</f>
        <v/>
      </c>
      <c r="G177" s="42" t="s">
        <v>17</v>
      </c>
      <c r="H177" s="44">
        <v>2</v>
      </c>
      <c r="I177" s="42" t="s">
        <v>36</v>
      </c>
      <c r="J177" s="42" t="s">
        <v>1602</v>
      </c>
      <c r="K177" s="45"/>
      <c r="L177" s="44"/>
      <c r="M177" s="44"/>
      <c r="N177" s="44"/>
    </row>
    <row r="178" spans="1:14" ht="24.95" customHeight="1">
      <c r="A178" s="44" t="s">
        <v>2114</v>
      </c>
      <c r="B178" s="42" t="s">
        <v>2115</v>
      </c>
      <c r="C178" s="42" t="s">
        <v>2115</v>
      </c>
      <c r="D178" s="42" t="s">
        <v>1612</v>
      </c>
      <c r="E178" s="42" t="str">
        <f>IF($D178=" BasicEd",VLOOKUP($A178,BasicEd!$A:$F,3,FALSE),IF($D178=" Header",VLOOKUP($A178,Header!$A:$G,3,FALSE),IF($D178=" Misc",VLOOKUP($A178,Misc!$A:$F,3,FALSE),IF($D178=" StateConstant",VLOOKUP($A178,StateConstant!$A:$H,3,FALSE),""))))</f>
        <v>General Apportionment</v>
      </c>
      <c r="F178" s="89" t="str">
        <f>IF($D178="BasicEd",VLOOKUP($B178,BasicEd!$A:$C,3,FALSE),IF($D178="Header",VLOOKUP($B178,Header!$A:$C,3,FALSE),IF($D178="Misc",VLOOKUP($B178,Misc!$A:$C,3,FALSE),IF($D178="StateConstant",VLOOKUP($B178,StateConstant!$A:$C,3,FALSE),""))))</f>
        <v/>
      </c>
      <c r="G178" s="42" t="s">
        <v>17</v>
      </c>
      <c r="H178" s="44">
        <v>2</v>
      </c>
      <c r="I178" s="42" t="s">
        <v>13</v>
      </c>
      <c r="J178" s="42" t="s">
        <v>13</v>
      </c>
      <c r="K178" s="45">
        <v>151.86000000000001</v>
      </c>
      <c r="L178" s="44"/>
      <c r="M178" s="44"/>
      <c r="N178" s="44"/>
    </row>
    <row r="179" spans="1:14" ht="24.95" hidden="1" customHeight="1">
      <c r="A179" s="44" t="s">
        <v>2117</v>
      </c>
      <c r="B179" s="42" t="s">
        <v>82</v>
      </c>
      <c r="C179" s="42" t="s">
        <v>82</v>
      </c>
      <c r="D179" s="42" t="s">
        <v>1637</v>
      </c>
      <c r="E179" s="42" t="str">
        <f>IF($D179=" BasicEd",VLOOKUP($A179,BasicEd!$A:$F,3,FALSE),IF($D179=" Header",VLOOKUP($A179,Header!$A:$G,3,FALSE),IF($D179=" Misc",VLOOKUP($A179,Misc!$A:$F,3,FALSE),IF($D179=" StateConstant",VLOOKUP($A179,StateConstant!$A:$H,3,FALSE),""))))</f>
        <v>Calculated: Categorical Programs</v>
      </c>
      <c r="F179" s="89" t="str">
        <f>IF($D179="BasicEd",VLOOKUP($B179,BasicEd!$A:$C,3,FALSE),IF($D179="Header",VLOOKUP($B179,Header!$A:$C,3,FALSE),IF($D179="Misc",VLOOKUP($B179,Misc!$A:$C,3,FALSE),IF($D179="StateConstant",VLOOKUP($B179,StateConstant!$A:$C,3,FALSE),""))))</f>
        <v/>
      </c>
      <c r="G179" s="42" t="s">
        <v>17</v>
      </c>
      <c r="H179" s="44">
        <v>2</v>
      </c>
      <c r="I179" s="42" t="s">
        <v>18</v>
      </c>
      <c r="J179" s="42" t="s">
        <v>1602</v>
      </c>
      <c r="K179" s="45"/>
      <c r="L179" s="44"/>
      <c r="M179" s="44"/>
      <c r="N179" s="44"/>
    </row>
    <row r="180" spans="1:14" ht="24.95" hidden="1" customHeight="1">
      <c r="A180" s="44" t="s">
        <v>1246</v>
      </c>
      <c r="B180" s="42" t="s">
        <v>1458</v>
      </c>
      <c r="C180" s="42" t="s">
        <v>1458</v>
      </c>
      <c r="D180" s="42" t="s">
        <v>1637</v>
      </c>
      <c r="E180" s="42" t="str">
        <f>IF($D180=" BasicEd",VLOOKUP($A180,BasicEd!$A:$F,3,FALSE),IF($D180=" Header",VLOOKUP($A180,Header!$A:$G,3,FALSE),IF($D180=" Misc",VLOOKUP($A180,Misc!$A:$F,3,FALSE),IF($D180=" StateConstant",VLOOKUP($A180,StateConstant!$A:$H,3,FALSE),""))))</f>
        <v>Calculated: Categorical Programs</v>
      </c>
      <c r="F180" s="89" t="str">
        <f>IF($D180="BasicEd",VLOOKUP($B180,BasicEd!$A:$C,3,FALSE),IF($D180="Header",VLOOKUP($B180,Header!$A:$C,3,FALSE),IF($D180="Misc",VLOOKUP($B180,Misc!$A:$C,3,FALSE),IF($D180="StateConstant",VLOOKUP($B180,StateConstant!$A:$C,3,FALSE),""))))</f>
        <v/>
      </c>
      <c r="G180" s="42" t="s">
        <v>17</v>
      </c>
      <c r="H180" s="44">
        <v>2</v>
      </c>
      <c r="I180" s="42" t="s">
        <v>18</v>
      </c>
      <c r="J180" s="42" t="s">
        <v>1602</v>
      </c>
      <c r="K180" s="45"/>
      <c r="L180" s="44"/>
      <c r="M180" s="44"/>
      <c r="N180" s="44"/>
    </row>
    <row r="181" spans="1:14" ht="24.95" customHeight="1">
      <c r="A181" s="44" t="s">
        <v>2121</v>
      </c>
      <c r="B181" s="42" t="s">
        <v>2122</v>
      </c>
      <c r="C181" s="42" t="s">
        <v>2122</v>
      </c>
      <c r="D181" s="42" t="s">
        <v>1637</v>
      </c>
      <c r="E181" s="42" t="e">
        <f>IF($D181=" BasicEd",VLOOKUP($A181,BasicEd!$A:$F,3,FALSE),IF($D181=" Header",VLOOKUP($A181,Header!$A:$G,3,FALSE),IF($D181=" Misc",VLOOKUP($A181,Misc!$A:$F,3,FALSE),IF($D181=" StateConstant",VLOOKUP($A181,StateConstant!$A:$H,3,FALSE),""))))</f>
        <v>#N/A</v>
      </c>
      <c r="F181" s="89" t="str">
        <f>IF($D181="BasicEd",VLOOKUP($B181,BasicEd!$A:$C,3,FALSE),IF($D181="Header",VLOOKUP($B181,Header!$A:$C,3,FALSE),IF($D181="Misc",VLOOKUP($B181,Misc!$A:$C,3,FALSE),IF($D181="StateConstant",VLOOKUP($B181,StateConstant!$A:$C,3,FALSE),""))))</f>
        <v/>
      </c>
      <c r="G181" s="42" t="s">
        <v>7</v>
      </c>
      <c r="H181" s="44">
        <v>2</v>
      </c>
      <c r="I181" s="42" t="s">
        <v>13</v>
      </c>
      <c r="J181" s="42" t="e">
        <v>#N/A</v>
      </c>
      <c r="K181" s="45"/>
      <c r="L181" s="44"/>
      <c r="M181" s="44"/>
      <c r="N181" s="44"/>
    </row>
    <row r="182" spans="1:14" ht="24.95" hidden="1" customHeight="1">
      <c r="A182" s="44" t="s">
        <v>1295</v>
      </c>
      <c r="B182" s="42" t="s">
        <v>40</v>
      </c>
      <c r="C182" s="42" t="s">
        <v>40</v>
      </c>
      <c r="D182" s="42" t="s">
        <v>1637</v>
      </c>
      <c r="E182" s="42" t="str">
        <f>IF($D182=" BasicEd",VLOOKUP($A182,BasicEd!$A:$F,3,FALSE),IF($D182=" Header",VLOOKUP($A182,Header!$A:$G,3,FALSE),IF($D182=" Misc",VLOOKUP($A182,Misc!$A:$F,3,FALSE),IF($D182=" StateConstant",VLOOKUP($A182,StateConstant!$A:$H,3,FALSE),""))))</f>
        <v>Categorical Programs</v>
      </c>
      <c r="F182" s="89" t="str">
        <f>IF($D182="BasicEd",VLOOKUP($B182,BasicEd!$A:$C,3,FALSE),IF($D182="Header",VLOOKUP($B182,Header!$A:$C,3,FALSE),IF($D182="Misc",VLOOKUP($B182,Misc!$A:$C,3,FALSE),IF($D182="StateConstant",VLOOKUP($B182,StateConstant!$A:$C,3,FALSE),""))))</f>
        <v/>
      </c>
      <c r="G182" s="42" t="s">
        <v>7</v>
      </c>
      <c r="H182" s="44">
        <v>5</v>
      </c>
      <c r="I182" s="42" t="s">
        <v>36</v>
      </c>
      <c r="J182" s="42" t="s">
        <v>1882</v>
      </c>
      <c r="K182" s="45"/>
      <c r="L182" s="44"/>
      <c r="M182" s="44"/>
      <c r="N182" s="44"/>
    </row>
    <row r="183" spans="1:14" ht="24.95" customHeight="1">
      <c r="A183" s="44" t="s">
        <v>2125</v>
      </c>
      <c r="B183" s="42" t="s">
        <v>2126</v>
      </c>
      <c r="C183" s="42" t="s">
        <v>2126</v>
      </c>
      <c r="D183" s="42" t="s">
        <v>1637</v>
      </c>
      <c r="E183" s="42" t="e">
        <f>IF($D183=" BasicEd",VLOOKUP($A183,BasicEd!$A:$F,3,FALSE),IF($D183=" Header",VLOOKUP($A183,Header!$A:$G,3,FALSE),IF($D183=" Misc",VLOOKUP($A183,Misc!$A:$F,3,FALSE),IF($D183=" StateConstant",VLOOKUP($A183,StateConstant!$A:$H,3,FALSE),""))))</f>
        <v>#N/A</v>
      </c>
      <c r="F183" s="89" t="str">
        <f>IF($D183="BasicEd",VLOOKUP($B183,BasicEd!$A:$C,3,FALSE),IF($D183="Header",VLOOKUP($B183,Header!$A:$C,3,FALSE),IF($D183="Misc",VLOOKUP($B183,Misc!$A:$C,3,FALSE),IF($D183="StateConstant",VLOOKUP($B183,StateConstant!$A:$C,3,FALSE),""))))</f>
        <v/>
      </c>
      <c r="G183" s="42" t="s">
        <v>7</v>
      </c>
      <c r="H183" s="44">
        <v>3</v>
      </c>
      <c r="I183" s="42" t="s">
        <v>13</v>
      </c>
      <c r="J183" s="42" t="s">
        <v>1615</v>
      </c>
      <c r="K183" s="45"/>
      <c r="L183" s="44"/>
      <c r="M183" s="44"/>
      <c r="N183" s="44"/>
    </row>
    <row r="184" spans="1:14" ht="24.95" customHeight="1">
      <c r="A184" s="44" t="s">
        <v>2128</v>
      </c>
      <c r="B184" s="42" t="s">
        <v>2129</v>
      </c>
      <c r="C184" s="42" t="s">
        <v>2129</v>
      </c>
      <c r="D184" s="42" t="s">
        <v>1637</v>
      </c>
      <c r="E184" s="42" t="e">
        <f>IF($D184=" BasicEd",VLOOKUP($A184,BasicEd!$A:$F,3,FALSE),IF($D184=" Header",VLOOKUP($A184,Header!$A:$G,3,FALSE),IF($D184=" Misc",VLOOKUP($A184,Misc!$A:$F,3,FALSE),IF($D184=" StateConstant",VLOOKUP($A184,StateConstant!$A:$H,3,FALSE),""))))</f>
        <v>#N/A</v>
      </c>
      <c r="F184" s="89" t="str">
        <f>IF($D184="BasicEd",VLOOKUP($B184,BasicEd!$A:$C,3,FALSE),IF($D184="Header",VLOOKUP($B184,Header!$A:$C,3,FALSE),IF($D184="Misc",VLOOKUP($B184,Misc!$A:$C,3,FALSE),IF($D184="StateConstant",VLOOKUP($B184,StateConstant!$A:$C,3,FALSE),""))))</f>
        <v/>
      </c>
      <c r="G184" s="42" t="s">
        <v>7</v>
      </c>
      <c r="H184" s="44">
        <v>4</v>
      </c>
      <c r="I184" s="42" t="s">
        <v>13</v>
      </c>
      <c r="J184" s="42" t="s">
        <v>1615</v>
      </c>
      <c r="K184" s="45"/>
      <c r="L184" s="44"/>
      <c r="M184" s="44"/>
      <c r="N184" s="44"/>
    </row>
    <row r="185" spans="1:14" ht="24.95" hidden="1" customHeight="1">
      <c r="A185" s="44" t="s">
        <v>2130</v>
      </c>
      <c r="B185" s="42" t="s">
        <v>2131</v>
      </c>
      <c r="C185" s="42" t="s">
        <v>2131</v>
      </c>
      <c r="D185" s="42" t="s">
        <v>1637</v>
      </c>
      <c r="E185" s="42" t="str">
        <f>IF($D185=" BasicEd",VLOOKUP($A185,BasicEd!$A:$F,3,FALSE),IF($D185=" Header",VLOOKUP($A185,Header!$A:$G,3,FALSE),IF($D185=" Misc",VLOOKUP($A185,Misc!$A:$F,3,FALSE),IF($D185=" StateConstant",VLOOKUP($A185,StateConstant!$A:$H,3,FALSE),""))))</f>
        <v>Calculated: Categorical Programs</v>
      </c>
      <c r="F185" s="89" t="str">
        <f>IF($D185="BasicEd",VLOOKUP($B185,BasicEd!$A:$C,3,FALSE),IF($D185="Header",VLOOKUP($B185,Header!$A:$C,3,FALSE),IF($D185="Misc",VLOOKUP($B185,Misc!$A:$C,3,FALSE),IF($D185="StateConstant",VLOOKUP($B185,StateConstant!$A:$C,3,FALSE),""))))</f>
        <v/>
      </c>
      <c r="G185" s="42" t="s">
        <v>17</v>
      </c>
      <c r="H185" s="44">
        <v>2</v>
      </c>
      <c r="I185" s="42" t="s">
        <v>18</v>
      </c>
      <c r="J185" s="42" t="s">
        <v>1602</v>
      </c>
      <c r="K185" s="45"/>
      <c r="L185" s="44"/>
      <c r="M185" s="44"/>
      <c r="N185" s="44"/>
    </row>
    <row r="186" spans="1:14" ht="24.95" hidden="1" customHeight="1">
      <c r="A186" s="44" t="s">
        <v>6552</v>
      </c>
      <c r="B186" s="43" t="s">
        <v>6553</v>
      </c>
      <c r="C186" s="42" t="s">
        <v>6553</v>
      </c>
      <c r="D186" s="42" t="s">
        <v>1637</v>
      </c>
      <c r="E186" s="42" t="e">
        <f>IF($D186=" BasicEd",VLOOKUP($A186,BasicEd!$A:$F,3,FALSE),IF($D186=" Header",VLOOKUP($A186,Header!$A:$G,3,FALSE),IF($D186=" Misc",VLOOKUP($A186,Misc!$A:$F,3,FALSE),IF($D186=" StateConstant",VLOOKUP($A186,StateConstant!$A:$H,3,FALSE),""))))</f>
        <v>#N/A</v>
      </c>
      <c r="F186" s="89" t="str">
        <f>IF($D186="BasicEd",VLOOKUP($B186,BasicEd!$A:$C,3,FALSE),IF($D186="Header",VLOOKUP($B186,Header!$A:$C,3,FALSE),IF($D186="Misc",VLOOKUP($B186,Misc!$A:$C,3,FALSE),IF($D186="StateConstant",VLOOKUP($B186,StateConstant!$A:$C,3,FALSE),""))))</f>
        <v/>
      </c>
      <c r="G186" s="42" t="s">
        <v>17</v>
      </c>
      <c r="H186" s="44">
        <v>2</v>
      </c>
      <c r="I186" s="42" t="s">
        <v>18</v>
      </c>
      <c r="J186" s="42" t="s">
        <v>1602</v>
      </c>
      <c r="K186" s="45"/>
      <c r="L186" s="44"/>
      <c r="M186" s="44"/>
      <c r="N186" s="44"/>
    </row>
    <row r="187" spans="1:14" ht="24.95" customHeight="1">
      <c r="A187" s="44" t="s">
        <v>2134</v>
      </c>
      <c r="B187" s="42" t="s">
        <v>6635</v>
      </c>
      <c r="C187" s="42" t="s">
        <v>6635</v>
      </c>
      <c r="D187" s="42" t="s">
        <v>1612</v>
      </c>
      <c r="E187" s="42" t="str">
        <f>IF($D187=" BasicEd",VLOOKUP($A187,BasicEd!$A:$F,3,FALSE),IF($D187=" Header",VLOOKUP($A187,Header!$A:$G,3,FALSE),IF($D187=" Misc",VLOOKUP($A187,Misc!$A:$F,3,FALSE),IF($D187=" StateConstant",VLOOKUP($A187,StateConstant!$A:$H,3,FALSE),""))))</f>
        <v>Staffing Calculations</v>
      </c>
      <c r="F187" s="89" t="str">
        <f>IF($D187="BasicEd",VLOOKUP($B187,BasicEd!$A:$C,3,FALSE),IF($D187="Header",VLOOKUP($B187,Header!$A:$C,3,FALSE),IF($D187="Misc",VLOOKUP($B187,Misc!$A:$C,3,FALSE),IF($D187="StateConstant",VLOOKUP($B187,StateConstant!$A:$C,3,FALSE),""))))</f>
        <v/>
      </c>
      <c r="G187" s="42" t="s">
        <v>7</v>
      </c>
      <c r="H187" s="44">
        <v>4</v>
      </c>
      <c r="I187" s="42" t="s">
        <v>13</v>
      </c>
      <c r="J187" s="42" t="s">
        <v>13</v>
      </c>
      <c r="K187" s="45">
        <v>4.7779999999999996</v>
      </c>
      <c r="L187" s="44"/>
      <c r="M187" s="44"/>
      <c r="N187" s="44"/>
    </row>
    <row r="188" spans="1:14" ht="24.95" customHeight="1">
      <c r="A188" s="44" t="s">
        <v>2138</v>
      </c>
      <c r="B188" s="42" t="s">
        <v>2139</v>
      </c>
      <c r="C188" s="42" t="s">
        <v>2139</v>
      </c>
      <c r="D188" s="42" t="s">
        <v>1612</v>
      </c>
      <c r="E188" s="42" t="str">
        <f>IF($D188=" BasicEd",VLOOKUP($A188,BasicEd!$A:$F,3,FALSE),IF($D188=" Header",VLOOKUP($A188,Header!$A:$G,3,FALSE),IF($D188=" Misc",VLOOKUP($A188,Misc!$A:$F,3,FALSE),IF($D188=" StateConstant",VLOOKUP($A188,StateConstant!$A:$H,3,FALSE),""))))</f>
        <v>Staffing Calculations</v>
      </c>
      <c r="F188" s="89" t="str">
        <f>IF($D188="BasicEd",VLOOKUP($B188,BasicEd!$A:$C,3,FALSE),IF($D188="Header",VLOOKUP($B188,Header!$A:$C,3,FALSE),IF($D188="Misc",VLOOKUP($B188,Misc!$A:$C,3,FALSE),IF($D188="StateConstant",VLOOKUP($B188,StateConstant!$A:$C,3,FALSE),""))))</f>
        <v/>
      </c>
      <c r="G188" s="42" t="s">
        <v>7</v>
      </c>
      <c r="H188" s="44">
        <v>4</v>
      </c>
      <c r="I188" s="42" t="s">
        <v>13</v>
      </c>
      <c r="J188" s="42" t="s">
        <v>13</v>
      </c>
      <c r="K188" s="45">
        <v>0</v>
      </c>
      <c r="L188" s="44"/>
      <c r="M188" s="44"/>
      <c r="N188" s="44"/>
    </row>
    <row r="189" spans="1:14" ht="24.95" hidden="1" customHeight="1">
      <c r="A189" s="44" t="s">
        <v>2142</v>
      </c>
      <c r="B189" s="42" t="s">
        <v>86</v>
      </c>
      <c r="C189" s="42" t="s">
        <v>86</v>
      </c>
      <c r="D189" s="42" t="s">
        <v>1637</v>
      </c>
      <c r="E189" s="42" t="str">
        <f>IF($D189=" BasicEd",VLOOKUP($A189,BasicEd!$A:$F,3,FALSE),IF($D189=" Header",VLOOKUP($A189,Header!$A:$G,3,FALSE),IF($D189=" Misc",VLOOKUP($A189,Misc!$A:$F,3,FALSE),IF($D189=" StateConstant",VLOOKUP($A189,StateConstant!$A:$H,3,FALSE),""))))</f>
        <v>Calculated: Categorical Programs</v>
      </c>
      <c r="F189" s="89" t="str">
        <f>IF($D189="BasicEd",VLOOKUP($B189,BasicEd!$A:$C,3,FALSE),IF($D189="Header",VLOOKUP($B189,Header!$A:$C,3,FALSE),IF($D189="Misc",VLOOKUP($B189,Misc!$A:$C,3,FALSE),IF($D189="StateConstant",VLOOKUP($B189,StateConstant!$A:$C,3,FALSE),""))))</f>
        <v/>
      </c>
      <c r="G189" s="42" t="s">
        <v>17</v>
      </c>
      <c r="H189" s="44">
        <v>2</v>
      </c>
      <c r="I189" s="42" t="s">
        <v>18</v>
      </c>
      <c r="J189" s="42" t="s">
        <v>1602</v>
      </c>
      <c r="K189" s="45"/>
      <c r="L189" s="44"/>
      <c r="M189" s="44"/>
      <c r="N189" s="44"/>
    </row>
    <row r="190" spans="1:14" ht="24.95" customHeight="1">
      <c r="A190" s="44" t="s">
        <v>2145</v>
      </c>
      <c r="B190" s="42" t="s">
        <v>1460</v>
      </c>
      <c r="C190" s="42" t="s">
        <v>1460</v>
      </c>
      <c r="D190" s="42" t="s">
        <v>1612</v>
      </c>
      <c r="E190" s="42" t="str">
        <f>IF($D190=" BasicEd",VLOOKUP($A190,BasicEd!$A:$F,3,FALSE),IF($D190=" Header",VLOOKUP($A190,Header!$A:$G,3,FALSE),IF($D190=" Misc",VLOOKUP($A190,Misc!$A:$F,3,FALSE),IF($D190=" StateConstant",VLOOKUP($A190,StateConstant!$A:$H,3,FALSE),""))))</f>
        <v>General Apportionment</v>
      </c>
      <c r="F190" s="89" t="str">
        <f>IF($D190="BasicEd",VLOOKUP($B190,BasicEd!$A:$C,3,FALSE),IF($D190="Header",VLOOKUP($B190,Header!$A:$C,3,FALSE),IF($D190="Misc",VLOOKUP($B190,Misc!$A:$C,3,FALSE),IF($D190="StateConstant",VLOOKUP($B190,StateConstant!$A:$C,3,FALSE),""))))</f>
        <v/>
      </c>
      <c r="G190" s="42" t="s">
        <v>7</v>
      </c>
      <c r="H190" s="44">
        <v>5</v>
      </c>
      <c r="I190" s="42" t="s">
        <v>13</v>
      </c>
      <c r="J190" s="42" t="s">
        <v>13</v>
      </c>
      <c r="K190" s="45">
        <v>1.5699999999999999E-2</v>
      </c>
      <c r="L190" s="44"/>
      <c r="M190" s="44"/>
      <c r="N190" s="44"/>
    </row>
    <row r="191" spans="1:14" ht="24.95" hidden="1" customHeight="1">
      <c r="A191" s="44" t="s">
        <v>2147</v>
      </c>
      <c r="B191" s="42" t="s">
        <v>2148</v>
      </c>
      <c r="C191" s="42" t="s">
        <v>2148</v>
      </c>
      <c r="D191" s="42" t="s">
        <v>1637</v>
      </c>
      <c r="E191" s="42" t="str">
        <f>IF($D191=" BasicEd",VLOOKUP($A191,BasicEd!$A:$F,3,FALSE),IF($D191=" Header",VLOOKUP($A191,Header!$A:$G,3,FALSE),IF($D191=" Misc",VLOOKUP($A191,Misc!$A:$F,3,FALSE),IF($D191=" StateConstant",VLOOKUP($A191,StateConstant!$A:$H,3,FALSE),""))))</f>
        <v>Calculated: Categorical Programs</v>
      </c>
      <c r="F191" s="89" t="str">
        <f>IF($D191="BasicEd",VLOOKUP($B191,BasicEd!$A:$C,3,FALSE),IF($D191="Header",VLOOKUP($B191,Header!$A:$C,3,FALSE),IF($D191="Misc",VLOOKUP($B191,Misc!$A:$C,3,FALSE),IF($D191="StateConstant",VLOOKUP($B191,StateConstant!$A:$C,3,FALSE),""))))</f>
        <v/>
      </c>
      <c r="G191" s="42" t="s">
        <v>17</v>
      </c>
      <c r="H191" s="44">
        <v>2</v>
      </c>
      <c r="I191" s="42" t="s">
        <v>18</v>
      </c>
      <c r="J191" s="42" t="s">
        <v>1602</v>
      </c>
      <c r="K191" s="45"/>
      <c r="L191" s="44"/>
      <c r="M191" s="44"/>
      <c r="N191" s="44"/>
    </row>
    <row r="192" spans="1:14" ht="24.95" customHeight="1">
      <c r="A192" s="44" t="s">
        <v>2150</v>
      </c>
      <c r="B192" s="42" t="s">
        <v>2151</v>
      </c>
      <c r="C192" s="42" t="s">
        <v>2151</v>
      </c>
      <c r="D192" s="42" t="s">
        <v>1612</v>
      </c>
      <c r="E192" s="42" t="str">
        <f>IF($D192=" BasicEd",VLOOKUP($A192,BasicEd!$A:$F,3,FALSE),IF($D192=" Header",VLOOKUP($A192,Header!$A:$G,3,FALSE),IF($D192=" Misc",VLOOKUP($A192,Misc!$A:$F,3,FALSE),IF($D192=" StateConstant",VLOOKUP($A192,StateConstant!$A:$H,3,FALSE),""))))</f>
        <v>Staffing Calculations</v>
      </c>
      <c r="F192" s="89" t="str">
        <f>IF($D192="BasicEd",VLOOKUP($B192,BasicEd!$A:$C,3,FALSE),IF($D192="Header",VLOOKUP($B192,Header!$A:$C,3,FALSE),IF($D192="Misc",VLOOKUP($B192,Misc!$A:$C,3,FALSE),IF($D192="StateConstant",VLOOKUP($B192,StateConstant!$A:$C,3,FALSE),""))))</f>
        <v/>
      </c>
      <c r="G192" s="42" t="s">
        <v>7</v>
      </c>
      <c r="H192" s="44">
        <v>4</v>
      </c>
      <c r="I192" s="42" t="s">
        <v>13</v>
      </c>
      <c r="J192" s="42" t="s">
        <v>13</v>
      </c>
      <c r="K192" s="45">
        <v>2.1589999999999998</v>
      </c>
      <c r="L192" s="44"/>
      <c r="M192" s="44"/>
      <c r="N192" s="44"/>
    </row>
    <row r="193" spans="1:14" ht="24.95" hidden="1" customHeight="1">
      <c r="A193" s="44" t="s">
        <v>2154</v>
      </c>
      <c r="B193" s="42" t="s">
        <v>81</v>
      </c>
      <c r="C193" s="42" t="s">
        <v>81</v>
      </c>
      <c r="D193" s="42" t="s">
        <v>1637</v>
      </c>
      <c r="E193" s="42" t="str">
        <f>IF($D193=" BasicEd",VLOOKUP($A193,BasicEd!$A:$F,3,FALSE),IF($D193=" Header",VLOOKUP($A193,Header!$A:$G,3,FALSE),IF($D193=" Misc",VLOOKUP($A193,Misc!$A:$F,3,FALSE),IF($D193=" StateConstant",VLOOKUP($A193,StateConstant!$A:$H,3,FALSE),""))))</f>
        <v>Calculated: Categorical Programs</v>
      </c>
      <c r="F193" s="89" t="str">
        <f>IF($D193="BasicEd",VLOOKUP($B193,BasicEd!$A:$C,3,FALSE),IF($D193="Header",VLOOKUP($B193,Header!$A:$C,3,FALSE),IF($D193="Misc",VLOOKUP($B193,Misc!$A:$C,3,FALSE),IF($D193="StateConstant",VLOOKUP($B193,StateConstant!$A:$C,3,FALSE),""))))</f>
        <v/>
      </c>
      <c r="G193" s="42" t="s">
        <v>17</v>
      </c>
      <c r="H193" s="44">
        <v>2</v>
      </c>
      <c r="I193" s="42" t="s">
        <v>18</v>
      </c>
      <c r="J193" s="42" t="s">
        <v>1602</v>
      </c>
      <c r="K193" s="45"/>
      <c r="L193" s="44"/>
      <c r="M193" s="44"/>
      <c r="N193" s="44"/>
    </row>
    <row r="194" spans="1:14" ht="24.95" hidden="1" customHeight="1">
      <c r="A194" s="44" t="s">
        <v>2156</v>
      </c>
      <c r="B194" s="42" t="s">
        <v>87</v>
      </c>
      <c r="C194" s="42" t="s">
        <v>87</v>
      </c>
      <c r="D194" s="42" t="s">
        <v>1637</v>
      </c>
      <c r="E194" s="42" t="str">
        <f>IF($D194=" BasicEd",VLOOKUP($A194,BasicEd!$A:$F,3,FALSE),IF($D194=" Header",VLOOKUP($A194,Header!$A:$G,3,FALSE),IF($D194=" Misc",VLOOKUP($A194,Misc!$A:$F,3,FALSE),IF($D194=" StateConstant",VLOOKUP($A194,StateConstant!$A:$H,3,FALSE),""))))</f>
        <v>Calculated: Categorical Programs</v>
      </c>
      <c r="F194" s="89" t="str">
        <f>IF($D194="BasicEd",VLOOKUP($B194,BasicEd!$A:$C,3,FALSE),IF($D194="Header",VLOOKUP($B194,Header!$A:$C,3,FALSE),IF($D194="Misc",VLOOKUP($B194,Misc!$A:$C,3,FALSE),IF($D194="StateConstant",VLOOKUP($B194,StateConstant!$A:$C,3,FALSE),""))))</f>
        <v/>
      </c>
      <c r="G194" s="42" t="s">
        <v>17</v>
      </c>
      <c r="H194" s="44">
        <v>2</v>
      </c>
      <c r="I194" s="42" t="s">
        <v>18</v>
      </c>
      <c r="J194" s="42" t="s">
        <v>1602</v>
      </c>
      <c r="K194" s="45"/>
      <c r="L194" s="44"/>
      <c r="M194" s="44"/>
      <c r="N194" s="44"/>
    </row>
    <row r="195" spans="1:14" ht="24.95" hidden="1" customHeight="1">
      <c r="A195" s="44" t="s">
        <v>2159</v>
      </c>
      <c r="B195" s="42" t="s">
        <v>2160</v>
      </c>
      <c r="C195" s="42" t="s">
        <v>2161</v>
      </c>
      <c r="D195" s="42" t="s">
        <v>1617</v>
      </c>
      <c r="E195" s="42" t="str">
        <f>IF($D195=" BasicEd",VLOOKUP($A195,BasicEd!$A:$F,3,FALSE),IF($D195=" Header",VLOOKUP($A195,Header!$A:$G,3,FALSE),IF($D195=" Misc",VLOOKUP($A195,Misc!$A:$F,3,FALSE),IF($D195=" StateConstant",VLOOKUP($A195,StateConstant!$A:$H,3,FALSE),""))))</f>
        <v>General Apportionment</v>
      </c>
      <c r="F195" s="89" t="str">
        <f>IF($D195="BasicEd",VLOOKUP($B195,BasicEd!$A:$C,3,FALSE),IF($D195="Header",VLOOKUP($B195,Header!$A:$C,3,FALSE),IF($D195="Misc",VLOOKUP($B195,Misc!$A:$C,3,FALSE),IF($D195="StateConstant",VLOOKUP($B195,StateConstant!$A:$C,3,FALSE),""))))</f>
        <v/>
      </c>
      <c r="G195" s="42" t="s">
        <v>17</v>
      </c>
      <c r="H195" s="44">
        <v>2</v>
      </c>
      <c r="I195" s="42" t="s">
        <v>36</v>
      </c>
      <c r="J195" s="42" t="s">
        <v>1882</v>
      </c>
      <c r="K195" s="45"/>
      <c r="L195" s="44"/>
      <c r="M195" s="44"/>
      <c r="N195" s="44"/>
    </row>
    <row r="196" spans="1:14" ht="24.95" hidden="1" customHeight="1">
      <c r="A196" s="44" t="s">
        <v>1618</v>
      </c>
      <c r="B196" s="43" t="s">
        <v>1619</v>
      </c>
      <c r="C196" s="51" t="s">
        <v>1619</v>
      </c>
      <c r="E196" s="42" t="str">
        <f>IF($D196=" BasicEd",VLOOKUP($A196,BasicEd!$A:$F,3,FALSE),IF($D196=" Header",VLOOKUP($A196,Header!$A:$G,3,FALSE),IF($D196=" Misc",VLOOKUP($A196,Misc!$A:$F,3,FALSE),IF($D196=" StateConstant",VLOOKUP($A196,StateConstant!$A:$H,3,FALSE),""))))</f>
        <v/>
      </c>
      <c r="F196" s="89" t="str">
        <f>IF($D196="BasicEd",VLOOKUP($B196,BasicEd!$A:$C,3,FALSE),IF($D196="Header",VLOOKUP($B196,Header!$A:$C,3,FALSE),IF($D196="Misc",VLOOKUP($B196,Misc!$A:$C,3,FALSE),IF($D196="StateConstant",VLOOKUP($B196,StateConstant!$A:$C,3,FALSE),""))))</f>
        <v/>
      </c>
      <c r="G196" s="42" t="s">
        <v>17</v>
      </c>
      <c r="H196" s="44">
        <v>2</v>
      </c>
      <c r="I196" s="42" t="s">
        <v>18</v>
      </c>
      <c r="J196" s="42" t="s">
        <v>1602</v>
      </c>
      <c r="K196" s="45"/>
      <c r="L196" s="44"/>
      <c r="M196" s="44"/>
      <c r="N196" s="44"/>
    </row>
    <row r="197" spans="1:14" ht="24.95" hidden="1" customHeight="1">
      <c r="A197" s="44" t="s">
        <v>2164</v>
      </c>
      <c r="B197" s="42" t="s">
        <v>281</v>
      </c>
      <c r="C197" s="42" t="s">
        <v>281</v>
      </c>
      <c r="D197" s="42" t="s">
        <v>1617</v>
      </c>
      <c r="E197" s="42" t="str">
        <f>IF($D197=" BasicEd",VLOOKUP($A197,BasicEd!$A:$F,3,FALSE),IF($D197=" Header",VLOOKUP($A197,Header!$A:$G,3,FALSE),IF($D197=" Misc",VLOOKUP($A197,Misc!$A:$F,3,FALSE),IF($D197=" StateConstant",VLOOKUP($A197,StateConstant!$A:$H,3,FALSE),""))))</f>
        <v>Calculated: General Apportionment</v>
      </c>
      <c r="F197" s="89" t="str">
        <f>IF($D197="BasicEd",VLOOKUP($B197,BasicEd!$A:$C,3,FALSE),IF($D197="Header",VLOOKUP($B197,Header!$A:$C,3,FALSE),IF($D197="Misc",VLOOKUP($B197,Misc!$A:$C,3,FALSE),IF($D197="StateConstant",VLOOKUP($B197,StateConstant!$A:$C,3,FALSE),""))))</f>
        <v/>
      </c>
      <c r="G197" s="42" t="s">
        <v>17</v>
      </c>
      <c r="H197" s="44">
        <v>2</v>
      </c>
      <c r="I197" s="42" t="s">
        <v>18</v>
      </c>
      <c r="J197" s="42" t="s">
        <v>1602</v>
      </c>
      <c r="K197" s="45"/>
      <c r="L197" s="44"/>
      <c r="M197" s="44"/>
      <c r="N197" s="44"/>
    </row>
    <row r="198" spans="1:14" ht="24.95" hidden="1" customHeight="1">
      <c r="A198" s="44" t="s">
        <v>2167</v>
      </c>
      <c r="B198" s="42" t="s">
        <v>307</v>
      </c>
      <c r="C198" s="42" t="s">
        <v>307</v>
      </c>
      <c r="E198" s="42" t="str">
        <f>IF($D198=" BasicEd",VLOOKUP($A198,BasicEd!$A:$F,3,FALSE),IF($D198=" Header",VLOOKUP($A198,Header!$A:$G,3,FALSE),IF($D198=" Misc",VLOOKUP($A198,Misc!$A:$F,3,FALSE),IF($D198=" StateConstant",VLOOKUP($A198,StateConstant!$A:$H,3,FALSE),""))))</f>
        <v/>
      </c>
      <c r="F198" s="89" t="str">
        <f>IF($D198="BasicEd",VLOOKUP($B198,BasicEd!$A:$C,3,FALSE),IF($D198="Header",VLOOKUP($B198,Header!$A:$C,3,FALSE),IF($D198="Misc",VLOOKUP($B198,Misc!$A:$C,3,FALSE),IF($D198="StateConstant",VLOOKUP($B198,StateConstant!$A:$C,3,FALSE),""))))</f>
        <v/>
      </c>
      <c r="G198" s="42" t="s">
        <v>17</v>
      </c>
      <c r="H198" s="44">
        <v>2</v>
      </c>
      <c r="I198" s="42" t="s">
        <v>18</v>
      </c>
      <c r="J198" s="42" t="s">
        <v>1602</v>
      </c>
      <c r="K198" s="45"/>
      <c r="L198" s="44"/>
      <c r="M198" s="44"/>
      <c r="N198" s="44"/>
    </row>
    <row r="199" spans="1:14" ht="24.95" hidden="1" customHeight="1">
      <c r="A199" s="44" t="s">
        <v>2170</v>
      </c>
      <c r="B199" s="42" t="s">
        <v>2171</v>
      </c>
      <c r="C199" s="42" t="s">
        <v>2171</v>
      </c>
      <c r="D199" s="42" t="s">
        <v>1617</v>
      </c>
      <c r="E199" s="42" t="str">
        <f>IF($D199=" BasicEd",VLOOKUP($A199,BasicEd!$A:$F,3,FALSE),IF($D199=" Header",VLOOKUP($A199,Header!$A:$G,3,FALSE),IF($D199=" Misc",VLOOKUP($A199,Misc!$A:$F,3,FALSE),IF($D199=" StateConstant",VLOOKUP($A199,StateConstant!$A:$H,3,FALSE),""))))</f>
        <v>Calculated: Career &amp; Technical Education</v>
      </c>
      <c r="F199" s="89" t="str">
        <f>IF($D199="BasicEd",VLOOKUP($B199,BasicEd!$A:$C,3,FALSE),IF($D199="Header",VLOOKUP($B199,Header!$A:$C,3,FALSE),IF($D199="Misc",VLOOKUP($B199,Misc!$A:$C,3,FALSE),IF($D199="StateConstant",VLOOKUP($B199,StateConstant!$A:$C,3,FALSE),""))))</f>
        <v/>
      </c>
      <c r="G199" s="42" t="s">
        <v>17</v>
      </c>
      <c r="H199" s="44">
        <v>2</v>
      </c>
      <c r="I199" s="42" t="s">
        <v>18</v>
      </c>
      <c r="J199" s="42" t="s">
        <v>1602</v>
      </c>
      <c r="K199" s="45"/>
      <c r="L199" s="44"/>
      <c r="M199" s="44"/>
      <c r="N199" s="44"/>
    </row>
    <row r="200" spans="1:14" ht="24.95" hidden="1" customHeight="1">
      <c r="A200" s="44" t="s">
        <v>2174</v>
      </c>
      <c r="B200" s="42" t="s">
        <v>2175</v>
      </c>
      <c r="C200" s="42" t="s">
        <v>2175</v>
      </c>
      <c r="D200" s="42" t="s">
        <v>1637</v>
      </c>
      <c r="E200" s="42" t="str">
        <f>IF($D200=" BasicEd",VLOOKUP($A200,BasicEd!$A:$F,3,FALSE),IF($D200=" Header",VLOOKUP($A200,Header!$A:$G,3,FALSE),IF($D200=" Misc",VLOOKUP($A200,Misc!$A:$F,3,FALSE),IF($D200=" StateConstant",VLOOKUP($A200,StateConstant!$A:$H,3,FALSE),""))))</f>
        <v>Transportation</v>
      </c>
      <c r="F200" s="89" t="str">
        <f>IF($D200="BasicEd",VLOOKUP($B200,BasicEd!$A:$C,3,FALSE),IF($D200="Header",VLOOKUP($B200,Header!$A:$C,3,FALSE),IF($D200="Misc",VLOOKUP($B200,Misc!$A:$C,3,FALSE),IF($D200="StateConstant",VLOOKUP($B200,StateConstant!$A:$C,3,FALSE),""))))</f>
        <v/>
      </c>
      <c r="G200" s="42" t="s">
        <v>17</v>
      </c>
      <c r="H200" s="44">
        <v>2</v>
      </c>
      <c r="I200" s="42" t="s">
        <v>36</v>
      </c>
      <c r="J200" s="42" t="s">
        <v>1602</v>
      </c>
      <c r="K200" s="45"/>
      <c r="L200" s="44"/>
      <c r="M200" s="44"/>
      <c r="N200" s="44"/>
    </row>
    <row r="201" spans="1:14" ht="24.95" hidden="1" customHeight="1">
      <c r="A201" s="44" t="s">
        <v>2177</v>
      </c>
      <c r="B201" s="42" t="s">
        <v>2178</v>
      </c>
      <c r="C201" s="42" t="s">
        <v>2178</v>
      </c>
      <c r="D201" s="42" t="s">
        <v>1637</v>
      </c>
      <c r="E201" s="42" t="str">
        <f>IF($D201=" BasicEd",VLOOKUP($A201,BasicEd!$A:$F,3,FALSE),IF($D201=" Header",VLOOKUP($A201,Header!$A:$G,3,FALSE),IF($D201=" Misc",VLOOKUP($A201,Misc!$A:$F,3,FALSE),IF($D201=" StateConstant",VLOOKUP($A201,StateConstant!$A:$H,3,FALSE),""))))</f>
        <v>Calculated: Transportation</v>
      </c>
      <c r="F201" s="89" t="str">
        <f>IF($D201="BasicEd",VLOOKUP($B201,BasicEd!$A:$C,3,FALSE),IF($D201="Header",VLOOKUP($B201,Header!$A:$C,3,FALSE),IF($D201="Misc",VLOOKUP($B201,Misc!$A:$C,3,FALSE),IF($D201="StateConstant",VLOOKUP($B201,StateConstant!$A:$C,3,FALSE),""))))</f>
        <v/>
      </c>
      <c r="G201" s="42" t="s">
        <v>17</v>
      </c>
      <c r="H201" s="44">
        <v>2</v>
      </c>
      <c r="I201" s="42" t="s">
        <v>18</v>
      </c>
      <c r="J201" s="42" t="s">
        <v>1602</v>
      </c>
      <c r="K201" s="45"/>
      <c r="L201" s="44"/>
      <c r="M201" s="44"/>
      <c r="N201" s="44"/>
    </row>
    <row r="202" spans="1:14" ht="24.95" hidden="1" customHeight="1">
      <c r="A202" s="44" t="s">
        <v>2181</v>
      </c>
      <c r="B202" s="42" t="s">
        <v>2182</v>
      </c>
      <c r="C202" s="42" t="s">
        <v>2182</v>
      </c>
      <c r="D202" s="42" t="s">
        <v>1637</v>
      </c>
      <c r="E202" s="42" t="str">
        <f>IF($D202=" BasicEd",VLOOKUP($A202,BasicEd!$A:$F,3,FALSE),IF($D202=" Header",VLOOKUP($A202,Header!$A:$G,3,FALSE),IF($D202=" Misc",VLOOKUP($A202,Misc!$A:$F,3,FALSE),IF($D202=" StateConstant",VLOOKUP($A202,StateConstant!$A:$H,3,FALSE),""))))</f>
        <v>Calculated: Transportation</v>
      </c>
      <c r="F202" s="89" t="str">
        <f>IF($D202="BasicEd",VLOOKUP($B202,BasicEd!$A:$C,3,FALSE),IF($D202="Header",VLOOKUP($B202,Header!$A:$C,3,FALSE),IF($D202="Misc",VLOOKUP($B202,Misc!$A:$C,3,FALSE),IF($D202="StateConstant",VLOOKUP($B202,StateConstant!$A:$C,3,FALSE),""))))</f>
        <v/>
      </c>
      <c r="G202" s="42" t="s">
        <v>17</v>
      </c>
      <c r="H202" s="44">
        <v>2</v>
      </c>
      <c r="I202" s="42" t="s">
        <v>18</v>
      </c>
      <c r="J202" s="42" t="s">
        <v>1602</v>
      </c>
      <c r="K202" s="45"/>
      <c r="L202" s="44"/>
      <c r="M202" s="44"/>
      <c r="N202" s="44"/>
    </row>
    <row r="203" spans="1:14" ht="24.95" hidden="1" customHeight="1">
      <c r="A203" s="44" t="s">
        <v>2185</v>
      </c>
      <c r="B203" s="42" t="s">
        <v>2186</v>
      </c>
      <c r="C203" s="42" t="s">
        <v>2187</v>
      </c>
      <c r="D203" s="42" t="s">
        <v>1637</v>
      </c>
      <c r="E203" s="42" t="e">
        <f>IF($D203=" BasicEd",VLOOKUP($A203,BasicEd!$A:$F,3,FALSE),IF($D203=" Header",VLOOKUP($A203,Header!$A:$G,3,FALSE),IF($D203=" Misc",VLOOKUP($A203,Misc!$A:$F,3,FALSE),IF($D203=" StateConstant",VLOOKUP($A203,StateConstant!$A:$H,3,FALSE),""))))</f>
        <v>#N/A</v>
      </c>
      <c r="F203" s="89" t="str">
        <f>IF($D203="BasicEd",VLOOKUP($B203,BasicEd!$A:$C,3,FALSE),IF($D203="Header",VLOOKUP($B203,Header!$A:$C,3,FALSE),IF($D203="Misc",VLOOKUP($B203,Misc!$A:$C,3,FALSE),IF($D203="StateConstant",VLOOKUP($B203,StateConstant!$A:$C,3,FALSE),""))))</f>
        <v/>
      </c>
      <c r="G203" s="42" t="s">
        <v>17</v>
      </c>
      <c r="H203" s="44">
        <v>2</v>
      </c>
      <c r="I203" s="42" t="s">
        <v>18</v>
      </c>
      <c r="K203" s="45"/>
      <c r="L203" s="44"/>
      <c r="M203" s="44"/>
      <c r="N203" s="44"/>
    </row>
    <row r="204" spans="1:14" ht="24.95" hidden="1" customHeight="1">
      <c r="A204" s="44" t="s">
        <v>2189</v>
      </c>
      <c r="B204" s="42" t="s">
        <v>2190</v>
      </c>
      <c r="C204" s="42" t="s">
        <v>2190</v>
      </c>
      <c r="D204" s="42" t="s">
        <v>1637</v>
      </c>
      <c r="E204" s="42" t="str">
        <f>IF($D204=" BasicEd",VLOOKUP($A204,BasicEd!$A:$F,3,FALSE),IF($D204=" Header",VLOOKUP($A204,Header!$A:$G,3,FALSE),IF($D204=" Misc",VLOOKUP($A204,Misc!$A:$F,3,FALSE),IF($D204=" StateConstant",VLOOKUP($A204,StateConstant!$A:$H,3,FALSE),""))))</f>
        <v>Transportation</v>
      </c>
      <c r="F204" s="89" t="str">
        <f>IF($D204="BasicEd",VLOOKUP($B204,BasicEd!$A:$C,3,FALSE),IF($D204="Header",VLOOKUP($B204,Header!$A:$C,3,FALSE),IF($D204="Misc",VLOOKUP($B204,Misc!$A:$C,3,FALSE),IF($D204="StateConstant",VLOOKUP($B204,StateConstant!$A:$C,3,FALSE),""))))</f>
        <v/>
      </c>
      <c r="G204" s="42" t="s">
        <v>17</v>
      </c>
      <c r="H204" s="44">
        <v>2</v>
      </c>
      <c r="I204" s="42" t="s">
        <v>36</v>
      </c>
      <c r="J204" s="42" t="s">
        <v>1602</v>
      </c>
      <c r="K204" s="45"/>
      <c r="L204" s="44"/>
      <c r="M204" s="44"/>
      <c r="N204" s="44"/>
    </row>
    <row r="205" spans="1:14" ht="24.95" hidden="1" customHeight="1">
      <c r="A205" s="44" t="s">
        <v>2193</v>
      </c>
      <c r="B205" s="42" t="s">
        <v>2194</v>
      </c>
      <c r="C205" s="42" t="s">
        <v>2194</v>
      </c>
      <c r="D205" s="42" t="s">
        <v>1637</v>
      </c>
      <c r="E205" s="42" t="str">
        <f>IF($D205=" BasicEd",VLOOKUP($A205,BasicEd!$A:$F,3,FALSE),IF($D205=" Header",VLOOKUP($A205,Header!$A:$G,3,FALSE),IF($D205=" Misc",VLOOKUP($A205,Misc!$A:$F,3,FALSE),IF($D205=" StateConstant",VLOOKUP($A205,StateConstant!$A:$H,3,FALSE),""))))</f>
        <v>Transportation</v>
      </c>
      <c r="F205" s="89" t="str">
        <f>IF($D205="BasicEd",VLOOKUP($B205,BasicEd!$A:$C,3,FALSE),IF($D205="Header",VLOOKUP($B205,Header!$A:$C,3,FALSE),IF($D205="Misc",VLOOKUP($B205,Misc!$A:$C,3,FALSE),IF($D205="StateConstant",VLOOKUP($B205,StateConstant!$A:$C,3,FALSE),""))))</f>
        <v/>
      </c>
      <c r="G205" s="42" t="s">
        <v>17</v>
      </c>
      <c r="H205" s="44">
        <v>2</v>
      </c>
      <c r="I205" s="42" t="s">
        <v>36</v>
      </c>
      <c r="J205" s="42" t="s">
        <v>1602</v>
      </c>
      <c r="K205" s="45"/>
      <c r="L205" s="44"/>
      <c r="M205" s="44"/>
      <c r="N205" s="44"/>
    </row>
    <row r="206" spans="1:14" ht="24.95" customHeight="1">
      <c r="A206" s="44" t="s">
        <v>2197</v>
      </c>
      <c r="B206" s="42" t="s">
        <v>2198</v>
      </c>
      <c r="C206" s="42" t="s">
        <v>2198</v>
      </c>
      <c r="D206" s="42" t="s">
        <v>1612</v>
      </c>
      <c r="E206" s="42" t="str">
        <f>IF($D206=" BasicEd",VLOOKUP($A206,BasicEd!$A:$F,3,FALSE),IF($D206=" Header",VLOOKUP($A206,Header!$A:$G,3,FALSE),IF($D206=" Misc",VLOOKUP($A206,Misc!$A:$F,3,FALSE),IF($D206=" StateConstant",VLOOKUP($A206,StateConstant!$A:$H,3,FALSE),""))))</f>
        <v>Staffing Calculations</v>
      </c>
      <c r="F206" s="89" t="str">
        <f>IF($D206="BasicEd",VLOOKUP($B206,BasicEd!$A:$C,3,FALSE),IF($D206="Header",VLOOKUP($B206,Header!$A:$C,3,FALSE),IF($D206="Misc",VLOOKUP($B206,Misc!$A:$C,3,FALSE),IF($D206="StateConstant",VLOOKUP($B206,StateConstant!$A:$C,3,FALSE),""))))</f>
        <v/>
      </c>
      <c r="G206" s="42" t="s">
        <v>7</v>
      </c>
      <c r="H206" s="44">
        <v>5</v>
      </c>
      <c r="I206" s="42" t="s">
        <v>13</v>
      </c>
      <c r="J206" s="42" t="s">
        <v>13</v>
      </c>
      <c r="K206" s="45">
        <v>1.1000000000000001</v>
      </c>
      <c r="L206" s="44"/>
      <c r="M206" s="44"/>
      <c r="N206" s="44"/>
    </row>
    <row r="207" spans="1:14" ht="24.95" hidden="1" customHeight="1">
      <c r="A207" s="44" t="s">
        <v>1353</v>
      </c>
      <c r="B207" s="42" t="s">
        <v>1354</v>
      </c>
      <c r="C207" s="42" t="s">
        <v>1354</v>
      </c>
      <c r="D207" s="42" t="s">
        <v>1637</v>
      </c>
      <c r="E207" s="42" t="str">
        <f>IF($D207=" BasicEd",VLOOKUP($A207,BasicEd!$A:$F,3,FALSE),IF($D207=" Header",VLOOKUP($A207,Header!$A:$G,3,FALSE),IF($D207=" Misc",VLOOKUP($A207,Misc!$A:$F,3,FALSE),IF($D207=" StateConstant",VLOOKUP($A207,StateConstant!$A:$H,3,FALSE),""))))</f>
        <v>Transportation</v>
      </c>
      <c r="F207" s="89" t="str">
        <f>IF($D207="BasicEd",VLOOKUP($B207,BasicEd!$A:$C,3,FALSE),IF($D207="Header",VLOOKUP($B207,Header!$A:$C,3,FALSE),IF($D207="Misc",VLOOKUP($B207,Misc!$A:$C,3,FALSE),IF($D207="StateConstant",VLOOKUP($B207,StateConstant!$A:$C,3,FALSE),""))))</f>
        <v/>
      </c>
      <c r="G207" s="42" t="s">
        <v>17</v>
      </c>
      <c r="H207" s="44">
        <v>2</v>
      </c>
      <c r="I207" s="42" t="s">
        <v>18</v>
      </c>
      <c r="J207" s="42" t="s">
        <v>1602</v>
      </c>
      <c r="K207" s="45"/>
      <c r="L207" s="44"/>
      <c r="M207" s="44"/>
      <c r="N207" s="44"/>
    </row>
    <row r="208" spans="1:14" ht="24.95" hidden="1" customHeight="1">
      <c r="A208" s="44" t="s">
        <v>2203</v>
      </c>
      <c r="B208" s="42" t="s">
        <v>2204</v>
      </c>
      <c r="C208" s="42" t="s">
        <v>2204</v>
      </c>
      <c r="D208" s="42" t="s">
        <v>1637</v>
      </c>
      <c r="E208" s="42" t="str">
        <f>IF($D208=" BasicEd",VLOOKUP($A208,BasicEd!$A:$F,3,FALSE),IF($D208=" Header",VLOOKUP($A208,Header!$A:$G,3,FALSE),IF($D208=" Misc",VLOOKUP($A208,Misc!$A:$F,3,FALSE),IF($D208=" StateConstant",VLOOKUP($A208,StateConstant!$A:$H,3,FALSE),""))))</f>
        <v>Transportation</v>
      </c>
      <c r="F208" s="89" t="str">
        <f>IF($D208="BasicEd",VLOOKUP($B208,BasicEd!$A:$C,3,FALSE),IF($D208="Header",VLOOKUP($B208,Header!$A:$C,3,FALSE),IF($D208="Misc",VLOOKUP($B208,Misc!$A:$C,3,FALSE),IF($D208="StateConstant",VLOOKUP($B208,StateConstant!$A:$C,3,FALSE),""))))</f>
        <v/>
      </c>
      <c r="G208" s="42" t="s">
        <v>17</v>
      </c>
      <c r="H208" s="44">
        <v>5</v>
      </c>
      <c r="I208" s="42" t="s">
        <v>36</v>
      </c>
      <c r="J208" s="42" t="s">
        <v>1882</v>
      </c>
      <c r="K208" s="45"/>
      <c r="L208" s="44"/>
      <c r="M208" s="44"/>
      <c r="N208" s="44"/>
    </row>
    <row r="209" spans="1:14" ht="24.95" hidden="1" customHeight="1">
      <c r="A209" s="44" t="s">
        <v>2206</v>
      </c>
      <c r="B209" s="42" t="s">
        <v>2207</v>
      </c>
      <c r="C209" s="42" t="s">
        <v>2207</v>
      </c>
      <c r="D209" s="42" t="s">
        <v>1637</v>
      </c>
      <c r="E209" s="42" t="str">
        <f>IF($D209=" BasicEd",VLOOKUP($A209,BasicEd!$A:$F,3,FALSE),IF($D209=" Header",VLOOKUP($A209,Header!$A:$G,3,FALSE),IF($D209=" Misc",VLOOKUP($A209,Misc!$A:$F,3,FALSE),IF($D209=" StateConstant",VLOOKUP($A209,StateConstant!$A:$H,3,FALSE),""))))</f>
        <v>Calculated: Transportation</v>
      </c>
      <c r="F209" s="89" t="str">
        <f>IF($D209="BasicEd",VLOOKUP($B209,BasicEd!$A:$C,3,FALSE),IF($D209="Header",VLOOKUP($B209,Header!$A:$C,3,FALSE),IF($D209="Misc",VLOOKUP($B209,Misc!$A:$C,3,FALSE),IF($D209="StateConstant",VLOOKUP($B209,StateConstant!$A:$C,3,FALSE),""))))</f>
        <v/>
      </c>
      <c r="G209" s="42" t="s">
        <v>17</v>
      </c>
      <c r="H209" s="44">
        <v>2</v>
      </c>
      <c r="I209" s="42" t="s">
        <v>18</v>
      </c>
      <c r="J209" s="42" t="s">
        <v>1602</v>
      </c>
      <c r="K209" s="45"/>
      <c r="L209" s="44"/>
      <c r="M209" s="44"/>
      <c r="N209" s="44"/>
    </row>
    <row r="210" spans="1:14" ht="24.95" hidden="1" customHeight="1">
      <c r="A210" s="44" t="s">
        <v>2210</v>
      </c>
      <c r="B210" s="42" t="s">
        <v>2211</v>
      </c>
      <c r="C210" s="42" t="s">
        <v>2211</v>
      </c>
      <c r="D210" s="42" t="s">
        <v>1637</v>
      </c>
      <c r="E210" s="42" t="str">
        <f>IF($D210=" BasicEd",VLOOKUP($A210,BasicEd!$A:$F,3,FALSE),IF($D210=" Header",VLOOKUP($A210,Header!$A:$G,3,FALSE),IF($D210=" Misc",VLOOKUP($A210,Misc!$A:$F,3,FALSE),IF($D210=" StateConstant",VLOOKUP($A210,StateConstant!$A:$H,3,FALSE),""))))</f>
        <v>Calculated: Transportation</v>
      </c>
      <c r="F210" s="89" t="str">
        <f>IF($D210="BasicEd",VLOOKUP($B210,BasicEd!$A:$C,3,FALSE),IF($D210="Header",VLOOKUP($B210,Header!$A:$C,3,FALSE),IF($D210="Misc",VLOOKUP($B210,Misc!$A:$C,3,FALSE),IF($D210="StateConstant",VLOOKUP($B210,StateConstant!$A:$C,3,FALSE),""))))</f>
        <v/>
      </c>
      <c r="G210" s="42" t="s">
        <v>17</v>
      </c>
      <c r="H210" s="44">
        <v>2</v>
      </c>
      <c r="I210" s="42" t="s">
        <v>18</v>
      </c>
      <c r="J210" s="42" t="s">
        <v>1602</v>
      </c>
      <c r="K210" s="45"/>
      <c r="L210" s="44"/>
      <c r="M210" s="44"/>
      <c r="N210" s="44"/>
    </row>
    <row r="211" spans="1:14" ht="24.95" hidden="1" customHeight="1">
      <c r="A211" s="44" t="s">
        <v>1334</v>
      </c>
      <c r="B211" s="42" t="s">
        <v>1335</v>
      </c>
      <c r="C211" s="42" t="s">
        <v>1335</v>
      </c>
      <c r="D211" s="42" t="s">
        <v>1637</v>
      </c>
      <c r="E211" s="42" t="str">
        <f>IF($D211=" BasicEd",VLOOKUP($A211,BasicEd!$A:$F,3,FALSE),IF($D211=" Header",VLOOKUP($A211,Header!$A:$G,3,FALSE),IF($D211=" Misc",VLOOKUP($A211,Misc!$A:$F,3,FALSE),IF($D211=" StateConstant",VLOOKUP($A211,StateConstant!$A:$H,3,FALSE),""))))</f>
        <v>Calculated: Transportation</v>
      </c>
      <c r="F211" s="89" t="str">
        <f>IF($D211="BasicEd",VLOOKUP($B211,BasicEd!$A:$C,3,FALSE),IF($D211="Header",VLOOKUP($B211,Header!$A:$C,3,FALSE),IF($D211="Misc",VLOOKUP($B211,Misc!$A:$C,3,FALSE),IF($D211="StateConstant",VLOOKUP($B211,StateConstant!$A:$C,3,FALSE),""))))</f>
        <v/>
      </c>
      <c r="G211" s="42" t="s">
        <v>17</v>
      </c>
      <c r="H211" s="44">
        <v>2</v>
      </c>
      <c r="I211" s="42" t="s">
        <v>18</v>
      </c>
      <c r="J211" s="42" t="s">
        <v>1602</v>
      </c>
      <c r="K211" s="45"/>
      <c r="L211" s="44"/>
      <c r="M211" s="44"/>
      <c r="N211" s="44"/>
    </row>
    <row r="212" spans="1:14" ht="24.95" hidden="1" customHeight="1">
      <c r="A212" s="44" t="s">
        <v>2216</v>
      </c>
      <c r="B212" s="43" t="s">
        <v>2217</v>
      </c>
      <c r="C212" s="42" t="s">
        <v>2217</v>
      </c>
      <c r="D212" s="42" t="s">
        <v>1637</v>
      </c>
      <c r="E212" s="42" t="str">
        <f>IF($D212=" BasicEd",VLOOKUP($A212,BasicEd!$A:$F,3,FALSE),IF($D212=" Header",VLOOKUP($A212,Header!$A:$G,3,FALSE),IF($D212=" Misc",VLOOKUP($A212,Misc!$A:$F,3,FALSE),IF($D212=" StateConstant",VLOOKUP($A212,StateConstant!$A:$H,3,FALSE),""))))</f>
        <v>Calculated: Transportation</v>
      </c>
      <c r="F212" s="89" t="str">
        <f>IF($D212="BasicEd",VLOOKUP($B212,BasicEd!$A:$C,3,FALSE),IF($D212="Header",VLOOKUP($B212,Header!$A:$C,3,FALSE),IF($D212="Misc",VLOOKUP($B212,Misc!$A:$C,3,FALSE),IF($D212="StateConstant",VLOOKUP($B212,StateConstant!$A:$C,3,FALSE),""))))</f>
        <v/>
      </c>
      <c r="G212" s="42" t="s">
        <v>17</v>
      </c>
      <c r="H212" s="44">
        <v>2</v>
      </c>
      <c r="I212" s="42" t="s">
        <v>18</v>
      </c>
      <c r="J212" s="42" t="s">
        <v>1602</v>
      </c>
      <c r="K212" s="45"/>
      <c r="L212" s="44"/>
      <c r="M212" s="44"/>
      <c r="N212" s="44"/>
    </row>
    <row r="213" spans="1:14" ht="24.95" hidden="1" customHeight="1">
      <c r="A213" s="44" t="s">
        <v>2220</v>
      </c>
      <c r="B213" s="43" t="s">
        <v>2221</v>
      </c>
      <c r="C213" s="42" t="s">
        <v>2221</v>
      </c>
      <c r="D213" s="42" t="s">
        <v>1637</v>
      </c>
      <c r="E213" s="42" t="e">
        <f>IF($D213=" BasicEd",VLOOKUP($A213,BasicEd!$A:$F,3,FALSE),IF($D213=" Header",VLOOKUP($A213,Header!$A:$G,3,FALSE),IF($D213=" Misc",VLOOKUP($A213,Misc!$A:$F,3,FALSE),IF($D213=" StateConstant",VLOOKUP($A213,StateConstant!$A:$H,3,FALSE),""))))</f>
        <v>#N/A</v>
      </c>
      <c r="F213" s="89" t="str">
        <f>IF($D213="BasicEd",VLOOKUP($B213,BasicEd!$A:$C,3,FALSE),IF($D213="Header",VLOOKUP($B213,Header!$A:$C,3,FALSE),IF($D213="Misc",VLOOKUP($B213,Misc!$A:$C,3,FALSE),IF($D213="StateConstant",VLOOKUP($B213,StateConstant!$A:$C,3,FALSE),""))))</f>
        <v/>
      </c>
      <c r="G213" s="42" t="s">
        <v>17</v>
      </c>
      <c r="H213" s="44">
        <v>2</v>
      </c>
      <c r="I213" s="42" t="s">
        <v>36</v>
      </c>
      <c r="J213" s="42" t="s">
        <v>1602</v>
      </c>
      <c r="K213" s="45"/>
      <c r="L213" s="44"/>
      <c r="M213" s="44"/>
      <c r="N213" s="44"/>
    </row>
    <row r="214" spans="1:14" ht="24.95" hidden="1" customHeight="1">
      <c r="A214" s="44" t="s">
        <v>2223</v>
      </c>
      <c r="B214" s="43" t="s">
        <v>2224</v>
      </c>
      <c r="C214" s="42" t="s">
        <v>2224</v>
      </c>
      <c r="D214" s="42" t="s">
        <v>1637</v>
      </c>
      <c r="E214" s="42" t="str">
        <f>IF($D214=" BasicEd",VLOOKUP($A214,BasicEd!$A:$F,3,FALSE),IF($D214=" Header",VLOOKUP($A214,Header!$A:$G,3,FALSE),IF($D214=" Misc",VLOOKUP($A214,Misc!$A:$F,3,FALSE),IF($D214=" StateConstant",VLOOKUP($A214,StateConstant!$A:$H,3,FALSE),""))))</f>
        <v>Calculated: Transportation</v>
      </c>
      <c r="F214" s="89" t="str">
        <f>IF($D214="BasicEd",VLOOKUP($B214,BasicEd!$A:$C,3,FALSE),IF($D214="Header",VLOOKUP($B214,Header!$A:$C,3,FALSE),IF($D214="Misc",VLOOKUP($B214,Misc!$A:$C,3,FALSE),IF($D214="StateConstant",VLOOKUP($B214,StateConstant!$A:$C,3,FALSE),""))))</f>
        <v/>
      </c>
      <c r="G214" s="42" t="s">
        <v>17</v>
      </c>
      <c r="H214" s="44">
        <v>2</v>
      </c>
      <c r="I214" s="42" t="s">
        <v>18</v>
      </c>
      <c r="J214" s="42" t="s">
        <v>1602</v>
      </c>
      <c r="K214" s="45"/>
      <c r="L214" s="44"/>
      <c r="M214" s="44"/>
      <c r="N214" s="44"/>
    </row>
    <row r="215" spans="1:14" ht="24.95" hidden="1" customHeight="1">
      <c r="A215" s="44" t="s">
        <v>2227</v>
      </c>
      <c r="B215" s="43" t="s">
        <v>2228</v>
      </c>
      <c r="C215" s="42" t="s">
        <v>2228</v>
      </c>
      <c r="D215" s="42" t="s">
        <v>1637</v>
      </c>
      <c r="E215" s="42" t="str">
        <f>IF($D215=" BasicEd",VLOOKUP($A215,BasicEd!$A:$F,3,FALSE),IF($D215=" Header",VLOOKUP($A215,Header!$A:$G,3,FALSE),IF($D215=" Misc",VLOOKUP($A215,Misc!$A:$F,3,FALSE),IF($D215=" StateConstant",VLOOKUP($A215,StateConstant!$A:$H,3,FALSE),""))))</f>
        <v>Calculated: Transportation</v>
      </c>
      <c r="F215" s="89" t="str">
        <f>IF($D215="BasicEd",VLOOKUP($B215,BasicEd!$A:$C,3,FALSE),IF($D215="Header",VLOOKUP($B215,Header!$A:$C,3,FALSE),IF($D215="Misc",VLOOKUP($B215,Misc!$A:$C,3,FALSE),IF($D215="StateConstant",VLOOKUP($B215,StateConstant!$A:$C,3,FALSE),""))))</f>
        <v/>
      </c>
      <c r="G215" s="42" t="s">
        <v>17</v>
      </c>
      <c r="H215" s="44">
        <v>2</v>
      </c>
      <c r="I215" s="42" t="s">
        <v>18</v>
      </c>
      <c r="J215" s="42" t="s">
        <v>1602</v>
      </c>
      <c r="K215" s="45"/>
      <c r="L215" s="44"/>
      <c r="M215" s="44"/>
      <c r="N215" s="44"/>
    </row>
    <row r="216" spans="1:14" ht="24.95" hidden="1" customHeight="1">
      <c r="A216" s="44" t="s">
        <v>2231</v>
      </c>
      <c r="B216" s="43" t="s">
        <v>2232</v>
      </c>
      <c r="C216" s="42" t="s">
        <v>2232</v>
      </c>
      <c r="D216" s="42" t="s">
        <v>1637</v>
      </c>
      <c r="E216" s="42" t="str">
        <f>IF($D216=" BasicEd",VLOOKUP($A216,BasicEd!$A:$F,3,FALSE),IF($D216=" Header",VLOOKUP($A216,Header!$A:$G,3,FALSE),IF($D216=" Misc",VLOOKUP($A216,Misc!$A:$F,3,FALSE),IF($D216=" StateConstant",VLOOKUP($A216,StateConstant!$A:$H,3,FALSE),""))))</f>
        <v>Calculated: Transportation</v>
      </c>
      <c r="F216" s="89" t="str">
        <f>IF($D216="BasicEd",VLOOKUP($B216,BasicEd!$A:$C,3,FALSE),IF($D216="Header",VLOOKUP($B216,Header!$A:$C,3,FALSE),IF($D216="Misc",VLOOKUP($B216,Misc!$A:$C,3,FALSE),IF($D216="StateConstant",VLOOKUP($B216,StateConstant!$A:$C,3,FALSE),""))))</f>
        <v/>
      </c>
      <c r="G216" s="42" t="s">
        <v>17</v>
      </c>
      <c r="H216" s="44">
        <v>2</v>
      </c>
      <c r="I216" s="42" t="s">
        <v>18</v>
      </c>
      <c r="J216" s="42" t="s">
        <v>1602</v>
      </c>
      <c r="K216" s="45"/>
      <c r="L216" s="44"/>
      <c r="M216" s="44"/>
      <c r="N216" s="44"/>
    </row>
    <row r="217" spans="1:14" ht="24.95" hidden="1" customHeight="1">
      <c r="A217" s="44" t="s">
        <v>1355</v>
      </c>
      <c r="B217" s="43" t="s">
        <v>1356</v>
      </c>
      <c r="C217" s="42" t="s">
        <v>1356</v>
      </c>
      <c r="D217" s="42" t="s">
        <v>1637</v>
      </c>
      <c r="E217" s="42" t="str">
        <f>IF($D217=" BasicEd",VLOOKUP($A217,BasicEd!$A:$F,3,FALSE),IF($D217=" Header",VLOOKUP($A217,Header!$A:$G,3,FALSE),IF($D217=" Misc",VLOOKUP($A217,Misc!$A:$F,3,FALSE),IF($D217=" StateConstant",VLOOKUP($A217,StateConstant!$A:$H,3,FALSE),""))))</f>
        <v>Transportation</v>
      </c>
      <c r="F217" s="89" t="str">
        <f>IF($D217="BasicEd",VLOOKUP($B217,BasicEd!$A:$C,3,FALSE),IF($D217="Header",VLOOKUP($B217,Header!$A:$C,3,FALSE),IF($D217="Misc",VLOOKUP($B217,Misc!$A:$C,3,FALSE),IF($D217="StateConstant",VLOOKUP($B217,StateConstant!$A:$C,3,FALSE),""))))</f>
        <v/>
      </c>
      <c r="G217" s="42" t="s">
        <v>17</v>
      </c>
      <c r="H217" s="44">
        <v>2</v>
      </c>
      <c r="I217" s="42" t="s">
        <v>18</v>
      </c>
      <c r="J217" s="42" t="s">
        <v>1602</v>
      </c>
      <c r="K217" s="45"/>
      <c r="L217" s="44"/>
      <c r="M217" s="44"/>
      <c r="N217" s="44"/>
    </row>
    <row r="218" spans="1:14" ht="24.95" hidden="1" customHeight="1">
      <c r="A218" s="44" t="s">
        <v>2237</v>
      </c>
      <c r="B218" s="43" t="s">
        <v>2238</v>
      </c>
      <c r="C218" s="42" t="s">
        <v>2238</v>
      </c>
      <c r="D218" s="42" t="s">
        <v>1637</v>
      </c>
      <c r="E218" s="42" t="str">
        <f>IF($D218=" BasicEd",VLOOKUP($A218,BasicEd!$A:$F,3,FALSE),IF($D218=" Header",VLOOKUP($A218,Header!$A:$G,3,FALSE),IF($D218=" Misc",VLOOKUP($A218,Misc!$A:$F,3,FALSE),IF($D218=" StateConstant",VLOOKUP($A218,StateConstant!$A:$H,3,FALSE),""))))</f>
        <v>Calculated: Transportation</v>
      </c>
      <c r="F218" s="89" t="str">
        <f>IF($D218="BasicEd",VLOOKUP($B218,BasicEd!$A:$C,3,FALSE),IF($D218="Header",VLOOKUP($B218,Header!$A:$C,3,FALSE),IF($D218="Misc",VLOOKUP($B218,Misc!$A:$C,3,FALSE),IF($D218="StateConstant",VLOOKUP($B218,StateConstant!$A:$C,3,FALSE),""))))</f>
        <v/>
      </c>
      <c r="G218" s="42" t="s">
        <v>17</v>
      </c>
      <c r="H218" s="44">
        <v>2</v>
      </c>
      <c r="I218" s="42" t="s">
        <v>18</v>
      </c>
      <c r="J218" s="42" t="s">
        <v>1602</v>
      </c>
      <c r="K218" s="45"/>
      <c r="L218" s="44"/>
      <c r="M218" s="44"/>
      <c r="N218" s="44"/>
    </row>
    <row r="219" spans="1:14" ht="24.95" hidden="1" customHeight="1">
      <c r="A219" s="44" t="s">
        <v>1339</v>
      </c>
      <c r="B219" s="43" t="s">
        <v>1340</v>
      </c>
      <c r="C219" s="42" t="s">
        <v>1340</v>
      </c>
      <c r="D219" s="42" t="s">
        <v>1637</v>
      </c>
      <c r="E219" s="42" t="str">
        <f>IF($D219=" BasicEd",VLOOKUP($A219,BasicEd!$A:$F,3,FALSE),IF($D219=" Header",VLOOKUP($A219,Header!$A:$G,3,FALSE),IF($D219=" Misc",VLOOKUP($A219,Misc!$A:$F,3,FALSE),IF($D219=" StateConstant",VLOOKUP($A219,StateConstant!$A:$H,3,FALSE),""))))</f>
        <v>Calculated: Transportation</v>
      </c>
      <c r="F219" s="89" t="str">
        <f>IF($D219="BasicEd",VLOOKUP($B219,BasicEd!$A:$C,3,FALSE),IF($D219="Header",VLOOKUP($B219,Header!$A:$C,3,FALSE),IF($D219="Misc",VLOOKUP($B219,Misc!$A:$C,3,FALSE),IF($D219="StateConstant",VLOOKUP($B219,StateConstant!$A:$C,3,FALSE),""))))</f>
        <v/>
      </c>
      <c r="G219" s="42" t="s">
        <v>17</v>
      </c>
      <c r="H219" s="44">
        <v>2</v>
      </c>
      <c r="I219" s="42" t="s">
        <v>18</v>
      </c>
      <c r="J219" s="42" t="s">
        <v>1602</v>
      </c>
      <c r="K219" s="45"/>
      <c r="L219" s="44"/>
      <c r="M219" s="44"/>
      <c r="N219" s="44"/>
    </row>
    <row r="220" spans="1:14" ht="24.95" hidden="1" customHeight="1">
      <c r="A220" s="44" t="s">
        <v>2243</v>
      </c>
      <c r="B220" s="43" t="s">
        <v>2244</v>
      </c>
      <c r="C220" s="42" t="s">
        <v>2244</v>
      </c>
      <c r="D220" s="42" t="s">
        <v>1617</v>
      </c>
      <c r="E220" s="42" t="e">
        <f>IF($D220=" BasicEd",VLOOKUP($A220,BasicEd!$A:$F,3,FALSE),IF($D220=" Header",VLOOKUP($A220,Header!$A:$G,3,FALSE),IF($D220=" Misc",VLOOKUP($A220,Misc!$A:$F,3,FALSE),IF($D220=" StateConstant",VLOOKUP($A220,StateConstant!$A:$H,3,FALSE),""))))</f>
        <v>#N/A</v>
      </c>
      <c r="F220" s="89" t="str">
        <f>IF($D220="BasicEd",VLOOKUP($B220,BasicEd!$A:$C,3,FALSE),IF($D220="Header",VLOOKUP($B220,Header!$A:$C,3,FALSE),IF($D220="Misc",VLOOKUP($B220,Misc!$A:$C,3,FALSE),IF($D220="StateConstant",VLOOKUP($B220,StateConstant!$A:$C,3,FALSE),""))))</f>
        <v/>
      </c>
      <c r="G220" s="42" t="s">
        <v>7</v>
      </c>
      <c r="H220" s="44">
        <v>3</v>
      </c>
      <c r="I220" s="42" t="s">
        <v>18</v>
      </c>
      <c r="J220" s="42" t="s">
        <v>1602</v>
      </c>
      <c r="K220" s="45"/>
      <c r="L220" s="44"/>
      <c r="M220" s="44"/>
      <c r="N220" s="44"/>
    </row>
    <row r="221" spans="1:14" ht="24.95" hidden="1" customHeight="1">
      <c r="A221" s="44" t="s">
        <v>2247</v>
      </c>
      <c r="B221" s="43" t="s">
        <v>2248</v>
      </c>
      <c r="C221" s="52" t="s">
        <v>2248</v>
      </c>
      <c r="D221" s="42" t="s">
        <v>1617</v>
      </c>
      <c r="E221" s="42" t="e">
        <f>IF($D221=" BasicEd",VLOOKUP($A221,BasicEd!$A:$F,3,FALSE),IF($D221=" Header",VLOOKUP($A221,Header!$A:$G,3,FALSE),IF($D221=" Misc",VLOOKUP($A221,Misc!$A:$F,3,FALSE),IF($D221=" StateConstant",VLOOKUP($A221,StateConstant!$A:$H,3,FALSE),""))))</f>
        <v>#N/A</v>
      </c>
      <c r="F221" s="89" t="str">
        <f>IF($D221="BasicEd",VLOOKUP($B221,BasicEd!$A:$C,3,FALSE),IF($D221="Header",VLOOKUP($B221,Header!$A:$C,3,FALSE),IF($D221="Misc",VLOOKUP($B221,Misc!$A:$C,3,FALSE),IF($D221="StateConstant",VLOOKUP($B221,StateConstant!$A:$C,3,FALSE),""))))</f>
        <v/>
      </c>
      <c r="G221" s="42" t="s">
        <v>7</v>
      </c>
      <c r="H221" s="44">
        <v>3</v>
      </c>
      <c r="I221" s="42" t="s">
        <v>18</v>
      </c>
      <c r="J221" s="42" t="s">
        <v>1602</v>
      </c>
      <c r="K221" s="45"/>
      <c r="L221" s="44"/>
      <c r="M221" s="44"/>
      <c r="N221" s="44"/>
    </row>
    <row r="222" spans="1:14" ht="24.95" hidden="1" customHeight="1">
      <c r="A222" s="44" t="s">
        <v>2250</v>
      </c>
      <c r="B222" s="43" t="s">
        <v>2251</v>
      </c>
      <c r="C222" s="42" t="s">
        <v>2251</v>
      </c>
      <c r="D222" s="42" t="s">
        <v>1617</v>
      </c>
      <c r="E222" s="42" t="str">
        <f>IF($D222=" BasicEd",VLOOKUP($A222,BasicEd!$A:$F,3,FALSE),IF($D222=" Header",VLOOKUP($A222,Header!$A:$G,3,FALSE),IF($D222=" Misc",VLOOKUP($A222,Misc!$A:$F,3,FALSE),IF($D222=" StateConstant",VLOOKUP($A222,StateConstant!$A:$H,3,FALSE),""))))</f>
        <v>Career &amp; Technical Education and Skill Center</v>
      </c>
      <c r="F222" s="89" t="str">
        <f>IF($D222="BasicEd",VLOOKUP($B222,BasicEd!$A:$C,3,FALSE),IF($D222="Header",VLOOKUP($B222,Header!$A:$C,3,FALSE),IF($D222="Misc",VLOOKUP($B222,Misc!$A:$C,3,FALSE),IF($D222="StateConstant",VLOOKUP($B222,StateConstant!$A:$C,3,FALSE),""))))</f>
        <v/>
      </c>
      <c r="G222" s="42" t="s">
        <v>7</v>
      </c>
      <c r="H222" s="44">
        <v>5</v>
      </c>
      <c r="I222" s="42" t="s">
        <v>36</v>
      </c>
      <c r="J222" s="42" t="s">
        <v>1882</v>
      </c>
      <c r="K222" s="45"/>
      <c r="L222" s="44"/>
      <c r="M222" s="44"/>
      <c r="N222" s="44"/>
    </row>
    <row r="223" spans="1:14" ht="24.95" hidden="1" customHeight="1">
      <c r="A223" s="44" t="s">
        <v>2253</v>
      </c>
      <c r="B223" s="43" t="s">
        <v>2254</v>
      </c>
      <c r="C223" s="42" t="s">
        <v>2254</v>
      </c>
      <c r="D223" s="42" t="s">
        <v>1617</v>
      </c>
      <c r="E223" s="42" t="str">
        <f>IF($D223=" BasicEd",VLOOKUP($A223,BasicEd!$A:$F,3,FALSE),IF($D223=" Header",VLOOKUP($A223,Header!$A:$G,3,FALSE),IF($D223=" Misc",VLOOKUP($A223,Misc!$A:$F,3,FALSE),IF($D223=" StateConstant",VLOOKUP($A223,StateConstant!$A:$H,3,FALSE),""))))</f>
        <v>Career &amp; Technical Education and Skill Center</v>
      </c>
      <c r="F223" s="89" t="str">
        <f>IF($D223="BasicEd",VLOOKUP($B223,BasicEd!$A:$C,3,FALSE),IF($D223="Header",VLOOKUP($B223,Header!$A:$C,3,FALSE),IF($D223="Misc",VLOOKUP($B223,Misc!$A:$C,3,FALSE),IF($D223="StateConstant",VLOOKUP($B223,StateConstant!$A:$C,3,FALSE),""))))</f>
        <v/>
      </c>
      <c r="G223" s="42" t="s">
        <v>7</v>
      </c>
      <c r="H223" s="44">
        <v>5</v>
      </c>
      <c r="I223" s="42" t="s">
        <v>36</v>
      </c>
      <c r="J223" s="42" t="s">
        <v>1882</v>
      </c>
      <c r="K223" s="45"/>
      <c r="L223" s="44"/>
      <c r="M223" s="44"/>
      <c r="N223" s="44"/>
    </row>
    <row r="224" spans="1:14" ht="24.95" hidden="1" customHeight="1">
      <c r="A224" s="44" t="s">
        <v>2256</v>
      </c>
      <c r="B224" s="43" t="s">
        <v>2257</v>
      </c>
      <c r="C224" s="42" t="s">
        <v>2257</v>
      </c>
      <c r="D224" s="42" t="s">
        <v>1637</v>
      </c>
      <c r="E224" s="42" t="str">
        <f>IF($D224=" BasicEd",VLOOKUP($A224,BasicEd!$A:$F,3,FALSE),IF($D224=" Header",VLOOKUP($A224,Header!$A:$G,3,FALSE),IF($D224=" Misc",VLOOKUP($A224,Misc!$A:$F,3,FALSE),IF($D224=" StateConstant",VLOOKUP($A224,StateConstant!$A:$H,3,FALSE),""))))</f>
        <v>Categorical Programs</v>
      </c>
      <c r="F224" s="89" t="str">
        <f>IF($D224="BasicEd",VLOOKUP($B224,BasicEd!$A:$C,3,FALSE),IF($D224="Header",VLOOKUP($B224,Header!$A:$C,3,FALSE),IF($D224="Misc",VLOOKUP($B224,Misc!$A:$C,3,FALSE),IF($D224="StateConstant",VLOOKUP($B224,StateConstant!$A:$C,3,FALSE),""))))</f>
        <v/>
      </c>
      <c r="G224" s="42" t="s">
        <v>7</v>
      </c>
      <c r="H224" s="44">
        <v>5</v>
      </c>
      <c r="I224" s="42" t="s">
        <v>36</v>
      </c>
      <c r="J224" s="42" t="s">
        <v>1882</v>
      </c>
      <c r="K224" s="45"/>
      <c r="L224" s="44"/>
      <c r="M224" s="44"/>
      <c r="N224" s="44"/>
    </row>
    <row r="225" spans="1:14" ht="24.95" hidden="1" customHeight="1">
      <c r="A225" s="44" t="s">
        <v>2258</v>
      </c>
      <c r="B225" s="43" t="s">
        <v>2259</v>
      </c>
      <c r="C225" s="42" t="s">
        <v>2259</v>
      </c>
      <c r="D225" s="42" t="s">
        <v>1637</v>
      </c>
      <c r="E225" s="42" t="str">
        <f>IF($D225=" BasicEd",VLOOKUP($A225,BasicEd!$A:$F,3,FALSE),IF($D225=" Header",VLOOKUP($A225,Header!$A:$G,3,FALSE),IF($D225=" Misc",VLOOKUP($A225,Misc!$A:$F,3,FALSE),IF($D225=" StateConstant",VLOOKUP($A225,StateConstant!$A:$H,3,FALSE),""))))</f>
        <v>Categorical Programs</v>
      </c>
      <c r="F225" s="89" t="str">
        <f>IF($D225="BasicEd",VLOOKUP($B225,BasicEd!$A:$C,3,FALSE),IF($D225="Header",VLOOKUP($B225,Header!$A:$C,3,FALSE),IF($D225="Misc",VLOOKUP($B225,Misc!$A:$C,3,FALSE),IF($D225="StateConstant",VLOOKUP($B225,StateConstant!$A:$C,3,FALSE),""))))</f>
        <v/>
      </c>
      <c r="G225" s="42" t="s">
        <v>7</v>
      </c>
      <c r="H225" s="44">
        <v>5</v>
      </c>
      <c r="I225" s="42" t="s">
        <v>36</v>
      </c>
      <c r="J225" s="42" t="s">
        <v>1882</v>
      </c>
      <c r="K225" s="45"/>
      <c r="L225" s="44"/>
      <c r="M225" s="44"/>
      <c r="N225" s="44"/>
    </row>
    <row r="226" spans="1:14" ht="24.95" hidden="1" customHeight="1">
      <c r="A226" s="44" t="s">
        <v>2260</v>
      </c>
      <c r="B226" s="43" t="s">
        <v>2261</v>
      </c>
      <c r="C226" s="42" t="s">
        <v>2261</v>
      </c>
      <c r="D226" s="42" t="s">
        <v>1617</v>
      </c>
      <c r="E226" s="42" t="str">
        <f>IF($D226=" BasicEd",VLOOKUP($A226,BasicEd!$A:$F,3,FALSE),IF($D226=" Header",VLOOKUP($A226,Header!$A:$G,3,FALSE),IF($D226=" Misc",VLOOKUP($A226,Misc!$A:$F,3,FALSE),IF($D226=" StateConstant",VLOOKUP($A226,StateConstant!$A:$H,3,FALSE),""))))</f>
        <v>Career &amp; Technical Education and Skill Center</v>
      </c>
      <c r="F226" s="89" t="str">
        <f>IF($D226="BasicEd",VLOOKUP($B226,BasicEd!$A:$C,3,FALSE),IF($D226="Header",VLOOKUP($B226,Header!$A:$C,3,FALSE),IF($D226="Misc",VLOOKUP($B226,Misc!$A:$C,3,FALSE),IF($D226="StateConstant",VLOOKUP($B226,StateConstant!$A:$C,3,FALSE),""))))</f>
        <v/>
      </c>
      <c r="G226" s="42" t="s">
        <v>7</v>
      </c>
      <c r="H226" s="44">
        <v>5</v>
      </c>
      <c r="I226" s="42" t="s">
        <v>36</v>
      </c>
      <c r="J226" s="42" t="s">
        <v>1882</v>
      </c>
      <c r="K226" s="45"/>
      <c r="L226" s="44"/>
      <c r="M226" s="44"/>
      <c r="N226" s="44"/>
    </row>
    <row r="227" spans="1:14" ht="24.95" hidden="1" customHeight="1">
      <c r="A227" s="44" t="s">
        <v>2262</v>
      </c>
      <c r="B227" s="43" t="s">
        <v>2263</v>
      </c>
      <c r="C227" s="42" t="s">
        <v>2263</v>
      </c>
      <c r="D227" s="42" t="s">
        <v>1637</v>
      </c>
      <c r="E227" s="42" t="str">
        <f>IF($D227=" BasicEd",VLOOKUP($A227,BasicEd!$A:$F,3,FALSE),IF($D227=" Header",VLOOKUP($A227,Header!$A:$G,3,FALSE),IF($D227=" Misc",VLOOKUP($A227,Misc!$A:$F,3,FALSE),IF($D227=" StateConstant",VLOOKUP($A227,StateConstant!$A:$H,3,FALSE),""))))</f>
        <v>Categorical Programs</v>
      </c>
      <c r="F227" s="89" t="str">
        <f>IF($D227="BasicEd",VLOOKUP($B227,BasicEd!$A:$C,3,FALSE),IF($D227="Header",VLOOKUP($B227,Header!$A:$C,3,FALSE),IF($D227="Misc",VLOOKUP($B227,Misc!$A:$C,3,FALSE),IF($D227="StateConstant",VLOOKUP($B227,StateConstant!$A:$C,3,FALSE),""))))</f>
        <v/>
      </c>
      <c r="G227" s="42" t="s">
        <v>7</v>
      </c>
      <c r="H227" s="44">
        <v>5</v>
      </c>
      <c r="I227" s="42" t="s">
        <v>36</v>
      </c>
      <c r="J227" s="42" t="s">
        <v>1882</v>
      </c>
      <c r="K227" s="45"/>
      <c r="L227" s="44"/>
      <c r="M227" s="44"/>
      <c r="N227" s="44"/>
    </row>
    <row r="228" spans="1:14" ht="24.95" customHeight="1">
      <c r="A228" s="44" t="s">
        <v>2264</v>
      </c>
      <c r="B228" s="43" t="s">
        <v>2265</v>
      </c>
      <c r="C228" s="42" t="s">
        <v>2265</v>
      </c>
      <c r="D228" s="42" t="s">
        <v>1612</v>
      </c>
      <c r="E228" s="42" t="str">
        <f>IF($D228=" BasicEd",VLOOKUP($A228,BasicEd!$A:$F,3,FALSE),IF($D228=" Header",VLOOKUP($A228,Header!$A:$G,3,FALSE),IF($D228=" Misc",VLOOKUP($A228,Misc!$A:$F,3,FALSE),IF($D228=" StateConstant",VLOOKUP($A228,StateConstant!$A:$H,3,FALSE),""))))</f>
        <v>Staffing Calculations</v>
      </c>
      <c r="F228" s="89" t="str">
        <f>IF($D228="BasicEd",VLOOKUP($B228,BasicEd!$A:$C,3,FALSE),IF($D228="Header",VLOOKUP($B228,Header!$A:$C,3,FALSE),IF($D228="Misc",VLOOKUP($B228,Misc!$A:$C,3,FALSE),IF($D228="StateConstant",VLOOKUP($B228,StateConstant!$A:$C,3,FALSE),""))))</f>
        <v/>
      </c>
      <c r="G228" s="42" t="s">
        <v>7</v>
      </c>
      <c r="H228" s="44">
        <v>5</v>
      </c>
      <c r="I228" s="42" t="s">
        <v>13</v>
      </c>
      <c r="J228" s="42" t="s">
        <v>13</v>
      </c>
      <c r="K228" s="45">
        <v>0.1242</v>
      </c>
      <c r="L228" s="44"/>
      <c r="M228" s="44"/>
      <c r="N228" s="44"/>
    </row>
    <row r="229" spans="1:14" ht="24.95" customHeight="1">
      <c r="A229" s="44" t="s">
        <v>2267</v>
      </c>
      <c r="B229" s="43" t="s">
        <v>2268</v>
      </c>
      <c r="C229" s="42" t="s">
        <v>2268</v>
      </c>
      <c r="D229" s="42" t="s">
        <v>1612</v>
      </c>
      <c r="E229" s="42" t="str">
        <f>IF($D229=" BasicEd",VLOOKUP($A229,BasicEd!$A:$F,3,FALSE),IF($D229=" Header",VLOOKUP($A229,Header!$A:$G,3,FALSE),IF($D229=" Misc",VLOOKUP($A229,Misc!$A:$F,3,FALSE),IF($D229=" StateConstant",VLOOKUP($A229,StateConstant!$A:$H,3,FALSE),""))))</f>
        <v>Staffing Calculations</v>
      </c>
      <c r="F229" s="89" t="str">
        <f>IF($D229="BasicEd",VLOOKUP($B229,BasicEd!$A:$C,3,FALSE),IF($D229="Header",VLOOKUP($B229,Header!$A:$C,3,FALSE),IF($D229="Misc",VLOOKUP($B229,Misc!$A:$C,3,FALSE),IF($D229="StateConstant",VLOOKUP($B229,StateConstant!$A:$C,3,FALSE),""))))</f>
        <v/>
      </c>
      <c r="G229" s="42" t="s">
        <v>7</v>
      </c>
      <c r="H229" s="44">
        <v>5</v>
      </c>
      <c r="I229" s="42" t="s">
        <v>13</v>
      </c>
      <c r="J229" s="42" t="s">
        <v>13</v>
      </c>
      <c r="K229" s="45">
        <v>2.5000000000000001E-2</v>
      </c>
      <c r="L229" s="44"/>
      <c r="M229" s="44"/>
      <c r="N229" s="44"/>
    </row>
    <row r="230" spans="1:14" ht="24.95" customHeight="1">
      <c r="A230" s="44" t="s">
        <v>2270</v>
      </c>
      <c r="B230" s="43" t="s">
        <v>2271</v>
      </c>
      <c r="C230" s="42" t="s">
        <v>2271</v>
      </c>
      <c r="D230" s="42" t="s">
        <v>1612</v>
      </c>
      <c r="E230" s="42" t="str">
        <f>IF($D230=" BasicEd",VLOOKUP($A230,BasicEd!$A:$F,3,FALSE),IF($D230=" Header",VLOOKUP($A230,Header!$A:$G,3,FALSE),IF($D230=" Misc",VLOOKUP($A230,Misc!$A:$F,3,FALSE),IF($D230=" StateConstant",VLOOKUP($A230,StateConstant!$A:$H,3,FALSE),""))))</f>
        <v>Staffing Calculations</v>
      </c>
      <c r="F230" s="89" t="str">
        <f>IF($D230="BasicEd",VLOOKUP($B230,BasicEd!$A:$C,3,FALSE),IF($D230="Header",VLOOKUP($B230,Header!$A:$C,3,FALSE),IF($D230="Misc",VLOOKUP($B230,Misc!$A:$C,3,FALSE),IF($D230="StateConstant",VLOOKUP($B230,StateConstant!$A:$C,3,FALSE),""))))</f>
        <v/>
      </c>
      <c r="G230" s="42" t="s">
        <v>7</v>
      </c>
      <c r="H230" s="44">
        <v>5</v>
      </c>
      <c r="I230" s="42" t="s">
        <v>13</v>
      </c>
      <c r="J230" s="42" t="s">
        <v>13</v>
      </c>
      <c r="K230" s="45">
        <v>0.1242</v>
      </c>
      <c r="L230" s="44"/>
      <c r="M230" s="44"/>
      <c r="N230" s="44"/>
    </row>
    <row r="231" spans="1:14" ht="24.95" customHeight="1">
      <c r="A231" s="44" t="s">
        <v>2273</v>
      </c>
      <c r="B231" s="43" t="s">
        <v>2274</v>
      </c>
      <c r="C231" s="42" t="s">
        <v>2274</v>
      </c>
      <c r="D231" s="42" t="s">
        <v>1612</v>
      </c>
      <c r="E231" s="42" t="str">
        <f>IF($D231=" BasicEd",VLOOKUP($A231,BasicEd!$A:$F,3,FALSE),IF($D231=" Header",VLOOKUP($A231,Header!$A:$G,3,FALSE),IF($D231=" Misc",VLOOKUP($A231,Misc!$A:$F,3,FALSE),IF($D231=" StateConstant",VLOOKUP($A231,StateConstant!$A:$H,3,FALSE),""))))</f>
        <v>Staffing Calculations</v>
      </c>
      <c r="F231" s="89" t="str">
        <f>IF($D231="BasicEd",VLOOKUP($B231,BasicEd!$A:$C,3,FALSE),IF($D231="Header",VLOOKUP($B231,Header!$A:$C,3,FALSE),IF($D231="Misc",VLOOKUP($B231,Misc!$A:$C,3,FALSE),IF($D231="StateConstant",VLOOKUP($B231,StateConstant!$A:$C,3,FALSE),""))))</f>
        <v/>
      </c>
      <c r="G231" s="42" t="s">
        <v>7</v>
      </c>
      <c r="H231" s="44">
        <v>5</v>
      </c>
      <c r="I231" s="42" t="s">
        <v>13</v>
      </c>
      <c r="J231" s="42" t="s">
        <v>13</v>
      </c>
      <c r="K231" s="45">
        <v>2.5000000000000001E-2</v>
      </c>
      <c r="L231" s="44"/>
      <c r="M231" s="44"/>
      <c r="N231" s="44"/>
    </row>
    <row r="232" spans="1:14" ht="24.95" hidden="1" customHeight="1">
      <c r="A232" s="44" t="s">
        <v>2276</v>
      </c>
      <c r="B232" s="43" t="s">
        <v>2277</v>
      </c>
      <c r="C232" s="42" t="s">
        <v>2277</v>
      </c>
      <c r="D232" s="42" t="s">
        <v>1637</v>
      </c>
      <c r="E232" s="42" t="str">
        <f>IF($D232=" BasicEd",VLOOKUP($A232,BasicEd!$A:$F,3,FALSE),IF($D232=" Header",VLOOKUP($A232,Header!$A:$G,3,FALSE),IF($D232=" Misc",VLOOKUP($A232,Misc!$A:$F,3,FALSE),IF($D232=" StateConstant",VLOOKUP($A232,StateConstant!$A:$H,3,FALSE),""))))</f>
        <v>Categorical Programs</v>
      </c>
      <c r="F232" s="89" t="str">
        <f>IF($D232="BasicEd",VLOOKUP($B232,BasicEd!$A:$C,3,FALSE),IF($D232="Header",VLOOKUP($B232,Header!$A:$C,3,FALSE),IF($D232="Misc",VLOOKUP($B232,Misc!$A:$C,3,FALSE),IF($D232="StateConstant",VLOOKUP($B232,StateConstant!$A:$C,3,FALSE),""))))</f>
        <v/>
      </c>
      <c r="G232" s="42" t="s">
        <v>17</v>
      </c>
      <c r="H232" s="44">
        <v>2</v>
      </c>
      <c r="I232" s="42" t="s">
        <v>36</v>
      </c>
      <c r="J232" s="42" t="s">
        <v>1602</v>
      </c>
      <c r="K232" s="45"/>
      <c r="L232" s="44"/>
      <c r="M232" s="44"/>
      <c r="N232" s="44"/>
    </row>
    <row r="233" spans="1:14" ht="24.95" customHeight="1">
      <c r="A233" s="44" t="s">
        <v>2278</v>
      </c>
      <c r="B233" s="43" t="s">
        <v>137</v>
      </c>
      <c r="C233" s="42" t="s">
        <v>137</v>
      </c>
      <c r="D233" s="42" t="s">
        <v>1612</v>
      </c>
      <c r="E233" s="42" t="str">
        <f>IF($D233=" BasicEd",VLOOKUP($A233,BasicEd!$A:$F,3,FALSE),IF($D233=" Header",VLOOKUP($A233,Header!$A:$G,3,FALSE),IF($D233=" Misc",VLOOKUP($A233,Misc!$A:$F,3,FALSE),IF($D233=" StateConstant",VLOOKUP($A233,StateConstant!$A:$H,3,FALSE),""))))</f>
        <v>General Apportionment</v>
      </c>
      <c r="F233" s="89" t="str">
        <f>IF($D233="BasicEd",VLOOKUP($B233,BasicEd!$A:$C,3,FALSE),IF($D233="Header",VLOOKUP($B233,Header!$A:$C,3,FALSE),IF($D233="Misc",VLOOKUP($B233,Misc!$A:$C,3,FALSE),IF($D233="StateConstant",VLOOKUP($B233,StateConstant!$A:$C,3,FALSE),""))))</f>
        <v/>
      </c>
      <c r="G233" s="42" t="s">
        <v>7</v>
      </c>
      <c r="H233" s="44">
        <v>2</v>
      </c>
      <c r="I233" s="42" t="s">
        <v>13</v>
      </c>
      <c r="J233" s="42" t="s">
        <v>13</v>
      </c>
      <c r="K233" s="45">
        <v>0</v>
      </c>
      <c r="L233" s="44"/>
      <c r="M233" s="44"/>
      <c r="N233" s="44"/>
    </row>
    <row r="234" spans="1:14" ht="24.95" customHeight="1">
      <c r="A234" s="44" t="s">
        <v>2280</v>
      </c>
      <c r="B234" s="43" t="s">
        <v>14</v>
      </c>
      <c r="C234" s="42" t="s">
        <v>14</v>
      </c>
      <c r="D234" s="42" t="s">
        <v>1612</v>
      </c>
      <c r="E234" s="42" t="str">
        <f>IF($D234=" BasicEd",VLOOKUP($A234,BasicEd!$A:$F,3,FALSE),IF($D234=" Header",VLOOKUP($A234,Header!$A:$G,3,FALSE),IF($D234=" Misc",VLOOKUP($A234,Misc!$A:$F,3,FALSE),IF($D234=" StateConstant",VLOOKUP($A234,StateConstant!$A:$H,3,FALSE),""))))</f>
        <v>General Apportionment</v>
      </c>
      <c r="F234" s="89" t="str">
        <f>IF($D234="BasicEd",VLOOKUP($B234,BasicEd!$A:$C,3,FALSE),IF($D234="Header",VLOOKUP($B234,Header!$A:$C,3,FALSE),IF($D234="Misc",VLOOKUP($B234,Misc!$A:$C,3,FALSE),IF($D234="StateConstant",VLOOKUP($B234,StateConstant!$A:$C,3,FALSE),""))))</f>
        <v/>
      </c>
      <c r="G234" s="42" t="s">
        <v>7</v>
      </c>
      <c r="H234" s="44">
        <v>6</v>
      </c>
      <c r="I234" s="42" t="s">
        <v>13</v>
      </c>
      <c r="J234" s="42" t="s">
        <v>13</v>
      </c>
      <c r="K234" s="45">
        <v>0</v>
      </c>
      <c r="L234" s="44"/>
      <c r="M234" s="44"/>
      <c r="N234" s="44"/>
    </row>
    <row r="235" spans="1:14" ht="24.95" customHeight="1">
      <c r="A235" s="44" t="s">
        <v>2282</v>
      </c>
      <c r="B235" s="43" t="s">
        <v>11</v>
      </c>
      <c r="C235" s="42" t="s">
        <v>11</v>
      </c>
      <c r="D235" s="42" t="s">
        <v>1612</v>
      </c>
      <c r="E235" s="42" t="str">
        <f>IF($D235=" BasicEd",VLOOKUP($A235,BasicEd!$A:$F,3,FALSE),IF($D235=" Header",VLOOKUP($A235,Header!$A:$G,3,FALSE),IF($D235=" Misc",VLOOKUP($A235,Misc!$A:$F,3,FALSE),IF($D235=" StateConstant",VLOOKUP($A235,StateConstant!$A:$H,3,FALSE),""))))</f>
        <v>General Apportionment</v>
      </c>
      <c r="F235" s="89" t="str">
        <f>IF($D235="BasicEd",VLOOKUP($B235,BasicEd!$A:$C,3,FALSE),IF($D235="Header",VLOOKUP($B235,Header!$A:$C,3,FALSE),IF($D235="Misc",VLOOKUP($B235,Misc!$A:$C,3,FALSE),IF($D235="StateConstant",VLOOKUP($B235,StateConstant!$A:$C,3,FALSE),""))))</f>
        <v/>
      </c>
      <c r="G235" s="42" t="s">
        <v>7</v>
      </c>
      <c r="H235" s="44">
        <v>6</v>
      </c>
      <c r="I235" s="42" t="s">
        <v>13</v>
      </c>
      <c r="J235" s="42" t="s">
        <v>13</v>
      </c>
      <c r="K235" s="45">
        <v>0</v>
      </c>
      <c r="L235" s="44"/>
      <c r="M235" s="44"/>
      <c r="N235" s="44"/>
    </row>
    <row r="236" spans="1:14" ht="24.95" customHeight="1">
      <c r="A236" s="44" t="s">
        <v>2284</v>
      </c>
      <c r="B236" s="43" t="s">
        <v>2285</v>
      </c>
      <c r="C236" s="42" t="s">
        <v>2285</v>
      </c>
      <c r="D236" s="42" t="s">
        <v>1612</v>
      </c>
      <c r="E236" s="42" t="str">
        <f>IF($D236=" BasicEd",VLOOKUP($A236,BasicEd!$A:$F,3,FALSE),IF($D236=" Header",VLOOKUP($A236,Header!$A:$G,3,FALSE),IF($D236=" Misc",VLOOKUP($A236,Misc!$A:$F,3,FALSE),IF($D236=" StateConstant",VLOOKUP($A236,StateConstant!$A:$H,3,FALSE),""))))</f>
        <v>Staffing Calculations</v>
      </c>
      <c r="F236" s="89" t="str">
        <f>IF($D236="BasicEd",VLOOKUP($B236,BasicEd!$A:$C,3,FALSE),IF($D236="Header",VLOOKUP($B236,Header!$A:$C,3,FALSE),IF($D236="Misc",VLOOKUP($B236,Misc!$A:$C,3,FALSE),IF($D236="StateConstant",VLOOKUP($B236,StateConstant!$A:$C,3,FALSE),""))))</f>
        <v/>
      </c>
      <c r="G236" s="42" t="s">
        <v>7</v>
      </c>
      <c r="H236" s="44">
        <v>5</v>
      </c>
      <c r="I236" s="42" t="s">
        <v>13</v>
      </c>
      <c r="J236" s="42" t="s">
        <v>13</v>
      </c>
      <c r="K236" s="45">
        <v>0.17749999999999999</v>
      </c>
      <c r="L236" s="44"/>
      <c r="M236" s="44"/>
      <c r="N236" s="44"/>
    </row>
    <row r="237" spans="1:14" ht="24.95" customHeight="1">
      <c r="A237" s="44" t="s">
        <v>2287</v>
      </c>
      <c r="B237" s="43" t="s">
        <v>2288</v>
      </c>
      <c r="C237" s="42" t="s">
        <v>2288</v>
      </c>
      <c r="D237" s="42" t="s">
        <v>1612</v>
      </c>
      <c r="E237" s="42" t="str">
        <f>IF($D237=" BasicEd",VLOOKUP($A237,BasicEd!$A:$F,3,FALSE),IF($D237=" Header",VLOOKUP($A237,Header!$A:$G,3,FALSE),IF($D237=" Misc",VLOOKUP($A237,Misc!$A:$F,3,FALSE),IF($D237=" StateConstant",VLOOKUP($A237,StateConstant!$A:$H,3,FALSE),""))))</f>
        <v>Staffing Calculations</v>
      </c>
      <c r="F237" s="89" t="str">
        <f>IF($D237="BasicEd",VLOOKUP($B237,BasicEd!$A:$C,3,FALSE),IF($D237="Header",VLOOKUP($B237,Header!$A:$C,3,FALSE),IF($D237="Misc",VLOOKUP($B237,Misc!$A:$C,3,FALSE),IF($D237="StateConstant",VLOOKUP($B237,StateConstant!$A:$C,3,FALSE),""))))</f>
        <v/>
      </c>
      <c r="G237" s="42" t="s">
        <v>7</v>
      </c>
      <c r="H237" s="44">
        <v>5</v>
      </c>
      <c r="I237" s="42" t="s">
        <v>13</v>
      </c>
      <c r="J237" s="42" t="s">
        <v>13</v>
      </c>
      <c r="K237" s="45">
        <v>0.19800000000000001</v>
      </c>
      <c r="L237" s="44"/>
      <c r="M237" s="44"/>
      <c r="N237" s="44"/>
    </row>
    <row r="238" spans="1:14" ht="24.95" hidden="1" customHeight="1">
      <c r="A238" s="44" t="s">
        <v>2290</v>
      </c>
      <c r="B238" s="43" t="s">
        <v>2291</v>
      </c>
      <c r="C238" s="42" t="s">
        <v>2291</v>
      </c>
      <c r="D238" s="42" t="s">
        <v>1637</v>
      </c>
      <c r="E238" s="42" t="str">
        <f>IF($D238=" BasicEd",VLOOKUP($A238,BasicEd!$A:$F,3,FALSE),IF($D238=" Header",VLOOKUP($A238,Header!$A:$G,3,FALSE),IF($D238=" Misc",VLOOKUP($A238,Misc!$A:$F,3,FALSE),IF($D238=" StateConstant",VLOOKUP($A238,StateConstant!$A:$H,3,FALSE),""))))</f>
        <v>Special Education</v>
      </c>
      <c r="F238" s="89" t="str">
        <f>IF($D238="BasicEd",VLOOKUP($B238,BasicEd!$A:$C,3,FALSE),IF($D238="Header",VLOOKUP($B238,Header!$A:$C,3,FALSE),IF($D238="Misc",VLOOKUP($B238,Misc!$A:$C,3,FALSE),IF($D238="StateConstant",VLOOKUP($B238,StateConstant!$A:$C,3,FALSE),""))))</f>
        <v/>
      </c>
      <c r="G238" s="42" t="s">
        <v>17</v>
      </c>
      <c r="H238" s="44">
        <v>2</v>
      </c>
      <c r="I238" s="42" t="s">
        <v>36</v>
      </c>
      <c r="J238" s="42" t="s">
        <v>1602</v>
      </c>
      <c r="K238" s="45"/>
      <c r="L238" s="44"/>
      <c r="M238" s="44"/>
      <c r="N238" s="44"/>
    </row>
    <row r="239" spans="1:14" ht="24.95" customHeight="1">
      <c r="A239" s="44" t="s">
        <v>2292</v>
      </c>
      <c r="B239" s="43" t="s">
        <v>140</v>
      </c>
      <c r="C239" s="42" t="s">
        <v>140</v>
      </c>
      <c r="D239" s="42" t="s">
        <v>1612</v>
      </c>
      <c r="E239" s="42" t="str">
        <f>IF($D239=" BasicEd",VLOOKUP($A239,BasicEd!$A:$F,3,FALSE),IF($D239=" Header",VLOOKUP($A239,Header!$A:$G,3,FALSE),IF($D239=" Misc",VLOOKUP($A239,Misc!$A:$F,3,FALSE),IF($D239=" StateConstant",VLOOKUP($A239,StateConstant!$A:$H,3,FALSE),""))))</f>
        <v>General Apportionment</v>
      </c>
      <c r="F239" s="89" t="str">
        <f>IF($D239="BasicEd",VLOOKUP($B239,BasicEd!$A:$C,3,FALSE),IF($D239="Header",VLOOKUP($B239,Header!$A:$C,3,FALSE),IF($D239="Misc",VLOOKUP($B239,Misc!$A:$C,3,FALSE),IF($D239="StateConstant",VLOOKUP($B239,StateConstant!$A:$C,3,FALSE),""))))</f>
        <v/>
      </c>
      <c r="G239" s="42" t="s">
        <v>7</v>
      </c>
      <c r="H239" s="44">
        <v>2</v>
      </c>
      <c r="I239" s="42" t="s">
        <v>13</v>
      </c>
      <c r="J239" s="42" t="s">
        <v>13</v>
      </c>
      <c r="K239" s="45">
        <v>0</v>
      </c>
      <c r="L239" s="44"/>
      <c r="M239" s="44"/>
      <c r="N239" s="44"/>
    </row>
    <row r="240" spans="1:14" ht="24.95" hidden="1" customHeight="1">
      <c r="A240" s="44" t="s">
        <v>2294</v>
      </c>
      <c r="B240" s="43" t="s">
        <v>2295</v>
      </c>
      <c r="C240" s="42" t="s">
        <v>2295</v>
      </c>
      <c r="D240" s="42" t="s">
        <v>1617</v>
      </c>
      <c r="E240" s="42" t="e">
        <f>IF($D240=" BasicEd",VLOOKUP($A240,BasicEd!$A:$F,3,FALSE),IF($D240=" Header",VLOOKUP($A240,Header!$A:$G,3,FALSE),IF($D240=" Misc",VLOOKUP($A240,Misc!$A:$F,3,FALSE),IF($D240=" StateConstant",VLOOKUP($A240,StateConstant!$A:$H,3,FALSE),""))))</f>
        <v>#N/A</v>
      </c>
      <c r="F240" s="89" t="str">
        <f>IF($D240="BasicEd",VLOOKUP($B240,BasicEd!$A:$C,3,FALSE),IF($D240="Header",VLOOKUP($B240,Header!$A:$C,3,FALSE),IF($D240="Misc",VLOOKUP($B240,Misc!$A:$C,3,FALSE),IF($D240="StateConstant",VLOOKUP($B240,StateConstant!$A:$C,3,FALSE),""))))</f>
        <v/>
      </c>
      <c r="G240" s="42" t="s">
        <v>17</v>
      </c>
      <c r="H240" s="44">
        <v>2</v>
      </c>
      <c r="I240" s="42" t="s">
        <v>18</v>
      </c>
      <c r="J240" s="42" t="s">
        <v>1602</v>
      </c>
      <c r="K240" s="45"/>
      <c r="L240" s="44"/>
      <c r="M240" s="44"/>
      <c r="N240" s="44"/>
    </row>
    <row r="241" spans="1:14" ht="24.95" hidden="1" customHeight="1">
      <c r="A241" s="44" t="s">
        <v>1476</v>
      </c>
      <c r="B241" s="43" t="s">
        <v>1477</v>
      </c>
      <c r="C241" s="42" t="s">
        <v>1477</v>
      </c>
      <c r="D241" s="42" t="s">
        <v>1617</v>
      </c>
      <c r="E241" s="42" t="str">
        <f>IF($D241=" BasicEd",VLOOKUP($A241,BasicEd!$A:$F,3,FALSE),IF($D241=" Header",VLOOKUP($A241,Header!$A:$G,3,FALSE),IF($D241=" Misc",VLOOKUP($A241,Misc!$A:$F,3,FALSE),IF($D241=" StateConstant",VLOOKUP($A241,StateConstant!$A:$H,3,FALSE),""))))</f>
        <v>Career &amp; Technical Education and Skill Center</v>
      </c>
      <c r="F241" s="89" t="str">
        <f>IF($D241="BasicEd",VLOOKUP($B241,BasicEd!$A:$C,3,FALSE),IF($D241="Header",VLOOKUP($B241,Header!$A:$C,3,FALSE),IF($D241="Misc",VLOOKUP($B241,Misc!$A:$C,3,FALSE),IF($D241="StateConstant",VLOOKUP($B241,StateConstant!$A:$C,3,FALSE),""))))</f>
        <v/>
      </c>
      <c r="G241" s="42" t="s">
        <v>17</v>
      </c>
      <c r="H241" s="44">
        <v>2</v>
      </c>
      <c r="I241" s="42" t="s">
        <v>36</v>
      </c>
      <c r="J241" s="42" t="s">
        <v>1602</v>
      </c>
      <c r="K241" s="45"/>
      <c r="L241" s="44"/>
      <c r="M241" s="44"/>
      <c r="N241" s="44"/>
    </row>
    <row r="242" spans="1:14" ht="24.95" hidden="1" customHeight="1">
      <c r="A242" s="44" t="s">
        <v>2299</v>
      </c>
      <c r="B242" s="43" t="s">
        <v>2300</v>
      </c>
      <c r="C242" s="42" t="s">
        <v>2300</v>
      </c>
      <c r="D242" s="42" t="s">
        <v>1617</v>
      </c>
      <c r="E242" s="42" t="str">
        <f>IF($D242=" BasicEd",VLOOKUP($A242,BasicEd!$A:$F,3,FALSE),IF($D242=" Header",VLOOKUP($A242,Header!$A:$G,3,FALSE),IF($D242=" Misc",VLOOKUP($A242,Misc!$A:$F,3,FALSE),IF($D242=" StateConstant",VLOOKUP($A242,StateConstant!$A:$H,3,FALSE),""))))</f>
        <v>Calculated: Career &amp; Technical Education</v>
      </c>
      <c r="F242" s="89" t="str">
        <f>IF($D242="BasicEd",VLOOKUP($B242,BasicEd!$A:$C,3,FALSE),IF($D242="Header",VLOOKUP($B242,Header!$A:$C,3,FALSE),IF($D242="Misc",VLOOKUP($B242,Misc!$A:$C,3,FALSE),IF($D242="StateConstant",VLOOKUP($B242,StateConstant!$A:$C,3,FALSE),""))))</f>
        <v/>
      </c>
      <c r="G242" s="42" t="s">
        <v>17</v>
      </c>
      <c r="H242" s="44">
        <v>2</v>
      </c>
      <c r="I242" s="42" t="s">
        <v>18</v>
      </c>
      <c r="J242" s="42" t="s">
        <v>1602</v>
      </c>
      <c r="K242" s="45"/>
      <c r="L242" s="44"/>
      <c r="M242" s="44"/>
      <c r="N242" s="44"/>
    </row>
    <row r="243" spans="1:14" ht="24.95" hidden="1" customHeight="1">
      <c r="A243" s="44" t="s">
        <v>1395</v>
      </c>
      <c r="B243" s="43" t="s">
        <v>1396</v>
      </c>
      <c r="C243" s="42" t="s">
        <v>1396</v>
      </c>
      <c r="D243" s="42" t="s">
        <v>1601</v>
      </c>
      <c r="E243" s="42" t="str">
        <f>IF($D243=" BasicEd",VLOOKUP($A243,BasicEd!$A:$F,3,FALSE),IF($D243=" Header",VLOOKUP($A243,Header!$A:$G,3,FALSE),IF($D243=" Misc",VLOOKUP($A243,Misc!$A:$F,3,FALSE),IF($D243=" StateConstant",VLOOKUP($A243,StateConstant!$A:$H,3,FALSE),""))))</f>
        <v>Per Pupil Factors</v>
      </c>
      <c r="F243" s="89" t="str">
        <f>IF($D243="BasicEd",VLOOKUP($B243,BasicEd!$A:$C,3,FALSE),IF($D243="Header",VLOOKUP($B243,Header!$A:$C,3,FALSE),IF($D243="Misc",VLOOKUP($B243,Misc!$A:$C,3,FALSE),IF($D243="StateConstant",VLOOKUP($B243,StateConstant!$A:$C,3,FALSE),""))))</f>
        <v/>
      </c>
      <c r="G243" s="42" t="s">
        <v>7</v>
      </c>
      <c r="H243" s="44">
        <v>6</v>
      </c>
      <c r="I243" s="42" t="s">
        <v>18</v>
      </c>
      <c r="J243" s="42" t="s">
        <v>1615</v>
      </c>
      <c r="K243" s="45"/>
      <c r="L243" s="44"/>
      <c r="M243" s="44"/>
      <c r="N243" s="44"/>
    </row>
    <row r="244" spans="1:14" ht="24.95" hidden="1" customHeight="1">
      <c r="A244" s="44" t="s">
        <v>1397</v>
      </c>
      <c r="B244" s="43" t="s">
        <v>1398</v>
      </c>
      <c r="C244" s="42" t="s">
        <v>1398</v>
      </c>
      <c r="D244" s="42" t="s">
        <v>1601</v>
      </c>
      <c r="E244" s="42" t="str">
        <f>IF($D244=" BasicEd",VLOOKUP($A244,BasicEd!$A:$F,3,FALSE),IF($D244=" Header",VLOOKUP($A244,Header!$A:$G,3,FALSE),IF($D244=" Misc",VLOOKUP($A244,Misc!$A:$F,3,FALSE),IF($D244=" StateConstant",VLOOKUP($A244,StateConstant!$A:$H,3,FALSE),""))))</f>
        <v>Per Pupil Factors</v>
      </c>
      <c r="F244" s="89" t="str">
        <f>IF($D244="BasicEd",VLOOKUP($B244,BasicEd!$A:$C,3,FALSE),IF($D244="Header",VLOOKUP($B244,Header!$A:$C,3,FALSE),IF($D244="Misc",VLOOKUP($B244,Misc!$A:$C,3,FALSE),IF($D244="StateConstant",VLOOKUP($B244,StateConstant!$A:$C,3,FALSE),""))))</f>
        <v/>
      </c>
      <c r="G244" s="42" t="s">
        <v>7</v>
      </c>
      <c r="H244" s="44">
        <v>6</v>
      </c>
      <c r="I244" s="42" t="s">
        <v>18</v>
      </c>
      <c r="J244" s="42" t="s">
        <v>1615</v>
      </c>
      <c r="K244" s="45"/>
      <c r="L244" s="44"/>
      <c r="M244" s="44"/>
      <c r="N244" s="44"/>
    </row>
    <row r="245" spans="1:14" ht="24.95" hidden="1" customHeight="1">
      <c r="A245" s="44" t="s">
        <v>1399</v>
      </c>
      <c r="B245" s="43" t="s">
        <v>1400</v>
      </c>
      <c r="C245" s="42" t="s">
        <v>1400</v>
      </c>
      <c r="D245" s="42" t="s">
        <v>1601</v>
      </c>
      <c r="E245" s="42" t="str">
        <f>IF($D245=" BasicEd",VLOOKUP($A245,BasicEd!$A:$F,3,FALSE),IF($D245=" Header",VLOOKUP($A245,Header!$A:$G,3,FALSE),IF($D245=" Misc",VLOOKUP($A245,Misc!$A:$F,3,FALSE),IF($D245=" StateConstant",VLOOKUP($A245,StateConstant!$A:$H,3,FALSE),""))))</f>
        <v>Per Pupil Factors</v>
      </c>
      <c r="F245" s="89" t="str">
        <f>IF($D245="BasicEd",VLOOKUP($B245,BasicEd!$A:$C,3,FALSE),IF($D245="Header",VLOOKUP($B245,Header!$A:$C,3,FALSE),IF($D245="Misc",VLOOKUP($B245,Misc!$A:$C,3,FALSE),IF($D245="StateConstant",VLOOKUP($B245,StateConstant!$A:$C,3,FALSE),""))))</f>
        <v/>
      </c>
      <c r="G245" s="42" t="s">
        <v>7</v>
      </c>
      <c r="H245" s="44">
        <v>6</v>
      </c>
      <c r="I245" s="42" t="s">
        <v>18</v>
      </c>
      <c r="J245" s="42" t="s">
        <v>1615</v>
      </c>
      <c r="K245" s="45"/>
      <c r="L245" s="44"/>
      <c r="M245" s="44"/>
      <c r="N245" s="44"/>
    </row>
    <row r="246" spans="1:14" ht="24.95" hidden="1" customHeight="1">
      <c r="A246" s="44" t="s">
        <v>1367</v>
      </c>
      <c r="B246" s="43" t="s">
        <v>1368</v>
      </c>
      <c r="C246" s="42" t="s">
        <v>1368</v>
      </c>
      <c r="D246" s="42" t="s">
        <v>1601</v>
      </c>
      <c r="E246" s="42" t="str">
        <f>IF($D246=" BasicEd",VLOOKUP($A246,BasicEd!$A:$F,3,FALSE),IF($D246=" Header",VLOOKUP($A246,Header!$A:$G,3,FALSE),IF($D246=" Misc",VLOOKUP($A246,Misc!$A:$F,3,FALSE),IF($D246=" StateConstant",VLOOKUP($A246,StateConstant!$A:$H,3,FALSE),""))))</f>
        <v>Per Pupil Factors</v>
      </c>
      <c r="F246" s="89" t="str">
        <f>IF($D246="BasicEd",VLOOKUP($B246,BasicEd!$A:$C,3,FALSE),IF($D246="Header",VLOOKUP($B246,Header!$A:$C,3,FALSE),IF($D246="Misc",VLOOKUP($B246,Misc!$A:$C,3,FALSE),IF($D246="StateConstant",VLOOKUP($B246,StateConstant!$A:$C,3,FALSE),""))))</f>
        <v/>
      </c>
      <c r="G246" s="42" t="s">
        <v>7</v>
      </c>
      <c r="H246" s="44">
        <v>6</v>
      </c>
      <c r="I246" s="42" t="s">
        <v>18</v>
      </c>
      <c r="J246" s="42" t="s">
        <v>1615</v>
      </c>
      <c r="K246" s="45"/>
      <c r="L246" s="44"/>
      <c r="M246" s="44"/>
      <c r="N246" s="44"/>
    </row>
    <row r="247" spans="1:14" ht="24.95" hidden="1" customHeight="1">
      <c r="A247" s="44" t="s">
        <v>1363</v>
      </c>
      <c r="B247" s="43" t="s">
        <v>1364</v>
      </c>
      <c r="C247" s="42" t="s">
        <v>1364</v>
      </c>
      <c r="D247" s="42" t="s">
        <v>1601</v>
      </c>
      <c r="E247" s="42" t="str">
        <f>IF($D247=" BasicEd",VLOOKUP($A247,BasicEd!$A:$F,3,FALSE),IF($D247=" Header",VLOOKUP($A247,Header!$A:$G,3,FALSE),IF($D247=" Misc",VLOOKUP($A247,Misc!$A:$F,3,FALSE),IF($D247=" StateConstant",VLOOKUP($A247,StateConstant!$A:$H,3,FALSE),""))))</f>
        <v>Per Pupil Factors</v>
      </c>
      <c r="F247" s="89" t="str">
        <f>IF($D247="BasicEd",VLOOKUP($B247,BasicEd!$A:$C,3,FALSE),IF($D247="Header",VLOOKUP($B247,Header!$A:$C,3,FALSE),IF($D247="Misc",VLOOKUP($B247,Misc!$A:$C,3,FALSE),IF($D247="StateConstant",VLOOKUP($B247,StateConstant!$A:$C,3,FALSE),""))))</f>
        <v/>
      </c>
      <c r="G247" s="42" t="s">
        <v>7</v>
      </c>
      <c r="H247" s="44">
        <v>6</v>
      </c>
      <c r="I247" s="42" t="s">
        <v>18</v>
      </c>
      <c r="J247" s="42" t="s">
        <v>1615</v>
      </c>
      <c r="K247" s="45"/>
      <c r="L247" s="44"/>
      <c r="M247" s="44"/>
      <c r="N247" s="44"/>
    </row>
    <row r="248" spans="1:14" ht="24.95" hidden="1" customHeight="1">
      <c r="A248" s="44" t="s">
        <v>1369</v>
      </c>
      <c r="B248" s="43" t="s">
        <v>1370</v>
      </c>
      <c r="C248" s="42" t="s">
        <v>1370</v>
      </c>
      <c r="D248" s="42" t="s">
        <v>1601</v>
      </c>
      <c r="E248" s="42" t="str">
        <f>IF($D248=" BasicEd",VLOOKUP($A248,BasicEd!$A:$F,3,FALSE),IF($D248=" Header",VLOOKUP($A248,Header!$A:$G,3,FALSE),IF($D248=" Misc",VLOOKUP($A248,Misc!$A:$F,3,FALSE),IF($D248=" StateConstant",VLOOKUP($A248,StateConstant!$A:$H,3,FALSE),""))))</f>
        <v>Per Pupil Factors</v>
      </c>
      <c r="F248" s="89" t="str">
        <f>IF($D248="BasicEd",VLOOKUP($B248,BasicEd!$A:$C,3,FALSE),IF($D248="Header",VLOOKUP($B248,Header!$A:$C,3,FALSE),IF($D248="Misc",VLOOKUP($B248,Misc!$A:$C,3,FALSE),IF($D248="StateConstant",VLOOKUP($B248,StateConstant!$A:$C,3,FALSE),""))))</f>
        <v/>
      </c>
      <c r="G248" s="42" t="s">
        <v>7</v>
      </c>
      <c r="H248" s="44">
        <v>6</v>
      </c>
      <c r="I248" s="42" t="s">
        <v>18</v>
      </c>
      <c r="J248" s="42" t="s">
        <v>1615</v>
      </c>
      <c r="K248" s="45"/>
      <c r="L248" s="44"/>
      <c r="M248" s="44"/>
      <c r="N248" s="44"/>
    </row>
    <row r="249" spans="1:14" ht="24.95" hidden="1" customHeight="1">
      <c r="A249" s="44" t="s">
        <v>1373</v>
      </c>
      <c r="B249" s="43" t="s">
        <v>1374</v>
      </c>
      <c r="C249" s="42" t="s">
        <v>1374</v>
      </c>
      <c r="D249" s="42" t="s">
        <v>1601</v>
      </c>
      <c r="E249" s="42" t="str">
        <f>IF($D249=" BasicEd",VLOOKUP($A249,BasicEd!$A:$F,3,FALSE),IF($D249=" Header",VLOOKUP($A249,Header!$A:$G,3,FALSE),IF($D249=" Misc",VLOOKUP($A249,Misc!$A:$F,3,FALSE),IF($D249=" StateConstant",VLOOKUP($A249,StateConstant!$A:$H,3,FALSE),""))))</f>
        <v>Per Pupil Factors</v>
      </c>
      <c r="F249" s="89" t="str">
        <f>IF($D249="BasicEd",VLOOKUP($B249,BasicEd!$A:$C,3,FALSE),IF($D249="Header",VLOOKUP($B249,Header!$A:$C,3,FALSE),IF($D249="Misc",VLOOKUP($B249,Misc!$A:$C,3,FALSE),IF($D249="StateConstant",VLOOKUP($B249,StateConstant!$A:$C,3,FALSE),""))))</f>
        <v/>
      </c>
      <c r="G249" s="42" t="s">
        <v>7</v>
      </c>
      <c r="H249" s="44">
        <v>6</v>
      </c>
      <c r="I249" s="42" t="s">
        <v>18</v>
      </c>
      <c r="J249" s="42" t="s">
        <v>1615</v>
      </c>
      <c r="K249" s="45"/>
      <c r="L249" s="44"/>
      <c r="M249" s="44"/>
      <c r="N249" s="44"/>
    </row>
    <row r="250" spans="1:14" ht="24.95" hidden="1" customHeight="1">
      <c r="A250" s="44" t="s">
        <v>1371</v>
      </c>
      <c r="B250" s="43" t="s">
        <v>1372</v>
      </c>
      <c r="C250" s="42" t="s">
        <v>1372</v>
      </c>
      <c r="D250" s="42" t="s">
        <v>1601</v>
      </c>
      <c r="E250" s="42" t="str">
        <f>IF($D250=" BasicEd",VLOOKUP($A250,BasicEd!$A:$F,3,FALSE),IF($D250=" Header",VLOOKUP($A250,Header!$A:$G,3,FALSE),IF($D250=" Misc",VLOOKUP($A250,Misc!$A:$F,3,FALSE),IF($D250=" StateConstant",VLOOKUP($A250,StateConstant!$A:$H,3,FALSE),""))))</f>
        <v>Per Pupil Factors</v>
      </c>
      <c r="F250" s="89" t="str">
        <f>IF($D250="BasicEd",VLOOKUP($B250,BasicEd!$A:$C,3,FALSE),IF($D250="Header",VLOOKUP($B250,Header!$A:$C,3,FALSE),IF($D250="Misc",VLOOKUP($B250,Misc!$A:$C,3,FALSE),IF($D250="StateConstant",VLOOKUP($B250,StateConstant!$A:$C,3,FALSE),""))))</f>
        <v/>
      </c>
      <c r="G250" s="42" t="s">
        <v>7</v>
      </c>
      <c r="H250" s="44">
        <v>6</v>
      </c>
      <c r="I250" s="42" t="s">
        <v>18</v>
      </c>
      <c r="J250" s="42" t="s">
        <v>1615</v>
      </c>
      <c r="K250" s="45"/>
      <c r="L250" s="44"/>
      <c r="M250" s="44"/>
      <c r="N250" s="44"/>
    </row>
    <row r="251" spans="1:14" ht="24.95" hidden="1" customHeight="1">
      <c r="A251" s="44" t="s">
        <v>1375</v>
      </c>
      <c r="B251" s="43" t="s">
        <v>1376</v>
      </c>
      <c r="C251" s="42" t="s">
        <v>1376</v>
      </c>
      <c r="D251" s="42" t="s">
        <v>1601</v>
      </c>
      <c r="E251" s="42" t="str">
        <f>IF($D251=" BasicEd",VLOOKUP($A251,BasicEd!$A:$F,3,FALSE),IF($D251=" Header",VLOOKUP($A251,Header!$A:$G,3,FALSE),IF($D251=" Misc",VLOOKUP($A251,Misc!$A:$F,3,FALSE),IF($D251=" StateConstant",VLOOKUP($A251,StateConstant!$A:$H,3,FALSE),""))))</f>
        <v>Per Pupil Factors</v>
      </c>
      <c r="F251" s="89" t="str">
        <f>IF($D251="BasicEd",VLOOKUP($B251,BasicEd!$A:$C,3,FALSE),IF($D251="Header",VLOOKUP($B251,Header!$A:$C,3,FALSE),IF($D251="Misc",VLOOKUP($B251,Misc!$A:$C,3,FALSE),IF($D251="StateConstant",VLOOKUP($B251,StateConstant!$A:$C,3,FALSE),""))))</f>
        <v/>
      </c>
      <c r="G251" s="42" t="s">
        <v>7</v>
      </c>
      <c r="H251" s="44">
        <v>6</v>
      </c>
      <c r="I251" s="42" t="s">
        <v>18</v>
      </c>
      <c r="J251" s="42" t="s">
        <v>1615</v>
      </c>
      <c r="K251" s="45"/>
      <c r="L251" s="44"/>
      <c r="M251" s="44"/>
      <c r="N251" s="44"/>
    </row>
    <row r="252" spans="1:14" ht="24.95" hidden="1" customHeight="1">
      <c r="A252" s="44" t="s">
        <v>1379</v>
      </c>
      <c r="B252" s="43" t="s">
        <v>1380</v>
      </c>
      <c r="C252" s="42" t="s">
        <v>1380</v>
      </c>
      <c r="D252" s="42" t="s">
        <v>1601</v>
      </c>
      <c r="E252" s="42" t="str">
        <f>IF($D252=" BasicEd",VLOOKUP($A252,BasicEd!$A:$F,3,FALSE),IF($D252=" Header",VLOOKUP($A252,Header!$A:$G,3,FALSE),IF($D252=" Misc",VLOOKUP($A252,Misc!$A:$F,3,FALSE),IF($D252=" StateConstant",VLOOKUP($A252,StateConstant!$A:$H,3,FALSE),""))))</f>
        <v>Per Pupil Factors</v>
      </c>
      <c r="F252" s="89" t="str">
        <f>IF($D252="BasicEd",VLOOKUP($B252,BasicEd!$A:$C,3,FALSE),IF($D252="Header",VLOOKUP($B252,Header!$A:$C,3,FALSE),IF($D252="Misc",VLOOKUP($B252,Misc!$A:$C,3,FALSE),IF($D252="StateConstant",VLOOKUP($B252,StateConstant!$A:$C,3,FALSE),""))))</f>
        <v/>
      </c>
      <c r="G252" s="42" t="s">
        <v>7</v>
      </c>
      <c r="H252" s="44">
        <v>6</v>
      </c>
      <c r="I252" s="42" t="s">
        <v>18</v>
      </c>
      <c r="J252" s="42" t="s">
        <v>1615</v>
      </c>
      <c r="K252" s="45"/>
      <c r="L252" s="44"/>
      <c r="M252" s="44"/>
      <c r="N252" s="44"/>
    </row>
    <row r="253" spans="1:14" ht="24.95" hidden="1" customHeight="1">
      <c r="A253" s="44" t="s">
        <v>1377</v>
      </c>
      <c r="B253" s="43" t="s">
        <v>1378</v>
      </c>
      <c r="C253" s="42" t="s">
        <v>1378</v>
      </c>
      <c r="D253" s="42" t="s">
        <v>1601</v>
      </c>
      <c r="E253" s="42" t="str">
        <f>IF($D253=" BasicEd",VLOOKUP($A253,BasicEd!$A:$F,3,FALSE),IF($D253=" Header",VLOOKUP($A253,Header!$A:$G,3,FALSE),IF($D253=" Misc",VLOOKUP($A253,Misc!$A:$F,3,FALSE),IF($D253=" StateConstant",VLOOKUP($A253,StateConstant!$A:$H,3,FALSE),""))))</f>
        <v>Per Pupil Factors</v>
      </c>
      <c r="F253" s="89" t="str">
        <f>IF($D253="BasicEd",VLOOKUP($B253,BasicEd!$A:$C,3,FALSE),IF($D253="Header",VLOOKUP($B253,Header!$A:$C,3,FALSE),IF($D253="Misc",VLOOKUP($B253,Misc!$A:$C,3,FALSE),IF($D253="StateConstant",VLOOKUP($B253,StateConstant!$A:$C,3,FALSE),""))))</f>
        <v/>
      </c>
      <c r="G253" s="42" t="s">
        <v>7</v>
      </c>
      <c r="H253" s="44">
        <v>6</v>
      </c>
      <c r="I253" s="42" t="s">
        <v>18</v>
      </c>
      <c r="J253" s="42" t="s">
        <v>1615</v>
      </c>
      <c r="K253" s="45"/>
      <c r="L253" s="44"/>
      <c r="M253" s="44"/>
      <c r="N253" s="44"/>
    </row>
    <row r="254" spans="1:14" ht="24.95" hidden="1" customHeight="1">
      <c r="A254" s="44" t="s">
        <v>1381</v>
      </c>
      <c r="B254" s="43" t="s">
        <v>1382</v>
      </c>
      <c r="C254" s="42" t="s">
        <v>1382</v>
      </c>
      <c r="D254" s="42" t="s">
        <v>1601</v>
      </c>
      <c r="E254" s="42" t="str">
        <f>IF($D254=" BasicEd",VLOOKUP($A254,BasicEd!$A:$F,3,FALSE),IF($D254=" Header",VLOOKUP($A254,Header!$A:$G,3,FALSE),IF($D254=" Misc",VLOOKUP($A254,Misc!$A:$F,3,FALSE),IF($D254=" StateConstant",VLOOKUP($A254,StateConstant!$A:$H,3,FALSE),""))))</f>
        <v>Per Pupil Factors</v>
      </c>
      <c r="F254" s="89" t="str">
        <f>IF($D254="BasicEd",VLOOKUP($B254,BasicEd!$A:$C,3,FALSE),IF($D254="Header",VLOOKUP($B254,Header!$A:$C,3,FALSE),IF($D254="Misc",VLOOKUP($B254,Misc!$A:$C,3,FALSE),IF($D254="StateConstant",VLOOKUP($B254,StateConstant!$A:$C,3,FALSE),""))))</f>
        <v/>
      </c>
      <c r="G254" s="42" t="s">
        <v>7</v>
      </c>
      <c r="H254" s="44">
        <v>6</v>
      </c>
      <c r="I254" s="42" t="s">
        <v>18</v>
      </c>
      <c r="J254" s="42" t="s">
        <v>1615</v>
      </c>
      <c r="K254" s="45"/>
      <c r="L254" s="44"/>
      <c r="M254" s="44"/>
      <c r="N254" s="44"/>
    </row>
    <row r="255" spans="1:14" ht="24.95" hidden="1" customHeight="1">
      <c r="A255" s="44" t="s">
        <v>1385</v>
      </c>
      <c r="B255" s="43" t="s">
        <v>1386</v>
      </c>
      <c r="C255" s="42" t="s">
        <v>1386</v>
      </c>
      <c r="D255" s="42" t="s">
        <v>1601</v>
      </c>
      <c r="E255" s="42" t="str">
        <f>IF($D255=" BasicEd",VLOOKUP($A255,BasicEd!$A:$F,3,FALSE),IF($D255=" Header",VLOOKUP($A255,Header!$A:$G,3,FALSE),IF($D255=" Misc",VLOOKUP($A255,Misc!$A:$F,3,FALSE),IF($D255=" StateConstant",VLOOKUP($A255,StateConstant!$A:$H,3,FALSE),""))))</f>
        <v>Per Pupil Factors</v>
      </c>
      <c r="F255" s="89" t="str">
        <f>IF($D255="BasicEd",VLOOKUP($B255,BasicEd!$A:$C,3,FALSE),IF($D255="Header",VLOOKUP($B255,Header!$A:$C,3,FALSE),IF($D255="Misc",VLOOKUP($B255,Misc!$A:$C,3,FALSE),IF($D255="StateConstant",VLOOKUP($B255,StateConstant!$A:$C,3,FALSE),""))))</f>
        <v/>
      </c>
      <c r="G255" s="42" t="s">
        <v>7</v>
      </c>
      <c r="H255" s="44">
        <v>6</v>
      </c>
      <c r="I255" s="42" t="s">
        <v>18</v>
      </c>
      <c r="J255" s="42" t="s">
        <v>13</v>
      </c>
      <c r="K255" s="45">
        <v>0</v>
      </c>
      <c r="L255" s="44"/>
      <c r="M255" s="44"/>
      <c r="N255" s="44"/>
    </row>
    <row r="256" spans="1:14" ht="24.95" hidden="1" customHeight="1">
      <c r="A256" s="44" t="s">
        <v>1383</v>
      </c>
      <c r="B256" s="43" t="s">
        <v>1384</v>
      </c>
      <c r="C256" s="42" t="s">
        <v>1384</v>
      </c>
      <c r="D256" s="42" t="s">
        <v>1601</v>
      </c>
      <c r="E256" s="42" t="str">
        <f>IF($D256=" BasicEd",VLOOKUP($A256,BasicEd!$A:$F,3,FALSE),IF($D256=" Header",VLOOKUP($A256,Header!$A:$G,3,FALSE),IF($D256=" Misc",VLOOKUP($A256,Misc!$A:$F,3,FALSE),IF($D256=" StateConstant",VLOOKUP($A256,StateConstant!$A:$H,3,FALSE),""))))</f>
        <v>Per Pupil Factors</v>
      </c>
      <c r="F256" s="89" t="str">
        <f>IF($D256="BasicEd",VLOOKUP($B256,BasicEd!$A:$C,3,FALSE),IF($D256="Header",VLOOKUP($B256,Header!$A:$C,3,FALSE),IF($D256="Misc",VLOOKUP($B256,Misc!$A:$C,3,FALSE),IF($D256="StateConstant",VLOOKUP($B256,StateConstant!$A:$C,3,FALSE),""))))</f>
        <v/>
      </c>
      <c r="G256" s="42" t="s">
        <v>7</v>
      </c>
      <c r="H256" s="44">
        <v>6</v>
      </c>
      <c r="I256" s="42" t="s">
        <v>18</v>
      </c>
      <c r="J256" s="42" t="s">
        <v>13</v>
      </c>
      <c r="K256" s="45">
        <v>0</v>
      </c>
      <c r="L256" s="44"/>
      <c r="M256" s="44"/>
      <c r="N256" s="44"/>
    </row>
    <row r="257" spans="1:14" ht="24.95" hidden="1" customHeight="1">
      <c r="A257" s="44" t="s">
        <v>1387</v>
      </c>
      <c r="B257" s="43" t="s">
        <v>1388</v>
      </c>
      <c r="C257" s="42" t="s">
        <v>1388</v>
      </c>
      <c r="D257" s="42" t="s">
        <v>1601</v>
      </c>
      <c r="E257" s="42" t="str">
        <f>IF($D257=" BasicEd",VLOOKUP($A257,BasicEd!$A:$F,3,FALSE),IF($D257=" Header",VLOOKUP($A257,Header!$A:$G,3,FALSE),IF($D257=" Misc",VLOOKUP($A257,Misc!$A:$F,3,FALSE),IF($D257=" StateConstant",VLOOKUP($A257,StateConstant!$A:$H,3,FALSE),""))))</f>
        <v>Per Pupil Factors</v>
      </c>
      <c r="F257" s="89" t="str">
        <f>IF($D257="BasicEd",VLOOKUP($B257,BasicEd!$A:$C,3,FALSE),IF($D257="Header",VLOOKUP($B257,Header!$A:$C,3,FALSE),IF($D257="Misc",VLOOKUP($B257,Misc!$A:$C,3,FALSE),IF($D257="StateConstant",VLOOKUP($B257,StateConstant!$A:$C,3,FALSE),""))))</f>
        <v/>
      </c>
      <c r="G257" s="42" t="s">
        <v>7</v>
      </c>
      <c r="H257" s="44">
        <v>6</v>
      </c>
      <c r="I257" s="42" t="s">
        <v>18</v>
      </c>
      <c r="J257" s="42" t="s">
        <v>13</v>
      </c>
      <c r="K257" s="45">
        <v>0</v>
      </c>
      <c r="L257" s="44"/>
      <c r="M257" s="44"/>
      <c r="N257" s="44"/>
    </row>
    <row r="258" spans="1:14" ht="24.95" hidden="1" customHeight="1">
      <c r="A258" s="44" t="s">
        <v>1391</v>
      </c>
      <c r="B258" s="43" t="s">
        <v>1392</v>
      </c>
      <c r="C258" s="42" t="s">
        <v>1392</v>
      </c>
      <c r="D258" s="42" t="s">
        <v>1601</v>
      </c>
      <c r="E258" s="42" t="str">
        <f>IF($D258=" BasicEd",VLOOKUP($A258,BasicEd!$A:$F,3,FALSE),IF($D258=" Header",VLOOKUP($A258,Header!$A:$G,3,FALSE),IF($D258=" Misc",VLOOKUP($A258,Misc!$A:$F,3,FALSE),IF($D258=" StateConstant",VLOOKUP($A258,StateConstant!$A:$H,3,FALSE),""))))</f>
        <v>Per Pupil Factors</v>
      </c>
      <c r="F258" s="89" t="str">
        <f>IF($D258="BasicEd",VLOOKUP($B258,BasicEd!$A:$C,3,FALSE),IF($D258="Header",VLOOKUP($B258,Header!$A:$C,3,FALSE),IF($D258="Misc",VLOOKUP($B258,Misc!$A:$C,3,FALSE),IF($D258="StateConstant",VLOOKUP($B258,StateConstant!$A:$C,3,FALSE),""))))</f>
        <v/>
      </c>
      <c r="G258" s="42" t="s">
        <v>7</v>
      </c>
      <c r="H258" s="44">
        <v>6</v>
      </c>
      <c r="I258" s="42" t="s">
        <v>18</v>
      </c>
      <c r="J258" s="42" t="s">
        <v>13</v>
      </c>
      <c r="K258" s="45">
        <v>0</v>
      </c>
      <c r="L258" s="44"/>
      <c r="M258" s="44"/>
      <c r="N258" s="44"/>
    </row>
    <row r="259" spans="1:14" ht="24.95" hidden="1" customHeight="1">
      <c r="A259" s="44" t="s">
        <v>1389</v>
      </c>
      <c r="B259" s="43" t="s">
        <v>1390</v>
      </c>
      <c r="C259" s="42" t="s">
        <v>1390</v>
      </c>
      <c r="D259" s="42" t="s">
        <v>1601</v>
      </c>
      <c r="E259" s="42" t="str">
        <f>IF($D259=" BasicEd",VLOOKUP($A259,BasicEd!$A:$F,3,FALSE),IF($D259=" Header",VLOOKUP($A259,Header!$A:$G,3,FALSE),IF($D259=" Misc",VLOOKUP($A259,Misc!$A:$F,3,FALSE),IF($D259=" StateConstant",VLOOKUP($A259,StateConstant!$A:$H,3,FALSE),""))))</f>
        <v>Per Pupil Factors</v>
      </c>
      <c r="F259" s="89" t="str">
        <f>IF($D259="BasicEd",VLOOKUP($B259,BasicEd!$A:$C,3,FALSE),IF($D259="Header",VLOOKUP($B259,Header!$A:$C,3,FALSE),IF($D259="Misc",VLOOKUP($B259,Misc!$A:$C,3,FALSE),IF($D259="StateConstant",VLOOKUP($B259,StateConstant!$A:$C,3,FALSE),""))))</f>
        <v/>
      </c>
      <c r="G259" s="42" t="s">
        <v>7</v>
      </c>
      <c r="H259" s="44">
        <v>6</v>
      </c>
      <c r="I259" s="42" t="s">
        <v>18</v>
      </c>
      <c r="J259" s="42" t="s">
        <v>13</v>
      </c>
      <c r="K259" s="45">
        <v>0</v>
      </c>
      <c r="L259" s="44"/>
      <c r="M259" s="44"/>
      <c r="N259" s="44"/>
    </row>
    <row r="260" spans="1:14" ht="24.95" hidden="1" customHeight="1">
      <c r="A260" s="44" t="s">
        <v>1393</v>
      </c>
      <c r="B260" s="43" t="s">
        <v>1394</v>
      </c>
      <c r="C260" s="42" t="s">
        <v>1394</v>
      </c>
      <c r="D260" s="42" t="s">
        <v>1601</v>
      </c>
      <c r="E260" s="42" t="str">
        <f>IF($D260=" BasicEd",VLOOKUP($A260,BasicEd!$A:$F,3,FALSE),IF($D260=" Header",VLOOKUP($A260,Header!$A:$G,3,FALSE),IF($D260=" Misc",VLOOKUP($A260,Misc!$A:$F,3,FALSE),IF($D260=" StateConstant",VLOOKUP($A260,StateConstant!$A:$H,3,FALSE),""))))</f>
        <v>Per Pupil Factors</v>
      </c>
      <c r="F260" s="89" t="str">
        <f>IF($D260="BasicEd",VLOOKUP($B260,BasicEd!$A:$C,3,FALSE),IF($D260="Header",VLOOKUP($B260,Header!$A:$C,3,FALSE),IF($D260="Misc",VLOOKUP($B260,Misc!$A:$C,3,FALSE),IF($D260="StateConstant",VLOOKUP($B260,StateConstant!$A:$C,3,FALSE),""))))</f>
        <v/>
      </c>
      <c r="G260" s="42" t="s">
        <v>7</v>
      </c>
      <c r="H260" s="44">
        <v>6</v>
      </c>
      <c r="I260" s="42" t="s">
        <v>18</v>
      </c>
      <c r="J260" s="42" t="s">
        <v>13</v>
      </c>
      <c r="K260" s="45">
        <v>0</v>
      </c>
      <c r="L260" s="44"/>
      <c r="M260" s="44"/>
      <c r="N260" s="44"/>
    </row>
    <row r="261" spans="1:14" ht="24.95" hidden="1" customHeight="1">
      <c r="A261" s="44" t="s">
        <v>1423</v>
      </c>
      <c r="B261" s="43" t="s">
        <v>1424</v>
      </c>
      <c r="C261" s="42" t="s">
        <v>1424</v>
      </c>
      <c r="D261" s="42" t="s">
        <v>1601</v>
      </c>
      <c r="E261" s="42" t="str">
        <f>IF($D261=" BasicEd",VLOOKUP($A261,BasicEd!$A:$F,3,FALSE),IF($D261=" Header",VLOOKUP($A261,Header!$A:$G,3,FALSE),IF($D261=" Misc",VLOOKUP($A261,Misc!$A:$F,3,FALSE),IF($D261=" StateConstant",VLOOKUP($A261,StateConstant!$A:$H,3,FALSE),""))))</f>
        <v>Per Pupil Factors</v>
      </c>
      <c r="F261" s="89" t="str">
        <f>IF($D261="BasicEd",VLOOKUP($B261,BasicEd!$A:$C,3,FALSE),IF($D261="Header",VLOOKUP($B261,Header!$A:$C,3,FALSE),IF($D261="Misc",VLOOKUP($B261,Misc!$A:$C,3,FALSE),IF($D261="StateConstant",VLOOKUP($B261,StateConstant!$A:$C,3,FALSE),""))))</f>
        <v/>
      </c>
      <c r="G261" s="42" t="s">
        <v>7</v>
      </c>
      <c r="H261" s="44">
        <v>6</v>
      </c>
      <c r="I261" s="42" t="s">
        <v>18</v>
      </c>
      <c r="J261" s="42" t="s">
        <v>1615</v>
      </c>
      <c r="K261" s="45"/>
      <c r="L261" s="44"/>
      <c r="M261" s="44"/>
      <c r="N261" s="44"/>
    </row>
    <row r="262" spans="1:14" ht="24.95" hidden="1" customHeight="1">
      <c r="A262" s="44" t="s">
        <v>1421</v>
      </c>
      <c r="B262" s="43" t="s">
        <v>1422</v>
      </c>
      <c r="C262" s="42" t="s">
        <v>1422</v>
      </c>
      <c r="D262" s="42" t="s">
        <v>1601</v>
      </c>
      <c r="E262" s="42" t="str">
        <f>IF($D262=" BasicEd",VLOOKUP($A262,BasicEd!$A:$F,3,FALSE),IF($D262=" Header",VLOOKUP($A262,Header!$A:$G,3,FALSE),IF($D262=" Misc",VLOOKUP($A262,Misc!$A:$F,3,FALSE),IF($D262=" StateConstant",VLOOKUP($A262,StateConstant!$A:$H,3,FALSE),""))))</f>
        <v>Per Pupil Factors</v>
      </c>
      <c r="F262" s="89" t="str">
        <f>IF($D262="BasicEd",VLOOKUP($B262,BasicEd!$A:$C,3,FALSE),IF($D262="Header",VLOOKUP($B262,Header!$A:$C,3,FALSE),IF($D262="Misc",VLOOKUP($B262,Misc!$A:$C,3,FALSE),IF($D262="StateConstant",VLOOKUP($B262,StateConstant!$A:$C,3,FALSE),""))))</f>
        <v/>
      </c>
      <c r="G262" s="42" t="s">
        <v>7</v>
      </c>
      <c r="H262" s="44">
        <v>6</v>
      </c>
      <c r="I262" s="42" t="s">
        <v>18</v>
      </c>
      <c r="J262" s="42" t="s">
        <v>1615</v>
      </c>
      <c r="K262" s="45"/>
      <c r="L262" s="44"/>
      <c r="M262" s="44"/>
      <c r="N262" s="44"/>
    </row>
    <row r="263" spans="1:14" ht="24.95" hidden="1" customHeight="1">
      <c r="A263" s="44" t="s">
        <v>1425</v>
      </c>
      <c r="B263" s="43" t="s">
        <v>1426</v>
      </c>
      <c r="C263" s="42" t="s">
        <v>1426</v>
      </c>
      <c r="D263" s="42" t="s">
        <v>1601</v>
      </c>
      <c r="E263" s="42" t="str">
        <f>IF($D263=" BasicEd",VLOOKUP($A263,BasicEd!$A:$F,3,FALSE),IF($D263=" Header",VLOOKUP($A263,Header!$A:$G,3,FALSE),IF($D263=" Misc",VLOOKUP($A263,Misc!$A:$F,3,FALSE),IF($D263=" StateConstant",VLOOKUP($A263,StateConstant!$A:$H,3,FALSE),""))))</f>
        <v>Per Pupil Factors</v>
      </c>
      <c r="F263" s="89" t="str">
        <f>IF($D263="BasicEd",VLOOKUP($B263,BasicEd!$A:$C,3,FALSE),IF($D263="Header",VLOOKUP($B263,Header!$A:$C,3,FALSE),IF($D263="Misc",VLOOKUP($B263,Misc!$A:$C,3,FALSE),IF($D263="StateConstant",VLOOKUP($B263,StateConstant!$A:$C,3,FALSE),""))))</f>
        <v/>
      </c>
      <c r="G263" s="42" t="s">
        <v>7</v>
      </c>
      <c r="H263" s="44">
        <v>6</v>
      </c>
      <c r="I263" s="42" t="s">
        <v>18</v>
      </c>
      <c r="J263" s="42" t="s">
        <v>1615</v>
      </c>
      <c r="K263" s="45"/>
      <c r="L263" s="44"/>
      <c r="M263" s="44"/>
      <c r="N263" s="44"/>
    </row>
    <row r="264" spans="1:14" ht="24.95" hidden="1" customHeight="1">
      <c r="A264" s="44" t="s">
        <v>1429</v>
      </c>
      <c r="B264" s="43" t="s">
        <v>1430</v>
      </c>
      <c r="C264" s="42" t="s">
        <v>1430</v>
      </c>
      <c r="D264" s="42" t="s">
        <v>1601</v>
      </c>
      <c r="E264" s="42" t="str">
        <f>IF($D264=" BasicEd",VLOOKUP($A264,BasicEd!$A:$F,3,FALSE),IF($D264=" Header",VLOOKUP($A264,Header!$A:$G,3,FALSE),IF($D264=" Misc",VLOOKUP($A264,Misc!$A:$F,3,FALSE),IF($D264=" StateConstant",VLOOKUP($A264,StateConstant!$A:$H,3,FALSE),""))))</f>
        <v>Per Pupil Factors</v>
      </c>
      <c r="F264" s="89" t="str">
        <f>IF($D264="BasicEd",VLOOKUP($B264,BasicEd!$A:$C,3,FALSE),IF($D264="Header",VLOOKUP($B264,Header!$A:$C,3,FALSE),IF($D264="Misc",VLOOKUP($B264,Misc!$A:$C,3,FALSE),IF($D264="StateConstant",VLOOKUP($B264,StateConstant!$A:$C,3,FALSE),""))))</f>
        <v/>
      </c>
      <c r="G264" s="42" t="s">
        <v>7</v>
      </c>
      <c r="H264" s="44">
        <v>6</v>
      </c>
      <c r="I264" s="42" t="s">
        <v>18</v>
      </c>
      <c r="J264" s="42" t="s">
        <v>1615</v>
      </c>
      <c r="K264" s="45"/>
      <c r="L264" s="44"/>
      <c r="M264" s="44"/>
      <c r="N264" s="44"/>
    </row>
    <row r="265" spans="1:14" ht="24.95" hidden="1" customHeight="1">
      <c r="A265" s="44" t="s">
        <v>1427</v>
      </c>
      <c r="B265" s="43" t="s">
        <v>1428</v>
      </c>
      <c r="C265" s="42" t="s">
        <v>1428</v>
      </c>
      <c r="D265" s="42" t="s">
        <v>1601</v>
      </c>
      <c r="E265" s="42" t="str">
        <f>IF($D265=" BasicEd",VLOOKUP($A265,BasicEd!$A:$F,3,FALSE),IF($D265=" Header",VLOOKUP($A265,Header!$A:$G,3,FALSE),IF($D265=" Misc",VLOOKUP($A265,Misc!$A:$F,3,FALSE),IF($D265=" StateConstant",VLOOKUP($A265,StateConstant!$A:$H,3,FALSE),""))))</f>
        <v>Per Pupil Factors</v>
      </c>
      <c r="F265" s="89" t="str">
        <f>IF($D265="BasicEd",VLOOKUP($B265,BasicEd!$A:$C,3,FALSE),IF($D265="Header",VLOOKUP($B265,Header!$A:$C,3,FALSE),IF($D265="Misc",VLOOKUP($B265,Misc!$A:$C,3,FALSE),IF($D265="StateConstant",VLOOKUP($B265,StateConstant!$A:$C,3,FALSE),""))))</f>
        <v/>
      </c>
      <c r="G265" s="42" t="s">
        <v>7</v>
      </c>
      <c r="H265" s="44">
        <v>6</v>
      </c>
      <c r="I265" s="42" t="s">
        <v>18</v>
      </c>
      <c r="J265" s="42" t="s">
        <v>1615</v>
      </c>
      <c r="K265" s="45"/>
      <c r="L265" s="44"/>
      <c r="M265" s="44"/>
      <c r="N265" s="44"/>
    </row>
    <row r="266" spans="1:14" ht="24.95" hidden="1" customHeight="1">
      <c r="A266" s="44" t="s">
        <v>2349</v>
      </c>
      <c r="B266" s="43" t="s">
        <v>2350</v>
      </c>
      <c r="C266" s="42" t="s">
        <v>2350</v>
      </c>
      <c r="D266" s="42" t="s">
        <v>1617</v>
      </c>
      <c r="E266" s="42" t="str">
        <f>IF($D266=" BasicEd",VLOOKUP($A266,BasicEd!$A:$F,3,FALSE),IF($D266=" Header",VLOOKUP($A266,Header!$A:$G,3,FALSE),IF($D266=" Misc",VLOOKUP($A266,Misc!$A:$F,3,FALSE),IF($D266=" StateConstant",VLOOKUP($A266,StateConstant!$A:$H,3,FALSE),""))))</f>
        <v>General Apportionment</v>
      </c>
      <c r="F266" s="89" t="str">
        <f>IF($D266="BasicEd",VLOOKUP($B266,BasicEd!$A:$C,3,FALSE),IF($D266="Header",VLOOKUP($B266,Header!$A:$C,3,FALSE),IF($D266="Misc",VLOOKUP($B266,Misc!$A:$C,3,FALSE),IF($D266="StateConstant",VLOOKUP($B266,StateConstant!$A:$C,3,FALSE),""))))</f>
        <v/>
      </c>
      <c r="G266" s="42" t="s">
        <v>17</v>
      </c>
      <c r="H266" s="44">
        <v>2</v>
      </c>
      <c r="I266" s="42" t="s">
        <v>36</v>
      </c>
      <c r="J266" s="42" t="s">
        <v>2353</v>
      </c>
      <c r="K266" s="45"/>
      <c r="L266" s="44"/>
      <c r="M266" s="44"/>
      <c r="N266" s="44"/>
    </row>
    <row r="267" spans="1:14" ht="24.95" hidden="1" customHeight="1">
      <c r="A267" s="44" t="s">
        <v>1431</v>
      </c>
      <c r="B267" s="43" t="s">
        <v>1432</v>
      </c>
      <c r="C267" s="42" t="s">
        <v>1432</v>
      </c>
      <c r="D267" s="42" t="s">
        <v>1601</v>
      </c>
      <c r="E267" s="42" t="str">
        <f>IF($D267=" BasicEd",VLOOKUP($A267,BasicEd!$A:$F,3,FALSE),IF($D267=" Header",VLOOKUP($A267,Header!$A:$G,3,FALSE),IF($D267=" Misc",VLOOKUP($A267,Misc!$A:$F,3,FALSE),IF($D267=" StateConstant",VLOOKUP($A267,StateConstant!$A:$H,3,FALSE),""))))</f>
        <v>Per Pupil Factors</v>
      </c>
      <c r="F267" s="89" t="str">
        <f>IF($D267="BasicEd",VLOOKUP($B267,BasicEd!$A:$C,3,FALSE),IF($D267="Header",VLOOKUP($B267,Header!$A:$C,3,FALSE),IF($D267="Misc",VLOOKUP($B267,Misc!$A:$C,3,FALSE),IF($D267="StateConstant",VLOOKUP($B267,StateConstant!$A:$C,3,FALSE),""))))</f>
        <v/>
      </c>
      <c r="G267" s="42" t="s">
        <v>7</v>
      </c>
      <c r="H267" s="44">
        <v>6</v>
      </c>
      <c r="I267" s="42" t="s">
        <v>18</v>
      </c>
      <c r="J267" s="42" t="s">
        <v>1615</v>
      </c>
      <c r="K267" s="45"/>
      <c r="L267" s="44"/>
      <c r="M267" s="44"/>
      <c r="N267" s="44"/>
    </row>
    <row r="268" spans="1:14" ht="24.95" hidden="1" customHeight="1">
      <c r="A268" s="44" t="s">
        <v>2356</v>
      </c>
      <c r="B268" s="43" t="s">
        <v>2357</v>
      </c>
      <c r="C268" s="42" t="s">
        <v>2357</v>
      </c>
      <c r="D268" s="42" t="s">
        <v>1617</v>
      </c>
      <c r="E268" s="42" t="str">
        <f>IF($D268=" BasicEd",VLOOKUP($A268,BasicEd!$A:$F,3,FALSE),IF($D268=" Header",VLOOKUP($A268,Header!$A:$G,3,FALSE),IF($D268=" Misc",VLOOKUP($A268,Misc!$A:$F,3,FALSE),IF($D268=" StateConstant",VLOOKUP($A268,StateConstant!$A:$H,3,FALSE),""))))</f>
        <v>General Apportionment</v>
      </c>
      <c r="F268" s="89" t="str">
        <f>IF($D268="BasicEd",VLOOKUP($B268,BasicEd!$A:$C,3,FALSE),IF($D268="Header",VLOOKUP($B268,Header!$A:$C,3,FALSE),IF($D268="Misc",VLOOKUP($B268,Misc!$A:$C,3,FALSE),IF($D268="StateConstant",VLOOKUP($B268,StateConstant!$A:$C,3,FALSE),""))))</f>
        <v/>
      </c>
      <c r="G268" s="42" t="s">
        <v>17</v>
      </c>
      <c r="H268" s="44">
        <v>2</v>
      </c>
      <c r="I268" s="42" t="s">
        <v>36</v>
      </c>
      <c r="J268" s="42" t="s">
        <v>2353</v>
      </c>
      <c r="K268" s="45"/>
      <c r="L268" s="44"/>
      <c r="M268" s="44"/>
      <c r="N268" s="44"/>
    </row>
    <row r="269" spans="1:14" ht="24.95" customHeight="1">
      <c r="A269" s="44" t="s">
        <v>2360</v>
      </c>
      <c r="B269" s="43" t="s">
        <v>2361</v>
      </c>
      <c r="C269" s="42" t="s">
        <v>2361</v>
      </c>
      <c r="D269" s="42" t="s">
        <v>1612</v>
      </c>
      <c r="E269" s="42" t="str">
        <f>IF($D269=" BasicEd",VLOOKUP($A269,BasicEd!$A:$F,3,FALSE),IF($D269=" Header",VLOOKUP($A269,Header!$A:$G,3,FALSE),IF($D269=" Misc",VLOOKUP($A269,Misc!$A:$F,3,FALSE),IF($D269=" StateConstant",VLOOKUP($A269,StateConstant!$A:$H,3,FALSE),""))))</f>
        <v>Staffing Calculations</v>
      </c>
      <c r="F269" s="89" t="str">
        <f>IF($D269="BasicEd",VLOOKUP($B269,BasicEd!$A:$C,3,FALSE),IF($D269="Header",VLOOKUP($B269,Header!$A:$C,3,FALSE),IF($D269="Misc",VLOOKUP($B269,Misc!$A:$C,3,FALSE),IF($D269="StateConstant",VLOOKUP($B269,StateConstant!$A:$C,3,FALSE),""))))</f>
        <v/>
      </c>
      <c r="G269" s="42" t="s">
        <v>7</v>
      </c>
      <c r="H269" s="44">
        <v>2</v>
      </c>
      <c r="I269" s="42" t="s">
        <v>13</v>
      </c>
      <c r="J269" s="42" t="s">
        <v>13</v>
      </c>
      <c r="K269" s="45">
        <v>0</v>
      </c>
      <c r="L269" s="44"/>
      <c r="M269" s="44"/>
      <c r="N269" s="44"/>
    </row>
    <row r="270" spans="1:14" ht="24.95" customHeight="1">
      <c r="A270" s="44" t="s">
        <v>2363</v>
      </c>
      <c r="B270" s="43" t="s">
        <v>2364</v>
      </c>
      <c r="C270" s="42" t="s">
        <v>2364</v>
      </c>
      <c r="D270" s="42" t="s">
        <v>1612</v>
      </c>
      <c r="E270" s="42" t="str">
        <f>IF($D270=" BasicEd",VLOOKUP($A270,BasicEd!$A:$F,3,FALSE),IF($D270=" Header",VLOOKUP($A270,Header!$A:$G,3,FALSE),IF($D270=" Misc",VLOOKUP($A270,Misc!$A:$F,3,FALSE),IF($D270=" StateConstant",VLOOKUP($A270,StateConstant!$A:$H,3,FALSE),""))))</f>
        <v>Staffing Calculations</v>
      </c>
      <c r="F270" s="89" t="str">
        <f>IF($D270="BasicEd",VLOOKUP($B270,BasicEd!$A:$C,3,FALSE),IF($D270="Header",VLOOKUP($B270,Header!$A:$C,3,FALSE),IF($D270="Misc",VLOOKUP($B270,Misc!$A:$C,3,FALSE),IF($D270="StateConstant",VLOOKUP($B270,StateConstant!$A:$C,3,FALSE),""))))</f>
        <v/>
      </c>
      <c r="G270" s="42" t="s">
        <v>7</v>
      </c>
      <c r="H270" s="44">
        <v>2</v>
      </c>
      <c r="I270" s="42" t="s">
        <v>13</v>
      </c>
      <c r="J270" s="42" t="s">
        <v>13</v>
      </c>
      <c r="K270" s="45">
        <v>0</v>
      </c>
      <c r="L270" s="44"/>
      <c r="M270" s="44"/>
      <c r="N270" s="44"/>
    </row>
    <row r="271" spans="1:14" ht="24.95" hidden="1" customHeight="1">
      <c r="A271" s="44" t="s">
        <v>2366</v>
      </c>
      <c r="B271" s="43" t="s">
        <v>2367</v>
      </c>
      <c r="C271" s="42" t="s">
        <v>2367</v>
      </c>
      <c r="D271" s="42" t="s">
        <v>1637</v>
      </c>
      <c r="E271" s="42" t="str">
        <f>IF($D271=" BasicEd",VLOOKUP($A271,BasicEd!$A:$F,3,FALSE),IF($D271=" Header",VLOOKUP($A271,Header!$A:$G,3,FALSE),IF($D271=" Misc",VLOOKUP($A271,Misc!$A:$F,3,FALSE),IF($D271=" StateConstant",VLOOKUP($A271,StateConstant!$A:$H,3,FALSE),""))))</f>
        <v>Calculated: Special Education</v>
      </c>
      <c r="F271" s="89" t="str">
        <f>IF($D271="BasicEd",VLOOKUP($B271,BasicEd!$A:$C,3,FALSE),IF($D271="Header",VLOOKUP($B271,Header!$A:$C,3,FALSE),IF($D271="Misc",VLOOKUP($B271,Misc!$A:$C,3,FALSE),IF($D271="StateConstant",VLOOKUP($B271,StateConstant!$A:$C,3,FALSE),""))))</f>
        <v/>
      </c>
      <c r="G271" s="42" t="s">
        <v>7</v>
      </c>
      <c r="H271" s="44">
        <v>3</v>
      </c>
      <c r="I271" s="42" t="s">
        <v>18</v>
      </c>
      <c r="J271" s="42" t="s">
        <v>1615</v>
      </c>
      <c r="K271" s="45"/>
      <c r="L271" s="44"/>
      <c r="M271" s="44"/>
      <c r="N271" s="44"/>
    </row>
    <row r="272" spans="1:14" ht="24.95" hidden="1" customHeight="1">
      <c r="A272" s="44" t="s">
        <v>2370</v>
      </c>
      <c r="B272" s="43" t="s">
        <v>2371</v>
      </c>
      <c r="C272" s="42" t="s">
        <v>2371</v>
      </c>
      <c r="D272" s="42" t="s">
        <v>1637</v>
      </c>
      <c r="E272" s="42" t="str">
        <f>IF($D272=" BasicEd",VLOOKUP($A272,BasicEd!$A:$F,3,FALSE),IF($D272=" Header",VLOOKUP($A272,Header!$A:$G,3,FALSE),IF($D272=" Misc",VLOOKUP($A272,Misc!$A:$F,3,FALSE),IF($D272=" StateConstant",VLOOKUP($A272,StateConstant!$A:$H,3,FALSE),""))))</f>
        <v>Calculated: Special Education</v>
      </c>
      <c r="F272" s="89" t="str">
        <f>IF($D272="BasicEd",VLOOKUP($B272,BasicEd!$A:$C,3,FALSE),IF($D272="Header",VLOOKUP($B272,Header!$A:$C,3,FALSE),IF($D272="Misc",VLOOKUP($B272,Misc!$A:$C,3,FALSE),IF($D272="StateConstant",VLOOKUP($B272,StateConstant!$A:$C,3,FALSE),""))))</f>
        <v/>
      </c>
      <c r="G272" s="42" t="s">
        <v>7</v>
      </c>
      <c r="H272" s="44">
        <v>3</v>
      </c>
      <c r="I272" s="42" t="s">
        <v>18</v>
      </c>
      <c r="J272" s="42" t="s">
        <v>1615</v>
      </c>
      <c r="K272" s="45"/>
      <c r="L272" s="44"/>
      <c r="M272" s="44"/>
      <c r="N272" s="44"/>
    </row>
    <row r="273" spans="1:14" ht="24.95" hidden="1" customHeight="1">
      <c r="A273" s="44" t="s">
        <v>2374</v>
      </c>
      <c r="B273" s="43" t="s">
        <v>2375</v>
      </c>
      <c r="C273" s="42" t="s">
        <v>2375</v>
      </c>
      <c r="D273" s="42" t="s">
        <v>1637</v>
      </c>
      <c r="E273" s="42" t="str">
        <f>IF($D273=" BasicEd",VLOOKUP($A273,BasicEd!$A:$F,3,FALSE),IF($D273=" Header",VLOOKUP($A273,Header!$A:$G,3,FALSE),IF($D273=" Misc",VLOOKUP($A273,Misc!$A:$F,3,FALSE),IF($D273=" StateConstant",VLOOKUP($A273,StateConstant!$A:$H,3,FALSE),""))))</f>
        <v>Calculated: Special Education</v>
      </c>
      <c r="F273" s="89" t="str">
        <f>IF($D273="BasicEd",VLOOKUP($B273,BasicEd!$A:$C,3,FALSE),IF($D273="Header",VLOOKUP($B273,Header!$A:$C,3,FALSE),IF($D273="Misc",VLOOKUP($B273,Misc!$A:$C,3,FALSE),IF($D273="StateConstant",VLOOKUP($B273,StateConstant!$A:$C,3,FALSE),""))))</f>
        <v/>
      </c>
      <c r="G273" s="42" t="s">
        <v>7</v>
      </c>
      <c r="H273" s="44">
        <v>3</v>
      </c>
      <c r="I273" s="42" t="s">
        <v>18</v>
      </c>
      <c r="J273" s="42" t="s">
        <v>1615</v>
      </c>
      <c r="K273" s="45"/>
      <c r="L273" s="44"/>
      <c r="M273" s="44"/>
      <c r="N273" s="44"/>
    </row>
    <row r="274" spans="1:14" ht="24.95" hidden="1" customHeight="1">
      <c r="A274" s="44" t="s">
        <v>2378</v>
      </c>
      <c r="B274" s="43" t="s">
        <v>2379</v>
      </c>
      <c r="C274" s="42" t="s">
        <v>2379</v>
      </c>
      <c r="D274" s="42" t="s">
        <v>1637</v>
      </c>
      <c r="E274" s="42" t="str">
        <f>IF($D274=" BasicEd",VLOOKUP($A274,BasicEd!$A:$F,3,FALSE),IF($D274=" Header",VLOOKUP($A274,Header!$A:$G,3,FALSE),IF($D274=" Misc",VLOOKUP($A274,Misc!$A:$F,3,FALSE),IF($D274=" StateConstant",VLOOKUP($A274,StateConstant!$A:$H,3,FALSE),""))))</f>
        <v>Calculated: Special Education</v>
      </c>
      <c r="F274" s="89" t="str">
        <f>IF($D274="BasicEd",VLOOKUP($B274,BasicEd!$A:$C,3,FALSE),IF($D274="Header",VLOOKUP($B274,Header!$A:$C,3,FALSE),IF($D274="Misc",VLOOKUP($B274,Misc!$A:$C,3,FALSE),IF($D274="StateConstant",VLOOKUP($B274,StateConstant!$A:$C,3,FALSE),""))))</f>
        <v/>
      </c>
      <c r="G274" s="42" t="s">
        <v>7</v>
      </c>
      <c r="H274" s="44">
        <v>3</v>
      </c>
      <c r="I274" s="42" t="s">
        <v>18</v>
      </c>
      <c r="J274" s="42" t="s">
        <v>1615</v>
      </c>
      <c r="K274" s="45"/>
      <c r="L274" s="44"/>
      <c r="M274" s="44"/>
      <c r="N274" s="44"/>
    </row>
    <row r="275" spans="1:14" ht="24.95" hidden="1" customHeight="1">
      <c r="A275" s="44" t="s">
        <v>2382</v>
      </c>
      <c r="B275" s="43" t="s">
        <v>2383</v>
      </c>
      <c r="C275" s="42" t="s">
        <v>2384</v>
      </c>
      <c r="D275" s="42" t="s">
        <v>1637</v>
      </c>
      <c r="E275" s="42" t="str">
        <f>IF($D275=" BasicEd",VLOOKUP($A275,BasicEd!$A:$F,3,FALSE),IF($D275=" Header",VLOOKUP($A275,Header!$A:$G,3,FALSE),IF($D275=" Misc",VLOOKUP($A275,Misc!$A:$F,3,FALSE),IF($D275=" StateConstant",VLOOKUP($A275,StateConstant!$A:$H,3,FALSE),""))))</f>
        <v>Calculated: Special Education</v>
      </c>
      <c r="F275" s="89" t="str">
        <f>IF($D275="BasicEd",VLOOKUP($B275,BasicEd!$A:$C,3,FALSE),IF($D275="Header",VLOOKUP($B275,Header!$A:$C,3,FALSE),IF($D275="Misc",VLOOKUP($B275,Misc!$A:$C,3,FALSE),IF($D275="StateConstant",VLOOKUP($B275,StateConstant!$A:$C,3,FALSE),""))))</f>
        <v/>
      </c>
      <c r="G275" s="42" t="s">
        <v>7</v>
      </c>
      <c r="H275" s="44">
        <v>3</v>
      </c>
      <c r="I275" s="42" t="s">
        <v>18</v>
      </c>
      <c r="J275" s="42" t="s">
        <v>1602</v>
      </c>
      <c r="K275" s="45"/>
      <c r="L275" s="44"/>
      <c r="M275" s="44"/>
      <c r="N275" s="44"/>
    </row>
    <row r="276" spans="1:14" ht="24.95" hidden="1" customHeight="1">
      <c r="A276" s="44" t="s">
        <v>2386</v>
      </c>
      <c r="B276" s="43" t="s">
        <v>2387</v>
      </c>
      <c r="C276" s="42" t="s">
        <v>2387</v>
      </c>
      <c r="D276" s="42" t="s">
        <v>1637</v>
      </c>
      <c r="E276" s="42" t="str">
        <f>IF($D276=" BasicEd",VLOOKUP($A276,BasicEd!$A:$F,3,FALSE),IF($D276=" Header",VLOOKUP($A276,Header!$A:$G,3,FALSE),IF($D276=" Misc",VLOOKUP($A276,Misc!$A:$F,3,FALSE),IF($D276=" StateConstant",VLOOKUP($A276,StateConstant!$A:$H,3,FALSE),""))))</f>
        <v>Calculated: Special Education</v>
      </c>
      <c r="F276" s="89" t="str">
        <f>IF($D276="BasicEd",VLOOKUP($B276,BasicEd!$A:$C,3,FALSE),IF($D276="Header",VLOOKUP($B276,Header!$A:$C,3,FALSE),IF($D276="Misc",VLOOKUP($B276,Misc!$A:$C,3,FALSE),IF($D276="StateConstant",VLOOKUP($B276,StateConstant!$A:$C,3,FALSE),""))))</f>
        <v/>
      </c>
      <c r="G276" s="42" t="s">
        <v>7</v>
      </c>
      <c r="H276" s="44">
        <v>3</v>
      </c>
      <c r="I276" s="42" t="s">
        <v>18</v>
      </c>
      <c r="J276" s="42" t="s">
        <v>1615</v>
      </c>
      <c r="K276" s="45"/>
      <c r="L276" s="44"/>
      <c r="M276" s="44"/>
      <c r="N276" s="44"/>
    </row>
    <row r="277" spans="1:14" ht="24.95" hidden="1" customHeight="1">
      <c r="A277" s="44" t="s">
        <v>2390</v>
      </c>
      <c r="B277" s="43" t="s">
        <v>2391</v>
      </c>
      <c r="C277" s="42" t="s">
        <v>2391</v>
      </c>
      <c r="D277" s="42" t="s">
        <v>1637</v>
      </c>
      <c r="E277" s="42" t="str">
        <f>IF($D277=" BasicEd",VLOOKUP($A277,BasicEd!$A:$F,3,FALSE),IF($D277=" Header",VLOOKUP($A277,Header!$A:$G,3,FALSE),IF($D277=" Misc",VLOOKUP($A277,Misc!$A:$F,3,FALSE),IF($D277=" StateConstant",VLOOKUP($A277,StateConstant!$A:$H,3,FALSE),""))))</f>
        <v>Calculated: Special Education</v>
      </c>
      <c r="F277" s="89" t="str">
        <f>IF($D277="BasicEd",VLOOKUP($B277,BasicEd!$A:$C,3,FALSE),IF($D277="Header",VLOOKUP($B277,Header!$A:$C,3,FALSE),IF($D277="Misc",VLOOKUP($B277,Misc!$A:$C,3,FALSE),IF($D277="StateConstant",VLOOKUP($B277,StateConstant!$A:$C,3,FALSE),""))))</f>
        <v/>
      </c>
      <c r="G277" s="42" t="s">
        <v>7</v>
      </c>
      <c r="H277" s="44">
        <v>3</v>
      </c>
      <c r="I277" s="42" t="s">
        <v>18</v>
      </c>
      <c r="J277" s="42" t="s">
        <v>1615</v>
      </c>
      <c r="K277" s="45"/>
      <c r="L277" s="44"/>
      <c r="M277" s="44"/>
      <c r="N277" s="44"/>
    </row>
    <row r="278" spans="1:14" ht="24.95" hidden="1" customHeight="1">
      <c r="A278" s="44" t="s">
        <v>2394</v>
      </c>
      <c r="B278" s="43" t="s">
        <v>2395</v>
      </c>
      <c r="C278" s="42" t="s">
        <v>2395</v>
      </c>
      <c r="D278" s="42" t="s">
        <v>1637</v>
      </c>
      <c r="E278" s="42" t="str">
        <f>IF($D278=" BasicEd",VLOOKUP($A278,BasicEd!$A:$F,3,FALSE),IF($D278=" Header",VLOOKUP($A278,Header!$A:$G,3,FALSE),IF($D278=" Misc",VLOOKUP($A278,Misc!$A:$F,3,FALSE),IF($D278=" StateConstant",VLOOKUP($A278,StateConstant!$A:$H,3,FALSE),""))))</f>
        <v>Calculated: Special Education</v>
      </c>
      <c r="F278" s="89" t="str">
        <f>IF($D278="BasicEd",VLOOKUP($B278,BasicEd!$A:$C,3,FALSE),IF($D278="Header",VLOOKUP($B278,Header!$A:$C,3,FALSE),IF($D278="Misc",VLOOKUP($B278,Misc!$A:$C,3,FALSE),IF($D278="StateConstant",VLOOKUP($B278,StateConstant!$A:$C,3,FALSE),""))))</f>
        <v/>
      </c>
      <c r="G278" s="42" t="s">
        <v>7</v>
      </c>
      <c r="H278" s="44">
        <v>3</v>
      </c>
      <c r="I278" s="42" t="s">
        <v>18</v>
      </c>
      <c r="J278" s="42" t="s">
        <v>1615</v>
      </c>
      <c r="K278" s="45"/>
      <c r="L278" s="44"/>
      <c r="M278" s="44"/>
      <c r="N278" s="44"/>
    </row>
    <row r="279" spans="1:14" ht="24.95" hidden="1" customHeight="1">
      <c r="A279" s="44" t="s">
        <v>2398</v>
      </c>
      <c r="B279" s="43" t="s">
        <v>2399</v>
      </c>
      <c r="C279" s="42" t="s">
        <v>2399</v>
      </c>
      <c r="D279" s="42" t="s">
        <v>1637</v>
      </c>
      <c r="E279" s="42" t="str">
        <f>IF($D279=" BasicEd",VLOOKUP($A279,BasicEd!$A:$F,3,FALSE),IF($D279=" Header",VLOOKUP($A279,Header!$A:$G,3,FALSE),IF($D279=" Misc",VLOOKUP($A279,Misc!$A:$F,3,FALSE),IF($D279=" StateConstant",VLOOKUP($A279,StateConstant!$A:$H,3,FALSE),""))))</f>
        <v>Calculated: Special Education</v>
      </c>
      <c r="F279" s="89" t="str">
        <f>IF($D279="BasicEd",VLOOKUP($B279,BasicEd!$A:$C,3,FALSE),IF($D279="Header",VLOOKUP($B279,Header!$A:$C,3,FALSE),IF($D279="Misc",VLOOKUP($B279,Misc!$A:$C,3,FALSE),IF($D279="StateConstant",VLOOKUP($B279,StateConstant!$A:$C,3,FALSE),""))))</f>
        <v/>
      </c>
      <c r="G279" s="42" t="s">
        <v>7</v>
      </c>
      <c r="H279" s="44">
        <v>3</v>
      </c>
      <c r="I279" s="42" t="s">
        <v>18</v>
      </c>
      <c r="J279" s="42" t="s">
        <v>1615</v>
      </c>
      <c r="K279" s="45"/>
      <c r="L279" s="44"/>
      <c r="M279" s="44"/>
      <c r="N279" s="44"/>
    </row>
    <row r="280" spans="1:14" ht="24.95" hidden="1" customHeight="1">
      <c r="A280" s="44" t="s">
        <v>2402</v>
      </c>
      <c r="B280" s="43" t="s">
        <v>2403</v>
      </c>
      <c r="C280" s="42" t="s">
        <v>2404</v>
      </c>
      <c r="D280" s="42" t="s">
        <v>1637</v>
      </c>
      <c r="E280" s="42" t="str">
        <f>IF($D280=" BasicEd",VLOOKUP($A280,BasicEd!$A:$F,3,FALSE),IF($D280=" Header",VLOOKUP($A280,Header!$A:$G,3,FALSE),IF($D280=" Misc",VLOOKUP($A280,Misc!$A:$F,3,FALSE),IF($D280=" StateConstant",VLOOKUP($A280,StateConstant!$A:$H,3,FALSE),""))))</f>
        <v>Calculated: Special Education</v>
      </c>
      <c r="F280" s="89" t="str">
        <f>IF($D280="BasicEd",VLOOKUP($B280,BasicEd!$A:$C,3,FALSE),IF($D280="Header",VLOOKUP($B280,Header!$A:$C,3,FALSE),IF($D280="Misc",VLOOKUP($B280,Misc!$A:$C,3,FALSE),IF($D280="StateConstant",VLOOKUP($B280,StateConstant!$A:$C,3,FALSE),""))))</f>
        <v/>
      </c>
      <c r="G280" s="42" t="s">
        <v>7</v>
      </c>
      <c r="H280" s="44">
        <v>3</v>
      </c>
      <c r="I280" s="42" t="s">
        <v>18</v>
      </c>
      <c r="J280" s="42" t="s">
        <v>1615</v>
      </c>
      <c r="K280" s="45"/>
      <c r="L280" s="44"/>
      <c r="M280" s="44"/>
      <c r="N280" s="44"/>
    </row>
    <row r="281" spans="1:14" ht="24.95" hidden="1" customHeight="1">
      <c r="A281" s="44" t="s">
        <v>2406</v>
      </c>
      <c r="B281" s="43" t="s">
        <v>2407</v>
      </c>
      <c r="C281" s="42" t="s">
        <v>2407</v>
      </c>
      <c r="D281" s="42" t="s">
        <v>1617</v>
      </c>
      <c r="E281" s="42" t="str">
        <f>IF($D281=" BasicEd",VLOOKUP($A281,BasicEd!$A:$F,3,FALSE),IF($D281=" Header",VLOOKUP($A281,Header!$A:$G,3,FALSE),IF($D281=" Misc",VLOOKUP($A281,Misc!$A:$F,3,FALSE),IF($D281=" StateConstant",VLOOKUP($A281,StateConstant!$A:$H,3,FALSE),""))))</f>
        <v>Calculated: Career &amp; Technical Education</v>
      </c>
      <c r="F281" s="89" t="str">
        <f>IF($D281="BasicEd",VLOOKUP($B281,BasicEd!$A:$C,3,FALSE),IF($D281="Header",VLOOKUP($B281,Header!$A:$C,3,FALSE),IF($D281="Misc",VLOOKUP($B281,Misc!$A:$C,3,FALSE),IF($D281="StateConstant",VLOOKUP($B281,StateConstant!$A:$C,3,FALSE),""))))</f>
        <v/>
      </c>
      <c r="G281" s="42" t="s">
        <v>17</v>
      </c>
      <c r="H281" s="44">
        <v>2</v>
      </c>
      <c r="I281" s="42" t="s">
        <v>18</v>
      </c>
      <c r="J281" s="42" t="s">
        <v>1602</v>
      </c>
      <c r="K281" s="45"/>
      <c r="L281" s="44"/>
      <c r="M281" s="44"/>
      <c r="N281" s="44"/>
    </row>
    <row r="282" spans="1:14" ht="24.95" hidden="1" customHeight="1">
      <c r="A282" s="44" t="s">
        <v>2410</v>
      </c>
      <c r="B282" s="43" t="s">
        <v>2411</v>
      </c>
      <c r="C282" s="42" t="s">
        <v>2411</v>
      </c>
      <c r="D282" s="42" t="s">
        <v>1617</v>
      </c>
      <c r="E282" s="42" t="str">
        <f>IF($D282=" BasicEd",VLOOKUP($A282,BasicEd!$A:$F,3,FALSE),IF($D282=" Header",VLOOKUP($A282,Header!$A:$G,3,FALSE),IF($D282=" Misc",VLOOKUP($A282,Misc!$A:$F,3,FALSE),IF($D282=" StateConstant",VLOOKUP($A282,StateConstant!$A:$H,3,FALSE),""))))</f>
        <v>Calculated: Career &amp; Technical Education</v>
      </c>
      <c r="F282" s="89" t="str">
        <f>IF($D282="BasicEd",VLOOKUP($B282,BasicEd!$A:$C,3,FALSE),IF($D282="Header",VLOOKUP($B282,Header!$A:$C,3,FALSE),IF($D282="Misc",VLOOKUP($B282,Misc!$A:$C,3,FALSE),IF($D282="StateConstant",VLOOKUP($B282,StateConstant!$A:$C,3,FALSE),""))))</f>
        <v/>
      </c>
      <c r="G282" s="42" t="s">
        <v>17</v>
      </c>
      <c r="H282" s="44">
        <v>2</v>
      </c>
      <c r="I282" s="42" t="s">
        <v>18</v>
      </c>
      <c r="J282" s="42" t="s">
        <v>1602</v>
      </c>
      <c r="K282" s="45"/>
      <c r="L282" s="44"/>
      <c r="M282" s="44"/>
      <c r="N282" s="44"/>
    </row>
    <row r="283" spans="1:14" ht="24.95" hidden="1" customHeight="1">
      <c r="A283" s="44" t="s">
        <v>2413</v>
      </c>
      <c r="B283" s="43" t="s">
        <v>2414</v>
      </c>
      <c r="C283" s="42" t="s">
        <v>2414</v>
      </c>
      <c r="D283" s="42" t="s">
        <v>1617</v>
      </c>
      <c r="E283" s="42" t="str">
        <f>IF($D283=" BasicEd",VLOOKUP($A283,BasicEd!$A:$F,3,FALSE),IF($D283=" Header",VLOOKUP($A283,Header!$A:$G,3,FALSE),IF($D283=" Misc",VLOOKUP($A283,Misc!$A:$F,3,FALSE),IF($D283=" StateConstant",VLOOKUP($A283,StateConstant!$A:$H,3,FALSE),""))))</f>
        <v>Calculated: Skills</v>
      </c>
      <c r="F283" s="89" t="str">
        <f>IF($D283="BasicEd",VLOOKUP($B283,BasicEd!$A:$C,3,FALSE),IF($D283="Header",VLOOKUP($B283,Header!$A:$C,3,FALSE),IF($D283="Misc",VLOOKUP($B283,Misc!$A:$C,3,FALSE),IF($D283="StateConstant",VLOOKUP($B283,StateConstant!$A:$C,3,FALSE),""))))</f>
        <v/>
      </c>
      <c r="G283" s="42" t="s">
        <v>17</v>
      </c>
      <c r="H283" s="44">
        <v>2</v>
      </c>
      <c r="I283" s="42" t="s">
        <v>18</v>
      </c>
      <c r="J283" s="42" t="s">
        <v>1602</v>
      </c>
      <c r="K283" s="45"/>
      <c r="L283" s="44"/>
      <c r="M283" s="44"/>
      <c r="N283" s="44"/>
    </row>
    <row r="284" spans="1:14" ht="24.95" hidden="1" customHeight="1">
      <c r="A284" s="44" t="s">
        <v>2417</v>
      </c>
      <c r="B284" s="43" t="s">
        <v>2418</v>
      </c>
      <c r="C284" s="42" t="s">
        <v>2418</v>
      </c>
      <c r="D284" s="42" t="s">
        <v>1617</v>
      </c>
      <c r="E284" s="42" t="str">
        <f>IF($D284=" BasicEd",VLOOKUP($A284,BasicEd!$A:$F,3,FALSE),IF($D284=" Header",VLOOKUP($A284,Header!$A:$G,3,FALSE),IF($D284=" Misc",VLOOKUP($A284,Misc!$A:$F,3,FALSE),IF($D284=" StateConstant",VLOOKUP($A284,StateConstant!$A:$H,3,FALSE),""))))</f>
        <v>Calculated: General Apportionment</v>
      </c>
      <c r="F284" s="89" t="str">
        <f>IF($D284="BasicEd",VLOOKUP($B284,BasicEd!$A:$C,3,FALSE),IF($D284="Header",VLOOKUP($B284,Header!$A:$C,3,FALSE),IF($D284="Misc",VLOOKUP($B284,Misc!$A:$C,3,FALSE),IF($D284="StateConstant",VLOOKUP($B284,StateConstant!$A:$C,3,FALSE),""))))</f>
        <v/>
      </c>
      <c r="G284" s="42" t="s">
        <v>17</v>
      </c>
      <c r="H284" s="44">
        <v>2</v>
      </c>
      <c r="I284" s="42" t="s">
        <v>18</v>
      </c>
      <c r="J284" s="42" t="s">
        <v>1602</v>
      </c>
      <c r="K284" s="45"/>
      <c r="L284" s="44"/>
      <c r="M284" s="44"/>
      <c r="N284" s="44"/>
    </row>
    <row r="285" spans="1:14" ht="24.95" hidden="1" customHeight="1">
      <c r="A285" s="44" t="s">
        <v>1282</v>
      </c>
      <c r="B285" s="43" t="s">
        <v>1283</v>
      </c>
      <c r="C285" s="42" t="s">
        <v>1283</v>
      </c>
      <c r="D285" s="42" t="s">
        <v>1617</v>
      </c>
      <c r="E285" s="42" t="str">
        <f>IF($D285=" BasicEd",VLOOKUP($A285,BasicEd!$A:$F,3,FALSE),IF($D285=" Header",VLOOKUP($A285,Header!$A:$G,3,FALSE),IF($D285=" Misc",VLOOKUP($A285,Misc!$A:$F,3,FALSE),IF($D285=" StateConstant",VLOOKUP($A285,StateConstant!$A:$H,3,FALSE),""))))</f>
        <v>General Apportionment</v>
      </c>
      <c r="F285" s="89" t="str">
        <f>IF($D285="BasicEd",VLOOKUP($B285,BasicEd!$A:$C,3,FALSE),IF($D285="Header",VLOOKUP($B285,Header!$A:$C,3,FALSE),IF($D285="Misc",VLOOKUP($B285,Misc!$A:$C,3,FALSE),IF($D285="StateConstant",VLOOKUP($B285,StateConstant!$A:$C,3,FALSE),""))))</f>
        <v/>
      </c>
      <c r="G285" s="42" t="s">
        <v>17</v>
      </c>
      <c r="H285" s="44">
        <v>2</v>
      </c>
      <c r="I285" s="42" t="s">
        <v>36</v>
      </c>
      <c r="J285" s="42" t="s">
        <v>1602</v>
      </c>
      <c r="K285" s="45"/>
      <c r="L285" s="44"/>
      <c r="M285" s="44"/>
      <c r="N285" s="44"/>
    </row>
    <row r="286" spans="1:14" ht="24.95" hidden="1" customHeight="1">
      <c r="A286" s="44" t="s">
        <v>1285</v>
      </c>
      <c r="B286" s="43" t="s">
        <v>1286</v>
      </c>
      <c r="C286" s="42" t="s">
        <v>1286</v>
      </c>
      <c r="D286" s="42" t="s">
        <v>1617</v>
      </c>
      <c r="E286" s="42" t="str">
        <f>IF($D286=" BasicEd",VLOOKUP($A286,BasicEd!$A:$F,3,FALSE),IF($D286=" Header",VLOOKUP($A286,Header!$A:$G,3,FALSE),IF($D286=" Misc",VLOOKUP($A286,Misc!$A:$F,3,FALSE),IF($D286=" StateConstant",VLOOKUP($A286,StateConstant!$A:$H,3,FALSE),""))))</f>
        <v>General Apportionment</v>
      </c>
      <c r="F286" s="89" t="str">
        <f>IF($D286="BasicEd",VLOOKUP($B286,BasicEd!$A:$C,3,FALSE),IF($D286="Header",VLOOKUP($B286,Header!$A:$C,3,FALSE),IF($D286="Misc",VLOOKUP($B286,Misc!$A:$C,3,FALSE),IF($D286="StateConstant",VLOOKUP($B286,StateConstant!$A:$C,3,FALSE),""))))</f>
        <v/>
      </c>
      <c r="G286" s="42" t="s">
        <v>17</v>
      </c>
      <c r="H286" s="44">
        <v>2</v>
      </c>
      <c r="I286" s="42" t="s">
        <v>36</v>
      </c>
      <c r="J286" s="42" t="s">
        <v>1602</v>
      </c>
      <c r="K286" s="45"/>
      <c r="L286" s="44"/>
      <c r="M286" s="44"/>
      <c r="N286" s="44"/>
    </row>
    <row r="287" spans="1:14" ht="24.95" hidden="1" customHeight="1">
      <c r="A287" s="44" t="s">
        <v>1287</v>
      </c>
      <c r="B287" s="43" t="s">
        <v>1288</v>
      </c>
      <c r="C287" s="51" t="s">
        <v>1288</v>
      </c>
      <c r="D287" s="42" t="s">
        <v>1617</v>
      </c>
      <c r="E287" s="42" t="str">
        <f>IF($D287=" BasicEd",VLOOKUP($A287,BasicEd!$A:$F,3,FALSE),IF($D287=" Header",VLOOKUP($A287,Header!$A:$G,3,FALSE),IF($D287=" Misc",VLOOKUP($A287,Misc!$A:$F,3,FALSE),IF($D287=" StateConstant",VLOOKUP($A287,StateConstant!$A:$H,3,FALSE),""))))</f>
        <v>Calculated: General Apportionment</v>
      </c>
      <c r="F287" s="89" t="str">
        <f>IF($D287="BasicEd",VLOOKUP($B287,BasicEd!$A:$C,3,FALSE),IF($D287="Header",VLOOKUP($B287,Header!$A:$C,3,FALSE),IF($D287="Misc",VLOOKUP($B287,Misc!$A:$C,3,FALSE),IF($D287="StateConstant",VLOOKUP($B287,StateConstant!$A:$C,3,FALSE),""))))</f>
        <v/>
      </c>
      <c r="G287" s="42" t="s">
        <v>17</v>
      </c>
      <c r="H287" s="44">
        <v>2</v>
      </c>
      <c r="I287" s="42" t="s">
        <v>18</v>
      </c>
      <c r="J287" s="42" t="s">
        <v>1602</v>
      </c>
      <c r="K287" s="45"/>
      <c r="L287" s="44"/>
      <c r="M287" s="44"/>
      <c r="N287" s="44"/>
    </row>
    <row r="288" spans="1:14" ht="24.95" customHeight="1">
      <c r="A288" s="44" t="s">
        <v>2423</v>
      </c>
      <c r="B288" s="43" t="s">
        <v>2424</v>
      </c>
      <c r="C288" s="42" t="s">
        <v>2424</v>
      </c>
      <c r="D288" s="42" t="s">
        <v>1612</v>
      </c>
      <c r="E288" s="42" t="str">
        <f>IF($D288=" BasicEd",VLOOKUP($A288,BasicEd!$A:$F,3,FALSE),IF($D288=" Header",VLOOKUP($A288,Header!$A:$G,3,FALSE),IF($D288=" Misc",VLOOKUP($A288,Misc!$A:$F,3,FALSE),IF($D288=" StateConstant",VLOOKUP($A288,StateConstant!$A:$H,3,FALSE),""))))</f>
        <v>General Apportionment</v>
      </c>
      <c r="F288" s="89" t="str">
        <f>IF($D288="BasicEd",VLOOKUP($B288,BasicEd!$A:$C,3,FALSE),IF($D288="Header",VLOOKUP($B288,Header!$A:$C,3,FALSE),IF($D288="Misc",VLOOKUP($B288,Misc!$A:$C,3,FALSE),IF($D288="StateConstant",VLOOKUP($B288,StateConstant!$A:$C,3,FALSE),""))))</f>
        <v/>
      </c>
      <c r="G288" s="42" t="s">
        <v>17</v>
      </c>
      <c r="H288" s="44">
        <v>2</v>
      </c>
      <c r="I288" s="42" t="s">
        <v>13</v>
      </c>
      <c r="J288" s="42" t="s">
        <v>13</v>
      </c>
      <c r="K288" s="45">
        <v>10037.85</v>
      </c>
      <c r="L288" s="44"/>
      <c r="M288" s="44"/>
      <c r="N288" s="44"/>
    </row>
    <row r="289" spans="1:14" ht="24.95" customHeight="1">
      <c r="A289" s="44" t="s">
        <v>2427</v>
      </c>
      <c r="B289" s="43" t="s">
        <v>2428</v>
      </c>
      <c r="C289" s="42" t="s">
        <v>2428</v>
      </c>
      <c r="D289" s="42" t="s">
        <v>1612</v>
      </c>
      <c r="E289" s="42" t="str">
        <f>IF($D289=" BasicEd",VLOOKUP($A289,BasicEd!$A:$F,3,FALSE),IF($D289=" Header",VLOOKUP($A289,Header!$A:$G,3,FALSE),IF($D289=" Misc",VLOOKUP($A289,Misc!$A:$F,3,FALSE),IF($D289=" StateConstant",VLOOKUP($A289,StateConstant!$A:$H,3,FALSE),""))))</f>
        <v>General Apportionment</v>
      </c>
      <c r="F289" s="89" t="str">
        <f>IF($D289="BasicEd",VLOOKUP($B289,BasicEd!$A:$C,3,FALSE),IF($D289="Header",VLOOKUP($B289,Header!$A:$C,3,FALSE),IF($D289="Misc",VLOOKUP($B289,Misc!$A:$C,3,FALSE),IF($D289="StateConstant",VLOOKUP($B289,StateConstant!$A:$C,3,FALSE),""))))</f>
        <v/>
      </c>
      <c r="G289" s="42" t="s">
        <v>17</v>
      </c>
      <c r="H289" s="44">
        <v>2</v>
      </c>
      <c r="I289" s="42" t="s">
        <v>13</v>
      </c>
      <c r="J289" s="42" t="s">
        <v>13</v>
      </c>
      <c r="K289" s="45">
        <v>10916.85</v>
      </c>
      <c r="L289" s="44"/>
      <c r="M289" s="44"/>
      <c r="N289" s="44"/>
    </row>
    <row r="290" spans="1:14" ht="24.95" customHeight="1">
      <c r="A290" s="44" t="s">
        <v>2431</v>
      </c>
      <c r="B290" s="43" t="s">
        <v>2432</v>
      </c>
      <c r="C290" s="42" t="s">
        <v>2433</v>
      </c>
      <c r="D290" s="42" t="s">
        <v>1612</v>
      </c>
      <c r="E290" s="42" t="str">
        <f>IF($D290=" BasicEd",VLOOKUP($A290,BasicEd!$A:$F,3,FALSE),IF($D290=" Header",VLOOKUP($A290,Header!$A:$G,3,FALSE),IF($D290=" Misc",VLOOKUP($A290,Misc!$A:$F,3,FALSE),IF($D290=" StateConstant",VLOOKUP($A290,StateConstant!$A:$H,3,FALSE),""))))</f>
        <v>Special Education</v>
      </c>
      <c r="F290" s="89" t="str">
        <f>IF($D290="BasicEd",VLOOKUP($B290,BasicEd!$A:$C,3,FALSE),IF($D290="Header",VLOOKUP($B290,Header!$A:$C,3,FALSE),IF($D290="Misc",VLOOKUP($B290,Misc!$A:$C,3,FALSE),IF($D290="StateConstant",VLOOKUP($B290,StateConstant!$A:$C,3,FALSE),""))))</f>
        <v/>
      </c>
      <c r="G290" s="42" t="s">
        <v>7</v>
      </c>
      <c r="H290" s="44">
        <v>1</v>
      </c>
      <c r="I290" s="42" t="s">
        <v>13</v>
      </c>
      <c r="J290" s="42" t="e">
        <v>#N/A</v>
      </c>
      <c r="K290" s="45"/>
      <c r="L290" s="44"/>
      <c r="M290" s="44"/>
      <c r="N290" s="44"/>
    </row>
    <row r="291" spans="1:14" ht="24.95" hidden="1" customHeight="1">
      <c r="A291" s="44" t="s">
        <v>2434</v>
      </c>
      <c r="B291" s="43" t="s">
        <v>2435</v>
      </c>
      <c r="C291" s="42" t="s">
        <v>2435</v>
      </c>
      <c r="D291" s="42" t="s">
        <v>1617</v>
      </c>
      <c r="E291" s="42" t="e">
        <f>IF($D291=" BasicEd",VLOOKUP($A291,BasicEd!$A:$F,3,FALSE),IF($D291=" Header",VLOOKUP($A291,Header!$A:$G,3,FALSE),IF($D291=" Misc",VLOOKUP($A291,Misc!$A:$F,3,FALSE),IF($D291=" StateConstant",VLOOKUP($A291,StateConstant!$A:$H,3,FALSE),""))))</f>
        <v>#N/A</v>
      </c>
      <c r="F291" s="89" t="str">
        <f>IF($D291="BasicEd",VLOOKUP($B291,BasicEd!$A:$C,3,FALSE),IF($D291="Header",VLOOKUP($B291,Header!$A:$C,3,FALSE),IF($D291="Misc",VLOOKUP($B291,Misc!$A:$C,3,FALSE),IF($D291="StateConstant",VLOOKUP($B291,StateConstant!$A:$C,3,FALSE),""))))</f>
        <v/>
      </c>
      <c r="G291" s="42" t="s">
        <v>17</v>
      </c>
      <c r="H291" s="44">
        <v>2</v>
      </c>
      <c r="I291" s="42" t="s">
        <v>18</v>
      </c>
      <c r="J291" s="42" t="s">
        <v>1602</v>
      </c>
      <c r="K291" s="45"/>
      <c r="L291" s="44"/>
      <c r="M291" s="44"/>
      <c r="N291" s="44"/>
    </row>
    <row r="292" spans="1:14" ht="24.95" hidden="1" customHeight="1">
      <c r="A292" s="44" t="s">
        <v>2438</v>
      </c>
      <c r="B292" s="43" t="s">
        <v>2439</v>
      </c>
      <c r="C292" s="42" t="s">
        <v>2439</v>
      </c>
      <c r="D292" s="42" t="s">
        <v>1637</v>
      </c>
      <c r="E292" s="42" t="str">
        <f>IF($D292=" BasicEd",VLOOKUP($A292,BasicEd!$A:$F,3,FALSE),IF($D292=" Header",VLOOKUP($A292,Header!$A:$G,3,FALSE),IF($D292=" Misc",VLOOKUP($A292,Misc!$A:$F,3,FALSE),IF($D292=" StateConstant",VLOOKUP($A292,StateConstant!$A:$H,3,FALSE),""))))</f>
        <v>Calculated: Special Education</v>
      </c>
      <c r="F292" s="89" t="str">
        <f>IF($D292="BasicEd",VLOOKUP($B292,BasicEd!$A:$C,3,FALSE),IF($D292="Header",VLOOKUP($B292,Header!$A:$C,3,FALSE),IF($D292="Misc",VLOOKUP($B292,Misc!$A:$C,3,FALSE),IF($D292="StateConstant",VLOOKUP($B292,StateConstant!$A:$C,3,FALSE),""))))</f>
        <v/>
      </c>
      <c r="G292" s="42" t="s">
        <v>2441</v>
      </c>
      <c r="H292" s="44">
        <v>2</v>
      </c>
      <c r="I292" s="42" t="s">
        <v>18</v>
      </c>
      <c r="J292" s="42" t="e">
        <v>#N/A</v>
      </c>
      <c r="K292" s="45"/>
      <c r="L292" s="44"/>
      <c r="M292" s="44"/>
      <c r="N292" s="44"/>
    </row>
    <row r="293" spans="1:14" ht="24.95" hidden="1" customHeight="1">
      <c r="A293" s="44" t="s">
        <v>2443</v>
      </c>
      <c r="B293" s="43" t="s">
        <v>2444</v>
      </c>
      <c r="C293" s="42" t="s">
        <v>2444</v>
      </c>
      <c r="D293" s="42" t="s">
        <v>1617</v>
      </c>
      <c r="E293" s="42" t="e">
        <f>IF($D293=" BasicEd",VLOOKUP($A293,BasicEd!$A:$F,3,FALSE),IF($D293=" Header",VLOOKUP($A293,Header!$A:$G,3,FALSE),IF($D293=" Misc",VLOOKUP($A293,Misc!$A:$F,3,FALSE),IF($D293=" StateConstant",VLOOKUP($A293,StateConstant!$A:$H,3,FALSE),""))))</f>
        <v>#N/A</v>
      </c>
      <c r="F293" s="89" t="str">
        <f>IF($D293="BasicEd",VLOOKUP($B293,BasicEd!$A:$C,3,FALSE),IF($D293="Header",VLOOKUP($B293,Header!$A:$C,3,FALSE),IF($D293="Misc",VLOOKUP($B293,Misc!$A:$C,3,FALSE),IF($D293="StateConstant",VLOOKUP($B293,StateConstant!$A:$C,3,FALSE),""))))</f>
        <v/>
      </c>
      <c r="G293" s="42" t="s">
        <v>17</v>
      </c>
      <c r="H293" s="44">
        <v>2</v>
      </c>
      <c r="I293" s="42" t="s">
        <v>18</v>
      </c>
      <c r="J293" s="42" t="s">
        <v>1602</v>
      </c>
      <c r="K293" s="45"/>
      <c r="L293" s="44"/>
      <c r="M293" s="44"/>
      <c r="N293" s="44"/>
    </row>
    <row r="294" spans="1:14" ht="24.95" hidden="1" customHeight="1">
      <c r="A294" s="44" t="s">
        <v>2447</v>
      </c>
      <c r="B294" s="43" t="s">
        <v>2448</v>
      </c>
      <c r="C294" s="42" t="s">
        <v>2448</v>
      </c>
      <c r="D294" s="42" t="s">
        <v>1617</v>
      </c>
      <c r="E294" s="42" t="e">
        <f>IF($D294=" BasicEd",VLOOKUP($A294,BasicEd!$A:$F,3,FALSE),IF($D294=" Header",VLOOKUP($A294,Header!$A:$G,3,FALSE),IF($D294=" Misc",VLOOKUP($A294,Misc!$A:$F,3,FALSE),IF($D294=" StateConstant",VLOOKUP($A294,StateConstant!$A:$H,3,FALSE),""))))</f>
        <v>#N/A</v>
      </c>
      <c r="F294" s="89" t="str">
        <f>IF($D294="BasicEd",VLOOKUP($B294,BasicEd!$A:$C,3,FALSE),IF($D294="Header",VLOOKUP($B294,Header!$A:$C,3,FALSE),IF($D294="Misc",VLOOKUP($B294,Misc!$A:$C,3,FALSE),IF($D294="StateConstant",VLOOKUP($B294,StateConstant!$A:$C,3,FALSE),""))))</f>
        <v/>
      </c>
      <c r="G294" s="42" t="s">
        <v>17</v>
      </c>
      <c r="H294" s="44">
        <v>2</v>
      </c>
      <c r="I294" s="42" t="s">
        <v>18</v>
      </c>
      <c r="J294" s="42" t="s">
        <v>1602</v>
      </c>
      <c r="K294" s="45"/>
      <c r="L294" s="44"/>
      <c r="M294" s="44"/>
      <c r="N294" s="44"/>
    </row>
    <row r="295" spans="1:14" ht="24.95" hidden="1" customHeight="1">
      <c r="A295" s="44" t="s">
        <v>2451</v>
      </c>
      <c r="B295" s="43" t="s">
        <v>2452</v>
      </c>
      <c r="C295" s="42" t="s">
        <v>2452</v>
      </c>
      <c r="D295" s="42" t="s">
        <v>1617</v>
      </c>
      <c r="E295" s="42" t="e">
        <f>IF($D295=" BasicEd",VLOOKUP($A295,BasicEd!$A:$F,3,FALSE),IF($D295=" Header",VLOOKUP($A295,Header!$A:$G,3,FALSE),IF($D295=" Misc",VLOOKUP($A295,Misc!$A:$F,3,FALSE),IF($D295=" StateConstant",VLOOKUP($A295,StateConstant!$A:$H,3,FALSE),""))))</f>
        <v>#N/A</v>
      </c>
      <c r="F295" s="89" t="str">
        <f>IF($D295="BasicEd",VLOOKUP($B295,BasicEd!$A:$C,3,FALSE),IF($D295="Header",VLOOKUP($B295,Header!$A:$C,3,FALSE),IF($D295="Misc",VLOOKUP($B295,Misc!$A:$C,3,FALSE),IF($D295="StateConstant",VLOOKUP($B295,StateConstant!$A:$C,3,FALSE),""))))</f>
        <v/>
      </c>
      <c r="G295" s="42" t="s">
        <v>17</v>
      </c>
      <c r="H295" s="44">
        <v>2</v>
      </c>
      <c r="I295" s="42" t="s">
        <v>18</v>
      </c>
      <c r="J295" s="42" t="s">
        <v>1602</v>
      </c>
      <c r="K295" s="45"/>
      <c r="L295" s="44"/>
      <c r="M295" s="44"/>
      <c r="N295" s="44"/>
    </row>
    <row r="296" spans="1:14" ht="24.95" hidden="1" customHeight="1">
      <c r="A296" s="44" t="s">
        <v>2455</v>
      </c>
      <c r="B296" s="43" t="s">
        <v>2456</v>
      </c>
      <c r="C296" s="42" t="s">
        <v>2456</v>
      </c>
      <c r="D296" s="42" t="s">
        <v>1617</v>
      </c>
      <c r="E296" s="42" t="e">
        <f>IF($D296=" BasicEd",VLOOKUP($A296,BasicEd!$A:$F,3,FALSE),IF($D296=" Header",VLOOKUP($A296,Header!$A:$G,3,FALSE),IF($D296=" Misc",VLOOKUP($A296,Misc!$A:$F,3,FALSE),IF($D296=" StateConstant",VLOOKUP($A296,StateConstant!$A:$H,3,FALSE),""))))</f>
        <v>#N/A</v>
      </c>
      <c r="F296" s="89" t="str">
        <f>IF($D296="BasicEd",VLOOKUP($B296,BasicEd!$A:$C,3,FALSE),IF($D296="Header",VLOOKUP($B296,Header!$A:$C,3,FALSE),IF($D296="Misc",VLOOKUP($B296,Misc!$A:$C,3,FALSE),IF($D296="StateConstant",VLOOKUP($B296,StateConstant!$A:$C,3,FALSE),""))))</f>
        <v/>
      </c>
      <c r="G296" s="42" t="s">
        <v>17</v>
      </c>
      <c r="H296" s="44">
        <v>2</v>
      </c>
      <c r="I296" s="42" t="s">
        <v>18</v>
      </c>
      <c r="J296" s="42" t="s">
        <v>1602</v>
      </c>
      <c r="K296" s="45"/>
      <c r="L296" s="44"/>
      <c r="M296" s="44"/>
      <c r="N296" s="44"/>
    </row>
    <row r="297" spans="1:14" ht="24.95" hidden="1" customHeight="1">
      <c r="A297" s="44" t="s">
        <v>2459</v>
      </c>
      <c r="B297" s="43" t="s">
        <v>2460</v>
      </c>
      <c r="C297" s="42" t="s">
        <v>2460</v>
      </c>
      <c r="D297" s="42" t="s">
        <v>1637</v>
      </c>
      <c r="E297" s="42" t="str">
        <f>IF($D297=" BasicEd",VLOOKUP($A297,BasicEd!$A:$F,3,FALSE),IF($D297=" Header",VLOOKUP($A297,Header!$A:$G,3,FALSE),IF($D297=" Misc",VLOOKUP($A297,Misc!$A:$F,3,FALSE),IF($D297=" StateConstant",VLOOKUP($A297,StateConstant!$A:$H,3,FALSE),""))))</f>
        <v>Categorical Programs</v>
      </c>
      <c r="F297" s="89" t="str">
        <f>IF($D297="BasicEd",VLOOKUP($B297,BasicEd!$A:$C,3,FALSE),IF($D297="Header",VLOOKUP($B297,Header!$A:$C,3,FALSE),IF($D297="Misc",VLOOKUP($B297,Misc!$A:$C,3,FALSE),IF($D297="StateConstant",VLOOKUP($B297,StateConstant!$A:$C,3,FALSE),""))))</f>
        <v/>
      </c>
      <c r="G297" s="42" t="s">
        <v>7</v>
      </c>
      <c r="H297" s="44">
        <v>4</v>
      </c>
      <c r="I297" s="42" t="s">
        <v>36</v>
      </c>
      <c r="J297" s="42" t="s">
        <v>1882</v>
      </c>
      <c r="K297" s="45"/>
      <c r="L297" s="44"/>
      <c r="M297" s="44"/>
      <c r="N297" s="44"/>
    </row>
    <row r="298" spans="1:14" ht="24.95" customHeight="1">
      <c r="A298" s="44" t="s">
        <v>2462</v>
      </c>
      <c r="B298" s="43" t="s">
        <v>2463</v>
      </c>
      <c r="C298" s="42" t="s">
        <v>2463</v>
      </c>
      <c r="D298" s="42" t="s">
        <v>1612</v>
      </c>
      <c r="E298" s="42" t="str">
        <f>IF($D298=" BasicEd",VLOOKUP($A298,BasicEd!$A:$F,3,FALSE),IF($D298=" Header",VLOOKUP($A298,Header!$A:$G,3,FALSE),IF($D298=" Misc",VLOOKUP($A298,Misc!$A:$F,3,FALSE),IF($D298=" StateConstant",VLOOKUP($A298,StateConstant!$A:$H,3,FALSE),""))))</f>
        <v>General Apportionment</v>
      </c>
      <c r="F298" s="89" t="str">
        <f>IF($D298="BasicEd",VLOOKUP($B298,BasicEd!$A:$C,3,FALSE),IF($D298="Header",VLOOKUP($B298,Header!$A:$C,3,FALSE),IF($D298="Misc",VLOOKUP($B298,Misc!$A:$C,3,FALSE),IF($D298="StateConstant",VLOOKUP($B298,StateConstant!$A:$C,3,FALSE),""))))</f>
        <v/>
      </c>
      <c r="G298" s="42" t="s">
        <v>17</v>
      </c>
      <c r="H298" s="44">
        <v>2</v>
      </c>
      <c r="I298" s="42" t="s">
        <v>13</v>
      </c>
      <c r="J298" s="42" t="s">
        <v>13</v>
      </c>
      <c r="K298" s="45">
        <v>14136</v>
      </c>
      <c r="L298" s="44"/>
      <c r="M298" s="44"/>
      <c r="N298" s="44"/>
    </row>
    <row r="299" spans="1:14" ht="24.95" customHeight="1">
      <c r="A299" s="44" t="s">
        <v>2466</v>
      </c>
      <c r="B299" s="43" t="s">
        <v>2467</v>
      </c>
      <c r="C299" s="42" t="s">
        <v>2467</v>
      </c>
      <c r="D299" s="42" t="s">
        <v>1612</v>
      </c>
      <c r="E299" s="42" t="str">
        <f>IF($D299=" BasicEd",VLOOKUP($A299,BasicEd!$A:$F,3,FALSE),IF($D299=" Header",VLOOKUP($A299,Header!$A:$G,3,FALSE),IF($D299=" Misc",VLOOKUP($A299,Misc!$A:$F,3,FALSE),IF($D299=" StateConstant",VLOOKUP($A299,StateConstant!$A:$H,3,FALSE),""))))</f>
        <v>Staffing Calculations</v>
      </c>
      <c r="F299" s="89" t="str">
        <f>IF($D299="BasicEd",VLOOKUP($B299,BasicEd!$A:$C,3,FALSE),IF($D299="Header",VLOOKUP($B299,Header!$A:$C,3,FALSE),IF($D299="Misc",VLOOKUP($B299,Misc!$A:$C,3,FALSE),IF($D299="StateConstant",VLOOKUP($B299,StateConstant!$A:$C,3,FALSE),""))))</f>
        <v/>
      </c>
      <c r="G299" s="42" t="s">
        <v>7</v>
      </c>
      <c r="H299" s="44">
        <v>2</v>
      </c>
      <c r="I299" s="42" t="s">
        <v>13</v>
      </c>
      <c r="J299" s="42" t="s">
        <v>13</v>
      </c>
      <c r="K299" s="45">
        <v>400</v>
      </c>
      <c r="L299" s="44"/>
      <c r="M299" s="44"/>
      <c r="N299" s="44"/>
    </row>
    <row r="300" spans="1:14" ht="24.95" hidden="1" customHeight="1">
      <c r="A300" s="44" t="s">
        <v>2470</v>
      </c>
      <c r="B300" s="43" t="s">
        <v>6629</v>
      </c>
      <c r="C300" s="51" t="s">
        <v>2473</v>
      </c>
      <c r="D300" s="42" t="s">
        <v>1601</v>
      </c>
      <c r="E300" s="42" t="str">
        <f>IF($D300=" BasicEd",VLOOKUP($A300,BasicEd!$A:$F,3,FALSE),IF($D300=" Header",VLOOKUP($A300,Header!$A:$G,3,FALSE),IF($D300=" Misc",VLOOKUP($A300,Misc!$A:$F,3,FALSE),IF($D300=" StateConstant",VLOOKUP($A300,StateConstant!$A:$H,3,FALSE),""))))</f>
        <v>Staffing Calculations</v>
      </c>
      <c r="F300" s="89" t="str">
        <f>IF($D300="BasicEd",VLOOKUP($B300,BasicEd!$A:$C,3,FALSE),IF($D300="Header",VLOOKUP($B300,Header!$A:$C,3,FALSE),IF($D300="Misc",VLOOKUP($B300,Misc!$A:$C,3,FALSE),IF($D300="StateConstant",VLOOKUP($B300,StateConstant!$A:$C,3,FALSE),""))))</f>
        <v/>
      </c>
      <c r="G300" s="42" t="s">
        <v>7</v>
      </c>
      <c r="H300" s="44">
        <v>2</v>
      </c>
      <c r="I300" s="42" t="s">
        <v>2474</v>
      </c>
      <c r="J300" s="42" t="s">
        <v>2353</v>
      </c>
      <c r="K300" s="45"/>
      <c r="L300" s="44"/>
      <c r="M300" s="44"/>
      <c r="N300" s="44"/>
    </row>
    <row r="301" spans="1:14" ht="24.95" hidden="1" customHeight="1">
      <c r="A301" s="44" t="s">
        <v>2476</v>
      </c>
      <c r="B301" s="43" t="s">
        <v>1205</v>
      </c>
      <c r="C301" s="42" t="s">
        <v>1205</v>
      </c>
      <c r="D301" s="42" t="s">
        <v>1601</v>
      </c>
      <c r="E301" s="42" t="str">
        <f>IF($D301=" BasicEd",VLOOKUP($A301,BasicEd!$A:$F,3,FALSE),IF($D301=" Header",VLOOKUP($A301,Header!$A:$G,3,FALSE),IF($D301=" Misc",VLOOKUP($A301,Misc!$A:$F,3,FALSE),IF($D301=" StateConstant",VLOOKUP($A301,StateConstant!$A:$H,3,FALSE),""))))</f>
        <v>Staffing Calculations</v>
      </c>
      <c r="F301" s="89" t="str">
        <f>IF($D301="BasicEd",VLOOKUP($B301,BasicEd!$A:$C,3,FALSE),IF($D301="Header",VLOOKUP($B301,Header!$A:$C,3,FALSE),IF($D301="Misc",VLOOKUP($B301,Misc!$A:$C,3,FALSE),IF($D301="StateConstant",VLOOKUP($B301,StateConstant!$A:$C,3,FALSE),""))))</f>
        <v/>
      </c>
      <c r="G301" s="42" t="s">
        <v>7</v>
      </c>
      <c r="H301" s="44">
        <v>2</v>
      </c>
      <c r="I301" s="42" t="s">
        <v>18</v>
      </c>
      <c r="J301" s="42" t="s">
        <v>1882</v>
      </c>
      <c r="K301" s="45"/>
      <c r="L301" s="44"/>
      <c r="M301" s="44"/>
      <c r="N301" s="44"/>
    </row>
    <row r="302" spans="1:14" ht="24.95" customHeight="1">
      <c r="A302" s="44" t="s">
        <v>2478</v>
      </c>
      <c r="B302" s="43" t="s">
        <v>2479</v>
      </c>
      <c r="C302" s="42" t="s">
        <v>2479</v>
      </c>
      <c r="D302" s="42" t="s">
        <v>1612</v>
      </c>
      <c r="E302" s="42" t="str">
        <f>IF($D302=" BasicEd",VLOOKUP($A302,BasicEd!$A:$F,3,FALSE),IF($D302=" Header",VLOOKUP($A302,Header!$A:$G,3,FALSE),IF($D302=" Misc",VLOOKUP($A302,Misc!$A:$F,3,FALSE),IF($D302=" StateConstant",VLOOKUP($A302,StateConstant!$A:$H,3,FALSE),""))))</f>
        <v>Staffing Calculations</v>
      </c>
      <c r="F302" s="89" t="str">
        <f>IF($D302="BasicEd",VLOOKUP($B302,BasicEd!$A:$C,3,FALSE),IF($D302="Header",VLOOKUP($B302,Header!$A:$C,3,FALSE),IF($D302="Misc",VLOOKUP($B302,Misc!$A:$C,3,FALSE),IF($D302="StateConstant",VLOOKUP($B302,StateConstant!$A:$C,3,FALSE),""))))</f>
        <v/>
      </c>
      <c r="G302" s="42" t="s">
        <v>7</v>
      </c>
      <c r="H302" s="44">
        <v>2</v>
      </c>
      <c r="I302" s="42" t="s">
        <v>13</v>
      </c>
      <c r="J302" s="42" t="s">
        <v>13</v>
      </c>
      <c r="K302" s="45">
        <v>27</v>
      </c>
      <c r="L302" s="44"/>
      <c r="M302" s="44"/>
      <c r="N302" s="44"/>
    </row>
    <row r="303" spans="1:14" ht="24.95" customHeight="1">
      <c r="A303" s="44" t="s">
        <v>2481</v>
      </c>
      <c r="B303" s="43" t="s">
        <v>2482</v>
      </c>
      <c r="C303" s="42" t="s">
        <v>2482</v>
      </c>
      <c r="D303" s="42" t="s">
        <v>1612</v>
      </c>
      <c r="E303" s="42" t="str">
        <f>IF($D303=" BasicEd",VLOOKUP($A303,BasicEd!$A:$F,3,FALSE),IF($D303=" Header",VLOOKUP($A303,Header!$A:$G,3,FALSE),IF($D303=" Misc",VLOOKUP($A303,Misc!$A:$F,3,FALSE),IF($D303=" StateConstant",VLOOKUP($A303,StateConstant!$A:$H,3,FALSE),""))))</f>
        <v>Staffing Calculations</v>
      </c>
      <c r="F303" s="89" t="str">
        <f>IF($D303="BasicEd",VLOOKUP($B303,BasicEd!$A:$C,3,FALSE),IF($D303="Header",VLOOKUP($B303,Header!$A:$C,3,FALSE),IF($D303="Misc",VLOOKUP($B303,Misc!$A:$C,3,FALSE),IF($D303="StateConstant",VLOOKUP($B303,StateConstant!$A:$C,3,FALSE),""))))</f>
        <v/>
      </c>
      <c r="G303" s="42" t="s">
        <v>7</v>
      </c>
      <c r="H303" s="44">
        <v>2</v>
      </c>
      <c r="I303" s="42" t="s">
        <v>13</v>
      </c>
      <c r="J303" s="42" t="s">
        <v>13</v>
      </c>
      <c r="K303" s="45">
        <v>27</v>
      </c>
      <c r="L303" s="44"/>
      <c r="M303" s="44"/>
      <c r="N303" s="44"/>
    </row>
    <row r="304" spans="1:14" ht="24.95" customHeight="1">
      <c r="A304" s="44" t="s">
        <v>2483</v>
      </c>
      <c r="B304" s="43" t="s">
        <v>2484</v>
      </c>
      <c r="C304" s="42" t="s">
        <v>2484</v>
      </c>
      <c r="D304" s="42" t="s">
        <v>1612</v>
      </c>
      <c r="E304" s="42" t="str">
        <f>IF($D304=" BasicEd",VLOOKUP($A304,BasicEd!$A:$F,3,FALSE),IF($D304=" Header",VLOOKUP($A304,Header!$A:$G,3,FALSE),IF($D304=" Misc",VLOOKUP($A304,Misc!$A:$F,3,FALSE),IF($D304=" StateConstant",VLOOKUP($A304,StateConstant!$A:$H,3,FALSE),""))))</f>
        <v>Staffing Calculations</v>
      </c>
      <c r="F304" s="89" t="str">
        <f>IF($D304="BasicEd",VLOOKUP($B304,BasicEd!$A:$C,3,FALSE),IF($D304="Header",VLOOKUP($B304,Header!$A:$C,3,FALSE),IF($D304="Misc",VLOOKUP($B304,Misc!$A:$C,3,FALSE),IF($D304="StateConstant",VLOOKUP($B304,StateConstant!$A:$C,3,FALSE),""))))</f>
        <v/>
      </c>
      <c r="G304" s="42" t="s">
        <v>7</v>
      </c>
      <c r="H304" s="44">
        <v>2</v>
      </c>
      <c r="I304" s="42" t="s">
        <v>13</v>
      </c>
      <c r="J304" s="42" t="s">
        <v>13</v>
      </c>
      <c r="K304" s="45">
        <v>27</v>
      </c>
      <c r="L304" s="44"/>
      <c r="M304" s="44"/>
      <c r="N304" s="44"/>
    </row>
    <row r="305" spans="1:14" ht="24.95" customHeight="1">
      <c r="A305" s="44" t="s">
        <v>2485</v>
      </c>
      <c r="B305" s="43" t="s">
        <v>2486</v>
      </c>
      <c r="C305" s="42" t="s">
        <v>2486</v>
      </c>
      <c r="D305" s="42" t="s">
        <v>1612</v>
      </c>
      <c r="E305" s="42" t="str">
        <f>IF($D305=" BasicEd",VLOOKUP($A305,BasicEd!$A:$F,3,FALSE),IF($D305=" Header",VLOOKUP($A305,Header!$A:$G,3,FALSE),IF($D305=" Misc",VLOOKUP($A305,Misc!$A:$F,3,FALSE),IF($D305=" StateConstant",VLOOKUP($A305,StateConstant!$A:$H,3,FALSE),""))))</f>
        <v>Staffing Calculations</v>
      </c>
      <c r="F305" s="89" t="str">
        <f>IF($D305="BasicEd",VLOOKUP($B305,BasicEd!$A:$C,3,FALSE),IF($D305="Header",VLOOKUP($B305,Header!$A:$C,3,FALSE),IF($D305="Misc",VLOOKUP($B305,Misc!$A:$C,3,FALSE),IF($D305="StateConstant",VLOOKUP($B305,StateConstant!$A:$C,3,FALSE),""))))</f>
        <v/>
      </c>
      <c r="G305" s="42" t="s">
        <v>7</v>
      </c>
      <c r="H305" s="44">
        <v>3</v>
      </c>
      <c r="I305" s="42" t="s">
        <v>13</v>
      </c>
      <c r="J305" s="42" t="s">
        <v>13</v>
      </c>
      <c r="K305" s="45">
        <v>1.2529999999999999</v>
      </c>
      <c r="L305" s="44"/>
      <c r="M305" s="44"/>
      <c r="N305" s="44"/>
    </row>
    <row r="306" spans="1:14" ht="24.95" customHeight="1">
      <c r="A306" s="44" t="s">
        <v>2489</v>
      </c>
      <c r="B306" s="43" t="s">
        <v>2490</v>
      </c>
      <c r="C306" s="42" t="s">
        <v>2490</v>
      </c>
      <c r="D306" s="42" t="s">
        <v>1612</v>
      </c>
      <c r="E306" s="42" t="str">
        <f>IF($D306=" BasicEd",VLOOKUP($A306,BasicEd!$A:$F,3,FALSE),IF($D306=" Header",VLOOKUP($A306,Header!$A:$G,3,FALSE),IF($D306=" Misc",VLOOKUP($A306,Misc!$A:$F,3,FALSE),IF($D306=" StateConstant",VLOOKUP($A306,StateConstant!$A:$H,3,FALSE),""))))</f>
        <v>Staffing Calculations</v>
      </c>
      <c r="F306" s="89" t="str">
        <f>IF($D306="BasicEd",VLOOKUP($B306,BasicEd!$A:$C,3,FALSE),IF($D306="Header",VLOOKUP($B306,Header!$A:$C,3,FALSE),IF($D306="Misc",VLOOKUP($B306,Misc!$A:$C,3,FALSE),IF($D306="StateConstant",VLOOKUP($B306,StateConstant!$A:$C,3,FALSE),""))))</f>
        <v/>
      </c>
      <c r="G306" s="42" t="s">
        <v>7</v>
      </c>
      <c r="H306" s="44">
        <v>3</v>
      </c>
      <c r="I306" s="42" t="s">
        <v>13</v>
      </c>
      <c r="J306" s="42" t="s">
        <v>13</v>
      </c>
      <c r="K306" s="45">
        <v>0.66300000000000003</v>
      </c>
      <c r="L306" s="44"/>
      <c r="M306" s="44"/>
      <c r="N306" s="44"/>
    </row>
    <row r="307" spans="1:14" ht="24.95" customHeight="1">
      <c r="A307" s="44" t="s">
        <v>2493</v>
      </c>
      <c r="B307" s="43" t="s">
        <v>2494</v>
      </c>
      <c r="C307" s="42" t="s">
        <v>2494</v>
      </c>
      <c r="D307" s="42" t="s">
        <v>1612</v>
      </c>
      <c r="E307" s="42" t="str">
        <f>IF($D307=" BasicEd",VLOOKUP($A307,BasicEd!$A:$F,3,FALSE),IF($D307=" Header",VLOOKUP($A307,Header!$A:$G,3,FALSE),IF($D307=" Misc",VLOOKUP($A307,Misc!$A:$F,3,FALSE),IF($D307=" StateConstant",VLOOKUP($A307,StateConstant!$A:$H,3,FALSE),""))))</f>
        <v>Staffing Calculations</v>
      </c>
      <c r="F307" s="89" t="str">
        <f>IF($D307="BasicEd",VLOOKUP($B307,BasicEd!$A:$C,3,FALSE),IF($D307="Header",VLOOKUP($B307,Header!$A:$C,3,FALSE),IF($D307="Misc",VLOOKUP($B307,Misc!$A:$C,3,FALSE),IF($D307="StateConstant",VLOOKUP($B307,StateConstant!$A:$C,3,FALSE),""))))</f>
        <v/>
      </c>
      <c r="G307" s="42" t="s">
        <v>7</v>
      </c>
      <c r="H307" s="44">
        <v>3</v>
      </c>
      <c r="I307" s="42" t="s">
        <v>13</v>
      </c>
      <c r="J307" s="42" t="s">
        <v>13</v>
      </c>
      <c r="K307" s="45">
        <v>0.99299999999999999</v>
      </c>
      <c r="L307" s="44"/>
      <c r="M307" s="44"/>
      <c r="N307" s="44"/>
    </row>
    <row r="308" spans="1:14" ht="24.95" customHeight="1">
      <c r="A308" s="44" t="s">
        <v>2497</v>
      </c>
      <c r="B308" s="43" t="s">
        <v>2498</v>
      </c>
      <c r="C308" s="42" t="s">
        <v>2499</v>
      </c>
      <c r="D308" s="42" t="s">
        <v>1612</v>
      </c>
      <c r="E308" s="42" t="str">
        <f>IF($D308=" BasicEd",VLOOKUP($A308,BasicEd!$A:$F,3,FALSE),IF($D308=" Header",VLOOKUP($A308,Header!$A:$G,3,FALSE),IF($D308=" Misc",VLOOKUP($A308,Misc!$A:$F,3,FALSE),IF($D308=" StateConstant",VLOOKUP($A308,StateConstant!$A:$H,3,FALSE),""))))</f>
        <v>Staffing Calculations</v>
      </c>
      <c r="F308" s="89" t="str">
        <f>IF($D308="BasicEd",VLOOKUP($B308,BasicEd!$A:$C,3,FALSE),IF($D308="Header",VLOOKUP($B308,Header!$A:$C,3,FALSE),IF($D308="Misc",VLOOKUP($B308,Misc!$A:$C,3,FALSE),IF($D308="StateConstant",VLOOKUP($B308,StateConstant!$A:$C,3,FALSE),""))))</f>
        <v/>
      </c>
      <c r="G308" s="42" t="s">
        <v>7</v>
      </c>
      <c r="H308" s="44">
        <v>3</v>
      </c>
      <c r="I308" s="42" t="s">
        <v>13</v>
      </c>
      <c r="J308" s="42" t="s">
        <v>13</v>
      </c>
      <c r="K308" s="45">
        <v>0</v>
      </c>
      <c r="L308" s="44"/>
      <c r="M308" s="44"/>
      <c r="N308" s="44"/>
    </row>
    <row r="309" spans="1:14" ht="24.95" customHeight="1">
      <c r="A309" s="44" t="s">
        <v>2500</v>
      </c>
      <c r="B309" s="43" t="s">
        <v>2501</v>
      </c>
      <c r="C309" s="42" t="s">
        <v>2501</v>
      </c>
      <c r="D309" s="42" t="s">
        <v>1612</v>
      </c>
      <c r="E309" s="42" t="str">
        <f>IF($D309=" BasicEd",VLOOKUP($A309,BasicEd!$A:$F,3,FALSE),IF($D309=" Header",VLOOKUP($A309,Header!$A:$G,3,FALSE),IF($D309=" Misc",VLOOKUP($A309,Misc!$A:$F,3,FALSE),IF($D309=" StateConstant",VLOOKUP($A309,StateConstant!$A:$H,3,FALSE),""))))</f>
        <v>Staffing Calculations</v>
      </c>
      <c r="F309" s="89" t="str">
        <f>IF($D309="BasicEd",VLOOKUP($B309,BasicEd!$A:$C,3,FALSE),IF($D309="Header",VLOOKUP($B309,Header!$A:$C,3,FALSE),IF($D309="Misc",VLOOKUP($B309,Misc!$A:$C,3,FALSE),IF($D309="StateConstant",VLOOKUP($B309,StateConstant!$A:$C,3,FALSE),""))))</f>
        <v/>
      </c>
      <c r="G309" s="42" t="s">
        <v>7</v>
      </c>
      <c r="H309" s="44">
        <v>3</v>
      </c>
      <c r="I309" s="42" t="s">
        <v>13</v>
      </c>
      <c r="J309" s="42" t="s">
        <v>13</v>
      </c>
      <c r="K309" s="45">
        <v>0.58499999999999996</v>
      </c>
      <c r="L309" s="44"/>
      <c r="M309" s="44"/>
      <c r="N309" s="44"/>
    </row>
    <row r="310" spans="1:14" ht="24.95" customHeight="1">
      <c r="A310" s="44" t="s">
        <v>2504</v>
      </c>
      <c r="B310" s="43" t="s">
        <v>2505</v>
      </c>
      <c r="C310" s="42" t="s">
        <v>2505</v>
      </c>
      <c r="D310" s="42" t="s">
        <v>1612</v>
      </c>
      <c r="E310" s="42" t="str">
        <f>IF($D310=" BasicEd",VLOOKUP($A310,BasicEd!$A:$F,3,FALSE),IF($D310=" Header",VLOOKUP($A310,Header!$A:$G,3,FALSE),IF($D310=" Misc",VLOOKUP($A310,Misc!$A:$F,3,FALSE),IF($D310=" StateConstant",VLOOKUP($A310,StateConstant!$A:$H,3,FALSE),""))))</f>
        <v>Staffing Calculations</v>
      </c>
      <c r="F310" s="89" t="str">
        <f>IF($D310="BasicEd",VLOOKUP($B310,BasicEd!$A:$C,3,FALSE),IF($D310="Header",VLOOKUP($B310,Header!$A:$C,3,FALSE),IF($D310="Misc",VLOOKUP($B310,Misc!$A:$C,3,FALSE),IF($D310="StateConstant",VLOOKUP($B310,StateConstant!$A:$C,3,FALSE),""))))</f>
        <v/>
      </c>
      <c r="G310" s="42" t="s">
        <v>7</v>
      </c>
      <c r="H310" s="44">
        <v>3</v>
      </c>
      <c r="I310" s="42" t="s">
        <v>13</v>
      </c>
      <c r="J310" s="42" t="s">
        <v>13</v>
      </c>
      <c r="K310" s="45">
        <v>0.311</v>
      </c>
      <c r="L310" s="44"/>
      <c r="M310" s="44"/>
      <c r="N310" s="44"/>
    </row>
    <row r="311" spans="1:14" ht="24.95" customHeight="1">
      <c r="A311" s="44" t="s">
        <v>2508</v>
      </c>
      <c r="B311" s="43" t="s">
        <v>2509</v>
      </c>
      <c r="C311" s="42" t="s">
        <v>2509</v>
      </c>
      <c r="D311" s="42" t="s">
        <v>1612</v>
      </c>
      <c r="E311" s="42" t="str">
        <f>IF($D311=" BasicEd",VLOOKUP($A311,BasicEd!$A:$F,3,FALSE),IF($D311=" Header",VLOOKUP($A311,Header!$A:$G,3,FALSE),IF($D311=" Misc",VLOOKUP($A311,Misc!$A:$F,3,FALSE),IF($D311=" StateConstant",VLOOKUP($A311,StateConstant!$A:$H,3,FALSE),""))))</f>
        <v>Staffing Calculations</v>
      </c>
      <c r="F311" s="89" t="str">
        <f>IF($D311="BasicEd",VLOOKUP($B311,BasicEd!$A:$C,3,FALSE),IF($D311="Header",VLOOKUP($B311,Header!$A:$C,3,FALSE),IF($D311="Misc",VLOOKUP($B311,Misc!$A:$C,3,FALSE),IF($D311="StateConstant",VLOOKUP($B311,StateConstant!$A:$C,3,FALSE),""))))</f>
        <v/>
      </c>
      <c r="G311" s="42" t="s">
        <v>7</v>
      </c>
      <c r="H311" s="44">
        <v>3</v>
      </c>
      <c r="I311" s="42" t="s">
        <v>13</v>
      </c>
      <c r="J311" s="42" t="s">
        <v>13</v>
      </c>
      <c r="K311" s="45">
        <v>0.104</v>
      </c>
      <c r="L311" s="44"/>
      <c r="M311" s="44"/>
      <c r="N311" s="44"/>
    </row>
    <row r="312" spans="1:14" ht="24.95" customHeight="1">
      <c r="A312" s="44" t="s">
        <v>2512</v>
      </c>
      <c r="B312" s="43" t="s">
        <v>2513</v>
      </c>
      <c r="C312" s="42" t="s">
        <v>2513</v>
      </c>
      <c r="D312" s="42" t="s">
        <v>1612</v>
      </c>
      <c r="E312" s="42" t="str">
        <f>IF($D312=" BasicEd",VLOOKUP($A312,BasicEd!$A:$F,3,FALSE),IF($D312=" Header",VLOOKUP($A312,Header!$A:$G,3,FALSE),IF($D312=" Misc",VLOOKUP($A312,Misc!$A:$F,3,FALSE),IF($D312=" StateConstant",VLOOKUP($A312,StateConstant!$A:$H,3,FALSE),""))))</f>
        <v>Staffing Calculations</v>
      </c>
      <c r="F312" s="89" t="str">
        <f>IF($D312="BasicEd",VLOOKUP($B312,BasicEd!$A:$C,3,FALSE),IF($D312="Header",VLOOKUP($B312,Header!$A:$C,3,FALSE),IF($D312="Misc",VLOOKUP($B312,Misc!$A:$C,3,FALSE),IF($D312="StateConstant",VLOOKUP($B312,StateConstant!$A:$C,3,FALSE),""))))</f>
        <v/>
      </c>
      <c r="G312" s="42" t="s">
        <v>7</v>
      </c>
      <c r="H312" s="44">
        <v>3</v>
      </c>
      <c r="I312" s="42" t="s">
        <v>13</v>
      </c>
      <c r="J312" s="42" t="s">
        <v>13</v>
      </c>
      <c r="K312" s="45">
        <v>1.012</v>
      </c>
      <c r="L312" s="44"/>
      <c r="M312" s="44"/>
      <c r="N312" s="44"/>
    </row>
    <row r="313" spans="1:14" ht="24.95" customHeight="1">
      <c r="A313" s="179" t="s">
        <v>6728</v>
      </c>
      <c r="B313" s="43" t="s">
        <v>6713</v>
      </c>
      <c r="C313" s="42" t="s">
        <v>6713</v>
      </c>
      <c r="D313" s="42" t="s">
        <v>1612</v>
      </c>
      <c r="E313" s="42" t="str">
        <f>IF($D313=" BasicEd",VLOOKUP($A313,BasicEd!$A:$F,3,FALSE),IF($D313=" Header",VLOOKUP($A313,Header!$A:$G,3,FALSE),IF($D313=" Misc",VLOOKUP($A313,Misc!$A:$F,3,FALSE),IF($D313=" StateConstant",VLOOKUP($A313,StateConstant!$A:$H,3,FALSE),""))))</f>
        <v>Staffing Calculations</v>
      </c>
      <c r="F313" s="89" t="str">
        <f>IF($D313="BasicEd",VLOOKUP($B313,BasicEd!$A:$C,3,FALSE),IF($D313="Header",VLOOKUP($B313,Header!$A:$C,3,FALSE),IF($D313="Misc",VLOOKUP($B313,Misc!$A:$C,3,FALSE),IF($D313="StateConstant",VLOOKUP($B313,StateConstant!$A:$C,3,FALSE),""))))</f>
        <v/>
      </c>
      <c r="G313" s="42" t="s">
        <v>7</v>
      </c>
      <c r="H313" s="44">
        <v>3</v>
      </c>
      <c r="I313" s="42" t="s">
        <v>13</v>
      </c>
      <c r="J313" s="42" t="s">
        <v>13</v>
      </c>
      <c r="K313" s="45">
        <v>0</v>
      </c>
      <c r="L313" s="44"/>
      <c r="M313" s="44"/>
      <c r="N313" s="44"/>
    </row>
    <row r="314" spans="1:14" ht="24.95" customHeight="1">
      <c r="A314" s="44" t="s">
        <v>2516</v>
      </c>
      <c r="B314" s="42" t="s">
        <v>2517</v>
      </c>
      <c r="C314" s="42" t="s">
        <v>2517</v>
      </c>
      <c r="D314" s="42" t="s">
        <v>1612</v>
      </c>
      <c r="E314" s="42" t="str">
        <f>IF($D314=" BasicEd",VLOOKUP($A314,BasicEd!$A:$F,3,FALSE),IF($D314=" Header",VLOOKUP($A314,Header!$A:$G,3,FALSE),IF($D314=" Misc",VLOOKUP($A314,Misc!$A:$F,3,FALSE),IF($D314=" StateConstant",VLOOKUP($A314,StateConstant!$A:$H,3,FALSE),""))))</f>
        <v>Staffing Calculations</v>
      </c>
      <c r="F314" s="89" t="str">
        <f>IF($D314="BasicEd",VLOOKUP($B314,BasicEd!$A:$C,3,FALSE),IF($D314="Header",VLOOKUP($B314,Header!$A:$C,3,FALSE),IF($D314="Misc",VLOOKUP($B314,Misc!$A:$C,3,FALSE),IF($D314="StateConstant",VLOOKUP($B314,StateConstant!$A:$C,3,FALSE),""))))</f>
        <v/>
      </c>
      <c r="G314" s="42" t="s">
        <v>7</v>
      </c>
      <c r="H314" s="44">
        <v>3</v>
      </c>
      <c r="I314" s="42" t="s">
        <v>13</v>
      </c>
      <c r="J314" s="42" t="s">
        <v>13</v>
      </c>
      <c r="K314" s="45">
        <v>2.0880000000000001</v>
      </c>
      <c r="L314" s="44"/>
      <c r="M314" s="44"/>
      <c r="N314" s="44"/>
    </row>
    <row r="315" spans="1:14" ht="24.95" customHeight="1">
      <c r="A315" s="179" t="s">
        <v>6729</v>
      </c>
      <c r="B315" s="42" t="s">
        <v>6714</v>
      </c>
      <c r="C315" s="42" t="s">
        <v>6714</v>
      </c>
      <c r="D315" s="42" t="s">
        <v>1612</v>
      </c>
      <c r="E315" s="42" t="str">
        <f>IF($D315=" BasicEd",VLOOKUP($A315,BasicEd!$A:$F,3,FALSE),IF($D315=" Header",VLOOKUP($A315,Header!$A:$G,3,FALSE),IF($D315=" Misc",VLOOKUP($A315,Misc!$A:$F,3,FALSE),IF($D315=" StateConstant",VLOOKUP($A315,StateConstant!$A:$H,3,FALSE),""))))</f>
        <v>Staffing Calculations</v>
      </c>
      <c r="F315" s="89" t="str">
        <f>IF($D315="BasicEd",VLOOKUP($B315,BasicEd!$A:$C,3,FALSE),IF($D315="Header",VLOOKUP($B315,Header!$A:$C,3,FALSE),IF($D315="Misc",VLOOKUP($B315,Misc!$A:$C,3,FALSE),IF($D315="StateConstant",VLOOKUP($B315,StateConstant!$A:$C,3,FALSE),""))))</f>
        <v/>
      </c>
      <c r="G315" s="42" t="s">
        <v>7</v>
      </c>
      <c r="H315" s="44">
        <v>3</v>
      </c>
      <c r="I315" s="42" t="s">
        <v>13</v>
      </c>
      <c r="J315" s="42" t="s">
        <v>13</v>
      </c>
      <c r="K315" s="45">
        <v>0</v>
      </c>
      <c r="L315" s="44"/>
      <c r="M315" s="44"/>
      <c r="N315" s="44"/>
    </row>
    <row r="316" spans="1:14" ht="24.95" customHeight="1">
      <c r="A316" s="44" t="s">
        <v>2520</v>
      </c>
      <c r="B316" s="42" t="s">
        <v>2521</v>
      </c>
      <c r="C316" s="42" t="s">
        <v>2521</v>
      </c>
      <c r="D316" s="42" t="s">
        <v>1612</v>
      </c>
      <c r="E316" s="42" t="str">
        <f>IF($D316=" BasicEd",VLOOKUP($A316,BasicEd!$A:$F,3,FALSE),IF($D316=" Header",VLOOKUP($A316,Header!$A:$G,3,FALSE),IF($D316=" Misc",VLOOKUP($A316,Misc!$A:$F,3,FALSE),IF($D316=" StateConstant",VLOOKUP($A316,StateConstant!$A:$H,3,FALSE),""))))</f>
        <v>Staffing Calculations</v>
      </c>
      <c r="F316" s="89" t="str">
        <f>IF($D316="BasicEd",VLOOKUP($B316,BasicEd!$A:$C,3,FALSE),IF($D316="Header",VLOOKUP($B316,Header!$A:$C,3,FALSE),IF($D316="Misc",VLOOKUP($B316,Misc!$A:$C,3,FALSE),IF($D316="StateConstant",VLOOKUP($B316,StateConstant!$A:$C,3,FALSE),""))))</f>
        <v/>
      </c>
      <c r="G316" s="42" t="s">
        <v>7</v>
      </c>
      <c r="H316" s="44">
        <v>3</v>
      </c>
      <c r="I316" s="42" t="s">
        <v>13</v>
      </c>
      <c r="J316" s="42" t="s">
        <v>13</v>
      </c>
      <c r="K316" s="45">
        <v>1.657</v>
      </c>
      <c r="L316" s="44"/>
      <c r="M316" s="44"/>
      <c r="N316" s="44"/>
    </row>
    <row r="317" spans="1:14" ht="24.95" customHeight="1">
      <c r="A317" s="44" t="s">
        <v>2524</v>
      </c>
      <c r="B317" s="42" t="s">
        <v>2525</v>
      </c>
      <c r="C317" s="42" t="s">
        <v>2525</v>
      </c>
      <c r="D317" s="42" t="s">
        <v>1612</v>
      </c>
      <c r="E317" s="42" t="str">
        <f>IF($D317=" BasicEd",VLOOKUP($A317,BasicEd!$A:$F,3,FALSE),IF($D317=" Header",VLOOKUP($A317,Header!$A:$G,3,FALSE),IF($D317=" Misc",VLOOKUP($A317,Misc!$A:$F,3,FALSE),IF($D317=" StateConstant",VLOOKUP($A317,StateConstant!$A:$H,3,FALSE),""))))</f>
        <v>Staffing Calculations</v>
      </c>
      <c r="F317" s="89" t="str">
        <f>IF($D317="BasicEd",VLOOKUP($B317,BasicEd!$A:$C,3,FALSE),IF($D317="Header",VLOOKUP($B317,Header!$A:$C,3,FALSE),IF($D317="Misc",VLOOKUP($B317,Misc!$A:$C,3,FALSE),IF($D317="StateConstant",VLOOKUP($B317,StateConstant!$A:$C,3,FALSE),""))))</f>
        <v/>
      </c>
      <c r="G317" s="42" t="s">
        <v>7</v>
      </c>
      <c r="H317" s="44">
        <v>3</v>
      </c>
      <c r="I317" s="42" t="s">
        <v>13</v>
      </c>
      <c r="J317" s="42" t="s">
        <v>13</v>
      </c>
      <c r="K317" s="45">
        <v>7.9000000000000001E-2</v>
      </c>
      <c r="L317" s="44"/>
      <c r="M317" s="44"/>
      <c r="N317" s="44"/>
    </row>
    <row r="318" spans="1:14" ht="24.95" customHeight="1">
      <c r="A318" s="44" t="s">
        <v>2528</v>
      </c>
      <c r="B318" s="42" t="s">
        <v>2529</v>
      </c>
      <c r="C318" s="42" t="s">
        <v>2529</v>
      </c>
      <c r="D318" s="42" t="s">
        <v>1612</v>
      </c>
      <c r="E318" s="42" t="str">
        <f>IF($D318=" BasicEd",VLOOKUP($A318,BasicEd!$A:$F,3,FALSE),IF($D318=" Header",VLOOKUP($A318,Header!$A:$G,3,FALSE),IF($D318=" Misc",VLOOKUP($A318,Misc!$A:$F,3,FALSE),IF($D318=" StateConstant",VLOOKUP($A318,StateConstant!$A:$H,3,FALSE),""))))</f>
        <v>Staffing Calculations</v>
      </c>
      <c r="F318" s="89" t="str">
        <f>IF($D318="BasicEd",VLOOKUP($B318,BasicEd!$A:$C,3,FALSE),IF($D318="Header",VLOOKUP($B318,Header!$A:$C,3,FALSE),IF($D318="Misc",VLOOKUP($B318,Misc!$A:$C,3,FALSE),IF($D318="StateConstant",VLOOKUP($B318,StateConstant!$A:$C,3,FALSE),""))))</f>
        <v/>
      </c>
      <c r="G318" s="42" t="s">
        <v>7</v>
      </c>
      <c r="H318" s="44">
        <v>4</v>
      </c>
      <c r="I318" s="42" t="s">
        <v>13</v>
      </c>
      <c r="J318" s="42" t="s">
        <v>13</v>
      </c>
      <c r="K318" s="45">
        <v>8.2500000000000004E-2</v>
      </c>
      <c r="L318" s="44"/>
      <c r="M318" s="44"/>
      <c r="N318" s="44"/>
    </row>
    <row r="319" spans="1:14" ht="24.95" customHeight="1">
      <c r="A319" s="44" t="s">
        <v>2532</v>
      </c>
      <c r="B319" s="42" t="s">
        <v>2533</v>
      </c>
      <c r="C319" s="42" t="s">
        <v>2533</v>
      </c>
      <c r="D319" s="42" t="s">
        <v>1612</v>
      </c>
      <c r="E319" s="42" t="str">
        <f>IF($D319=" BasicEd",VLOOKUP($A319,BasicEd!$A:$F,3,FALSE),IF($D319=" Header",VLOOKUP($A319,Header!$A:$G,3,FALSE),IF($D319=" Misc",VLOOKUP($A319,Misc!$A:$F,3,FALSE),IF($D319=" StateConstant",VLOOKUP($A319,StateConstant!$A:$H,3,FALSE),""))))</f>
        <v>Staffing Calculations</v>
      </c>
      <c r="F319" s="89" t="str">
        <f>IF($D319="BasicEd",VLOOKUP($B319,BasicEd!$A:$C,3,FALSE),IF($D319="Header",VLOOKUP($B319,Header!$A:$C,3,FALSE),IF($D319="Misc",VLOOKUP($B319,Misc!$A:$C,3,FALSE),IF($D319="StateConstant",VLOOKUP($B319,StateConstant!$A:$C,3,FALSE),""))))</f>
        <v/>
      </c>
      <c r="G319" s="42" t="s">
        <v>7</v>
      </c>
      <c r="H319" s="44">
        <v>2</v>
      </c>
      <c r="I319" s="42" t="s">
        <v>13</v>
      </c>
      <c r="J319" s="42" t="s">
        <v>13</v>
      </c>
      <c r="K319" s="45">
        <v>432</v>
      </c>
      <c r="L319" s="44"/>
      <c r="M319" s="44"/>
      <c r="N319" s="44"/>
    </row>
    <row r="320" spans="1:14" ht="24.95" customHeight="1">
      <c r="A320" s="44" t="s">
        <v>2536</v>
      </c>
      <c r="B320" s="42" t="s">
        <v>2537</v>
      </c>
      <c r="C320" s="42" t="s">
        <v>2537</v>
      </c>
      <c r="D320" s="42" t="s">
        <v>1612</v>
      </c>
      <c r="E320" s="42" t="str">
        <f>IF($D320=" BasicEd",VLOOKUP($A320,BasicEd!$A:$F,3,FALSE),IF($D320=" Header",VLOOKUP($A320,Header!$A:$G,3,FALSE),IF($D320=" Misc",VLOOKUP($A320,Misc!$A:$F,3,FALSE),IF($D320=" StateConstant",VLOOKUP($A320,StateConstant!$A:$H,3,FALSE),""))))</f>
        <v>Staffing Calculations</v>
      </c>
      <c r="F320" s="89" t="str">
        <f>IF($D320="BasicEd",VLOOKUP($B320,BasicEd!$A:$C,3,FALSE),IF($D320="Header",VLOOKUP($B320,Header!$A:$C,3,FALSE),IF($D320="Misc",VLOOKUP($B320,Misc!$A:$C,3,FALSE),IF($D320="StateConstant",VLOOKUP($B320,StateConstant!$A:$C,3,FALSE),""))))</f>
        <v/>
      </c>
      <c r="G320" s="42" t="s">
        <v>7</v>
      </c>
      <c r="H320" s="44">
        <v>5</v>
      </c>
      <c r="I320" s="42" t="s">
        <v>13</v>
      </c>
      <c r="J320" s="42" t="s">
        <v>13</v>
      </c>
      <c r="K320" s="45">
        <v>2.3975</v>
      </c>
      <c r="L320" s="44"/>
      <c r="M320" s="44"/>
      <c r="N320" s="44"/>
    </row>
    <row r="321" spans="1:14" ht="24.95" customHeight="1">
      <c r="A321" s="44" t="s">
        <v>2539</v>
      </c>
      <c r="B321" s="43" t="s">
        <v>2540</v>
      </c>
      <c r="C321" s="42" t="s">
        <v>2540</v>
      </c>
      <c r="D321" s="42" t="s">
        <v>1612</v>
      </c>
      <c r="E321" s="42" t="str">
        <f>IF($D321=" BasicEd",VLOOKUP($A321,BasicEd!$A:$F,3,FALSE),IF($D321=" Header",VLOOKUP($A321,Header!$A:$G,3,FALSE),IF($D321=" Misc",VLOOKUP($A321,Misc!$A:$F,3,FALSE),IF($D321=" StateConstant",VLOOKUP($A321,StateConstant!$A:$H,3,FALSE),""))))</f>
        <v>Staffing Calculations</v>
      </c>
      <c r="F321" s="89" t="str">
        <f>IF($D321="BasicEd",VLOOKUP($B321,BasicEd!$A:$C,3,FALSE),IF($D321="Header",VLOOKUP($B321,Header!$A:$C,3,FALSE),IF($D321="Misc",VLOOKUP($B321,Misc!$A:$C,3,FALSE),IF($D321="StateConstant",VLOOKUP($B321,StateConstant!$A:$C,3,FALSE),""))))</f>
        <v/>
      </c>
      <c r="G321" s="42" t="s">
        <v>7</v>
      </c>
      <c r="H321" s="44">
        <v>2</v>
      </c>
      <c r="I321" s="42" t="s">
        <v>13</v>
      </c>
      <c r="J321" s="42" t="s">
        <v>13</v>
      </c>
      <c r="K321" s="45">
        <v>28.53</v>
      </c>
      <c r="L321" s="44"/>
      <c r="M321" s="44"/>
      <c r="N321" s="44"/>
    </row>
    <row r="322" spans="1:14" ht="24.95" customHeight="1">
      <c r="A322" s="44" t="s">
        <v>2542</v>
      </c>
      <c r="B322" s="43" t="s">
        <v>2543</v>
      </c>
      <c r="C322" s="42" t="s">
        <v>2543</v>
      </c>
      <c r="D322" s="42" t="s">
        <v>1612</v>
      </c>
      <c r="E322" s="42" t="str">
        <f>IF($D322=" BasicEd",VLOOKUP($A322,BasicEd!$A:$F,3,FALSE),IF($D322=" Header",VLOOKUP($A322,Header!$A:$G,3,FALSE),IF($D322=" Misc",VLOOKUP($A322,Misc!$A:$F,3,FALSE),IF($D322=" StateConstant",VLOOKUP($A322,StateConstant!$A:$H,3,FALSE),""))))</f>
        <v>Staffing Calculations</v>
      </c>
      <c r="F322" s="89" t="str">
        <f>IF($D322="BasicEd",VLOOKUP($B322,BasicEd!$A:$C,3,FALSE),IF($D322="Header",VLOOKUP($B322,Header!$A:$C,3,FALSE),IF($D322="Misc",VLOOKUP($B322,Misc!$A:$C,3,FALSE),IF($D322="StateConstant",VLOOKUP($B322,StateConstant!$A:$C,3,FALSE),""))))</f>
        <v/>
      </c>
      <c r="G322" s="42" t="s">
        <v>7</v>
      </c>
      <c r="H322" s="44">
        <v>2</v>
      </c>
      <c r="I322" s="42" t="s">
        <v>13</v>
      </c>
      <c r="J322" s="42" t="s">
        <v>13</v>
      </c>
      <c r="K322" s="45">
        <v>28.53</v>
      </c>
      <c r="L322" s="44"/>
      <c r="M322" s="44"/>
      <c r="N322" s="44"/>
    </row>
    <row r="323" spans="1:14" ht="24.95" customHeight="1">
      <c r="A323" s="44" t="s">
        <v>2544</v>
      </c>
      <c r="B323" s="43" t="s">
        <v>2545</v>
      </c>
      <c r="C323" s="42" t="s">
        <v>2545</v>
      </c>
      <c r="D323" s="42" t="s">
        <v>1612</v>
      </c>
      <c r="E323" s="42" t="str">
        <f>IF($D323=" BasicEd",VLOOKUP($A323,BasicEd!$A:$F,3,FALSE),IF($D323=" Header",VLOOKUP($A323,Header!$A:$G,3,FALSE),IF($D323=" Misc",VLOOKUP($A323,Misc!$A:$F,3,FALSE),IF($D323=" StateConstant",VLOOKUP($A323,StateConstant!$A:$H,3,FALSE),""))))</f>
        <v>Staffing Calculations</v>
      </c>
      <c r="F323" s="89" t="str">
        <f>IF($D323="BasicEd",VLOOKUP($B323,BasicEd!$A:$C,3,FALSE),IF($D323="Header",VLOOKUP($B323,Header!$A:$C,3,FALSE),IF($D323="Misc",VLOOKUP($B323,Misc!$A:$C,3,FALSE),IF($D323="StateConstant",VLOOKUP($B323,StateConstant!$A:$C,3,FALSE),""))))</f>
        <v/>
      </c>
      <c r="G323" s="42" t="s">
        <v>7</v>
      </c>
      <c r="H323" s="44">
        <v>2</v>
      </c>
      <c r="I323" s="42" t="s">
        <v>13</v>
      </c>
      <c r="J323" s="42" t="s">
        <v>13</v>
      </c>
      <c r="K323" s="45">
        <v>28.53</v>
      </c>
      <c r="L323" s="44"/>
      <c r="M323" s="44"/>
      <c r="N323" s="44"/>
    </row>
    <row r="324" spans="1:14" ht="24.95" customHeight="1">
      <c r="A324" s="44" t="s">
        <v>2547</v>
      </c>
      <c r="B324" s="43" t="s">
        <v>2548</v>
      </c>
      <c r="C324" s="42" t="s">
        <v>2548</v>
      </c>
      <c r="D324" s="42" t="s">
        <v>1612</v>
      </c>
      <c r="E324" s="42" t="str">
        <f>IF($D324=" BasicEd",VLOOKUP($A324,BasicEd!$A:$F,3,FALSE),IF($D324=" Header",VLOOKUP($A324,Header!$A:$G,3,FALSE),IF($D324=" Misc",VLOOKUP($A324,Misc!$A:$F,3,FALSE),IF($D324=" StateConstant",VLOOKUP($A324,StateConstant!$A:$H,3,FALSE),""))))</f>
        <v>Staffing Calculations</v>
      </c>
      <c r="F324" s="89" t="str">
        <f>IF($D324="BasicEd",VLOOKUP($B324,BasicEd!$A:$C,3,FALSE),IF($D324="Header",VLOOKUP($B324,Header!$A:$C,3,FALSE),IF($D324="Misc",VLOOKUP($B324,Misc!$A:$C,3,FALSE),IF($D324="StateConstant",VLOOKUP($B324,StateConstant!$A:$C,3,FALSE),""))))</f>
        <v/>
      </c>
      <c r="G324" s="42" t="s">
        <v>7</v>
      </c>
      <c r="H324" s="44">
        <v>4</v>
      </c>
      <c r="I324" s="42" t="s">
        <v>13</v>
      </c>
      <c r="J324" s="42" t="s">
        <v>13</v>
      </c>
      <c r="K324" s="45">
        <v>0.12</v>
      </c>
      <c r="L324" s="44"/>
      <c r="M324" s="44"/>
      <c r="N324" s="44"/>
    </row>
    <row r="325" spans="1:14" ht="24.95" customHeight="1">
      <c r="A325" s="44" t="s">
        <v>2550</v>
      </c>
      <c r="B325" s="43" t="s">
        <v>2551</v>
      </c>
      <c r="C325" s="42" t="s">
        <v>2551</v>
      </c>
      <c r="D325" s="42" t="s">
        <v>1612</v>
      </c>
      <c r="E325" s="42" t="str">
        <f>IF($D325=" BasicEd",VLOOKUP($A325,BasicEd!$A:$F,3,FALSE),IF($D325=" Header",VLOOKUP($A325,Header!$A:$G,3,FALSE),IF($D325=" Misc",VLOOKUP($A325,Misc!$A:$F,3,FALSE),IF($D325=" StateConstant",VLOOKUP($A325,StateConstant!$A:$H,3,FALSE),""))))</f>
        <v>Staffing Calculations</v>
      </c>
      <c r="F325" s="89" t="str">
        <f>IF($D325="BasicEd",VLOOKUP($B325,BasicEd!$A:$C,3,FALSE),IF($D325="Header",VLOOKUP($B325,Header!$A:$C,3,FALSE),IF($D325="Misc",VLOOKUP($B325,Misc!$A:$C,3,FALSE),IF($D325="StateConstant",VLOOKUP($B325,StateConstant!$A:$C,3,FALSE),""))))</f>
        <v/>
      </c>
      <c r="G325" s="42" t="s">
        <v>7</v>
      </c>
      <c r="H325" s="44">
        <v>3</v>
      </c>
      <c r="I325" s="42" t="s">
        <v>13</v>
      </c>
      <c r="J325" s="42" t="s">
        <v>13</v>
      </c>
      <c r="K325" s="45">
        <v>1.353</v>
      </c>
      <c r="L325" s="44"/>
      <c r="M325" s="44"/>
      <c r="N325" s="44"/>
    </row>
    <row r="326" spans="1:14" ht="24.95" customHeight="1">
      <c r="A326" s="44" t="s">
        <v>2554</v>
      </c>
      <c r="B326" s="43" t="s">
        <v>2555</v>
      </c>
      <c r="C326" s="42" t="s">
        <v>2555</v>
      </c>
      <c r="D326" s="42" t="s">
        <v>1612</v>
      </c>
      <c r="E326" s="42" t="str">
        <f>IF($D326=" BasicEd",VLOOKUP($A326,BasicEd!$A:$F,3,FALSE),IF($D326=" Header",VLOOKUP($A326,Header!$A:$G,3,FALSE),IF($D326=" Misc",VLOOKUP($A326,Misc!$A:$F,3,FALSE),IF($D326=" StateConstant",VLOOKUP($A326,StateConstant!$A:$H,3,FALSE),""))))</f>
        <v>Staffing Calculations</v>
      </c>
      <c r="F326" s="89" t="str">
        <f>IF($D326="BasicEd",VLOOKUP($B326,BasicEd!$A:$C,3,FALSE),IF($D326="Header",VLOOKUP($B326,Header!$A:$C,3,FALSE),IF($D326="Misc",VLOOKUP($B326,Misc!$A:$C,3,FALSE),IF($D326="StateConstant",VLOOKUP($B326,StateConstant!$A:$C,3,FALSE),""))))</f>
        <v/>
      </c>
      <c r="G326" s="42" t="s">
        <v>7</v>
      </c>
      <c r="H326" s="44">
        <v>3</v>
      </c>
      <c r="I326" s="42" t="s">
        <v>13</v>
      </c>
      <c r="J326" s="42" t="s">
        <v>13</v>
      </c>
      <c r="K326" s="45">
        <v>0.51900000000000002</v>
      </c>
      <c r="L326" s="44"/>
      <c r="M326" s="44"/>
      <c r="N326" s="44"/>
    </row>
    <row r="327" spans="1:14" ht="24.95" customHeight="1">
      <c r="A327" s="44" t="s">
        <v>2558</v>
      </c>
      <c r="B327" s="43" t="s">
        <v>2559</v>
      </c>
      <c r="C327" s="42" t="s">
        <v>2559</v>
      </c>
      <c r="D327" s="42" t="s">
        <v>1612</v>
      </c>
      <c r="E327" s="42" t="str">
        <f>IF($D327=" BasicEd",VLOOKUP($A327,BasicEd!$A:$F,3,FALSE),IF($D327=" Header",VLOOKUP($A327,Header!$A:$G,3,FALSE),IF($D327=" Misc",VLOOKUP($A327,Misc!$A:$F,3,FALSE),IF($D327=" StateConstant",VLOOKUP($A327,StateConstant!$A:$H,3,FALSE),""))))</f>
        <v>Staffing Calculations</v>
      </c>
      <c r="F327" s="89" t="str">
        <f>IF($D327="BasicEd",VLOOKUP($B327,BasicEd!$A:$C,3,FALSE),IF($D327="Header",VLOOKUP($B327,Header!$A:$C,3,FALSE),IF($D327="Misc",VLOOKUP($B327,Misc!$A:$C,3,FALSE),IF($D327="StateConstant",VLOOKUP($B327,StateConstant!$A:$C,3,FALSE),""))))</f>
        <v/>
      </c>
      <c r="G327" s="42" t="s">
        <v>7</v>
      </c>
      <c r="H327" s="44">
        <v>3</v>
      </c>
      <c r="I327" s="42" t="s">
        <v>13</v>
      </c>
      <c r="J327" s="42" t="s">
        <v>13</v>
      </c>
      <c r="K327" s="45">
        <v>1.716</v>
      </c>
      <c r="L327" s="44"/>
      <c r="M327" s="44"/>
      <c r="N327" s="44"/>
    </row>
    <row r="328" spans="1:14" ht="24.95" customHeight="1">
      <c r="A328" s="44" t="s">
        <v>2562</v>
      </c>
      <c r="B328" s="43" t="s">
        <v>2563</v>
      </c>
      <c r="C328" s="42" t="s">
        <v>2564</v>
      </c>
      <c r="D328" s="42" t="s">
        <v>1612</v>
      </c>
      <c r="E328" s="42" t="str">
        <f>IF($D328=" BasicEd",VLOOKUP($A328,BasicEd!$A:$F,3,FALSE),IF($D328=" Header",VLOOKUP($A328,Header!$A:$G,3,FALSE),IF($D328=" Misc",VLOOKUP($A328,Misc!$A:$F,3,FALSE),IF($D328=" StateConstant",VLOOKUP($A328,StateConstant!$A:$H,3,FALSE),""))))</f>
        <v>Staffing Calculations</v>
      </c>
      <c r="F328" s="89" t="str">
        <f>IF($D328="BasicEd",VLOOKUP($B328,BasicEd!$A:$C,3,FALSE),IF($D328="Header",VLOOKUP($B328,Header!$A:$C,3,FALSE),IF($D328="Misc",VLOOKUP($B328,Misc!$A:$C,3,FALSE),IF($D328="StateConstant",VLOOKUP($B328,StateConstant!$A:$C,3,FALSE),""))))</f>
        <v/>
      </c>
      <c r="G328" s="42" t="s">
        <v>7</v>
      </c>
      <c r="H328" s="44">
        <v>3</v>
      </c>
      <c r="I328" s="42" t="s">
        <v>13</v>
      </c>
      <c r="J328" s="42" t="s">
        <v>13</v>
      </c>
      <c r="K328" s="45">
        <v>0</v>
      </c>
      <c r="L328" s="44"/>
      <c r="M328" s="44"/>
      <c r="N328" s="44"/>
    </row>
    <row r="329" spans="1:14" ht="24.95" customHeight="1">
      <c r="A329" s="44" t="s">
        <v>2565</v>
      </c>
      <c r="B329" s="43" t="s">
        <v>2566</v>
      </c>
      <c r="C329" s="42" t="s">
        <v>2566</v>
      </c>
      <c r="D329" s="42" t="s">
        <v>1612</v>
      </c>
      <c r="E329" s="42" t="str">
        <f>IF($D329=" BasicEd",VLOOKUP($A329,BasicEd!$A:$F,3,FALSE),IF($D329=" Header",VLOOKUP($A329,Header!$A:$G,3,FALSE),IF($D329=" Misc",VLOOKUP($A329,Misc!$A:$F,3,FALSE),IF($D329=" StateConstant",VLOOKUP($A329,StateConstant!$A:$H,3,FALSE),""))))</f>
        <v>Staffing Calculations</v>
      </c>
      <c r="F329" s="89" t="str">
        <f>IF($D329="BasicEd",VLOOKUP($B329,BasicEd!$A:$C,3,FALSE),IF($D329="Header",VLOOKUP($B329,Header!$A:$C,3,FALSE),IF($D329="Misc",VLOOKUP($B329,Misc!$A:$C,3,FALSE),IF($D329="StateConstant",VLOOKUP($B329,StateConstant!$A:$C,3,FALSE),""))))</f>
        <v/>
      </c>
      <c r="G329" s="42" t="s">
        <v>7</v>
      </c>
      <c r="H329" s="44">
        <v>3</v>
      </c>
      <c r="I329" s="42" t="s">
        <v>13</v>
      </c>
      <c r="J329" s="42" t="s">
        <v>13</v>
      </c>
      <c r="K329" s="45">
        <v>0.88800000000000001</v>
      </c>
      <c r="L329" s="44"/>
      <c r="M329" s="44"/>
      <c r="N329" s="44"/>
    </row>
    <row r="330" spans="1:14" ht="24.95" customHeight="1">
      <c r="A330" s="44" t="s">
        <v>2569</v>
      </c>
      <c r="B330" s="43" t="s">
        <v>2570</v>
      </c>
      <c r="C330" s="42" t="s">
        <v>2570</v>
      </c>
      <c r="D330" s="42" t="s">
        <v>1612</v>
      </c>
      <c r="E330" s="42" t="str">
        <f>IF($D330=" BasicEd",VLOOKUP($A330,BasicEd!$A:$F,3,FALSE),IF($D330=" Header",VLOOKUP($A330,Header!$A:$G,3,FALSE),IF($D330=" Misc",VLOOKUP($A330,Misc!$A:$F,3,FALSE),IF($D330=" StateConstant",VLOOKUP($A330,StateConstant!$A:$H,3,FALSE),""))))</f>
        <v>Staffing Calculations</v>
      </c>
      <c r="F330" s="89" t="str">
        <f>IF($D330="BasicEd",VLOOKUP($B330,BasicEd!$A:$C,3,FALSE),IF($D330="Header",VLOOKUP($B330,Header!$A:$C,3,FALSE),IF($D330="Misc",VLOOKUP($B330,Misc!$A:$C,3,FALSE),IF($D330="StateConstant",VLOOKUP($B330,StateConstant!$A:$C,3,FALSE),""))))</f>
        <v/>
      </c>
      <c r="G330" s="42" t="s">
        <v>7</v>
      </c>
      <c r="H330" s="44">
        <v>3</v>
      </c>
      <c r="I330" s="42" t="s">
        <v>13</v>
      </c>
      <c r="J330" s="42" t="s">
        <v>13</v>
      </c>
      <c r="K330" s="45">
        <v>8.7999999999999995E-2</v>
      </c>
      <c r="L330" s="44"/>
      <c r="M330" s="44"/>
      <c r="N330" s="44"/>
    </row>
    <row r="331" spans="1:14" ht="24.95" customHeight="1">
      <c r="A331" s="44" t="s">
        <v>2573</v>
      </c>
      <c r="B331" s="43" t="s">
        <v>2574</v>
      </c>
      <c r="C331" s="42" t="s">
        <v>2574</v>
      </c>
      <c r="D331" s="42" t="s">
        <v>1612</v>
      </c>
      <c r="E331" s="42" t="str">
        <f>IF($D331=" BasicEd",VLOOKUP($A331,BasicEd!$A:$F,3,FALSE),IF($D331=" Header",VLOOKUP($A331,Header!$A:$G,3,FALSE),IF($D331=" Misc",VLOOKUP($A331,Misc!$A:$F,3,FALSE),IF($D331=" StateConstant",VLOOKUP($A331,StateConstant!$A:$H,3,FALSE),""))))</f>
        <v>Staffing Calculations</v>
      </c>
      <c r="F331" s="89" t="str">
        <f>IF($D331="BasicEd",VLOOKUP($B331,BasicEd!$A:$C,3,FALSE),IF($D331="Header",VLOOKUP($B331,Header!$A:$C,3,FALSE),IF($D331="Misc",VLOOKUP($B331,Misc!$A:$C,3,FALSE),IF($D331="StateConstant",VLOOKUP($B331,StateConstant!$A:$C,3,FALSE),""))))</f>
        <v/>
      </c>
      <c r="G331" s="42" t="s">
        <v>7</v>
      </c>
      <c r="H331" s="44">
        <v>3</v>
      </c>
      <c r="I331" s="42" t="s">
        <v>13</v>
      </c>
      <c r="J331" s="42" t="s">
        <v>13</v>
      </c>
      <c r="K331" s="45">
        <v>2.4E-2</v>
      </c>
      <c r="L331" s="44"/>
      <c r="M331" s="44"/>
      <c r="N331" s="44"/>
    </row>
    <row r="332" spans="1:14" ht="24.95" hidden="1" customHeight="1">
      <c r="A332" s="44" t="s">
        <v>2577</v>
      </c>
      <c r="B332" s="43" t="s">
        <v>2578</v>
      </c>
      <c r="C332" s="42" t="s">
        <v>2578</v>
      </c>
      <c r="D332" s="42" t="s">
        <v>1617</v>
      </c>
      <c r="E332" s="42" t="str">
        <f>IF($D332=" BasicEd",VLOOKUP($A332,BasicEd!$A:$F,3,FALSE),IF($D332=" Header",VLOOKUP($A332,Header!$A:$G,3,FALSE),IF($D332=" Misc",VLOOKUP($A332,Misc!$A:$F,3,FALSE),IF($D332=" StateConstant",VLOOKUP($A332,StateConstant!$A:$H,3,FALSE),""))))</f>
        <v>General Apportionment</v>
      </c>
      <c r="F332" s="89" t="str">
        <f>IF($D332="BasicEd",VLOOKUP($B332,BasicEd!$A:$C,3,FALSE),IF($D332="Header",VLOOKUP($B332,Header!$A:$C,3,FALSE),IF($D332="Misc",VLOOKUP($B332,Misc!$A:$C,3,FALSE),IF($D332="StateConstant",VLOOKUP($B332,StateConstant!$A:$C,3,FALSE),""))))</f>
        <v/>
      </c>
      <c r="G332" s="42" t="s">
        <v>17</v>
      </c>
      <c r="H332" s="44">
        <v>2</v>
      </c>
      <c r="I332" s="42" t="s">
        <v>36</v>
      </c>
      <c r="J332" s="42" t="s">
        <v>2353</v>
      </c>
      <c r="K332" s="45"/>
      <c r="L332" s="44"/>
      <c r="M332" s="44"/>
      <c r="N332" s="44"/>
    </row>
    <row r="333" spans="1:14" ht="24.95" customHeight="1">
      <c r="A333" s="44" t="s">
        <v>2581</v>
      </c>
      <c r="B333" s="43" t="s">
        <v>2582</v>
      </c>
      <c r="C333" s="42" t="s">
        <v>2582</v>
      </c>
      <c r="D333" s="42" t="s">
        <v>1612</v>
      </c>
      <c r="E333" s="42" t="str">
        <f>IF($D333=" BasicEd",VLOOKUP($A333,BasicEd!$A:$F,3,FALSE),IF($D333=" Header",VLOOKUP($A333,Header!$A:$G,3,FALSE),IF($D333=" Misc",VLOOKUP($A333,Misc!$A:$F,3,FALSE),IF($D333=" StateConstant",VLOOKUP($A333,StateConstant!$A:$H,3,FALSE),""))))</f>
        <v>Staffing Calculations</v>
      </c>
      <c r="F333" s="89" t="str">
        <f>IF($D333="BasicEd",VLOOKUP($B333,BasicEd!$A:$C,3,FALSE),IF($D333="Header",VLOOKUP($B333,Header!$A:$C,3,FALSE),IF($D333="Misc",VLOOKUP($B333,Misc!$A:$C,3,FALSE),IF($D333="StateConstant",VLOOKUP($B333,StateConstant!$A:$C,3,FALSE),""))))</f>
        <v/>
      </c>
      <c r="G333" s="42" t="s">
        <v>7</v>
      </c>
      <c r="H333" s="44">
        <v>3</v>
      </c>
      <c r="I333" s="42" t="s">
        <v>13</v>
      </c>
      <c r="J333" s="42" t="s">
        <v>13</v>
      </c>
      <c r="K333" s="45">
        <v>0.77600000000000002</v>
      </c>
      <c r="L333" s="44"/>
      <c r="M333" s="44"/>
      <c r="N333" s="44"/>
    </row>
    <row r="334" spans="1:14" ht="24.95" customHeight="1">
      <c r="A334" s="179" t="s">
        <v>6730</v>
      </c>
      <c r="B334" s="173" t="s">
        <v>6715</v>
      </c>
      <c r="C334" s="173" t="s">
        <v>6715</v>
      </c>
      <c r="D334" s="173" t="s">
        <v>1612</v>
      </c>
      <c r="E334" s="173" t="s">
        <v>5832</v>
      </c>
      <c r="F334" s="173" t="s">
        <v>348</v>
      </c>
      <c r="G334" s="173" t="s">
        <v>7</v>
      </c>
      <c r="H334" s="172">
        <v>3</v>
      </c>
      <c r="I334" s="173" t="s">
        <v>13</v>
      </c>
      <c r="J334" s="173" t="s">
        <v>13</v>
      </c>
      <c r="K334" s="174">
        <v>0</v>
      </c>
      <c r="L334" s="172"/>
      <c r="M334" s="172"/>
      <c r="N334" s="172"/>
    </row>
    <row r="335" spans="1:14" ht="24.95" customHeight="1">
      <c r="A335" s="44" t="s">
        <v>2585</v>
      </c>
      <c r="B335" s="43" t="s">
        <v>2586</v>
      </c>
      <c r="C335" s="42" t="s">
        <v>2586</v>
      </c>
      <c r="D335" s="42" t="s">
        <v>1612</v>
      </c>
      <c r="E335" s="42" t="str">
        <f>IF($D335=" BasicEd",VLOOKUP($A335,BasicEd!$A:$F,3,FALSE),IF($D335=" Header",VLOOKUP($A335,Header!$A:$G,3,FALSE),IF($D335=" Misc",VLOOKUP($A335,Misc!$A:$F,3,FALSE),IF($D335=" StateConstant",VLOOKUP($A335,StateConstant!$A:$H,3,FALSE),""))))</f>
        <v>Staffing Calculations</v>
      </c>
      <c r="F335" s="89" t="str">
        <f>IF($D335="BasicEd",VLOOKUP($B335,BasicEd!$A:$C,3,FALSE),IF($D335="Header",VLOOKUP($B335,Header!$A:$C,3,FALSE),IF($D335="Misc",VLOOKUP($B335,Misc!$A:$C,3,FALSE),IF($D335="StateConstant",VLOOKUP($B335,StateConstant!$A:$C,3,FALSE),""))))</f>
        <v/>
      </c>
      <c r="G335" s="42" t="s">
        <v>7</v>
      </c>
      <c r="H335" s="44">
        <v>3</v>
      </c>
      <c r="I335" s="42" t="s">
        <v>13</v>
      </c>
      <c r="J335" s="42" t="s">
        <v>13</v>
      </c>
      <c r="K335" s="45">
        <v>2.4009999999999998</v>
      </c>
      <c r="L335" s="44"/>
      <c r="M335" s="44"/>
      <c r="N335" s="44"/>
    </row>
    <row r="336" spans="1:14" ht="24.95" customHeight="1">
      <c r="A336" s="179" t="s">
        <v>6731</v>
      </c>
      <c r="B336" s="173" t="s">
        <v>6716</v>
      </c>
      <c r="C336" s="173" t="s">
        <v>6716</v>
      </c>
      <c r="D336" s="173" t="s">
        <v>1612</v>
      </c>
      <c r="E336" s="173" t="s">
        <v>5832</v>
      </c>
      <c r="F336" s="173" t="s">
        <v>348</v>
      </c>
      <c r="G336" s="173" t="s">
        <v>7</v>
      </c>
      <c r="H336" s="172">
        <v>3</v>
      </c>
      <c r="I336" s="173" t="s">
        <v>13</v>
      </c>
      <c r="J336" s="173" t="s">
        <v>13</v>
      </c>
      <c r="K336" s="174">
        <v>0</v>
      </c>
      <c r="L336" s="172"/>
      <c r="M336" s="172"/>
      <c r="N336" s="172"/>
    </row>
    <row r="337" spans="1:14" ht="24.95" customHeight="1">
      <c r="A337" s="44" t="s">
        <v>2589</v>
      </c>
      <c r="B337" s="43" t="s">
        <v>2590</v>
      </c>
      <c r="C337" s="42" t="s">
        <v>2590</v>
      </c>
      <c r="D337" s="42" t="s">
        <v>1612</v>
      </c>
      <c r="E337" s="42" t="str">
        <f>IF($D337=" BasicEd",VLOOKUP($A337,BasicEd!$A:$F,3,FALSE),IF($D337=" Header",VLOOKUP($A337,Header!$A:$G,3,FALSE),IF($D337=" Misc",VLOOKUP($A337,Misc!$A:$F,3,FALSE),IF($D337=" StateConstant",VLOOKUP($A337,StateConstant!$A:$H,3,FALSE),""))))</f>
        <v>Staffing Calculations</v>
      </c>
      <c r="F337" s="89" t="str">
        <f>IF($D337="BasicEd",VLOOKUP($B337,BasicEd!$A:$C,3,FALSE),IF($D337="Header",VLOOKUP($B337,Header!$A:$C,3,FALSE),IF($D337="Misc",VLOOKUP($B337,Misc!$A:$C,3,FALSE),IF($D337="StateConstant",VLOOKUP($B337,StateConstant!$A:$C,3,FALSE),""))))</f>
        <v/>
      </c>
      <c r="G337" s="42" t="s">
        <v>7</v>
      </c>
      <c r="H337" s="44">
        <v>3</v>
      </c>
      <c r="I337" s="42" t="s">
        <v>13</v>
      </c>
      <c r="J337" s="42" t="s">
        <v>13</v>
      </c>
      <c r="K337" s="45">
        <v>1.9419999999999999</v>
      </c>
      <c r="L337" s="44"/>
      <c r="M337" s="44"/>
      <c r="N337" s="44"/>
    </row>
    <row r="338" spans="1:14" ht="24.95" customHeight="1">
      <c r="A338" s="44" t="s">
        <v>2593</v>
      </c>
      <c r="B338" s="43" t="s">
        <v>2594</v>
      </c>
      <c r="C338" s="42" t="s">
        <v>2594</v>
      </c>
      <c r="D338" s="42" t="s">
        <v>1612</v>
      </c>
      <c r="E338" s="42" t="str">
        <f>IF($D338=" BasicEd",VLOOKUP($A338,BasicEd!$A:$F,3,FALSE),IF($D338=" Header",VLOOKUP($A338,Header!$A:$G,3,FALSE),IF($D338=" Misc",VLOOKUP($A338,Misc!$A:$F,3,FALSE),IF($D338=" StateConstant",VLOOKUP($A338,StateConstant!$A:$H,3,FALSE),""))))</f>
        <v>Staffing Calculations</v>
      </c>
      <c r="F338" s="89" t="str">
        <f>IF($D338="BasicEd",VLOOKUP($B338,BasicEd!$A:$C,3,FALSE),IF($D338="Header",VLOOKUP($B338,Header!$A:$C,3,FALSE),IF($D338="Misc",VLOOKUP($B338,Misc!$A:$C,3,FALSE),IF($D338="StateConstant",VLOOKUP($B338,StateConstant!$A:$C,3,FALSE),""))))</f>
        <v/>
      </c>
      <c r="G338" s="42" t="s">
        <v>7</v>
      </c>
      <c r="H338" s="44">
        <v>3</v>
      </c>
      <c r="I338" s="42" t="s">
        <v>13</v>
      </c>
      <c r="J338" s="42" t="s">
        <v>13</v>
      </c>
      <c r="K338" s="45">
        <v>9.1999999999999998E-2</v>
      </c>
      <c r="L338" s="44"/>
      <c r="M338" s="44"/>
      <c r="N338" s="44"/>
    </row>
    <row r="339" spans="1:14" ht="24.95" customHeight="1">
      <c r="A339" s="44" t="s">
        <v>2597</v>
      </c>
      <c r="B339" s="43" t="s">
        <v>2598</v>
      </c>
      <c r="C339" s="42" t="s">
        <v>2598</v>
      </c>
      <c r="D339" s="42" t="s">
        <v>1612</v>
      </c>
      <c r="E339" s="42" t="str">
        <f>IF($D339=" BasicEd",VLOOKUP($A339,BasicEd!$A:$F,3,FALSE),IF($D339=" Header",VLOOKUP($A339,Header!$A:$G,3,FALSE),IF($D339=" Misc",VLOOKUP($A339,Misc!$A:$F,3,FALSE),IF($D339=" StateConstant",VLOOKUP($A339,StateConstant!$A:$H,3,FALSE),""))))</f>
        <v>Staffing Calculations</v>
      </c>
      <c r="F339" s="89" t="str">
        <f>IF($D339="BasicEd",VLOOKUP($B339,BasicEd!$A:$C,3,FALSE),IF($D339="Header",VLOOKUP($B339,Header!$A:$C,3,FALSE),IF($D339="Misc",VLOOKUP($B339,Misc!$A:$C,3,FALSE),IF($D339="StateConstant",VLOOKUP($B339,StateConstant!$A:$C,3,FALSE),""))))</f>
        <v/>
      </c>
      <c r="G339" s="42" t="s">
        <v>7</v>
      </c>
      <c r="H339" s="44">
        <v>3</v>
      </c>
      <c r="I339" s="42" t="s">
        <v>13</v>
      </c>
      <c r="J339" s="42" t="s">
        <v>13</v>
      </c>
      <c r="K339" s="45">
        <v>0</v>
      </c>
      <c r="L339" s="44"/>
      <c r="M339" s="44"/>
      <c r="N339" s="44"/>
    </row>
    <row r="340" spans="1:14" ht="24.95" customHeight="1">
      <c r="A340" s="44" t="s">
        <v>2601</v>
      </c>
      <c r="B340" s="43" t="s">
        <v>2602</v>
      </c>
      <c r="C340" s="42" t="s">
        <v>2602</v>
      </c>
      <c r="D340" s="42" t="s">
        <v>1612</v>
      </c>
      <c r="E340" s="42" t="str">
        <f>IF($D340=" BasicEd",VLOOKUP($A340,BasicEd!$A:$F,3,FALSE),IF($D340=" Header",VLOOKUP($A340,Header!$A:$G,3,FALSE),IF($D340=" Misc",VLOOKUP($A340,Misc!$A:$F,3,FALSE),IF($D340=" StateConstant",VLOOKUP($A340,StateConstant!$A:$H,3,FALSE),""))))</f>
        <v>Staffing Calculations</v>
      </c>
      <c r="F340" s="89" t="str">
        <f>IF($D340="BasicEd",VLOOKUP($B340,BasicEd!$A:$C,3,FALSE),IF($D340="Header",VLOOKUP($B340,Header!$A:$C,3,FALSE),IF($D340="Misc",VLOOKUP($B340,Misc!$A:$C,3,FALSE),IF($D340="StateConstant",VLOOKUP($B340,StateConstant!$A:$C,3,FALSE),""))))</f>
        <v/>
      </c>
      <c r="G340" s="42" t="s">
        <v>7</v>
      </c>
      <c r="H340" s="44">
        <v>2</v>
      </c>
      <c r="I340" s="42" t="s">
        <v>13</v>
      </c>
      <c r="J340" s="42" t="s">
        <v>13</v>
      </c>
      <c r="K340" s="45">
        <v>600</v>
      </c>
      <c r="L340" s="44"/>
      <c r="M340" s="44"/>
      <c r="N340" s="44"/>
    </row>
    <row r="341" spans="1:14" ht="24.95" customHeight="1">
      <c r="A341" s="44" t="s">
        <v>2605</v>
      </c>
      <c r="B341" s="43" t="s">
        <v>2606</v>
      </c>
      <c r="C341" s="42" t="s">
        <v>2606</v>
      </c>
      <c r="D341" s="42" t="s">
        <v>1612</v>
      </c>
      <c r="E341" s="42" t="str">
        <f>IF($D341=" BasicEd",VLOOKUP($A341,BasicEd!$A:$F,3,FALSE),IF($D341=" Header",VLOOKUP($A341,Header!$A:$G,3,FALSE),IF($D341=" Misc",VLOOKUP($A341,Misc!$A:$F,3,FALSE),IF($D341=" StateConstant",VLOOKUP($A341,StateConstant!$A:$H,3,FALSE),""))))</f>
        <v>Staffing Calculations</v>
      </c>
      <c r="F341" s="89" t="str">
        <f>IF($D341="BasicEd",VLOOKUP($B341,BasicEd!$A:$C,3,FALSE),IF($D341="Header",VLOOKUP($B341,Header!$A:$C,3,FALSE),IF($D341="Misc",VLOOKUP($B341,Misc!$A:$C,3,FALSE),IF($D341="StateConstant",VLOOKUP($B341,StateConstant!$A:$C,3,FALSE),""))))</f>
        <v/>
      </c>
      <c r="G341" s="42" t="s">
        <v>7</v>
      </c>
      <c r="H341" s="44">
        <v>2</v>
      </c>
      <c r="I341" s="42" t="s">
        <v>13</v>
      </c>
      <c r="J341" s="42" t="s">
        <v>13</v>
      </c>
      <c r="K341" s="45">
        <v>28.74</v>
      </c>
      <c r="L341" s="44"/>
      <c r="M341" s="44"/>
      <c r="N341" s="44"/>
    </row>
    <row r="342" spans="1:14" ht="24.95" customHeight="1">
      <c r="A342" s="44" t="s">
        <v>2608</v>
      </c>
      <c r="B342" s="43" t="s">
        <v>2609</v>
      </c>
      <c r="C342" s="42" t="s">
        <v>2609</v>
      </c>
      <c r="D342" s="42" t="s">
        <v>1612</v>
      </c>
      <c r="E342" s="42" t="str">
        <f>IF($D342=" BasicEd",VLOOKUP($A342,BasicEd!$A:$F,3,FALSE),IF($D342=" Header",VLOOKUP($A342,Header!$A:$G,3,FALSE),IF($D342=" Misc",VLOOKUP($A342,Misc!$A:$F,3,FALSE),IF($D342=" StateConstant",VLOOKUP($A342,StateConstant!$A:$H,3,FALSE),""))))</f>
        <v>Staffing Calculations</v>
      </c>
      <c r="F342" s="89" t="str">
        <f>IF($D342="BasicEd",VLOOKUP($B342,BasicEd!$A:$C,3,FALSE),IF($D342="Header",VLOOKUP($B342,Header!$A:$C,3,FALSE),IF($D342="Misc",VLOOKUP($B342,Misc!$A:$C,3,FALSE),IF($D342="StateConstant",VLOOKUP($B342,StateConstant!$A:$C,3,FALSE),""))))</f>
        <v/>
      </c>
      <c r="G342" s="42" t="s">
        <v>7</v>
      </c>
      <c r="H342" s="44">
        <v>2</v>
      </c>
      <c r="I342" s="42" t="s">
        <v>13</v>
      </c>
      <c r="J342" s="42" t="s">
        <v>13</v>
      </c>
      <c r="K342" s="45">
        <v>28.74</v>
      </c>
      <c r="L342" s="44"/>
      <c r="M342" s="44"/>
      <c r="N342" s="44"/>
    </row>
    <row r="343" spans="1:14" ht="24.95" customHeight="1">
      <c r="A343" s="44" t="s">
        <v>2610</v>
      </c>
      <c r="B343" s="43" t="s">
        <v>2611</v>
      </c>
      <c r="C343" s="42" t="s">
        <v>2611</v>
      </c>
      <c r="D343" s="42" t="s">
        <v>1612</v>
      </c>
      <c r="E343" s="42" t="str">
        <f>IF($D343=" BasicEd",VLOOKUP($A343,BasicEd!$A:$F,3,FALSE),IF($D343=" Header",VLOOKUP($A343,Header!$A:$G,3,FALSE),IF($D343=" Misc",VLOOKUP($A343,Misc!$A:$F,3,FALSE),IF($D343=" StateConstant",VLOOKUP($A343,StateConstant!$A:$H,3,FALSE),""))))</f>
        <v>Staffing Calculations</v>
      </c>
      <c r="F343" s="89" t="str">
        <f>IF($D343="BasicEd",VLOOKUP($B343,BasicEd!$A:$C,3,FALSE),IF($D343="Header",VLOOKUP($B343,Header!$A:$C,3,FALSE),IF($D343="Misc",VLOOKUP($B343,Misc!$A:$C,3,FALSE),IF($D343="StateConstant",VLOOKUP($B343,StateConstant!$A:$C,3,FALSE),""))))</f>
        <v/>
      </c>
      <c r="G343" s="42" t="s">
        <v>7</v>
      </c>
      <c r="H343" s="44">
        <v>2</v>
      </c>
      <c r="I343" s="42" t="s">
        <v>13</v>
      </c>
      <c r="J343" s="42" t="s">
        <v>13</v>
      </c>
      <c r="K343" s="45">
        <v>28.74</v>
      </c>
      <c r="L343" s="44"/>
      <c r="M343" s="44"/>
      <c r="N343" s="44"/>
    </row>
    <row r="344" spans="1:14" ht="24.95" customHeight="1">
      <c r="A344" s="44" t="s">
        <v>2613</v>
      </c>
      <c r="B344" s="43" t="s">
        <v>2614</v>
      </c>
      <c r="C344" s="42" t="s">
        <v>2614</v>
      </c>
      <c r="D344" s="42" t="s">
        <v>1612</v>
      </c>
      <c r="E344" s="42" t="str">
        <f>IF($D344=" BasicEd",VLOOKUP($A344,BasicEd!$A:$F,3,FALSE),IF($D344=" Header",VLOOKUP($A344,Header!$A:$G,3,FALSE),IF($D344=" Misc",VLOOKUP($A344,Misc!$A:$F,3,FALSE),IF($D344=" StateConstant",VLOOKUP($A344,StateConstant!$A:$H,3,FALSE),""))))</f>
        <v>Staffing Calculations</v>
      </c>
      <c r="F344" s="89" t="str">
        <f>IF($D344="BasicEd",VLOOKUP($B344,BasicEd!$A:$C,3,FALSE),IF($D344="Header",VLOOKUP($B344,Header!$A:$C,3,FALSE),IF($D344="Misc",VLOOKUP($B344,Misc!$A:$C,3,FALSE),IF($D344="StateConstant",VLOOKUP($B344,StateConstant!$A:$C,3,FALSE),""))))</f>
        <v/>
      </c>
      <c r="G344" s="42" t="s">
        <v>7</v>
      </c>
      <c r="H344" s="44">
        <v>2</v>
      </c>
      <c r="I344" s="42" t="s">
        <v>13</v>
      </c>
      <c r="J344" s="42" t="s">
        <v>13</v>
      </c>
      <c r="K344" s="45">
        <v>28.74</v>
      </c>
      <c r="L344" s="44"/>
      <c r="M344" s="44"/>
      <c r="N344" s="44"/>
    </row>
    <row r="345" spans="1:14" ht="24.95" hidden="1" customHeight="1">
      <c r="A345" s="44" t="s">
        <v>2615</v>
      </c>
      <c r="B345" s="43" t="s">
        <v>2616</v>
      </c>
      <c r="C345" s="42" t="s">
        <v>2616</v>
      </c>
      <c r="D345" s="42" t="s">
        <v>1617</v>
      </c>
      <c r="E345" s="42" t="str">
        <f>IF($D345=" BasicEd",VLOOKUP($A345,BasicEd!$A:$F,3,FALSE),IF($D345=" Header",VLOOKUP($A345,Header!$A:$G,3,FALSE),IF($D345=" Misc",VLOOKUP($A345,Misc!$A:$F,3,FALSE),IF($D345=" StateConstant",VLOOKUP($A345,StateConstant!$A:$H,3,FALSE),""))))</f>
        <v>General Apportionment</v>
      </c>
      <c r="F345" s="89" t="str">
        <f>IF($D345="BasicEd",VLOOKUP($B345,BasicEd!$A:$C,3,FALSE),IF($D345="Header",VLOOKUP($B345,Header!$A:$C,3,FALSE),IF($D345="Misc",VLOOKUP($B345,Misc!$A:$C,3,FALSE),IF($D345="StateConstant",VLOOKUP($B345,StateConstant!$A:$C,3,FALSE),""))))</f>
        <v/>
      </c>
      <c r="G345" s="42" t="s">
        <v>17</v>
      </c>
      <c r="H345" s="44">
        <v>2</v>
      </c>
      <c r="I345" s="42" t="s">
        <v>36</v>
      </c>
      <c r="J345" s="42" t="s">
        <v>2353</v>
      </c>
      <c r="K345" s="45"/>
      <c r="L345" s="44"/>
      <c r="M345" s="44"/>
      <c r="N345" s="44"/>
    </row>
    <row r="346" spans="1:14" ht="24.95" customHeight="1">
      <c r="A346" s="44" t="s">
        <v>2619</v>
      </c>
      <c r="B346" s="43" t="s">
        <v>2620</v>
      </c>
      <c r="C346" s="42" t="s">
        <v>2620</v>
      </c>
      <c r="D346" s="42" t="s">
        <v>1612</v>
      </c>
      <c r="E346" s="42" t="str">
        <f>IF($D346=" BasicEd",VLOOKUP($A346,BasicEd!$A:$F,3,FALSE),IF($D346=" Header",VLOOKUP($A346,Header!$A:$G,3,FALSE),IF($D346=" Misc",VLOOKUP($A346,Misc!$A:$F,3,FALSE),IF($D346=" StateConstant",VLOOKUP($A346,StateConstant!$A:$H,3,FALSE),""))))</f>
        <v>Staffing Calculations</v>
      </c>
      <c r="F346" s="89" t="str">
        <f>IF($D346="BasicEd",VLOOKUP($B346,BasicEd!$A:$C,3,FALSE),IF($D346="Header",VLOOKUP($B346,Header!$A:$C,3,FALSE),IF($D346="Misc",VLOOKUP($B346,Misc!$A:$C,3,FALSE),IF($D346="StateConstant",VLOOKUP($B346,StateConstant!$A:$C,3,FALSE),""))))</f>
        <v/>
      </c>
      <c r="G346" s="42" t="s">
        <v>7</v>
      </c>
      <c r="H346" s="44">
        <v>2</v>
      </c>
      <c r="I346" s="42" t="s">
        <v>13</v>
      </c>
      <c r="J346" s="42" t="s">
        <v>13</v>
      </c>
      <c r="K346" s="45">
        <v>19.98</v>
      </c>
      <c r="L346" s="44"/>
      <c r="M346" s="44"/>
      <c r="N346" s="44"/>
    </row>
    <row r="347" spans="1:14" ht="24.95" customHeight="1">
      <c r="A347" s="44" t="s">
        <v>2623</v>
      </c>
      <c r="B347" s="43" t="s">
        <v>2624</v>
      </c>
      <c r="C347" s="42" t="s">
        <v>2624</v>
      </c>
      <c r="D347" s="42" t="s">
        <v>1612</v>
      </c>
      <c r="E347" s="42" t="str">
        <f>IF($D347=" BasicEd",VLOOKUP($A347,BasicEd!$A:$F,3,FALSE),IF($D347=" Header",VLOOKUP($A347,Header!$A:$G,3,FALSE),IF($D347=" Misc",VLOOKUP($A347,Misc!$A:$F,3,FALSE),IF($D347=" StateConstant",VLOOKUP($A347,StateConstant!$A:$H,3,FALSE),""))))</f>
        <v>Staffing Calculations</v>
      </c>
      <c r="F347" s="89" t="str">
        <f>IF($D347="BasicEd",VLOOKUP($B347,BasicEd!$A:$C,3,FALSE),IF($D347="Header",VLOOKUP($B347,Header!$A:$C,3,FALSE),IF($D347="Misc",VLOOKUP($B347,Misc!$A:$C,3,FALSE),IF($D347="StateConstant",VLOOKUP($B347,StateConstant!$A:$C,3,FALSE),""))))</f>
        <v/>
      </c>
      <c r="G347" s="42" t="s">
        <v>7</v>
      </c>
      <c r="H347" s="44">
        <v>4</v>
      </c>
      <c r="I347" s="42" t="s">
        <v>13</v>
      </c>
      <c r="J347" s="42" t="s">
        <v>13</v>
      </c>
      <c r="K347" s="45">
        <v>8.3299999999999999E-2</v>
      </c>
      <c r="L347" s="44"/>
      <c r="M347" s="44"/>
      <c r="N347" s="44"/>
    </row>
    <row r="348" spans="1:14" ht="24.95" customHeight="1">
      <c r="A348" s="44" t="s">
        <v>2626</v>
      </c>
      <c r="B348" s="43" t="s">
        <v>2627</v>
      </c>
      <c r="C348" s="42" t="s">
        <v>2627</v>
      </c>
      <c r="D348" s="42" t="s">
        <v>1612</v>
      </c>
      <c r="E348" s="42" t="str">
        <f>IF($D348=" BasicEd",VLOOKUP($A348,BasicEd!$A:$F,3,FALSE),IF($D348=" Header",VLOOKUP($A348,Header!$A:$G,3,FALSE),IF($D348=" Misc",VLOOKUP($A348,Misc!$A:$F,3,FALSE),IF($D348=" StateConstant",VLOOKUP($A348,StateConstant!$A:$H,3,FALSE),""))))</f>
        <v>Staffing Calculations</v>
      </c>
      <c r="F348" s="89" t="str">
        <f>IF($D348="BasicEd",VLOOKUP($B348,BasicEd!$A:$C,3,FALSE),IF($D348="Header",VLOOKUP($B348,Header!$A:$C,3,FALSE),IF($D348="Misc",VLOOKUP($B348,Misc!$A:$C,3,FALSE),IF($D348="StateConstant",VLOOKUP($B348,StateConstant!$A:$C,3,FALSE),""))))</f>
        <v/>
      </c>
      <c r="G348" s="42" t="s">
        <v>7</v>
      </c>
      <c r="H348" s="44">
        <v>3</v>
      </c>
      <c r="I348" s="42" t="s">
        <v>13</v>
      </c>
      <c r="J348" s="42" t="s">
        <v>13</v>
      </c>
      <c r="K348" s="45">
        <v>1.88</v>
      </c>
      <c r="L348" s="44"/>
      <c r="M348" s="44"/>
      <c r="N348" s="44"/>
    </row>
    <row r="349" spans="1:14" ht="24.95" customHeight="1">
      <c r="A349" s="44" t="s">
        <v>2630</v>
      </c>
      <c r="B349" s="43" t="s">
        <v>2631</v>
      </c>
      <c r="C349" s="42" t="s">
        <v>2631</v>
      </c>
      <c r="D349" s="42" t="s">
        <v>1612</v>
      </c>
      <c r="E349" s="42" t="str">
        <f>IF($D349=" BasicEd",VLOOKUP($A349,BasicEd!$A:$F,3,FALSE),IF($D349=" Header",VLOOKUP($A349,Header!$A:$G,3,FALSE),IF($D349=" Misc",VLOOKUP($A349,Misc!$A:$F,3,FALSE),IF($D349=" StateConstant",VLOOKUP($A349,StateConstant!$A:$H,3,FALSE),""))))</f>
        <v>Staffing Calculations</v>
      </c>
      <c r="F349" s="89" t="str">
        <f>IF($D349="BasicEd",VLOOKUP($B349,BasicEd!$A:$C,3,FALSE),IF($D349="Header",VLOOKUP($B349,Header!$A:$C,3,FALSE),IF($D349="Misc",VLOOKUP($B349,Misc!$A:$C,3,FALSE),IF($D349="StateConstant",VLOOKUP($B349,StateConstant!$A:$C,3,FALSE),""))))</f>
        <v/>
      </c>
      <c r="G349" s="42" t="s">
        <v>7</v>
      </c>
      <c r="H349" s="44">
        <v>3</v>
      </c>
      <c r="I349" s="42" t="s">
        <v>13</v>
      </c>
      <c r="J349" s="42" t="s">
        <v>13</v>
      </c>
      <c r="K349" s="45">
        <v>0.52300000000000002</v>
      </c>
      <c r="L349" s="44"/>
      <c r="M349" s="44"/>
      <c r="N349" s="44"/>
    </row>
    <row r="350" spans="1:14" ht="24.95" customHeight="1">
      <c r="A350" s="44" t="s">
        <v>2634</v>
      </c>
      <c r="B350" s="43" t="s">
        <v>2635</v>
      </c>
      <c r="C350" s="42" t="s">
        <v>2635</v>
      </c>
      <c r="D350" s="42" t="s">
        <v>1612</v>
      </c>
      <c r="E350" s="42" t="str">
        <f>IF($D350=" BasicEd",VLOOKUP($A350,BasicEd!$A:$F,3,FALSE),IF($D350=" Header",VLOOKUP($A350,Header!$A:$G,3,FALSE),IF($D350=" Misc",VLOOKUP($A350,Misc!$A:$F,3,FALSE),IF($D350=" StateConstant",VLOOKUP($A350,StateConstant!$A:$H,3,FALSE),""))))</f>
        <v>Staffing Calculations</v>
      </c>
      <c r="F350" s="89" t="str">
        <f>IF($D350="BasicEd",VLOOKUP($B350,BasicEd!$A:$C,3,FALSE),IF($D350="Header",VLOOKUP($B350,Header!$A:$C,3,FALSE),IF($D350="Misc",VLOOKUP($B350,Misc!$A:$C,3,FALSE),IF($D350="StateConstant",VLOOKUP($B350,StateConstant!$A:$C,3,FALSE),""))))</f>
        <v/>
      </c>
      <c r="G350" s="42" t="s">
        <v>7</v>
      </c>
      <c r="H350" s="44">
        <v>3</v>
      </c>
      <c r="I350" s="42" t="s">
        <v>13</v>
      </c>
      <c r="J350" s="42" t="s">
        <v>13</v>
      </c>
      <c r="K350" s="45">
        <v>3.0390000000000001</v>
      </c>
      <c r="L350" s="44"/>
      <c r="M350" s="44"/>
      <c r="N350" s="44"/>
    </row>
    <row r="351" spans="1:14" ht="24.95" customHeight="1">
      <c r="A351" s="44" t="s">
        <v>1607</v>
      </c>
      <c r="B351" s="42" t="s">
        <v>1608</v>
      </c>
      <c r="C351" s="52" t="s">
        <v>1609</v>
      </c>
      <c r="D351" s="42" t="s">
        <v>1612</v>
      </c>
      <c r="E351" s="42" t="str">
        <f>IF($D351=" BasicEd",VLOOKUP($A351,BasicEd!$A:$F,3,FALSE),IF($D351=" Header",VLOOKUP($A351,Header!$A:$G,3,FALSE),IF($D351=" Misc",VLOOKUP($A351,Misc!$A:$F,3,FALSE),IF($D351=" StateConstant",VLOOKUP($A351,StateConstant!$A:$H,3,FALSE),""))))</f>
        <v>Staffing Calculations</v>
      </c>
      <c r="F351" s="89" t="str">
        <f>IF($D351="BasicEd",VLOOKUP($B351,BasicEd!$A:$C,3,FALSE),IF($D351="Header",VLOOKUP($B351,Header!$A:$C,3,FALSE),IF($D351="Misc",VLOOKUP($B351,Misc!$A:$C,3,FALSE),IF($D351="StateConstant",VLOOKUP($B351,StateConstant!$A:$C,3,FALSE),""))))</f>
        <v/>
      </c>
      <c r="G351" s="42" t="s">
        <v>7</v>
      </c>
      <c r="H351" s="44">
        <v>3</v>
      </c>
      <c r="I351" s="42" t="s">
        <v>13</v>
      </c>
      <c r="J351" s="42" t="s">
        <v>13</v>
      </c>
      <c r="K351" s="45">
        <v>0</v>
      </c>
      <c r="L351" s="44"/>
      <c r="M351" s="44"/>
      <c r="N351" s="44"/>
    </row>
    <row r="352" spans="1:14" ht="24.95" customHeight="1">
      <c r="A352" s="44" t="s">
        <v>2637</v>
      </c>
      <c r="B352" s="43" t="s">
        <v>2638</v>
      </c>
      <c r="C352" s="42" t="s">
        <v>2638</v>
      </c>
      <c r="D352" s="42" t="s">
        <v>1612</v>
      </c>
      <c r="E352" s="42" t="str">
        <f>IF($D352=" BasicEd",VLOOKUP($A352,BasicEd!$A:$F,3,FALSE),IF($D352=" Header",VLOOKUP($A352,Header!$A:$G,3,FALSE),IF($D352=" Misc",VLOOKUP($A352,Misc!$A:$F,3,FALSE),IF($D352=" StateConstant",VLOOKUP($A352,StateConstant!$A:$H,3,FALSE),""))))</f>
        <v>Staffing Calculations</v>
      </c>
      <c r="F352" s="89" t="str">
        <f>IF($D352="BasicEd",VLOOKUP($B352,BasicEd!$A:$C,3,FALSE),IF($D352="Header",VLOOKUP($B352,Header!$A:$C,3,FALSE),IF($D352="Misc",VLOOKUP($B352,Misc!$A:$C,3,FALSE),IF($D352="StateConstant",VLOOKUP($B352,StateConstant!$A:$C,3,FALSE),""))))</f>
        <v/>
      </c>
      <c r="G352" s="42" t="s">
        <v>7</v>
      </c>
      <c r="H352" s="44">
        <v>3</v>
      </c>
      <c r="I352" s="42" t="s">
        <v>13</v>
      </c>
      <c r="J352" s="42" t="s">
        <v>13</v>
      </c>
      <c r="K352" s="45">
        <v>0.82399999999999995</v>
      </c>
      <c r="L352" s="44"/>
      <c r="M352" s="44"/>
      <c r="N352" s="44"/>
    </row>
    <row r="353" spans="1:14" ht="24.95" customHeight="1">
      <c r="A353" s="44" t="s">
        <v>2641</v>
      </c>
      <c r="B353" s="43" t="s">
        <v>2642</v>
      </c>
      <c r="C353" s="42" t="s">
        <v>2642</v>
      </c>
      <c r="D353" s="42" t="s">
        <v>1612</v>
      </c>
      <c r="E353" s="42" t="str">
        <f>IF($D353=" BasicEd",VLOOKUP($A353,BasicEd!$A:$F,3,FALSE),IF($D353=" Header",VLOOKUP($A353,Header!$A:$G,3,FALSE),IF($D353=" Misc",VLOOKUP($A353,Misc!$A:$F,3,FALSE),IF($D353=" StateConstant",VLOOKUP($A353,StateConstant!$A:$H,3,FALSE),""))))</f>
        <v>Staffing Calculations</v>
      </c>
      <c r="F353" s="89" t="str">
        <f>IF($D353="BasicEd",VLOOKUP($B353,BasicEd!$A:$C,3,FALSE),IF($D353="Header",VLOOKUP($B353,Header!$A:$C,3,FALSE),IF($D353="Misc",VLOOKUP($B353,Misc!$A:$C,3,FALSE),IF($D353="StateConstant",VLOOKUP($B353,StateConstant!$A:$C,3,FALSE),""))))</f>
        <v/>
      </c>
      <c r="G353" s="42" t="s">
        <v>7</v>
      </c>
      <c r="H353" s="44">
        <v>3</v>
      </c>
      <c r="I353" s="42" t="s">
        <v>13</v>
      </c>
      <c r="J353" s="42" t="s">
        <v>13</v>
      </c>
      <c r="K353" s="45">
        <v>0.127</v>
      </c>
      <c r="L353" s="44"/>
      <c r="M353" s="44"/>
      <c r="N353" s="44"/>
    </row>
    <row r="354" spans="1:14" ht="24.95" customHeight="1">
      <c r="A354" s="44" t="s">
        <v>2645</v>
      </c>
      <c r="B354" s="43" t="s">
        <v>2646</v>
      </c>
      <c r="C354" s="42" t="s">
        <v>2646</v>
      </c>
      <c r="D354" s="42" t="s">
        <v>1612</v>
      </c>
      <c r="E354" s="42" t="str">
        <f>IF($D354=" BasicEd",VLOOKUP($A354,BasicEd!$A:$F,3,FALSE),IF($D354=" Header",VLOOKUP($A354,Header!$A:$G,3,FALSE),IF($D354=" Misc",VLOOKUP($A354,Misc!$A:$F,3,FALSE),IF($D354=" StateConstant",VLOOKUP($A354,StateConstant!$A:$H,3,FALSE),""))))</f>
        <v>Staffing Calculations</v>
      </c>
      <c r="F354" s="89" t="str">
        <f>IF($D354="BasicEd",VLOOKUP($B354,BasicEd!$A:$C,3,FALSE),IF($D354="Header",VLOOKUP($B354,Header!$A:$C,3,FALSE),IF($D354="Misc",VLOOKUP($B354,Misc!$A:$C,3,FALSE),IF($D354="StateConstant",VLOOKUP($B354,StateConstant!$A:$C,3,FALSE),""))))</f>
        <v/>
      </c>
      <c r="G354" s="42" t="s">
        <v>7</v>
      </c>
      <c r="H354" s="44">
        <v>3</v>
      </c>
      <c r="I354" s="42" t="s">
        <v>13</v>
      </c>
      <c r="J354" s="42" t="s">
        <v>13</v>
      </c>
      <c r="K354" s="45">
        <v>4.9000000000000002E-2</v>
      </c>
      <c r="L354" s="44"/>
      <c r="M354" s="44"/>
      <c r="N354" s="44"/>
    </row>
    <row r="355" spans="1:14" ht="24.95" customHeight="1">
      <c r="A355" s="44" t="s">
        <v>2649</v>
      </c>
      <c r="B355" s="43" t="s">
        <v>2650</v>
      </c>
      <c r="C355" s="42" t="s">
        <v>2650</v>
      </c>
      <c r="D355" s="42" t="s">
        <v>1612</v>
      </c>
      <c r="E355" s="42" t="str">
        <f>IF($D355=" BasicEd",VLOOKUP($A355,BasicEd!$A:$F,3,FALSE),IF($D355=" Header",VLOOKUP($A355,Header!$A:$G,3,FALSE),IF($D355=" Misc",VLOOKUP($A355,Misc!$A:$F,3,FALSE),IF($D355=" StateConstant",VLOOKUP($A355,StateConstant!$A:$H,3,FALSE),""))))</f>
        <v>Staffing Calculations</v>
      </c>
      <c r="F355" s="89" t="str">
        <f>IF($D355="BasicEd",VLOOKUP($B355,BasicEd!$A:$C,3,FALSE),IF($D355="Header",VLOOKUP($B355,Header!$A:$C,3,FALSE),IF($D355="Misc",VLOOKUP($B355,Misc!$A:$C,3,FALSE),IF($D355="StateConstant",VLOOKUP($B355,StateConstant!$A:$C,3,FALSE),""))))</f>
        <v/>
      </c>
      <c r="G355" s="42" t="s">
        <v>7</v>
      </c>
      <c r="H355" s="44">
        <v>3</v>
      </c>
      <c r="I355" s="42" t="s">
        <v>13</v>
      </c>
      <c r="J355" s="42" t="s">
        <v>13</v>
      </c>
      <c r="K355" s="45">
        <v>0.72799999999999998</v>
      </c>
      <c r="L355" s="44"/>
      <c r="M355" s="44"/>
      <c r="N355" s="44"/>
    </row>
    <row r="356" spans="1:14" ht="24.95" customHeight="1">
      <c r="A356" s="179" t="s">
        <v>6732</v>
      </c>
      <c r="B356" s="173" t="s">
        <v>6717</v>
      </c>
      <c r="C356" s="173" t="s">
        <v>6717</v>
      </c>
      <c r="D356" s="173" t="s">
        <v>1612</v>
      </c>
      <c r="E356" s="173" t="s">
        <v>5832</v>
      </c>
      <c r="F356" s="173" t="s">
        <v>348</v>
      </c>
      <c r="G356" s="173" t="s">
        <v>7</v>
      </c>
      <c r="H356" s="172">
        <v>3</v>
      </c>
      <c r="I356" s="173" t="s">
        <v>13</v>
      </c>
      <c r="J356" s="173" t="s">
        <v>13</v>
      </c>
      <c r="K356" s="174">
        <v>0</v>
      </c>
      <c r="L356" s="172"/>
      <c r="M356" s="172"/>
      <c r="N356" s="172"/>
    </row>
    <row r="357" spans="1:14" ht="24.95" customHeight="1">
      <c r="A357" s="44" t="s">
        <v>2653</v>
      </c>
      <c r="B357" s="43" t="s">
        <v>2654</v>
      </c>
      <c r="C357" s="42" t="s">
        <v>2654</v>
      </c>
      <c r="D357" s="42" t="s">
        <v>1612</v>
      </c>
      <c r="E357" s="42" t="str">
        <f>IF($D357=" BasicEd",VLOOKUP($A357,BasicEd!$A:$F,3,FALSE),IF($D357=" Header",VLOOKUP($A357,Header!$A:$G,3,FALSE),IF($D357=" Misc",VLOOKUP($A357,Misc!$A:$F,3,FALSE),IF($D357=" StateConstant",VLOOKUP($A357,StateConstant!$A:$H,3,FALSE),""))))</f>
        <v>Staffing Calculations</v>
      </c>
      <c r="F357" s="89" t="str">
        <f>IF($D357="BasicEd",VLOOKUP($B357,BasicEd!$A:$C,3,FALSE),IF($D357="Header",VLOOKUP($B357,Header!$A:$C,3,FALSE),IF($D357="Misc",VLOOKUP($B357,Misc!$A:$C,3,FALSE),IF($D357="StateConstant",VLOOKUP($B357,StateConstant!$A:$C,3,FALSE),""))))</f>
        <v/>
      </c>
      <c r="G357" s="42" t="s">
        <v>7</v>
      </c>
      <c r="H357" s="44">
        <v>3</v>
      </c>
      <c r="I357" s="42" t="s">
        <v>13</v>
      </c>
      <c r="J357" s="42" t="s">
        <v>13</v>
      </c>
      <c r="K357" s="45">
        <v>3.3450000000000002</v>
      </c>
      <c r="L357" s="44"/>
      <c r="M357" s="44"/>
      <c r="N357" s="44"/>
    </row>
    <row r="358" spans="1:14" ht="24.95" customHeight="1">
      <c r="A358" s="179" t="s">
        <v>6733</v>
      </c>
      <c r="B358" s="173" t="s">
        <v>6718</v>
      </c>
      <c r="C358" s="173" t="s">
        <v>6718</v>
      </c>
      <c r="D358" s="173" t="s">
        <v>1612</v>
      </c>
      <c r="E358" s="173" t="s">
        <v>5832</v>
      </c>
      <c r="F358" s="173" t="s">
        <v>348</v>
      </c>
      <c r="G358" s="173" t="s">
        <v>7</v>
      </c>
      <c r="H358" s="172">
        <v>3</v>
      </c>
      <c r="I358" s="173" t="s">
        <v>13</v>
      </c>
      <c r="J358" s="173" t="s">
        <v>13</v>
      </c>
      <c r="K358" s="174">
        <v>0</v>
      </c>
      <c r="L358" s="172"/>
      <c r="M358" s="172"/>
      <c r="N358" s="172"/>
    </row>
    <row r="359" spans="1:14" ht="24.95" customHeight="1">
      <c r="A359" s="44" t="s">
        <v>2657</v>
      </c>
      <c r="B359" s="43" t="s">
        <v>2658</v>
      </c>
      <c r="C359" s="42" t="s">
        <v>2658</v>
      </c>
      <c r="D359" s="42" t="s">
        <v>1612</v>
      </c>
      <c r="E359" s="42" t="str">
        <f>IF($D359=" BasicEd",VLOOKUP($A359,BasicEd!$A:$F,3,FALSE),IF($D359=" Header",VLOOKUP($A359,Header!$A:$G,3,FALSE),IF($D359=" Misc",VLOOKUP($A359,Misc!$A:$F,3,FALSE),IF($D359=" StateConstant",VLOOKUP($A359,StateConstant!$A:$H,3,FALSE),""))))</f>
        <v>Staffing Calculations</v>
      </c>
      <c r="F359" s="89" t="str">
        <f>IF($D359="BasicEd",VLOOKUP($B359,BasicEd!$A:$C,3,FALSE),IF($D359="Header",VLOOKUP($B359,Header!$A:$C,3,FALSE),IF($D359="Misc",VLOOKUP($B359,Misc!$A:$C,3,FALSE),IF($D359="StateConstant",VLOOKUP($B359,StateConstant!$A:$C,3,FALSE),""))))</f>
        <v/>
      </c>
      <c r="G359" s="42" t="s">
        <v>7</v>
      </c>
      <c r="H359" s="44">
        <v>3</v>
      </c>
      <c r="I359" s="42" t="s">
        <v>13</v>
      </c>
      <c r="J359" s="42" t="s">
        <v>13</v>
      </c>
      <c r="K359" s="45">
        <v>2.9649999999999999</v>
      </c>
      <c r="L359" s="44"/>
      <c r="M359" s="44"/>
      <c r="N359" s="44"/>
    </row>
    <row r="360" spans="1:14" ht="24.95" customHeight="1">
      <c r="A360" s="44" t="s">
        <v>2661</v>
      </c>
      <c r="B360" s="43" t="s">
        <v>2662</v>
      </c>
      <c r="C360" s="42" t="s">
        <v>2662</v>
      </c>
      <c r="D360" s="42" t="s">
        <v>1612</v>
      </c>
      <c r="E360" s="42" t="str">
        <f>IF($D360=" BasicEd",VLOOKUP($A360,BasicEd!$A:$F,3,FALSE),IF($D360=" Header",VLOOKUP($A360,Header!$A:$G,3,FALSE),IF($D360=" Misc",VLOOKUP($A360,Misc!$A:$F,3,FALSE),IF($D360=" StateConstant",VLOOKUP($A360,StateConstant!$A:$H,3,FALSE),""))))</f>
        <v>Staffing Calculations</v>
      </c>
      <c r="F360" s="89" t="str">
        <f>IF($D360="BasicEd",VLOOKUP($B360,BasicEd!$A:$C,3,FALSE),IF($D360="Header",VLOOKUP($B360,Header!$A:$C,3,FALSE),IF($D360="Misc",VLOOKUP($B360,Misc!$A:$C,3,FALSE),IF($D360="StateConstant",VLOOKUP($B360,StateConstant!$A:$C,3,FALSE),""))))</f>
        <v/>
      </c>
      <c r="G360" s="42" t="s">
        <v>7</v>
      </c>
      <c r="H360" s="44">
        <v>3</v>
      </c>
      <c r="I360" s="42" t="s">
        <v>13</v>
      </c>
      <c r="J360" s="42" t="s">
        <v>13</v>
      </c>
      <c r="K360" s="45">
        <v>0.14099999999999999</v>
      </c>
      <c r="L360" s="44"/>
      <c r="M360" s="44"/>
      <c r="N360" s="44"/>
    </row>
    <row r="361" spans="1:14" ht="24.95" customHeight="1">
      <c r="A361" s="44" t="s">
        <v>2665</v>
      </c>
      <c r="B361" s="43" t="s">
        <v>2666</v>
      </c>
      <c r="C361" s="42" t="s">
        <v>2666</v>
      </c>
      <c r="D361" s="42" t="s">
        <v>1612</v>
      </c>
      <c r="E361" s="42" t="str">
        <f>IF($D361=" BasicEd",VLOOKUP($A361,BasicEd!$A:$F,3,FALSE),IF($D361=" Header",VLOOKUP($A361,Header!$A:$G,3,FALSE),IF($D361=" Misc",VLOOKUP($A361,Misc!$A:$F,3,FALSE),IF($D361=" StateConstant",VLOOKUP($A361,StateConstant!$A:$H,3,FALSE),""))))</f>
        <v>Staffing Calculations</v>
      </c>
      <c r="F361" s="89" t="str">
        <f>IF($D361="BasicEd",VLOOKUP($B361,BasicEd!$A:$C,3,FALSE),IF($D361="Header",VLOOKUP($B361,Header!$A:$C,3,FALSE),IF($D361="Misc",VLOOKUP($B361,Misc!$A:$C,3,FALSE),IF($D361="StateConstant",VLOOKUP($B361,StateConstant!$A:$C,3,FALSE),""))))</f>
        <v/>
      </c>
      <c r="G361" s="42" t="s">
        <v>7</v>
      </c>
      <c r="H361" s="44">
        <v>3</v>
      </c>
      <c r="I361" s="42" t="s">
        <v>13</v>
      </c>
      <c r="J361" s="42" t="s">
        <v>13</v>
      </c>
      <c r="K361" s="45">
        <v>0</v>
      </c>
      <c r="L361" s="44"/>
      <c r="M361" s="44"/>
      <c r="N361" s="44"/>
    </row>
    <row r="362" spans="1:14" ht="24.95" customHeight="1">
      <c r="A362" s="44" t="s">
        <v>2669</v>
      </c>
      <c r="B362" s="43" t="s">
        <v>2670</v>
      </c>
      <c r="C362" s="42" t="s">
        <v>2670</v>
      </c>
      <c r="D362" s="42" t="s">
        <v>1612</v>
      </c>
      <c r="E362" s="42" t="str">
        <f>IF($D362=" BasicEd",VLOOKUP($A362,BasicEd!$A:$F,3,FALSE),IF($D362=" Header",VLOOKUP($A362,Header!$A:$G,3,FALSE),IF($D362=" Misc",VLOOKUP($A362,Misc!$A:$F,3,FALSE),IF($D362=" StateConstant",VLOOKUP($A362,StateConstant!$A:$H,3,FALSE),""))))</f>
        <v>Staffing Calculations</v>
      </c>
      <c r="F362" s="89" t="str">
        <f>IF($D362="BasicEd",VLOOKUP($B362,BasicEd!$A:$C,3,FALSE),IF($D362="Header",VLOOKUP($B362,Header!$A:$C,3,FALSE),IF($D362="Misc",VLOOKUP($B362,Misc!$A:$C,3,FALSE),IF($D362="StateConstant",VLOOKUP($B362,StateConstant!$A:$C,3,FALSE),""))))</f>
        <v/>
      </c>
      <c r="G362" s="42" t="s">
        <v>7</v>
      </c>
      <c r="H362" s="44">
        <v>2</v>
      </c>
      <c r="I362" s="42" t="s">
        <v>13</v>
      </c>
      <c r="J362" s="42" t="s">
        <v>13</v>
      </c>
      <c r="K362" s="45">
        <v>1000</v>
      </c>
      <c r="L362" s="44"/>
      <c r="M362" s="44"/>
      <c r="N362" s="44"/>
    </row>
    <row r="363" spans="1:14" ht="24.95" customHeight="1">
      <c r="A363" s="44" t="s">
        <v>2673</v>
      </c>
      <c r="B363" s="43" t="s">
        <v>482</v>
      </c>
      <c r="C363" s="42" t="s">
        <v>482</v>
      </c>
      <c r="D363" s="42" t="s">
        <v>1612</v>
      </c>
      <c r="E363" s="42" t="str">
        <f>IF($D363=" BasicEd",VLOOKUP($A363,BasicEd!$A:$F,3,FALSE),IF($D363=" Header",VLOOKUP($A363,Header!$A:$G,3,FALSE),IF($D363=" Misc",VLOOKUP($A363,Misc!$A:$F,3,FALSE),IF($D363=" StateConstant",VLOOKUP($A363,StateConstant!$A:$H,3,FALSE),""))))</f>
        <v>Staffing Calculations</v>
      </c>
      <c r="F363" s="89" t="str">
        <f>IF($D363="BasicEd",VLOOKUP($B363,BasicEd!$A:$C,3,FALSE),IF($D363="Header",VLOOKUP($B363,Header!$A:$C,3,FALSE),IF($D363="Misc",VLOOKUP($B363,Misc!$A:$C,3,FALSE),IF($D363="StateConstant",VLOOKUP($B363,StateConstant!$A:$C,3,FALSE),""))))</f>
        <v/>
      </c>
      <c r="G363" s="42" t="s">
        <v>7</v>
      </c>
      <c r="H363" s="44">
        <v>3</v>
      </c>
      <c r="I363" s="42" t="s">
        <v>13</v>
      </c>
      <c r="J363" s="42" t="s">
        <v>13</v>
      </c>
      <c r="K363" s="45">
        <v>0.628</v>
      </c>
      <c r="L363" s="44"/>
      <c r="M363" s="44"/>
      <c r="N363" s="44"/>
    </row>
    <row r="364" spans="1:14" ht="24.95" customHeight="1">
      <c r="A364" s="44" t="s">
        <v>2675</v>
      </c>
      <c r="B364" s="43" t="s">
        <v>2676</v>
      </c>
      <c r="C364" s="42" t="s">
        <v>2676</v>
      </c>
      <c r="D364" s="42" t="s">
        <v>1612</v>
      </c>
      <c r="E364" s="42" t="str">
        <f>IF($D364=" BasicEd",VLOOKUP($A364,BasicEd!$A:$F,3,FALSE),IF($D364=" Header",VLOOKUP($A364,Header!$A:$G,3,FALSE),IF($D364=" Misc",VLOOKUP($A364,Misc!$A:$F,3,FALSE),IF($D364=" StateConstant",VLOOKUP($A364,StateConstant!$A:$H,3,FALSE),""))))</f>
        <v>Staffing Calculations</v>
      </c>
      <c r="F364" s="89" t="str">
        <f>IF($D364="BasicEd",VLOOKUP($B364,BasicEd!$A:$C,3,FALSE),IF($D364="Header",VLOOKUP($B364,Header!$A:$C,3,FALSE),IF($D364="Misc",VLOOKUP($B364,Misc!$A:$C,3,FALSE),IF($D364="StateConstant",VLOOKUP($B364,StateConstant!$A:$C,3,FALSE),""))))</f>
        <v/>
      </c>
      <c r="G364" s="42" t="s">
        <v>7</v>
      </c>
      <c r="H364" s="44">
        <v>3</v>
      </c>
      <c r="I364" s="42" t="s">
        <v>13</v>
      </c>
      <c r="J364" s="42" t="s">
        <v>13</v>
      </c>
      <c r="K364" s="45">
        <v>1.8129999999999999</v>
      </c>
      <c r="L364" s="44"/>
      <c r="M364" s="44"/>
      <c r="N364" s="44"/>
    </row>
    <row r="365" spans="1:14" ht="24.95" customHeight="1">
      <c r="A365" s="44" t="s">
        <v>2678</v>
      </c>
      <c r="B365" s="43" t="s">
        <v>2679</v>
      </c>
      <c r="C365" s="42" t="s">
        <v>2679</v>
      </c>
      <c r="D365" s="42" t="s">
        <v>1612</v>
      </c>
      <c r="E365" s="42" t="str">
        <f>IF($D365=" BasicEd",VLOOKUP($A365,BasicEd!$A:$F,3,FALSE),IF($D365=" Header",VLOOKUP($A365,Header!$A:$G,3,FALSE),IF($D365=" Misc",VLOOKUP($A365,Misc!$A:$F,3,FALSE),IF($D365=" StateConstant",VLOOKUP($A365,StateConstant!$A:$H,3,FALSE),""))))</f>
        <v>Staffing Calculations</v>
      </c>
      <c r="F365" s="89" t="str">
        <f>IF($D365="BasicEd",VLOOKUP($B365,BasicEd!$A:$C,3,FALSE),IF($D365="Header",VLOOKUP($B365,Header!$A:$C,3,FALSE),IF($D365="Misc",VLOOKUP($B365,Misc!$A:$C,3,FALSE),IF($D365="StateConstant",VLOOKUP($B365,StateConstant!$A:$C,3,FALSE),""))))</f>
        <v/>
      </c>
      <c r="G365" s="42" t="s">
        <v>7</v>
      </c>
      <c r="H365" s="44">
        <v>3</v>
      </c>
      <c r="I365" s="42" t="s">
        <v>13</v>
      </c>
      <c r="J365" s="42" t="s">
        <v>13</v>
      </c>
      <c r="K365" s="45">
        <v>0.33200000000000002</v>
      </c>
      <c r="L365" s="44"/>
      <c r="M365" s="44"/>
      <c r="N365" s="44"/>
    </row>
    <row r="366" spans="1:14" ht="24.95" customHeight="1">
      <c r="A366" s="44" t="s">
        <v>2682</v>
      </c>
      <c r="B366" s="43" t="s">
        <v>2683</v>
      </c>
      <c r="C366" s="42" t="s">
        <v>2683</v>
      </c>
      <c r="D366" s="42" t="s">
        <v>1612</v>
      </c>
      <c r="E366" s="42" t="str">
        <f>IF($D366=" BasicEd",VLOOKUP($A366,BasicEd!$A:$F,3,FALSE),IF($D366=" Header",VLOOKUP($A366,Header!$A:$G,3,FALSE),IF($D366=" Misc",VLOOKUP($A366,Misc!$A:$F,3,FALSE),IF($D366=" StateConstant",VLOOKUP($A366,StateConstant!$A:$H,3,FALSE),""))))</f>
        <v>Staffing Calculations</v>
      </c>
      <c r="F366" s="89" t="str">
        <f>IF($D366="BasicEd",VLOOKUP($B366,BasicEd!$A:$C,3,FALSE),IF($D366="Header",VLOOKUP($B366,Header!$A:$C,3,FALSE),IF($D366="Misc",VLOOKUP($B366,Misc!$A:$C,3,FALSE),IF($D366="StateConstant",VLOOKUP($B366,StateConstant!$A:$C,3,FALSE),""))))</f>
        <v/>
      </c>
      <c r="G366" s="42" t="s">
        <v>7</v>
      </c>
      <c r="H366" s="44">
        <v>5</v>
      </c>
      <c r="I366" s="42" t="s">
        <v>13</v>
      </c>
      <c r="J366" s="42" t="s">
        <v>13</v>
      </c>
      <c r="K366" s="45">
        <v>5.2999999999999999E-2</v>
      </c>
      <c r="L366" s="44"/>
      <c r="M366" s="44"/>
      <c r="N366" s="44"/>
    </row>
    <row r="367" spans="1:14" ht="24.95" customHeight="1">
      <c r="A367" s="44" t="s">
        <v>2686</v>
      </c>
      <c r="B367" s="43" t="s">
        <v>2687</v>
      </c>
      <c r="C367" s="42" t="s">
        <v>2687</v>
      </c>
      <c r="D367" s="42" t="s">
        <v>1612</v>
      </c>
      <c r="E367" s="42" t="str">
        <f>IF($D367=" BasicEd",VLOOKUP($A367,BasicEd!$A:$F,3,FALSE),IF($D367=" Header",VLOOKUP($A367,Header!$A:$G,3,FALSE),IF($D367=" Misc",VLOOKUP($A367,Misc!$A:$F,3,FALSE),IF($D367=" StateConstant",VLOOKUP($A367,StateConstant!$A:$H,3,FALSE),""))))</f>
        <v>Staffing Calculations</v>
      </c>
      <c r="F367" s="89" t="str">
        <f>IF($D367="BasicEd",VLOOKUP($B367,BasicEd!$A:$C,3,FALSE),IF($D367="Header",VLOOKUP($B367,Header!$A:$C,3,FALSE),IF($D367="Misc",VLOOKUP($B367,Misc!$A:$C,3,FALSE),IF($D367="StateConstant",VLOOKUP($B367,StateConstant!$A:$C,3,FALSE),""))))</f>
        <v/>
      </c>
      <c r="G367" s="42" t="s">
        <v>7</v>
      </c>
      <c r="H367" s="44">
        <v>5</v>
      </c>
      <c r="I367" s="42" t="s">
        <v>13</v>
      </c>
      <c r="J367" s="42" t="s">
        <v>13</v>
      </c>
      <c r="K367" s="45">
        <v>0.25469999999999998</v>
      </c>
      <c r="L367" s="44"/>
      <c r="M367" s="44"/>
      <c r="N367" s="44"/>
    </row>
    <row r="368" spans="1:14" ht="24.95" customHeight="1">
      <c r="A368" s="44" t="s">
        <v>2690</v>
      </c>
      <c r="B368" s="43" t="s">
        <v>2691</v>
      </c>
      <c r="C368" s="42" t="s">
        <v>2691</v>
      </c>
      <c r="D368" s="42" t="s">
        <v>1612</v>
      </c>
      <c r="E368" s="42" t="str">
        <f>IF($D368=" BasicEd",VLOOKUP($A368,BasicEd!$A:$F,3,FALSE),IF($D368=" Header",VLOOKUP($A368,Header!$A:$G,3,FALSE),IF($D368=" Misc",VLOOKUP($A368,Misc!$A:$F,3,FALSE),IF($D368=" StateConstant",VLOOKUP($A368,StateConstant!$A:$H,3,FALSE),""))))</f>
        <v>Staffing Calculations</v>
      </c>
      <c r="F368" s="89" t="str">
        <f>IF($D368="BasicEd",VLOOKUP($B368,BasicEd!$A:$C,3,FALSE),IF($D368="Header",VLOOKUP($B368,Header!$A:$C,3,FALSE),IF($D368="Misc",VLOOKUP($B368,Misc!$A:$C,3,FALSE),IF($D368="StateConstant",VLOOKUP($B368,StateConstant!$A:$C,3,FALSE),""))))</f>
        <v/>
      </c>
      <c r="G368" s="42" t="s">
        <v>7</v>
      </c>
      <c r="H368" s="44">
        <v>5</v>
      </c>
      <c r="I368" s="42" t="s">
        <v>13</v>
      </c>
      <c r="J368" s="42" t="s">
        <v>13</v>
      </c>
      <c r="K368" s="45">
        <v>0.74529999999999996</v>
      </c>
      <c r="L368" s="44"/>
      <c r="M368" s="44"/>
      <c r="N368" s="44"/>
    </row>
    <row r="369" spans="1:14" ht="24.95" customHeight="1">
      <c r="A369" s="44" t="s">
        <v>2694</v>
      </c>
      <c r="B369" s="43" t="s">
        <v>1434</v>
      </c>
      <c r="C369" s="42" t="s">
        <v>1434</v>
      </c>
      <c r="D369" s="42" t="s">
        <v>1612</v>
      </c>
      <c r="E369" s="42" t="str">
        <f>IF($D369=" BasicEd",VLOOKUP($A369,BasicEd!$A:$F,3,FALSE),IF($D369=" Header",VLOOKUP($A369,Header!$A:$G,3,FALSE),IF($D369=" Misc",VLOOKUP($A369,Misc!$A:$F,3,FALSE),IF($D369=" StateConstant",VLOOKUP($A369,StateConstant!$A:$H,3,FALSE),""))))</f>
        <v>Staffing Calculations</v>
      </c>
      <c r="F369" s="89" t="str">
        <f>IF($D369="BasicEd",VLOOKUP($B369,BasicEd!$A:$C,3,FALSE),IF($D369="Header",VLOOKUP($B369,Header!$A:$C,3,FALSE),IF($D369="Misc",VLOOKUP($B369,Misc!$A:$C,3,FALSE),IF($D369="StateConstant",VLOOKUP($B369,StateConstant!$A:$C,3,FALSE),""))))</f>
        <v/>
      </c>
      <c r="G369" s="42" t="s">
        <v>7</v>
      </c>
      <c r="H369" s="44">
        <v>2</v>
      </c>
      <c r="I369" s="42" t="s">
        <v>13</v>
      </c>
      <c r="J369" s="42" t="s">
        <v>13</v>
      </c>
      <c r="K369" s="45">
        <v>1000</v>
      </c>
      <c r="L369" s="44"/>
      <c r="M369" s="44"/>
      <c r="N369" s="44"/>
    </row>
    <row r="370" spans="1:14" ht="24.95" customHeight="1">
      <c r="A370" s="44" t="s">
        <v>2697</v>
      </c>
      <c r="B370" s="43" t="s">
        <v>2698</v>
      </c>
      <c r="C370" s="42" t="s">
        <v>2698</v>
      </c>
      <c r="D370" s="42" t="s">
        <v>1612</v>
      </c>
      <c r="E370" s="42" t="str">
        <f>IF($D370=" BasicEd",VLOOKUP($A370,BasicEd!$A:$F,3,FALSE),IF($D370=" Header",VLOOKUP($A370,Header!$A:$G,3,FALSE),IF($D370=" Misc",VLOOKUP($A370,Misc!$A:$F,3,FALSE),IF($D370=" StateConstant",VLOOKUP($A370,StateConstant!$A:$H,3,FALSE),""))))</f>
        <v>Staffing Calculations</v>
      </c>
      <c r="F370" s="89" t="str">
        <f>IF($D370="BasicEd",VLOOKUP($B370,BasicEd!$A:$C,3,FALSE),IF($D370="Header",VLOOKUP($B370,Header!$A:$C,3,FALSE),IF($D370="Misc",VLOOKUP($B370,Misc!$A:$C,3,FALSE),IF($D370="StateConstant",VLOOKUP($B370,StateConstant!$A:$C,3,FALSE),""))))</f>
        <v/>
      </c>
      <c r="G370" s="42" t="s">
        <v>7</v>
      </c>
      <c r="H370" s="44">
        <v>2</v>
      </c>
      <c r="I370" s="42" t="s">
        <v>13</v>
      </c>
      <c r="J370" s="42" t="s">
        <v>13</v>
      </c>
      <c r="K370" s="45">
        <v>23</v>
      </c>
      <c r="L370" s="44"/>
      <c r="M370" s="44"/>
      <c r="N370" s="44"/>
    </row>
    <row r="371" spans="1:14" ht="24.95" customHeight="1">
      <c r="A371" s="44" t="s">
        <v>2701</v>
      </c>
      <c r="B371" s="43" t="s">
        <v>2702</v>
      </c>
      <c r="C371" s="42" t="s">
        <v>2702</v>
      </c>
      <c r="D371" s="42" t="s">
        <v>1612</v>
      </c>
      <c r="E371" s="42" t="str">
        <f>IF($D371=" BasicEd",VLOOKUP($A371,BasicEd!$A:$F,3,FALSE),IF($D371=" Header",VLOOKUP($A371,Header!$A:$G,3,FALSE),IF($D371=" Misc",VLOOKUP($A371,Misc!$A:$F,3,FALSE),IF($D371=" StateConstant",VLOOKUP($A371,StateConstant!$A:$H,3,FALSE),""))))</f>
        <v>Staffing Calculations</v>
      </c>
      <c r="F371" s="89" t="str">
        <f>IF($D371="BasicEd",VLOOKUP($B371,BasicEd!$A:$C,3,FALSE),IF($D371="Header",VLOOKUP($B371,Header!$A:$C,3,FALSE),IF($D371="Misc",VLOOKUP($B371,Misc!$A:$C,3,FALSE),IF($D371="StateConstant",VLOOKUP($B371,StateConstant!$A:$C,3,FALSE),""))))</f>
        <v/>
      </c>
      <c r="G371" s="42" t="s">
        <v>7</v>
      </c>
      <c r="H371" s="44">
        <v>3</v>
      </c>
      <c r="I371" s="42" t="s">
        <v>13</v>
      </c>
      <c r="J371" s="42" t="s">
        <v>13</v>
      </c>
      <c r="K371" s="45">
        <v>3.91</v>
      </c>
      <c r="L371" s="44"/>
      <c r="M371" s="44"/>
      <c r="N371" s="44"/>
    </row>
    <row r="372" spans="1:14" ht="24.95" customHeight="1">
      <c r="A372" s="44" t="s">
        <v>2705</v>
      </c>
      <c r="B372" s="43" t="s">
        <v>1440</v>
      </c>
      <c r="C372" s="42" t="s">
        <v>1440</v>
      </c>
      <c r="D372" s="42" t="s">
        <v>1612</v>
      </c>
      <c r="E372" s="42" t="str">
        <f>IF($D372=" BasicEd",VLOOKUP($A372,BasicEd!$A:$F,3,FALSE),IF($D372=" Header",VLOOKUP($A372,Header!$A:$G,3,FALSE),IF($D372=" Misc",VLOOKUP($A372,Misc!$A:$F,3,FALSE),IF($D372=" StateConstant",VLOOKUP($A372,StateConstant!$A:$H,3,FALSE),""))))</f>
        <v>Staffing Calculations</v>
      </c>
      <c r="F372" s="89" t="str">
        <f>IF($D372="BasicEd",VLOOKUP($B372,BasicEd!$A:$C,3,FALSE),IF($D372="Header",VLOOKUP($B372,Header!$A:$C,3,FALSE),IF($D372="Misc",VLOOKUP($B372,Misc!$A:$C,3,FALSE),IF($D372="StateConstant",VLOOKUP($B372,StateConstant!$A:$C,3,FALSE),""))))</f>
        <v/>
      </c>
      <c r="G372" s="42" t="s">
        <v>7</v>
      </c>
      <c r="H372" s="44">
        <v>2</v>
      </c>
      <c r="I372" s="42" t="s">
        <v>13</v>
      </c>
      <c r="J372" s="42" t="s">
        <v>13</v>
      </c>
      <c r="K372" s="45">
        <v>1000</v>
      </c>
      <c r="L372" s="44"/>
      <c r="M372" s="44"/>
      <c r="N372" s="44"/>
    </row>
    <row r="373" spans="1:14" ht="24.95" customHeight="1">
      <c r="A373" s="44" t="s">
        <v>2708</v>
      </c>
      <c r="B373" s="43" t="s">
        <v>2709</v>
      </c>
      <c r="C373" s="42" t="s">
        <v>2709</v>
      </c>
      <c r="D373" s="42" t="s">
        <v>1612</v>
      </c>
      <c r="E373" s="42" t="str">
        <f>IF($D373=" BasicEd",VLOOKUP($A373,BasicEd!$A:$F,3,FALSE),IF($D373=" Header",VLOOKUP($A373,Header!$A:$G,3,FALSE),IF($D373=" Misc",VLOOKUP($A373,Misc!$A:$F,3,FALSE),IF($D373=" StateConstant",VLOOKUP($A373,StateConstant!$A:$H,3,FALSE),""))))</f>
        <v>Staffing Calculations</v>
      </c>
      <c r="F373" s="89" t="str">
        <f>IF($D373="BasicEd",VLOOKUP($B373,BasicEd!$A:$C,3,FALSE),IF($D373="Header",VLOOKUP($B373,Header!$A:$C,3,FALSE),IF($D373="Misc",VLOOKUP($B373,Misc!$A:$C,3,FALSE),IF($D373="StateConstant",VLOOKUP($B373,StateConstant!$A:$C,3,FALSE),""))))</f>
        <v/>
      </c>
      <c r="G373" s="42" t="s">
        <v>7</v>
      </c>
      <c r="H373" s="44">
        <v>2</v>
      </c>
      <c r="I373" s="42" t="s">
        <v>13</v>
      </c>
      <c r="J373" s="42" t="s">
        <v>13</v>
      </c>
      <c r="K373" s="45">
        <v>23</v>
      </c>
      <c r="L373" s="44"/>
      <c r="M373" s="44"/>
      <c r="N373" s="44"/>
    </row>
    <row r="374" spans="1:14" ht="24.95" customHeight="1">
      <c r="A374" s="44" t="s">
        <v>2712</v>
      </c>
      <c r="B374" s="43" t="s">
        <v>2713</v>
      </c>
      <c r="C374" s="42" t="s">
        <v>2713</v>
      </c>
      <c r="D374" s="42" t="s">
        <v>1612</v>
      </c>
      <c r="E374" s="42" t="str">
        <f>IF($D374=" BasicEd",VLOOKUP($A374,BasicEd!$A:$F,3,FALSE),IF($D374=" Header",VLOOKUP($A374,Header!$A:$G,3,FALSE),IF($D374=" Misc",VLOOKUP($A374,Misc!$A:$F,3,FALSE),IF($D374=" StateConstant",VLOOKUP($A374,StateConstant!$A:$H,3,FALSE),""))))</f>
        <v>Staffing Calculations</v>
      </c>
      <c r="F374" s="89" t="str">
        <f>IF($D374="BasicEd",VLOOKUP($B374,BasicEd!$A:$C,3,FALSE),IF($D374="Header",VLOOKUP($B374,Header!$A:$C,3,FALSE),IF($D374="Misc",VLOOKUP($B374,Misc!$A:$C,3,FALSE),IF($D374="StateConstant",VLOOKUP($B374,StateConstant!$A:$C,3,FALSE),""))))</f>
        <v/>
      </c>
      <c r="G374" s="42" t="s">
        <v>7</v>
      </c>
      <c r="H374" s="44">
        <v>3</v>
      </c>
      <c r="I374" s="42" t="s">
        <v>13</v>
      </c>
      <c r="J374" s="42" t="s">
        <v>13</v>
      </c>
      <c r="K374" s="45">
        <v>3.91</v>
      </c>
      <c r="L374" s="44"/>
      <c r="M374" s="44"/>
      <c r="N374" s="44"/>
    </row>
    <row r="375" spans="1:14" ht="24.95" customHeight="1">
      <c r="A375" s="44" t="s">
        <v>2716</v>
      </c>
      <c r="B375" s="43" t="s">
        <v>1438</v>
      </c>
      <c r="C375" s="42" t="s">
        <v>1438</v>
      </c>
      <c r="D375" s="42" t="s">
        <v>1612</v>
      </c>
      <c r="E375" s="42" t="str">
        <f>IF($D375=" BasicEd",VLOOKUP($A375,BasicEd!$A:$F,3,FALSE),IF($D375=" Header",VLOOKUP($A375,Header!$A:$G,3,FALSE),IF($D375=" Misc",VLOOKUP($A375,Misc!$A:$F,3,FALSE),IF($D375=" StateConstant",VLOOKUP($A375,StateConstant!$A:$H,3,FALSE),""))))</f>
        <v>Staffing Calculations</v>
      </c>
      <c r="F375" s="89" t="str">
        <f>IF($D375="BasicEd",VLOOKUP($B375,BasicEd!$A:$C,3,FALSE),IF($D375="Header",VLOOKUP($B375,Header!$A:$C,3,FALSE),IF($D375="Misc",VLOOKUP($B375,Misc!$A:$C,3,FALSE),IF($D375="StateConstant",VLOOKUP($B375,StateConstant!$A:$C,3,FALSE),""))))</f>
        <v/>
      </c>
      <c r="G375" s="42" t="s">
        <v>7</v>
      </c>
      <c r="H375" s="44">
        <v>2</v>
      </c>
      <c r="I375" s="42" t="s">
        <v>13</v>
      </c>
      <c r="J375" s="42" t="s">
        <v>13</v>
      </c>
      <c r="K375" s="45">
        <v>1000</v>
      </c>
      <c r="L375" s="44"/>
      <c r="M375" s="44"/>
      <c r="N375" s="44"/>
    </row>
    <row r="376" spans="1:14" ht="24.95" customHeight="1">
      <c r="A376" s="44" t="s">
        <v>2719</v>
      </c>
      <c r="B376" s="43" t="s">
        <v>2720</v>
      </c>
      <c r="C376" s="42" t="s">
        <v>2720</v>
      </c>
      <c r="D376" s="42" t="s">
        <v>1612</v>
      </c>
      <c r="E376" s="42" t="str">
        <f>IF($D376=" BasicEd",VLOOKUP($A376,BasicEd!$A:$F,3,FALSE),IF($D376=" Header",VLOOKUP($A376,Header!$A:$G,3,FALSE),IF($D376=" Misc",VLOOKUP($A376,Misc!$A:$F,3,FALSE),IF($D376=" StateConstant",VLOOKUP($A376,StateConstant!$A:$H,3,FALSE),""))))</f>
        <v>Staffing Calculations</v>
      </c>
      <c r="F376" s="89" t="str">
        <f>IF($D376="BasicEd",VLOOKUP($B376,BasicEd!$A:$C,3,FALSE),IF($D376="Header",VLOOKUP($B376,Header!$A:$C,3,FALSE),IF($D376="Misc",VLOOKUP($B376,Misc!$A:$C,3,FALSE),IF($D376="StateConstant",VLOOKUP($B376,StateConstant!$A:$C,3,FALSE),""))))</f>
        <v/>
      </c>
      <c r="G376" s="42" t="s">
        <v>7</v>
      </c>
      <c r="H376" s="44">
        <v>2</v>
      </c>
      <c r="I376" s="42" t="s">
        <v>13</v>
      </c>
      <c r="J376" s="42" t="s">
        <v>13</v>
      </c>
      <c r="K376" s="45">
        <v>23</v>
      </c>
      <c r="L376" s="44"/>
      <c r="M376" s="44"/>
      <c r="N376" s="44"/>
    </row>
    <row r="377" spans="1:14" ht="24.95" customHeight="1">
      <c r="A377" s="44" t="s">
        <v>2723</v>
      </c>
      <c r="B377" s="43" t="s">
        <v>2724</v>
      </c>
      <c r="C377" s="42" t="s">
        <v>2724</v>
      </c>
      <c r="D377" s="42" t="s">
        <v>1612</v>
      </c>
      <c r="E377" s="42" t="str">
        <f>IF($D377=" BasicEd",VLOOKUP($A377,BasicEd!$A:$F,3,FALSE),IF($D377=" Header",VLOOKUP($A377,Header!$A:$G,3,FALSE),IF($D377=" Misc",VLOOKUP($A377,Misc!$A:$F,3,FALSE),IF($D377=" StateConstant",VLOOKUP($A377,StateConstant!$A:$H,3,FALSE),""))))</f>
        <v>Staffing Calculations</v>
      </c>
      <c r="F377" s="89" t="str">
        <f>IF($D377="BasicEd",VLOOKUP($B377,BasicEd!$A:$C,3,FALSE),IF($D377="Header",VLOOKUP($B377,Header!$A:$C,3,FALSE),IF($D377="Misc",VLOOKUP($B377,Misc!$A:$C,3,FALSE),IF($D377="StateConstant",VLOOKUP($B377,StateConstant!$A:$C,3,FALSE),""))))</f>
        <v/>
      </c>
      <c r="G377" s="42" t="s">
        <v>7</v>
      </c>
      <c r="H377" s="44">
        <v>3</v>
      </c>
      <c r="I377" s="42" t="s">
        <v>13</v>
      </c>
      <c r="J377" s="42" t="s">
        <v>13</v>
      </c>
      <c r="K377" s="45">
        <v>3.91</v>
      </c>
      <c r="L377" s="44"/>
      <c r="M377" s="44"/>
      <c r="N377" s="44"/>
    </row>
    <row r="378" spans="1:14" ht="24.95" customHeight="1">
      <c r="A378" s="44" t="s">
        <v>2727</v>
      </c>
      <c r="B378" s="43" t="s">
        <v>2728</v>
      </c>
      <c r="C378" s="42" t="s">
        <v>2728</v>
      </c>
      <c r="D378" s="42" t="s">
        <v>1612</v>
      </c>
      <c r="E378" s="42" t="str">
        <f>IF($D378=" BasicEd",VLOOKUP($A378,BasicEd!$A:$F,3,FALSE),IF($D378=" Header",VLOOKUP($A378,Header!$A:$G,3,FALSE),IF($D378=" Misc",VLOOKUP($A378,Misc!$A:$F,3,FALSE),IF($D378=" StateConstant",VLOOKUP($A378,StateConstant!$A:$H,3,FALSE),""))))</f>
        <v>Staffing Calculations</v>
      </c>
      <c r="F378" s="89" t="str">
        <f>IF($D378="BasicEd",VLOOKUP($B378,BasicEd!$A:$C,3,FALSE),IF($D378="Header",VLOOKUP($B378,Header!$A:$C,3,FALSE),IF($D378="Misc",VLOOKUP($B378,Misc!$A:$C,3,FALSE),IF($D378="StateConstant",VLOOKUP($B378,StateConstant!$A:$C,3,FALSE),""))))</f>
        <v/>
      </c>
      <c r="G378" s="42" t="s">
        <v>7</v>
      </c>
      <c r="H378" s="44">
        <v>2</v>
      </c>
      <c r="I378" s="42" t="s">
        <v>13</v>
      </c>
      <c r="J378" s="42" t="s">
        <v>13</v>
      </c>
      <c r="K378" s="45">
        <v>19</v>
      </c>
      <c r="L378" s="44"/>
      <c r="M378" s="44"/>
      <c r="N378" s="44"/>
    </row>
    <row r="379" spans="1:14" ht="24.95" customHeight="1">
      <c r="A379" s="44" t="s">
        <v>2731</v>
      </c>
      <c r="B379" s="43" t="s">
        <v>2732</v>
      </c>
      <c r="C379" s="42" t="s">
        <v>2732</v>
      </c>
      <c r="D379" s="42" t="s">
        <v>1612</v>
      </c>
      <c r="E379" s="42" t="str">
        <f>IF($D379=" BasicEd",VLOOKUP($A379,BasicEd!$A:$F,3,FALSE),IF($D379=" Header",VLOOKUP($A379,Header!$A:$G,3,FALSE),IF($D379=" Misc",VLOOKUP($A379,Misc!$A:$F,3,FALSE),IF($D379=" StateConstant",VLOOKUP($A379,StateConstant!$A:$H,3,FALSE),""))))</f>
        <v>Staffing Calculations</v>
      </c>
      <c r="F379" s="89" t="str">
        <f>IF($D379="BasicEd",VLOOKUP($B379,BasicEd!$A:$C,3,FALSE),IF($D379="Header",VLOOKUP($B379,Header!$A:$C,3,FALSE),IF($D379="Misc",VLOOKUP($B379,Misc!$A:$C,3,FALSE),IF($D379="StateConstant",VLOOKUP($B379,StateConstant!$A:$C,3,FALSE),""))))</f>
        <v/>
      </c>
      <c r="G379" s="42" t="s">
        <v>7</v>
      </c>
      <c r="H379" s="44">
        <v>3</v>
      </c>
      <c r="I379" s="42" t="s">
        <v>13</v>
      </c>
      <c r="J379" s="42" t="s">
        <v>13</v>
      </c>
      <c r="K379" s="45">
        <v>4.25</v>
      </c>
      <c r="L379" s="44"/>
      <c r="M379" s="44"/>
      <c r="N379" s="44"/>
    </row>
    <row r="380" spans="1:14" ht="24.95" customHeight="1">
      <c r="A380" s="44" t="s">
        <v>2735</v>
      </c>
      <c r="B380" s="43" t="s">
        <v>1248</v>
      </c>
      <c r="C380" s="42" t="s">
        <v>1248</v>
      </c>
      <c r="D380" s="42" t="s">
        <v>1612</v>
      </c>
      <c r="E380" s="42" t="str">
        <f>IF($D380=" BasicEd",VLOOKUP($A380,BasicEd!$A:$F,3,FALSE),IF($D380=" Header",VLOOKUP($A380,Header!$A:$G,3,FALSE),IF($D380=" Misc",VLOOKUP($A380,Misc!$A:$F,3,FALSE),IF($D380=" StateConstant",VLOOKUP($A380,StateConstant!$A:$H,3,FALSE),""))))</f>
        <v>General Apportionment</v>
      </c>
      <c r="F380" s="89" t="str">
        <f>IF($D380="BasicEd",VLOOKUP($B380,BasicEd!$A:$C,3,FALSE),IF($D380="Header",VLOOKUP($B380,Header!$A:$C,3,FALSE),IF($D380="Misc",VLOOKUP($B380,Misc!$A:$C,3,FALSE),IF($D380="StateConstant",VLOOKUP($B380,StateConstant!$A:$C,3,FALSE),""))))</f>
        <v/>
      </c>
      <c r="G380" s="42" t="s">
        <v>7</v>
      </c>
      <c r="H380" s="44">
        <v>4</v>
      </c>
      <c r="I380" s="42" t="s">
        <v>13</v>
      </c>
      <c r="J380" s="42" t="s">
        <v>13</v>
      </c>
      <c r="K380" s="45">
        <v>0.91700000000000004</v>
      </c>
      <c r="L380" s="44"/>
      <c r="M380" s="44"/>
      <c r="N380" s="44"/>
    </row>
    <row r="381" spans="1:14" ht="24.95" customHeight="1">
      <c r="A381" s="44" t="s">
        <v>2738</v>
      </c>
      <c r="B381" s="43" t="s">
        <v>2739</v>
      </c>
      <c r="C381" s="42" t="s">
        <v>2739</v>
      </c>
      <c r="D381" s="42" t="s">
        <v>1612</v>
      </c>
      <c r="E381" s="42" t="str">
        <f>IF($D381=" BasicEd",VLOOKUP($A381,BasicEd!$A:$F,3,FALSE),IF($D381=" Header",VLOOKUP($A381,Header!$A:$G,3,FALSE),IF($D381=" Misc",VLOOKUP($A381,Misc!$A:$F,3,FALSE),IF($D381=" StateConstant",VLOOKUP($A381,StateConstant!$A:$H,3,FALSE),""))))</f>
        <v>Staffing Calculations</v>
      </c>
      <c r="F381" s="89" t="str">
        <f>IF($D381="BasicEd",VLOOKUP($B381,BasicEd!$A:$C,3,FALSE),IF($D381="Header",VLOOKUP($B381,Header!$A:$C,3,FALSE),IF($D381="Misc",VLOOKUP($B381,Misc!$A:$C,3,FALSE),IF($D381="StateConstant",VLOOKUP($B381,StateConstant!$A:$C,3,FALSE),""))))</f>
        <v/>
      </c>
      <c r="G381" s="42" t="s">
        <v>7</v>
      </c>
      <c r="H381" s="44">
        <v>2</v>
      </c>
      <c r="I381" s="42" t="s">
        <v>13</v>
      </c>
      <c r="J381" s="42" t="s">
        <v>13</v>
      </c>
      <c r="K381" s="45">
        <v>36</v>
      </c>
      <c r="L381" s="44"/>
      <c r="M381" s="44"/>
      <c r="N381" s="44"/>
    </row>
    <row r="382" spans="1:14" ht="24.95" customHeight="1">
      <c r="A382" s="44" t="s">
        <v>2742</v>
      </c>
      <c r="B382" s="43" t="s">
        <v>2743</v>
      </c>
      <c r="C382" s="42" t="s">
        <v>2743</v>
      </c>
      <c r="D382" s="42" t="s">
        <v>1612</v>
      </c>
      <c r="E382" s="42" t="str">
        <f>IF($D382=" BasicEd",VLOOKUP($A382,BasicEd!$A:$F,3,FALSE),IF($D382=" Header",VLOOKUP($A382,Header!$A:$G,3,FALSE),IF($D382=" Misc",VLOOKUP($A382,Misc!$A:$F,3,FALSE),IF($D382=" StateConstant",VLOOKUP($A382,StateConstant!$A:$H,3,FALSE),""))))</f>
        <v>Staffing Calculations</v>
      </c>
      <c r="F382" s="89" t="str">
        <f>IF($D382="BasicEd",VLOOKUP($B382,BasicEd!$A:$C,3,FALSE),IF($D382="Header",VLOOKUP($B382,Header!$A:$C,3,FALSE),IF($D382="Misc",VLOOKUP($B382,Misc!$A:$C,3,FALSE),IF($D382="StateConstant",VLOOKUP($B382,StateConstant!$A:$C,3,FALSE),""))))</f>
        <v/>
      </c>
      <c r="G382" s="42" t="s">
        <v>7</v>
      </c>
      <c r="H382" s="44">
        <v>2</v>
      </c>
      <c r="I382" s="42" t="s">
        <v>13</v>
      </c>
      <c r="J382" s="42" t="s">
        <v>13</v>
      </c>
      <c r="K382" s="45">
        <v>900</v>
      </c>
      <c r="L382" s="44"/>
      <c r="M382" s="44"/>
      <c r="N382" s="44"/>
    </row>
    <row r="383" spans="1:14" ht="24.95" customHeight="1">
      <c r="A383" s="44" t="s">
        <v>2745</v>
      </c>
      <c r="B383" s="43" t="s">
        <v>2746</v>
      </c>
      <c r="C383" s="42" t="s">
        <v>2746</v>
      </c>
      <c r="D383" s="42" t="s">
        <v>1612</v>
      </c>
      <c r="E383" s="42" t="str">
        <f>IF($D383=" BasicEd",VLOOKUP($A383,BasicEd!$A:$F,3,FALSE),IF($D383=" Header",VLOOKUP($A383,Header!$A:$G,3,FALSE),IF($D383=" Misc",VLOOKUP($A383,Misc!$A:$F,3,FALSE),IF($D383=" StateConstant",VLOOKUP($A383,StateConstant!$A:$H,3,FALSE),""))))</f>
        <v>Staffing Calculations</v>
      </c>
      <c r="F383" s="89" t="str">
        <f>IF($D383="BasicEd",VLOOKUP($B383,BasicEd!$A:$C,3,FALSE),IF($D383="Header",VLOOKUP($B383,Header!$A:$C,3,FALSE),IF($D383="Misc",VLOOKUP($B383,Misc!$A:$C,3,FALSE),IF($D383="StateConstant",VLOOKUP($B383,StateConstant!$A:$C,3,FALSE),""))))</f>
        <v/>
      </c>
      <c r="G383" s="42" t="s">
        <v>7</v>
      </c>
      <c r="H383" s="44">
        <v>2</v>
      </c>
      <c r="I383" s="42" t="s">
        <v>13</v>
      </c>
      <c r="J383" s="42" t="s">
        <v>13</v>
      </c>
      <c r="K383" s="45">
        <v>15</v>
      </c>
      <c r="L383" s="44"/>
      <c r="M383" s="44"/>
      <c r="N383" s="44"/>
    </row>
    <row r="384" spans="1:14" ht="24.95" customHeight="1">
      <c r="A384" s="44" t="s">
        <v>2749</v>
      </c>
      <c r="B384" s="43" t="s">
        <v>2750</v>
      </c>
      <c r="C384" s="42" t="s">
        <v>2750</v>
      </c>
      <c r="D384" s="42" t="s">
        <v>1612</v>
      </c>
      <c r="E384" s="42" t="str">
        <f>IF($D384=" BasicEd",VLOOKUP($A384,BasicEd!$A:$F,3,FALSE),IF($D384=" Header",VLOOKUP($A384,Header!$A:$G,3,FALSE),IF($D384=" Misc",VLOOKUP($A384,Misc!$A:$F,3,FALSE),IF($D384=" StateConstant",VLOOKUP($A384,StateConstant!$A:$H,3,FALSE),""))))</f>
        <v>Staffing Calculations</v>
      </c>
      <c r="F384" s="89" t="str">
        <f>IF($D384="BasicEd",VLOOKUP($B384,BasicEd!$A:$C,3,FALSE),IF($D384="Header",VLOOKUP($B384,Header!$A:$C,3,FALSE),IF($D384="Misc",VLOOKUP($B384,Misc!$A:$C,3,FALSE),IF($D384="StateConstant",VLOOKUP($B384,StateConstant!$A:$C,3,FALSE),""))))</f>
        <v/>
      </c>
      <c r="G384" s="42" t="s">
        <v>7</v>
      </c>
      <c r="H384" s="44">
        <v>2</v>
      </c>
      <c r="I384" s="42" t="s">
        <v>13</v>
      </c>
      <c r="J384" s="42" t="s">
        <v>13</v>
      </c>
      <c r="K384" s="45">
        <v>15</v>
      </c>
      <c r="L384" s="44"/>
      <c r="M384" s="44"/>
      <c r="N384" s="44"/>
    </row>
    <row r="385" spans="1:14" ht="24.95" customHeight="1">
      <c r="A385" s="44" t="s">
        <v>2753</v>
      </c>
      <c r="B385" s="43" t="s">
        <v>2754</v>
      </c>
      <c r="C385" s="42" t="s">
        <v>2754</v>
      </c>
      <c r="D385" s="42" t="s">
        <v>1612</v>
      </c>
      <c r="E385" s="42" t="str">
        <f>IF($D385=" BasicEd",VLOOKUP($A385,BasicEd!$A:$F,3,FALSE),IF($D385=" Header",VLOOKUP($A385,Header!$A:$G,3,FALSE),IF($D385=" Misc",VLOOKUP($A385,Misc!$A:$F,3,FALSE),IF($D385=" StateConstant",VLOOKUP($A385,StateConstant!$A:$H,3,FALSE),""))))</f>
        <v>Staffing Calculations</v>
      </c>
      <c r="F385" s="89" t="str">
        <f>IF($D385="BasicEd",VLOOKUP($B385,BasicEd!$A:$C,3,FALSE),IF($D385="Header",VLOOKUP($B385,Header!$A:$C,3,FALSE),IF($D385="Misc",VLOOKUP($B385,Misc!$A:$C,3,FALSE),IF($D385="StateConstant",VLOOKUP($B385,StateConstant!$A:$C,3,FALSE),""))))</f>
        <v/>
      </c>
      <c r="G385" s="42" t="s">
        <v>7</v>
      </c>
      <c r="H385" s="44">
        <v>2</v>
      </c>
      <c r="I385" s="42" t="s">
        <v>13</v>
      </c>
      <c r="J385" s="42" t="s">
        <v>13</v>
      </c>
      <c r="K385" s="45">
        <v>15</v>
      </c>
      <c r="L385" s="44"/>
      <c r="M385" s="44"/>
      <c r="N385" s="44"/>
    </row>
    <row r="386" spans="1:14" ht="24.95" hidden="1" customHeight="1">
      <c r="A386" s="44" t="s">
        <v>2756</v>
      </c>
      <c r="B386" s="43" t="s">
        <v>2757</v>
      </c>
      <c r="C386" s="42" t="s">
        <v>2758</v>
      </c>
      <c r="D386" s="42" t="s">
        <v>1637</v>
      </c>
      <c r="E386" s="42" t="str">
        <f>IF($D386=" BasicEd",VLOOKUP($A386,BasicEd!$A:$F,3,FALSE),IF($D386=" Header",VLOOKUP($A386,Header!$A:$G,3,FALSE),IF($D386=" Misc",VLOOKUP($A386,Misc!$A:$F,3,FALSE),IF($D386=" StateConstant",VLOOKUP($A386,StateConstant!$A:$H,3,FALSE),""))))</f>
        <v>Calculated: Special Education</v>
      </c>
      <c r="F386" s="89" t="str">
        <f>IF($D386="BasicEd",VLOOKUP($B386,BasicEd!$A:$C,3,FALSE),IF($D386="Header",VLOOKUP($B386,Header!$A:$C,3,FALSE),IF($D386="Misc",VLOOKUP($B386,Misc!$A:$C,3,FALSE),IF($D386="StateConstant",VLOOKUP($B386,StateConstant!$A:$C,3,FALSE),""))))</f>
        <v/>
      </c>
      <c r="G386" s="42" t="s">
        <v>7</v>
      </c>
      <c r="H386" s="44">
        <v>5</v>
      </c>
      <c r="I386" s="42" t="s">
        <v>18</v>
      </c>
      <c r="J386" s="42" t="s">
        <v>1602</v>
      </c>
      <c r="K386" s="45"/>
      <c r="L386" s="44"/>
      <c r="M386" s="44"/>
      <c r="N386" s="44"/>
    </row>
    <row r="387" spans="1:14" ht="24.95" hidden="1" customHeight="1">
      <c r="A387" s="44" t="s">
        <v>2760</v>
      </c>
      <c r="B387" s="43" t="s">
        <v>2761</v>
      </c>
      <c r="C387" s="42" t="s">
        <v>2762</v>
      </c>
      <c r="D387" s="42" t="s">
        <v>1637</v>
      </c>
      <c r="E387" s="42" t="str">
        <f>IF($D387=" BasicEd",VLOOKUP($A387,BasicEd!$A:$F,3,FALSE),IF($D387=" Header",VLOOKUP($A387,Header!$A:$G,3,FALSE),IF($D387=" Misc",VLOOKUP($A387,Misc!$A:$F,3,FALSE),IF($D387=" StateConstant",VLOOKUP($A387,StateConstant!$A:$H,3,FALSE),""))))</f>
        <v>Calculated: Special Education</v>
      </c>
      <c r="F387" s="89" t="str">
        <f>IF($D387="BasicEd",VLOOKUP($B387,BasicEd!$A:$C,3,FALSE),IF($D387="Header",VLOOKUP($B387,Header!$A:$C,3,FALSE),IF($D387="Misc",VLOOKUP($B387,Misc!$A:$C,3,FALSE),IF($D387="StateConstant",VLOOKUP($B387,StateConstant!$A:$C,3,FALSE),""))))</f>
        <v/>
      </c>
      <c r="G387" s="42" t="s">
        <v>7</v>
      </c>
      <c r="H387" s="44">
        <v>5</v>
      </c>
      <c r="I387" s="42" t="s">
        <v>18</v>
      </c>
      <c r="J387" s="42" t="s">
        <v>1602</v>
      </c>
      <c r="K387" s="45"/>
      <c r="L387" s="44"/>
      <c r="M387" s="44"/>
      <c r="N387" s="44"/>
    </row>
    <row r="388" spans="1:14" ht="24.95" customHeight="1">
      <c r="A388" s="44" t="s">
        <v>1441</v>
      </c>
      <c r="B388" s="43" t="s">
        <v>1442</v>
      </c>
      <c r="C388" s="42" t="s">
        <v>1442</v>
      </c>
      <c r="D388" s="42" t="s">
        <v>1612</v>
      </c>
      <c r="E388" s="42" t="str">
        <f>IF($D388=" BasicEd",VLOOKUP($A388,BasicEd!$A:$F,3,FALSE),IF($D388=" Header",VLOOKUP($A388,Header!$A:$G,3,FALSE),IF($D388=" Misc",VLOOKUP($A388,Misc!$A:$F,3,FALSE),IF($D388=" StateConstant",VLOOKUP($A388,StateConstant!$A:$H,3,FALSE),""))))</f>
        <v>Staffing Calculations</v>
      </c>
      <c r="F388" s="89" t="str">
        <f>IF($D388="BasicEd",VLOOKUP($B388,BasicEd!$A:$C,3,FALSE),IF($D388="Header",VLOOKUP($B388,Header!$A:$C,3,FALSE),IF($D388="Misc",VLOOKUP($B388,Misc!$A:$C,3,FALSE),IF($D388="StateConstant",VLOOKUP($B388,StateConstant!$A:$C,3,FALSE),""))))</f>
        <v/>
      </c>
      <c r="G388" s="42" t="s">
        <v>7</v>
      </c>
      <c r="H388" s="44">
        <v>2</v>
      </c>
      <c r="I388" s="42" t="s">
        <v>13</v>
      </c>
      <c r="J388" s="42" t="s">
        <v>13</v>
      </c>
      <c r="K388" s="45">
        <v>1000</v>
      </c>
      <c r="L388" s="44"/>
      <c r="M388" s="44"/>
      <c r="N388" s="44"/>
    </row>
    <row r="389" spans="1:14" ht="24.95" customHeight="1">
      <c r="A389" s="44" t="s">
        <v>2764</v>
      </c>
      <c r="B389" s="43" t="s">
        <v>2765</v>
      </c>
      <c r="C389" s="42" t="s">
        <v>2765</v>
      </c>
      <c r="D389" s="42" t="s">
        <v>1612</v>
      </c>
      <c r="E389" s="42" t="str">
        <f>IF($D389=" BasicEd",VLOOKUP($A389,BasicEd!$A:$F,3,FALSE),IF($D389=" Header",VLOOKUP($A389,Header!$A:$G,3,FALSE),IF($D389=" Misc",VLOOKUP($A389,Misc!$A:$F,3,FALSE),IF($D389=" StateConstant",VLOOKUP($A389,StateConstant!$A:$H,3,FALSE),""))))</f>
        <v>General Apportionment</v>
      </c>
      <c r="F389" s="89" t="str">
        <f>IF($D389="BasicEd",VLOOKUP($B389,BasicEd!$A:$C,3,FALSE),IF($D389="Header",VLOOKUP($B389,Header!$A:$C,3,FALSE),IF($D389="Misc",VLOOKUP($B389,Misc!$A:$C,3,FALSE),IF($D389="StateConstant",VLOOKUP($B389,StateConstant!$A:$C,3,FALSE),""))))</f>
        <v/>
      </c>
      <c r="G389" s="42" t="s">
        <v>7</v>
      </c>
      <c r="H389" s="44">
        <v>0</v>
      </c>
      <c r="I389" s="42" t="s">
        <v>13</v>
      </c>
      <c r="J389" s="42" t="s">
        <v>13</v>
      </c>
      <c r="K389" s="45">
        <v>180</v>
      </c>
      <c r="L389" s="44"/>
      <c r="M389" s="44"/>
      <c r="N389" s="44"/>
    </row>
    <row r="390" spans="1:14" ht="24.95" customHeight="1">
      <c r="A390" s="44" t="s">
        <v>2767</v>
      </c>
      <c r="B390" s="43" t="s">
        <v>2768</v>
      </c>
      <c r="C390" s="42" t="s">
        <v>2768</v>
      </c>
      <c r="D390" s="42" t="s">
        <v>1612</v>
      </c>
      <c r="E390" s="42" t="str">
        <f>IF($D390=" BasicEd",VLOOKUP($A390,BasicEd!$A:$F,3,FALSE),IF($D390=" Header",VLOOKUP($A390,Header!$A:$G,3,FALSE),IF($D390=" Misc",VLOOKUP($A390,Misc!$A:$F,3,FALSE),IF($D390=" StateConstant",VLOOKUP($A390,StateConstant!$A:$H,3,FALSE),""))))</f>
        <v>General Apportionment</v>
      </c>
      <c r="F390" s="89" t="str">
        <f>IF($D390="BasicEd",VLOOKUP($B390,BasicEd!$A:$C,3,FALSE),IF($D390="Header",VLOOKUP($B390,Header!$A:$C,3,FALSE),IF($D390="Misc",VLOOKUP($B390,Misc!$A:$C,3,FALSE),IF($D390="StateConstant",VLOOKUP($B390,StateConstant!$A:$C,3,FALSE),""))))</f>
        <v/>
      </c>
      <c r="G390" s="42" t="s">
        <v>7</v>
      </c>
      <c r="H390" s="44">
        <v>0</v>
      </c>
      <c r="I390" s="42" t="s">
        <v>13</v>
      </c>
      <c r="J390" s="42" t="s">
        <v>13</v>
      </c>
      <c r="K390" s="45">
        <v>3</v>
      </c>
      <c r="L390" s="44"/>
      <c r="M390" s="44"/>
      <c r="N390" s="44"/>
    </row>
    <row r="391" spans="1:14" ht="24.95" hidden="1" customHeight="1">
      <c r="A391" s="44" t="s">
        <v>1299</v>
      </c>
      <c r="B391" s="43" t="s">
        <v>1300</v>
      </c>
      <c r="C391" s="42" t="s">
        <v>1300</v>
      </c>
      <c r="E391" s="42" t="str">
        <f>IF($D391=" BasicEd",VLOOKUP($A391,BasicEd!$A:$F,3,FALSE),IF($D391=" Header",VLOOKUP($A391,Header!$A:$G,3,FALSE),IF($D391=" Misc",VLOOKUP($A391,Misc!$A:$F,3,FALSE),IF($D391=" StateConstant",VLOOKUP($A391,StateConstant!$A:$H,3,FALSE),""))))</f>
        <v/>
      </c>
      <c r="F391" s="89" t="str">
        <f>IF($D391="BasicEd",VLOOKUP($B391,BasicEd!$A:$C,3,FALSE),IF($D391="Header",VLOOKUP($B391,Header!$A:$C,3,FALSE),IF($D391="Misc",VLOOKUP($B391,Misc!$A:$C,3,FALSE),IF($D391="StateConstant",VLOOKUP($B391,StateConstant!$A:$C,3,FALSE),""))))</f>
        <v/>
      </c>
      <c r="G391" s="42" t="s">
        <v>17</v>
      </c>
      <c r="H391" s="44">
        <v>2</v>
      </c>
      <c r="I391" s="42" t="s">
        <v>18</v>
      </c>
      <c r="J391" s="42" t="s">
        <v>1602</v>
      </c>
      <c r="K391" s="45"/>
      <c r="L391" s="44"/>
      <c r="M391" s="44"/>
      <c r="N391" s="44"/>
    </row>
    <row r="392" spans="1:14" ht="24.95" hidden="1" customHeight="1">
      <c r="A392" s="44" t="s">
        <v>1301</v>
      </c>
      <c r="B392" s="43" t="s">
        <v>1302</v>
      </c>
      <c r="C392" s="42" t="s">
        <v>1302</v>
      </c>
      <c r="E392" s="42" t="str">
        <f>IF($D392=" BasicEd",VLOOKUP($A392,BasicEd!$A:$F,3,FALSE),IF($D392=" Header",VLOOKUP($A392,Header!$A:$G,3,FALSE),IF($D392=" Misc",VLOOKUP($A392,Misc!$A:$F,3,FALSE),IF($D392=" StateConstant",VLOOKUP($A392,StateConstant!$A:$H,3,FALSE),""))))</f>
        <v/>
      </c>
      <c r="F392" s="89" t="str">
        <f>IF($D392="BasicEd",VLOOKUP($B392,BasicEd!$A:$C,3,FALSE),IF($D392="Header",VLOOKUP($B392,Header!$A:$C,3,FALSE),IF($D392="Misc",VLOOKUP($B392,Misc!$A:$C,3,FALSE),IF($D392="StateConstant",VLOOKUP($B392,StateConstant!$A:$C,3,FALSE),""))))</f>
        <v/>
      </c>
      <c r="G392" s="42" t="s">
        <v>17</v>
      </c>
      <c r="H392" s="44">
        <v>2</v>
      </c>
      <c r="I392" s="42" t="s">
        <v>36</v>
      </c>
      <c r="J392" s="42" t="s">
        <v>1602</v>
      </c>
      <c r="K392" s="45"/>
      <c r="L392" s="44"/>
      <c r="M392" s="44"/>
      <c r="N392" s="44"/>
    </row>
    <row r="393" spans="1:14" ht="24.95" hidden="1" customHeight="1">
      <c r="A393" s="44" t="s">
        <v>1303</v>
      </c>
      <c r="B393" s="43" t="s">
        <v>1304</v>
      </c>
      <c r="C393" s="42" t="s">
        <v>1304</v>
      </c>
      <c r="E393" s="42" t="str">
        <f>IF($D393=" BasicEd",VLOOKUP($A393,BasicEd!$A:$F,3,FALSE),IF($D393=" Header",VLOOKUP($A393,Header!$A:$G,3,FALSE),IF($D393=" Misc",VLOOKUP($A393,Misc!$A:$F,3,FALSE),IF($D393=" StateConstant",VLOOKUP($A393,StateConstant!$A:$H,3,FALSE),""))))</f>
        <v/>
      </c>
      <c r="F393" s="89" t="str">
        <f>IF($D393="BasicEd",VLOOKUP($B393,BasicEd!$A:$C,3,FALSE),IF($D393="Header",VLOOKUP($B393,Header!$A:$C,3,FALSE),IF($D393="Misc",VLOOKUP($B393,Misc!$A:$C,3,FALSE),IF($D393="StateConstant",VLOOKUP($B393,StateConstant!$A:$C,3,FALSE),""))))</f>
        <v/>
      </c>
      <c r="G393" s="42" t="s">
        <v>17</v>
      </c>
      <c r="H393" s="44">
        <v>2</v>
      </c>
      <c r="I393" s="42" t="s">
        <v>18</v>
      </c>
      <c r="J393" s="42" t="s">
        <v>1602</v>
      </c>
      <c r="K393" s="45"/>
      <c r="L393" s="44"/>
      <c r="M393" s="44"/>
      <c r="N393" s="44"/>
    </row>
    <row r="394" spans="1:14" ht="24.95" hidden="1" customHeight="1">
      <c r="A394" s="44" t="s">
        <v>2777</v>
      </c>
      <c r="B394" s="43" t="s">
        <v>2778</v>
      </c>
      <c r="C394" s="42" t="s">
        <v>2778</v>
      </c>
      <c r="E394" s="42" t="str">
        <f>IF($D394=" BasicEd",VLOOKUP($A394,BasicEd!$A:$F,3,FALSE),IF($D394=" Header",VLOOKUP($A394,Header!$A:$G,3,FALSE),IF($D394=" Misc",VLOOKUP($A394,Misc!$A:$F,3,FALSE),IF($D394=" StateConstant",VLOOKUP($A394,StateConstant!$A:$H,3,FALSE),""))))</f>
        <v/>
      </c>
      <c r="F394" s="89" t="str">
        <f>IF($D394="BasicEd",VLOOKUP($B394,BasicEd!$A:$C,3,FALSE),IF($D394="Header",VLOOKUP($B394,Header!$A:$C,3,FALSE),IF($D394="Misc",VLOOKUP($B394,Misc!$A:$C,3,FALSE),IF($D394="StateConstant",VLOOKUP($B394,StateConstant!$A:$C,3,FALSE),""))))</f>
        <v/>
      </c>
      <c r="G394" s="42" t="s">
        <v>17</v>
      </c>
      <c r="H394" s="44">
        <v>2</v>
      </c>
      <c r="I394" s="42" t="s">
        <v>18</v>
      </c>
      <c r="J394" s="42" t="s">
        <v>1602</v>
      </c>
      <c r="K394" s="45"/>
      <c r="L394" s="44"/>
      <c r="M394" s="44"/>
      <c r="N394" s="44"/>
    </row>
    <row r="395" spans="1:14" ht="24.95" hidden="1" customHeight="1">
      <c r="A395" s="44" t="s">
        <v>2781</v>
      </c>
      <c r="B395" s="43" t="s">
        <v>2782</v>
      </c>
      <c r="C395" s="42" t="s">
        <v>2782</v>
      </c>
      <c r="E395" s="42" t="str">
        <f>IF($D395=" BasicEd",VLOOKUP($A395,BasicEd!$A:$F,3,FALSE),IF($D395=" Header",VLOOKUP($A395,Header!$A:$G,3,FALSE),IF($D395=" Misc",VLOOKUP($A395,Misc!$A:$F,3,FALSE),IF($D395=" StateConstant",VLOOKUP($A395,StateConstant!$A:$H,3,FALSE),""))))</f>
        <v/>
      </c>
      <c r="F395" s="89" t="str">
        <f>IF($D395="BasicEd",VLOOKUP($B395,BasicEd!$A:$C,3,FALSE),IF($D395="Header",VLOOKUP($B395,Header!$A:$C,3,FALSE),IF($D395="Misc",VLOOKUP($B395,Misc!$A:$C,3,FALSE),IF($D395="StateConstant",VLOOKUP($B395,StateConstant!$A:$C,3,FALSE),""))))</f>
        <v/>
      </c>
      <c r="G395" s="42" t="s">
        <v>17</v>
      </c>
      <c r="H395" s="44">
        <v>2</v>
      </c>
      <c r="I395" s="42" t="s">
        <v>18</v>
      </c>
      <c r="J395" s="42" t="s">
        <v>1602</v>
      </c>
      <c r="K395" s="45"/>
      <c r="L395" s="44"/>
      <c r="M395" s="44"/>
      <c r="N395" s="44"/>
    </row>
    <row r="396" spans="1:14" ht="24.95" hidden="1" customHeight="1">
      <c r="A396" s="44" t="s">
        <v>1253</v>
      </c>
      <c r="B396" s="43" t="s">
        <v>1254</v>
      </c>
      <c r="C396" s="42" t="s">
        <v>1254</v>
      </c>
      <c r="E396" s="42" t="str">
        <f>IF($D396=" BasicEd",VLOOKUP($A396,BasicEd!$A:$F,3,FALSE),IF($D396=" Header",VLOOKUP($A396,Header!$A:$G,3,FALSE),IF($D396=" Misc",VLOOKUP($A396,Misc!$A:$F,3,FALSE),IF($D396=" StateConstant",VLOOKUP($A396,StateConstant!$A:$H,3,FALSE),""))))</f>
        <v/>
      </c>
      <c r="F396" s="89" t="str">
        <f>IF($D396="BasicEd",VLOOKUP($B396,BasicEd!$A:$C,3,FALSE),IF($D396="Header",VLOOKUP($B396,Header!$A:$C,3,FALSE),IF($D396="Misc",VLOOKUP($B396,Misc!$A:$C,3,FALSE),IF($D396="StateConstant",VLOOKUP($B396,StateConstant!$A:$C,3,FALSE),""))))</f>
        <v/>
      </c>
      <c r="G396" s="42" t="s">
        <v>17</v>
      </c>
      <c r="H396" s="44">
        <v>2</v>
      </c>
      <c r="I396" s="42" t="s">
        <v>36</v>
      </c>
      <c r="J396" s="42" t="s">
        <v>1602</v>
      </c>
      <c r="K396" s="45"/>
      <c r="L396" s="44"/>
      <c r="M396" s="44"/>
      <c r="N396" s="44"/>
    </row>
    <row r="397" spans="1:14" ht="24.95" hidden="1" customHeight="1">
      <c r="A397" s="44" t="s">
        <v>2787</v>
      </c>
      <c r="B397" s="43" t="s">
        <v>1306</v>
      </c>
      <c r="C397" s="42" t="s">
        <v>1306</v>
      </c>
      <c r="E397" s="42" t="str">
        <f>IF($D397=" BasicEd",VLOOKUP($A397,BasicEd!$A:$F,3,FALSE),IF($D397=" Header",VLOOKUP($A397,Header!$A:$G,3,FALSE),IF($D397=" Misc",VLOOKUP($A397,Misc!$A:$F,3,FALSE),IF($D397=" StateConstant",VLOOKUP($A397,StateConstant!$A:$H,3,FALSE),""))))</f>
        <v/>
      </c>
      <c r="F397" s="89" t="str">
        <f>IF($D397="BasicEd",VLOOKUP($B397,BasicEd!$A:$C,3,FALSE),IF($D397="Header",VLOOKUP($B397,Header!$A:$C,3,FALSE),IF($D397="Misc",VLOOKUP($B397,Misc!$A:$C,3,FALSE),IF($D397="StateConstant",VLOOKUP($B397,StateConstant!$A:$C,3,FALSE),""))))</f>
        <v/>
      </c>
      <c r="G397" s="42" t="s">
        <v>7</v>
      </c>
      <c r="H397" s="44">
        <v>4</v>
      </c>
      <c r="I397" s="42" t="s">
        <v>36</v>
      </c>
      <c r="J397" s="42" t="s">
        <v>13</v>
      </c>
      <c r="K397" s="45">
        <v>0</v>
      </c>
      <c r="L397" s="44"/>
      <c r="M397" s="44"/>
      <c r="N397" s="44"/>
    </row>
    <row r="398" spans="1:14" ht="24.95" hidden="1" customHeight="1">
      <c r="A398" s="44" t="s">
        <v>2790</v>
      </c>
      <c r="B398" s="43" t="s">
        <v>2791</v>
      </c>
      <c r="C398" s="42" t="s">
        <v>2791</v>
      </c>
      <c r="E398" s="42" t="str">
        <f>IF($D398=" BasicEd",VLOOKUP($A398,BasicEd!$A:$F,3,FALSE),IF($D398=" Header",VLOOKUP($A398,Header!$A:$G,3,FALSE),IF($D398=" Misc",VLOOKUP($A398,Misc!$A:$F,3,FALSE),IF($D398=" StateConstant",VLOOKUP($A398,StateConstant!$A:$H,3,FALSE),""))))</f>
        <v/>
      </c>
      <c r="F398" s="89" t="str">
        <f>IF($D398="BasicEd",VLOOKUP($B398,BasicEd!$A:$C,3,FALSE),IF($D398="Header",VLOOKUP($B398,Header!$A:$C,3,FALSE),IF($D398="Misc",VLOOKUP($B398,Misc!$A:$C,3,FALSE),IF($D398="StateConstant",VLOOKUP($B398,StateConstant!$A:$C,3,FALSE),""))))</f>
        <v/>
      </c>
      <c r="G398" s="42" t="s">
        <v>7</v>
      </c>
      <c r="H398" s="44">
        <v>4</v>
      </c>
      <c r="I398" s="42" t="s">
        <v>18</v>
      </c>
      <c r="J398" s="42" t="s">
        <v>13</v>
      </c>
      <c r="K398" s="45">
        <v>0</v>
      </c>
      <c r="L398" s="44"/>
      <c r="M398" s="44"/>
      <c r="N398" s="44"/>
    </row>
    <row r="399" spans="1:14" ht="24.95" hidden="1" customHeight="1">
      <c r="A399" s="44" t="s">
        <v>435</v>
      </c>
      <c r="B399" s="43" t="s">
        <v>436</v>
      </c>
      <c r="C399" s="42" t="s">
        <v>436</v>
      </c>
      <c r="D399" s="42" t="s">
        <v>1601</v>
      </c>
      <c r="E399" s="42" t="str">
        <f>IF($D399=" BasicEd",VLOOKUP($A399,BasicEd!$A:$F,3,FALSE),IF($D399=" Header",VLOOKUP($A399,Header!$A:$G,3,FALSE),IF($D399=" Misc",VLOOKUP($A399,Misc!$A:$F,3,FALSE),IF($D399=" StateConstant",VLOOKUP($A399,StateConstant!$A:$H,3,FALSE),""))))</f>
        <v>Enrollment Factors</v>
      </c>
      <c r="F399" s="89" t="str">
        <f>IF($D399="BasicEd",VLOOKUP($B399,BasicEd!$A:$C,3,FALSE),IF($D399="Header",VLOOKUP($B399,Header!$A:$C,3,FALSE),IF($D399="Misc",VLOOKUP($B399,Misc!$A:$C,3,FALSE),IF($D399="StateConstant",VLOOKUP($B399,StateConstant!$A:$C,3,FALSE),""))))</f>
        <v/>
      </c>
      <c r="G399" s="42" t="s">
        <v>7</v>
      </c>
      <c r="H399" s="44">
        <v>2</v>
      </c>
      <c r="I399" s="42" t="s">
        <v>36</v>
      </c>
      <c r="J399" s="42" t="s">
        <v>1602</v>
      </c>
      <c r="K399" s="45"/>
      <c r="L399" s="44"/>
      <c r="M399" s="44"/>
      <c r="N399" s="44"/>
    </row>
    <row r="400" spans="1:14" ht="24.95" hidden="1" customHeight="1">
      <c r="A400" s="44" t="s">
        <v>384</v>
      </c>
      <c r="B400" s="43" t="s">
        <v>386</v>
      </c>
      <c r="C400" s="42" t="s">
        <v>386</v>
      </c>
      <c r="D400" s="42" t="s">
        <v>1601</v>
      </c>
      <c r="E400" s="42" t="str">
        <f>IF($D400=" BasicEd",VLOOKUP($A400,BasicEd!$A:$F,3,FALSE),IF($D400=" Header",VLOOKUP($A400,Header!$A:$G,3,FALSE),IF($D400=" Misc",VLOOKUP($A400,Misc!$A:$F,3,FALSE),IF($D400=" StateConstant",VLOOKUP($A400,StateConstant!$A:$H,3,FALSE),""))))</f>
        <v>Calculated Enrollment Factors</v>
      </c>
      <c r="F400" s="89" t="str">
        <f>IF($D400="BasicEd",VLOOKUP($B400,BasicEd!$A:$C,3,FALSE),IF($D400="Header",VLOOKUP($B400,Header!$A:$C,3,FALSE),IF($D400="Misc",VLOOKUP($B400,Misc!$A:$C,3,FALSE),IF($D400="StateConstant",VLOOKUP($B400,StateConstant!$A:$C,3,FALSE),""))))</f>
        <v/>
      </c>
      <c r="G400" s="42" t="s">
        <v>7</v>
      </c>
      <c r="H400" s="44">
        <v>2</v>
      </c>
      <c r="I400" s="42" t="s">
        <v>18</v>
      </c>
      <c r="J400" s="42" t="s">
        <v>1602</v>
      </c>
      <c r="K400" s="45"/>
      <c r="L400" s="44"/>
      <c r="M400" s="44"/>
      <c r="N400" s="44"/>
    </row>
    <row r="401" spans="1:14" ht="24.95" hidden="1" customHeight="1">
      <c r="A401" s="44" t="s">
        <v>2795</v>
      </c>
      <c r="B401" s="43" t="s">
        <v>2796</v>
      </c>
      <c r="C401" s="42" t="s">
        <v>2797</v>
      </c>
      <c r="D401" s="42" t="s">
        <v>1601</v>
      </c>
      <c r="E401" s="42" t="str">
        <f>IF($D401=" BasicEd",VLOOKUP($A401,BasicEd!$A:$F,3,FALSE),IF($D401=" Header",VLOOKUP($A401,Header!$A:$G,3,FALSE),IF($D401=" Misc",VLOOKUP($A401,Misc!$A:$F,3,FALSE),IF($D401=" StateConstant",VLOOKUP($A401,StateConstant!$A:$H,3,FALSE),""))))</f>
        <v>Enrollment Factors</v>
      </c>
      <c r="F401" s="89" t="str">
        <f>IF($D401="BasicEd",VLOOKUP($B401,BasicEd!$A:$C,3,FALSE),IF($D401="Header",VLOOKUP($B401,Header!$A:$C,3,FALSE),IF($D401="Misc",VLOOKUP($B401,Misc!$A:$C,3,FALSE),IF($D401="StateConstant",VLOOKUP($B401,StateConstant!$A:$C,3,FALSE),""))))</f>
        <v/>
      </c>
      <c r="G401" s="42" t="s">
        <v>7</v>
      </c>
      <c r="H401" s="44">
        <v>2</v>
      </c>
      <c r="I401" s="42" t="s">
        <v>36</v>
      </c>
      <c r="J401" s="42" t="s">
        <v>1602</v>
      </c>
      <c r="K401" s="45"/>
      <c r="L401" s="44"/>
      <c r="M401" s="44"/>
      <c r="N401" s="44"/>
    </row>
    <row r="402" spans="1:14" ht="24.95" hidden="1" customHeight="1">
      <c r="A402" s="44" t="s">
        <v>1486</v>
      </c>
      <c r="B402" s="43" t="s">
        <v>1487</v>
      </c>
      <c r="C402" s="42" t="s">
        <v>1487</v>
      </c>
      <c r="D402" s="42" t="s">
        <v>1601</v>
      </c>
      <c r="E402" s="42" t="str">
        <f>IF($D402=" BasicEd",VLOOKUP($A402,BasicEd!$A:$F,3,FALSE),IF($D402=" Header",VLOOKUP($A402,Header!$A:$G,3,FALSE),IF($D402=" Misc",VLOOKUP($A402,Misc!$A:$F,3,FALSE),IF($D402=" StateConstant",VLOOKUP($A402,StateConstant!$A:$H,3,FALSE),""))))</f>
        <v>Enrollment Factors</v>
      </c>
      <c r="F402" s="89" t="str">
        <f>IF($D402="BasicEd",VLOOKUP($B402,BasicEd!$A:$C,3,FALSE),IF($D402="Header",VLOOKUP($B402,Header!$A:$C,3,FALSE),IF($D402="Misc",VLOOKUP($B402,Misc!$A:$C,3,FALSE),IF($D402="StateConstant",VLOOKUP($B402,StateConstant!$A:$C,3,FALSE),""))))</f>
        <v/>
      </c>
      <c r="G402" s="42" t="s">
        <v>7</v>
      </c>
      <c r="H402" s="44">
        <v>2</v>
      </c>
      <c r="I402" s="42" t="s">
        <v>36</v>
      </c>
      <c r="J402" s="42" t="s">
        <v>1602</v>
      </c>
      <c r="K402" s="45"/>
      <c r="L402" s="44"/>
      <c r="M402" s="44"/>
      <c r="N402" s="44"/>
    </row>
    <row r="403" spans="1:14" ht="24.95" hidden="1" customHeight="1">
      <c r="A403" s="44" t="s">
        <v>1489</v>
      </c>
      <c r="B403" s="43" t="s">
        <v>2800</v>
      </c>
      <c r="C403" s="42" t="s">
        <v>2800</v>
      </c>
      <c r="D403" s="42" t="s">
        <v>1601</v>
      </c>
      <c r="E403" s="42" t="str">
        <f>IF($D403=" BasicEd",VLOOKUP($A403,BasicEd!$A:$F,3,FALSE),IF($D403=" Header",VLOOKUP($A403,Header!$A:$G,3,FALSE),IF($D403=" Misc",VLOOKUP($A403,Misc!$A:$F,3,FALSE),IF($D403=" StateConstant",VLOOKUP($A403,StateConstant!$A:$H,3,FALSE),""))))</f>
        <v>Enrollment Factors</v>
      </c>
      <c r="F403" s="89" t="str">
        <f>IF($D403="BasicEd",VLOOKUP($B403,BasicEd!$A:$C,3,FALSE),IF($D403="Header",VLOOKUP($B403,Header!$A:$C,3,FALSE),IF($D403="Misc",VLOOKUP($B403,Misc!$A:$C,3,FALSE),IF($D403="StateConstant",VLOOKUP($B403,StateConstant!$A:$C,3,FALSE),""))))</f>
        <v/>
      </c>
      <c r="G403" s="42" t="s">
        <v>7</v>
      </c>
      <c r="H403" s="44">
        <v>2</v>
      </c>
      <c r="I403" s="42" t="s">
        <v>36</v>
      </c>
      <c r="J403" s="42" t="s">
        <v>1602</v>
      </c>
      <c r="K403" s="45"/>
      <c r="L403" s="44"/>
      <c r="M403" s="44"/>
      <c r="N403" s="44"/>
    </row>
    <row r="404" spans="1:14" ht="24.95" hidden="1" customHeight="1">
      <c r="A404" s="44" t="s">
        <v>395</v>
      </c>
      <c r="B404" s="43" t="s">
        <v>396</v>
      </c>
      <c r="C404" s="42" t="s">
        <v>396</v>
      </c>
      <c r="D404" s="42" t="s">
        <v>1601</v>
      </c>
      <c r="E404" s="42" t="str">
        <f>IF($D404=" BasicEd",VLOOKUP($A404,BasicEd!$A:$F,3,FALSE),IF($D404=" Header",VLOOKUP($A404,Header!$A:$G,3,FALSE),IF($D404=" Misc",VLOOKUP($A404,Misc!$A:$F,3,FALSE),IF($D404=" StateConstant",VLOOKUP($A404,StateConstant!$A:$H,3,FALSE),""))))</f>
        <v>Enrollment Factors</v>
      </c>
      <c r="F404" s="89" t="str">
        <f>IF($D404="BasicEd",VLOOKUP($B404,BasicEd!$A:$C,3,FALSE),IF($D404="Header",VLOOKUP($B404,Header!$A:$C,3,FALSE),IF($D404="Misc",VLOOKUP($B404,Misc!$A:$C,3,FALSE),IF($D404="StateConstant",VLOOKUP($B404,StateConstant!$A:$C,3,FALSE),""))))</f>
        <v/>
      </c>
      <c r="G404" s="42" t="s">
        <v>7</v>
      </c>
      <c r="H404" s="44">
        <v>2</v>
      </c>
      <c r="I404" s="42" t="s">
        <v>36</v>
      </c>
      <c r="J404" s="42" t="s">
        <v>1602</v>
      </c>
      <c r="K404" s="45"/>
      <c r="L404" s="44"/>
      <c r="M404" s="44"/>
      <c r="N404" s="44"/>
    </row>
    <row r="405" spans="1:14" ht="24.95" hidden="1" customHeight="1">
      <c r="A405" s="44" t="s">
        <v>393</v>
      </c>
      <c r="B405" s="43" t="s">
        <v>394</v>
      </c>
      <c r="C405" s="42" t="s">
        <v>394</v>
      </c>
      <c r="D405" s="42" t="s">
        <v>1601</v>
      </c>
      <c r="E405" s="42" t="str">
        <f>IF($D405=" BasicEd",VLOOKUP($A405,BasicEd!$A:$F,3,FALSE),IF($D405=" Header",VLOOKUP($A405,Header!$A:$G,3,FALSE),IF($D405=" Misc",VLOOKUP($A405,Misc!$A:$F,3,FALSE),IF($D405=" StateConstant",VLOOKUP($A405,StateConstant!$A:$H,3,FALSE),""))))</f>
        <v>Enrollment Factors</v>
      </c>
      <c r="F405" s="89" t="str">
        <f>IF($D405="BasicEd",VLOOKUP($B405,BasicEd!$A:$C,3,FALSE),IF($D405="Header",VLOOKUP($B405,Header!$A:$C,3,FALSE),IF($D405="Misc",VLOOKUP($B405,Misc!$A:$C,3,FALSE),IF($D405="StateConstant",VLOOKUP($B405,StateConstant!$A:$C,3,FALSE),""))))</f>
        <v/>
      </c>
      <c r="G405" s="42" t="s">
        <v>7</v>
      </c>
      <c r="H405" s="44">
        <v>2</v>
      </c>
      <c r="I405" s="42" t="s">
        <v>36</v>
      </c>
      <c r="J405" s="42" t="s">
        <v>1602</v>
      </c>
      <c r="K405" s="45"/>
      <c r="L405" s="44"/>
      <c r="M405" s="44"/>
      <c r="N405" s="44"/>
    </row>
    <row r="406" spans="1:14" ht="24.95" hidden="1" customHeight="1">
      <c r="A406" s="44" t="s">
        <v>397</v>
      </c>
      <c r="B406" s="43" t="s">
        <v>399</v>
      </c>
      <c r="C406" s="42" t="s">
        <v>399</v>
      </c>
      <c r="D406" s="42" t="s">
        <v>1617</v>
      </c>
      <c r="E406" s="42" t="str">
        <f>IF($D406=" BasicEd",VLOOKUP($A406,BasicEd!$A:$F,3,FALSE),IF($D406=" Header",VLOOKUP($A406,Header!$A:$G,3,FALSE),IF($D406=" Misc",VLOOKUP($A406,Misc!$A:$F,3,FALSE),IF($D406=" StateConstant",VLOOKUP($A406,StateConstant!$A:$H,3,FALSE),""))))</f>
        <v>Calculated: General Apportionment</v>
      </c>
      <c r="F406" s="89" t="str">
        <f>IF($D406="BasicEd",VLOOKUP($B406,BasicEd!$A:$C,3,FALSE),IF($D406="Header",VLOOKUP($B406,Header!$A:$C,3,FALSE),IF($D406="Misc",VLOOKUP($B406,Misc!$A:$C,3,FALSE),IF($D406="StateConstant",VLOOKUP($B406,StateConstant!$A:$C,3,FALSE),""))))</f>
        <v/>
      </c>
      <c r="G406" s="42" t="s">
        <v>7</v>
      </c>
      <c r="H406" s="44">
        <v>2</v>
      </c>
      <c r="I406" s="42" t="s">
        <v>18</v>
      </c>
      <c r="J406" s="42" t="s">
        <v>1602</v>
      </c>
      <c r="K406" s="45"/>
      <c r="L406" s="44"/>
      <c r="M406" s="44"/>
      <c r="N406" s="44"/>
    </row>
    <row r="407" spans="1:14" ht="24.95" hidden="1" customHeight="1">
      <c r="A407" s="44" t="s">
        <v>1517</v>
      </c>
      <c r="B407" s="43" t="s">
        <v>1518</v>
      </c>
      <c r="C407" s="42" t="s">
        <v>2807</v>
      </c>
      <c r="D407" s="42" t="s">
        <v>1601</v>
      </c>
      <c r="E407" s="42" t="str">
        <f>IF($D407=" BasicEd",VLOOKUP($A407,BasicEd!$A:$F,3,FALSE),IF($D407=" Header",VLOOKUP($A407,Header!$A:$G,3,FALSE),IF($D407=" Misc",VLOOKUP($A407,Misc!$A:$F,3,FALSE),IF($D407=" StateConstant",VLOOKUP($A407,StateConstant!$A:$H,3,FALSE),""))))</f>
        <v>Enrollment Factors</v>
      </c>
      <c r="F407" s="89" t="str">
        <f>IF($D407="BasicEd",VLOOKUP($B407,BasicEd!$A:$C,3,FALSE),IF($D407="Header",VLOOKUP($B407,Header!$A:$C,3,FALSE),IF($D407="Misc",VLOOKUP($B407,Misc!$A:$C,3,FALSE),IF($D407="StateConstant",VLOOKUP($B407,StateConstant!$A:$C,3,FALSE),""))))</f>
        <v/>
      </c>
      <c r="G407" s="42" t="s">
        <v>7</v>
      </c>
      <c r="H407" s="44">
        <v>2</v>
      </c>
      <c r="I407" s="42" t="s">
        <v>36</v>
      </c>
      <c r="J407" s="42" t="s">
        <v>1602</v>
      </c>
      <c r="K407" s="45"/>
      <c r="L407" s="44"/>
      <c r="M407" s="44"/>
      <c r="N407" s="44"/>
    </row>
    <row r="408" spans="1:14" ht="24.95" hidden="1" customHeight="1">
      <c r="A408" s="44" t="s">
        <v>1519</v>
      </c>
      <c r="B408" s="43" t="s">
        <v>1520</v>
      </c>
      <c r="C408" s="42" t="s">
        <v>2809</v>
      </c>
      <c r="D408" s="42" t="s">
        <v>1601</v>
      </c>
      <c r="E408" s="42" t="str">
        <f>IF($D408=" BasicEd",VLOOKUP($A408,BasicEd!$A:$F,3,FALSE),IF($D408=" Header",VLOOKUP($A408,Header!$A:$G,3,FALSE),IF($D408=" Misc",VLOOKUP($A408,Misc!$A:$F,3,FALSE),IF($D408=" StateConstant",VLOOKUP($A408,StateConstant!$A:$H,3,FALSE),""))))</f>
        <v>Enrollment Factors</v>
      </c>
      <c r="F408" s="89" t="str">
        <f>IF($D408="BasicEd",VLOOKUP($B408,BasicEd!$A:$C,3,FALSE),IF($D408="Header",VLOOKUP($B408,Header!$A:$C,3,FALSE),IF($D408="Misc",VLOOKUP($B408,Misc!$A:$C,3,FALSE),IF($D408="StateConstant",VLOOKUP($B408,StateConstant!$A:$C,3,FALSE),""))))</f>
        <v/>
      </c>
      <c r="G408" s="42" t="s">
        <v>7</v>
      </c>
      <c r="H408" s="44">
        <v>2</v>
      </c>
      <c r="I408" s="42" t="s">
        <v>36</v>
      </c>
      <c r="J408" s="42" t="s">
        <v>1602</v>
      </c>
      <c r="K408" s="45"/>
      <c r="L408" s="44"/>
      <c r="M408" s="44"/>
      <c r="N408" s="44"/>
    </row>
    <row r="409" spans="1:14" ht="24.95" hidden="1" customHeight="1">
      <c r="A409" s="44" t="s">
        <v>1521</v>
      </c>
      <c r="B409" s="43" t="s">
        <v>1522</v>
      </c>
      <c r="C409" s="42" t="s">
        <v>2811</v>
      </c>
      <c r="D409" s="42" t="s">
        <v>1601</v>
      </c>
      <c r="E409" s="42" t="str">
        <f>IF($D409=" BasicEd",VLOOKUP($A409,BasicEd!$A:$F,3,FALSE),IF($D409=" Header",VLOOKUP($A409,Header!$A:$G,3,FALSE),IF($D409=" Misc",VLOOKUP($A409,Misc!$A:$F,3,FALSE),IF($D409=" StateConstant",VLOOKUP($A409,StateConstant!$A:$H,3,FALSE),""))))</f>
        <v>Enrollment Factors</v>
      </c>
      <c r="F409" s="89" t="str">
        <f>IF($D409="BasicEd",VLOOKUP($B409,BasicEd!$A:$C,3,FALSE),IF($D409="Header",VLOOKUP($B409,Header!$A:$C,3,FALSE),IF($D409="Misc",VLOOKUP($B409,Misc!$A:$C,3,FALSE),IF($D409="StateConstant",VLOOKUP($B409,StateConstant!$A:$C,3,FALSE),""))))</f>
        <v/>
      </c>
      <c r="G409" s="42" t="s">
        <v>7</v>
      </c>
      <c r="H409" s="44">
        <v>2</v>
      </c>
      <c r="I409" s="42" t="s">
        <v>36</v>
      </c>
      <c r="J409" s="42" t="s">
        <v>1602</v>
      </c>
      <c r="K409" s="45"/>
      <c r="L409" s="44"/>
      <c r="M409" s="44"/>
      <c r="N409" s="44"/>
    </row>
    <row r="410" spans="1:14" ht="24.95" hidden="1" customHeight="1">
      <c r="A410" s="44" t="s">
        <v>1537</v>
      </c>
      <c r="B410" s="43" t="s">
        <v>1538</v>
      </c>
      <c r="C410" s="42" t="s">
        <v>1538</v>
      </c>
      <c r="D410" s="42" t="s">
        <v>1637</v>
      </c>
      <c r="E410" s="42" t="str">
        <f>IF($D410=" BasicEd",VLOOKUP($A410,BasicEd!$A:$F,3,FALSE),IF($D410=" Header",VLOOKUP($A410,Header!$A:$G,3,FALSE),IF($D410=" Misc",VLOOKUP($A410,Misc!$A:$F,3,FALSE),IF($D410=" StateConstant",VLOOKUP($A410,StateConstant!$A:$H,3,FALSE),""))))</f>
        <v>Calculated: Categorical Programs</v>
      </c>
      <c r="F410" s="89" t="str">
        <f>IF($D410="BasicEd",VLOOKUP($B410,BasicEd!$A:$C,3,FALSE),IF($D410="Header",VLOOKUP($B410,Header!$A:$C,3,FALSE),IF($D410="Misc",VLOOKUP($B410,Misc!$A:$C,3,FALSE),IF($D410="StateConstant",VLOOKUP($B410,StateConstant!$A:$C,3,FALSE),""))))</f>
        <v/>
      </c>
      <c r="G410" s="42" t="s">
        <v>17</v>
      </c>
      <c r="H410" s="44">
        <v>2</v>
      </c>
      <c r="I410" s="42" t="s">
        <v>2814</v>
      </c>
      <c r="J410" s="42" t="s">
        <v>1602</v>
      </c>
      <c r="K410" s="45"/>
      <c r="L410" s="44"/>
      <c r="M410" s="44"/>
      <c r="N410" s="44"/>
    </row>
    <row r="411" spans="1:14" ht="24.95" hidden="1" customHeight="1">
      <c r="A411" s="44" t="s">
        <v>1539</v>
      </c>
      <c r="B411" s="43" t="s">
        <v>1540</v>
      </c>
      <c r="C411" s="42" t="s">
        <v>1540</v>
      </c>
      <c r="D411" s="42" t="s">
        <v>1637</v>
      </c>
      <c r="E411" s="42" t="str">
        <f>IF($D411=" BasicEd",VLOOKUP($A411,BasicEd!$A:$F,3,FALSE),IF($D411=" Header",VLOOKUP($A411,Header!$A:$G,3,FALSE),IF($D411=" Misc",VLOOKUP($A411,Misc!$A:$F,3,FALSE),IF($D411=" StateConstant",VLOOKUP($A411,StateConstant!$A:$H,3,FALSE),""))))</f>
        <v>Calculated: Categorical Programs</v>
      </c>
      <c r="F411" s="89" t="str">
        <f>IF($D411="BasicEd",VLOOKUP($B411,BasicEd!$A:$C,3,FALSE),IF($D411="Header",VLOOKUP($B411,Header!$A:$C,3,FALSE),IF($D411="Misc",VLOOKUP($B411,Misc!$A:$C,3,FALSE),IF($D411="StateConstant",VLOOKUP($B411,StateConstant!$A:$C,3,FALSE),""))))</f>
        <v/>
      </c>
      <c r="G411" s="42" t="s">
        <v>17</v>
      </c>
      <c r="H411" s="44">
        <v>2</v>
      </c>
      <c r="I411" s="42" t="s">
        <v>2814</v>
      </c>
      <c r="J411" s="42" t="s">
        <v>1602</v>
      </c>
      <c r="K411" s="45"/>
      <c r="L411" s="44"/>
      <c r="M411" s="44"/>
      <c r="N411" s="44"/>
    </row>
    <row r="412" spans="1:14" ht="24.95" hidden="1" customHeight="1">
      <c r="A412" s="44" t="s">
        <v>1541</v>
      </c>
      <c r="B412" s="42" t="s">
        <v>1542</v>
      </c>
      <c r="C412" s="42" t="s">
        <v>1542</v>
      </c>
      <c r="D412" s="42" t="s">
        <v>1637</v>
      </c>
      <c r="E412" s="42" t="str">
        <f>IF($D412=" BasicEd",VLOOKUP($A412,BasicEd!$A:$F,3,FALSE),IF($D412=" Header",VLOOKUP($A412,Header!$A:$G,3,FALSE),IF($D412=" Misc",VLOOKUP($A412,Misc!$A:$F,3,FALSE),IF($D412=" StateConstant",VLOOKUP($A412,StateConstant!$A:$H,3,FALSE),""))))</f>
        <v>Calculated: Categorical Programs</v>
      </c>
      <c r="F412" s="89" t="str">
        <f>IF($D412="BasicEd",VLOOKUP($B412,BasicEd!$A:$C,3,FALSE),IF($D412="Header",VLOOKUP($B412,Header!$A:$C,3,FALSE),IF($D412="Misc",VLOOKUP($B412,Misc!$A:$C,3,FALSE),IF($D412="StateConstant",VLOOKUP($B412,StateConstant!$A:$C,3,FALSE),""))))</f>
        <v/>
      </c>
      <c r="G412" s="42" t="s">
        <v>17</v>
      </c>
      <c r="H412" s="44">
        <v>2</v>
      </c>
      <c r="I412" s="42" t="s">
        <v>2814</v>
      </c>
      <c r="J412" s="42" t="s">
        <v>1602</v>
      </c>
      <c r="K412" s="45"/>
      <c r="L412" s="44"/>
      <c r="M412" s="44"/>
      <c r="N412" s="44"/>
    </row>
    <row r="413" spans="1:14" ht="24.95" hidden="1" customHeight="1">
      <c r="A413" s="44" t="s">
        <v>2818</v>
      </c>
      <c r="B413" s="42" t="s">
        <v>298</v>
      </c>
      <c r="C413" s="42" t="s">
        <v>298</v>
      </c>
      <c r="D413" s="42" t="s">
        <v>1617</v>
      </c>
      <c r="E413" s="42" t="str">
        <f>IF($D413=" BasicEd",VLOOKUP($A413,BasicEd!$A:$F,3,FALSE),IF($D413=" Header",VLOOKUP($A413,Header!$A:$G,3,FALSE),IF($D413=" Misc",VLOOKUP($A413,Misc!$A:$F,3,FALSE),IF($D413=" StateConstant",VLOOKUP($A413,StateConstant!$A:$H,3,FALSE),""))))</f>
        <v>General Apportionment</v>
      </c>
      <c r="F413" s="89" t="str">
        <f>IF($D413="BasicEd",VLOOKUP($B413,BasicEd!$A:$C,3,FALSE),IF($D413="Header",VLOOKUP($B413,Header!$A:$C,3,FALSE),IF($D413="Misc",VLOOKUP($B413,Misc!$A:$C,3,FALSE),IF($D413="StateConstant",VLOOKUP($B413,StateConstant!$A:$C,3,FALSE),""))))</f>
        <v/>
      </c>
      <c r="G413" s="42" t="s">
        <v>17</v>
      </c>
      <c r="H413" s="44">
        <v>2</v>
      </c>
      <c r="I413" s="42" t="s">
        <v>36</v>
      </c>
      <c r="J413" s="42" t="s">
        <v>1602</v>
      </c>
      <c r="K413" s="45"/>
      <c r="L413" s="44"/>
      <c r="M413" s="44"/>
      <c r="N413" s="44"/>
    </row>
    <row r="414" spans="1:14" ht="24.95" hidden="1" customHeight="1">
      <c r="A414" s="44" t="s">
        <v>2821</v>
      </c>
      <c r="B414" s="42" t="s">
        <v>301</v>
      </c>
      <c r="C414" s="42" t="s">
        <v>301</v>
      </c>
      <c r="D414" s="42" t="s">
        <v>1617</v>
      </c>
      <c r="E414" s="42" t="str">
        <f>IF($D414=" BasicEd",VLOOKUP($A414,BasicEd!$A:$F,3,FALSE),IF($D414=" Header",VLOOKUP($A414,Header!$A:$G,3,FALSE),IF($D414=" Misc",VLOOKUP($A414,Misc!$A:$F,3,FALSE),IF($D414=" StateConstant",VLOOKUP($A414,StateConstant!$A:$H,3,FALSE),""))))</f>
        <v>General Apportionment</v>
      </c>
      <c r="F414" s="89" t="str">
        <f>IF($D414="BasicEd",VLOOKUP($B414,BasicEd!$A:$C,3,FALSE),IF($D414="Header",VLOOKUP($B414,Header!$A:$C,3,FALSE),IF($D414="Misc",VLOOKUP($B414,Misc!$A:$C,3,FALSE),IF($D414="StateConstant",VLOOKUP($B414,StateConstant!$A:$C,3,FALSE),""))))</f>
        <v/>
      </c>
      <c r="G414" s="42" t="s">
        <v>17</v>
      </c>
      <c r="H414" s="44">
        <v>2</v>
      </c>
      <c r="I414" s="42" t="s">
        <v>36</v>
      </c>
      <c r="J414" s="42" t="s">
        <v>1602</v>
      </c>
      <c r="K414" s="45"/>
      <c r="L414" s="44"/>
      <c r="M414" s="44"/>
      <c r="N414" s="44"/>
    </row>
    <row r="415" spans="1:14" ht="24.95" hidden="1" customHeight="1">
      <c r="A415" s="44" t="s">
        <v>2823</v>
      </c>
      <c r="B415" s="42" t="s">
        <v>2824</v>
      </c>
      <c r="C415" s="42" t="s">
        <v>2824</v>
      </c>
      <c r="D415" s="42" t="s">
        <v>1617</v>
      </c>
      <c r="E415" s="42" t="str">
        <f>IF($D415=" BasicEd",VLOOKUP($A415,BasicEd!$A:$F,3,FALSE),IF($D415=" Header",VLOOKUP($A415,Header!$A:$G,3,FALSE),IF($D415=" Misc",VLOOKUP($A415,Misc!$A:$F,3,FALSE),IF($D415=" StateConstant",VLOOKUP($A415,StateConstant!$A:$H,3,FALSE),""))))</f>
        <v>General Apportionment</v>
      </c>
      <c r="F415" s="89" t="str">
        <f>IF($D415="BasicEd",VLOOKUP($B415,BasicEd!$A:$C,3,FALSE),IF($D415="Header",VLOOKUP($B415,Header!$A:$C,3,FALSE),IF($D415="Misc",VLOOKUP($B415,Misc!$A:$C,3,FALSE),IF($D415="StateConstant",VLOOKUP($B415,StateConstant!$A:$C,3,FALSE),""))))</f>
        <v/>
      </c>
      <c r="G415" s="42" t="s">
        <v>17</v>
      </c>
      <c r="H415" s="44">
        <v>2</v>
      </c>
      <c r="I415" s="42" t="s">
        <v>36</v>
      </c>
      <c r="J415" s="42" t="s">
        <v>1602</v>
      </c>
      <c r="K415" s="45"/>
      <c r="L415" s="44"/>
      <c r="M415" s="44"/>
      <c r="N415" s="44"/>
    </row>
    <row r="416" spans="1:14" ht="24.95" hidden="1" customHeight="1">
      <c r="A416" s="44" t="s">
        <v>2826</v>
      </c>
      <c r="B416" s="42" t="s">
        <v>2827</v>
      </c>
      <c r="C416" s="42" t="s">
        <v>2828</v>
      </c>
      <c r="E416" s="42" t="str">
        <f>IF($D416=" BasicEd",VLOOKUP($A416,BasicEd!$A:$F,3,FALSE),IF($D416=" Header",VLOOKUP($A416,Header!$A:$G,3,FALSE),IF($D416=" Misc",VLOOKUP($A416,Misc!$A:$F,3,FALSE),IF($D416=" StateConstant",VLOOKUP($A416,StateConstant!$A:$H,3,FALSE),""))))</f>
        <v/>
      </c>
      <c r="F416" s="89" t="str">
        <f>IF($D416="BasicEd",VLOOKUP($B416,BasicEd!$A:$C,3,FALSE),IF($D416="Header",VLOOKUP($B416,Header!$A:$C,3,FALSE),IF($D416="Misc",VLOOKUP($B416,Misc!$A:$C,3,FALSE),IF($D416="StateConstant",VLOOKUP($B416,StateConstant!$A:$C,3,FALSE),""))))</f>
        <v/>
      </c>
      <c r="G416" s="42" t="s">
        <v>7</v>
      </c>
      <c r="H416" s="44">
        <v>2</v>
      </c>
      <c r="I416" s="42" t="s">
        <v>18</v>
      </c>
      <c r="J416" s="42" t="s">
        <v>1602</v>
      </c>
      <c r="K416" s="45"/>
      <c r="L416" s="44"/>
      <c r="M416" s="44"/>
      <c r="N416" s="44"/>
    </row>
    <row r="417" spans="1:14" ht="24.95" hidden="1" customHeight="1">
      <c r="A417" s="44" t="s">
        <v>2830</v>
      </c>
      <c r="B417" s="42" t="s">
        <v>2831</v>
      </c>
      <c r="C417" s="42" t="s">
        <v>2832</v>
      </c>
      <c r="E417" s="42" t="str">
        <f>IF($D417=" BasicEd",VLOOKUP($A417,BasicEd!$A:$F,3,FALSE),IF($D417=" Header",VLOOKUP($A417,Header!$A:$G,3,FALSE),IF($D417=" Misc",VLOOKUP($A417,Misc!$A:$F,3,FALSE),IF($D417=" StateConstant",VLOOKUP($A417,StateConstant!$A:$H,3,FALSE),""))))</f>
        <v/>
      </c>
      <c r="F417" s="89" t="str">
        <f>IF($D417="BasicEd",VLOOKUP($B417,BasicEd!$A:$C,3,FALSE),IF($D417="Header",VLOOKUP($B417,Header!$A:$C,3,FALSE),IF($D417="Misc",VLOOKUP($B417,Misc!$A:$C,3,FALSE),IF($D417="StateConstant",VLOOKUP($B417,StateConstant!$A:$C,3,FALSE),""))))</f>
        <v/>
      </c>
      <c r="G417" s="42" t="s">
        <v>2441</v>
      </c>
      <c r="H417" s="44">
        <v>2</v>
      </c>
      <c r="I417" s="42" t="s">
        <v>18</v>
      </c>
      <c r="K417" s="45"/>
      <c r="L417" s="44"/>
      <c r="M417" s="44"/>
      <c r="N417" s="44"/>
    </row>
    <row r="418" spans="1:14" ht="24.95" hidden="1" customHeight="1">
      <c r="A418" s="44" t="s">
        <v>2833</v>
      </c>
      <c r="B418" s="42" t="s">
        <v>2834</v>
      </c>
      <c r="C418" s="42" t="s">
        <v>2835</v>
      </c>
      <c r="E418" s="42" t="str">
        <f>IF($D418=" BasicEd",VLOOKUP($A418,BasicEd!$A:$F,3,FALSE),IF($D418=" Header",VLOOKUP($A418,Header!$A:$G,3,FALSE),IF($D418=" Misc",VLOOKUP($A418,Misc!$A:$F,3,FALSE),IF($D418=" StateConstant",VLOOKUP($A418,StateConstant!$A:$H,3,FALSE),""))))</f>
        <v/>
      </c>
      <c r="F418" s="89" t="str">
        <f>IF($D418="BasicEd",VLOOKUP($B418,BasicEd!$A:$C,3,FALSE),IF($D418="Header",VLOOKUP($B418,Header!$A:$C,3,FALSE),IF($D418="Misc",VLOOKUP($B418,Misc!$A:$C,3,FALSE),IF($D418="StateConstant",VLOOKUP($B418,StateConstant!$A:$C,3,FALSE),""))))</f>
        <v/>
      </c>
      <c r="G418" s="42" t="s">
        <v>7</v>
      </c>
      <c r="H418" s="44">
        <v>2</v>
      </c>
      <c r="I418" s="42" t="s">
        <v>18</v>
      </c>
      <c r="J418" s="42" t="s">
        <v>2836</v>
      </c>
      <c r="K418" s="45"/>
      <c r="L418" s="44"/>
      <c r="M418" s="44"/>
      <c r="N418" s="44"/>
    </row>
    <row r="419" spans="1:14" ht="24.95" hidden="1" customHeight="1">
      <c r="A419" s="44" t="s">
        <v>2837</v>
      </c>
      <c r="B419" s="42" t="s">
        <v>2838</v>
      </c>
      <c r="C419" s="42" t="s">
        <v>2839</v>
      </c>
      <c r="E419" s="42" t="str">
        <f>IF($D419=" BasicEd",VLOOKUP($A419,BasicEd!$A:$F,3,FALSE),IF($D419=" Header",VLOOKUP($A419,Header!$A:$G,3,FALSE),IF($D419=" Misc",VLOOKUP($A419,Misc!$A:$F,3,FALSE),IF($D419=" StateConstant",VLOOKUP($A419,StateConstant!$A:$H,3,FALSE),""))))</f>
        <v/>
      </c>
      <c r="F419" s="89" t="str">
        <f>IF($D419="BasicEd",VLOOKUP($B419,BasicEd!$A:$C,3,FALSE),IF($D419="Header",VLOOKUP($B419,Header!$A:$C,3,FALSE),IF($D419="Misc",VLOOKUP($B419,Misc!$A:$C,3,FALSE),IF($D419="StateConstant",VLOOKUP($B419,StateConstant!$A:$C,3,FALSE),""))))</f>
        <v/>
      </c>
      <c r="G419" s="42" t="s">
        <v>17</v>
      </c>
      <c r="H419" s="44">
        <v>2</v>
      </c>
      <c r="I419" s="42" t="s">
        <v>18</v>
      </c>
      <c r="J419" s="42" t="s">
        <v>1602</v>
      </c>
      <c r="K419" s="45"/>
      <c r="L419" s="44"/>
      <c r="M419" s="44"/>
      <c r="N419" s="44"/>
    </row>
    <row r="420" spans="1:14" ht="24.95" hidden="1" customHeight="1">
      <c r="A420" s="44" t="s">
        <v>2840</v>
      </c>
      <c r="B420" s="42" t="s">
        <v>2841</v>
      </c>
      <c r="C420" s="42" t="s">
        <v>2842</v>
      </c>
      <c r="E420" s="42" t="str">
        <f>IF($D420=" BasicEd",VLOOKUP($A420,BasicEd!$A:$F,3,FALSE),IF($D420=" Header",VLOOKUP($A420,Header!$A:$G,3,FALSE),IF($D420=" Misc",VLOOKUP($A420,Misc!$A:$F,3,FALSE),IF($D420=" StateConstant",VLOOKUP($A420,StateConstant!$A:$H,3,FALSE),""))))</f>
        <v/>
      </c>
      <c r="F420" s="89" t="str">
        <f>IF($D420="BasicEd",VLOOKUP($B420,BasicEd!$A:$C,3,FALSE),IF($D420="Header",VLOOKUP($B420,Header!$A:$C,3,FALSE),IF($D420="Misc",VLOOKUP($B420,Misc!$A:$C,3,FALSE),IF($D420="StateConstant",VLOOKUP($B420,StateConstant!$A:$C,3,FALSE),""))))</f>
        <v/>
      </c>
      <c r="G420" s="42" t="s">
        <v>2441</v>
      </c>
      <c r="H420" s="44">
        <v>2</v>
      </c>
      <c r="I420" s="42" t="s">
        <v>18</v>
      </c>
      <c r="K420" s="45"/>
      <c r="L420" s="44"/>
      <c r="M420" s="44"/>
      <c r="N420" s="44"/>
    </row>
    <row r="421" spans="1:14" ht="24.95" hidden="1" customHeight="1">
      <c r="A421" s="44" t="s">
        <v>2843</v>
      </c>
      <c r="B421" s="42" t="s">
        <v>2844</v>
      </c>
      <c r="C421" s="52" t="s">
        <v>2845</v>
      </c>
      <c r="E421" s="42" t="str">
        <f>IF($D421=" BasicEd",VLOOKUP($A421,BasicEd!$A:$F,3,FALSE),IF($D421=" Header",VLOOKUP($A421,Header!$A:$G,3,FALSE),IF($D421=" Misc",VLOOKUP($A421,Misc!$A:$F,3,FALSE),IF($D421=" StateConstant",VLOOKUP($A421,StateConstant!$A:$H,3,FALSE),""))))</f>
        <v/>
      </c>
      <c r="F421" s="89" t="str">
        <f>IF($D421="BasicEd",VLOOKUP($B421,BasicEd!$A:$C,3,FALSE),IF($D421="Header",VLOOKUP($B421,Header!$A:$C,3,FALSE),IF($D421="Misc",VLOOKUP($B421,Misc!$A:$C,3,FALSE),IF($D421="StateConstant",VLOOKUP($B421,StateConstant!$A:$C,3,FALSE),""))))</f>
        <v/>
      </c>
      <c r="G421" s="42" t="s">
        <v>2441</v>
      </c>
      <c r="H421" s="44">
        <v>2</v>
      </c>
      <c r="I421" s="42" t="s">
        <v>36</v>
      </c>
      <c r="K421" s="45"/>
      <c r="L421" s="44"/>
      <c r="M421" s="44"/>
      <c r="N421" s="44"/>
    </row>
    <row r="422" spans="1:14" ht="24.95" hidden="1" customHeight="1">
      <c r="A422" s="44" t="s">
        <v>2846</v>
      </c>
      <c r="B422" s="42" t="s">
        <v>2847</v>
      </c>
      <c r="C422" s="52" t="s">
        <v>2848</v>
      </c>
      <c r="E422" s="42" t="str">
        <f>IF($D422=" BasicEd",VLOOKUP($A422,BasicEd!$A:$F,3,FALSE),IF($D422=" Header",VLOOKUP($A422,Header!$A:$G,3,FALSE),IF($D422=" Misc",VLOOKUP($A422,Misc!$A:$F,3,FALSE),IF($D422=" StateConstant",VLOOKUP($A422,StateConstant!$A:$H,3,FALSE),""))))</f>
        <v/>
      </c>
      <c r="F422" s="89" t="str">
        <f>IF($D422="BasicEd",VLOOKUP($B422,BasicEd!$A:$C,3,FALSE),IF($D422="Header",VLOOKUP($B422,Header!$A:$C,3,FALSE),IF($D422="Misc",VLOOKUP($B422,Misc!$A:$C,3,FALSE),IF($D422="StateConstant",VLOOKUP($B422,StateConstant!$A:$C,3,FALSE),""))))</f>
        <v/>
      </c>
      <c r="G422" s="42" t="s">
        <v>7</v>
      </c>
      <c r="H422" s="44">
        <v>2</v>
      </c>
      <c r="I422" s="42" t="s">
        <v>18</v>
      </c>
      <c r="J422" s="42" t="s">
        <v>2836</v>
      </c>
      <c r="K422" s="45"/>
      <c r="L422" s="44"/>
      <c r="M422" s="44"/>
      <c r="N422" s="44"/>
    </row>
    <row r="423" spans="1:14" ht="24.95" hidden="1" customHeight="1">
      <c r="A423" s="44" t="s">
        <v>1273</v>
      </c>
      <c r="B423" s="42" t="s">
        <v>1274</v>
      </c>
      <c r="C423" s="52" t="s">
        <v>1274</v>
      </c>
      <c r="D423" s="42" t="s">
        <v>1601</v>
      </c>
      <c r="E423" s="42" t="str">
        <f>IF($D423=" BasicEd",VLOOKUP($A423,BasicEd!$A:$F,3,FALSE),IF($D423=" Header",VLOOKUP($A423,Header!$A:$G,3,FALSE),IF($D423=" Misc",VLOOKUP($A423,Misc!$A:$F,3,FALSE),IF($D423=" StateConstant",VLOOKUP($A423,StateConstant!$A:$H,3,FALSE),""))))</f>
        <v>Enrollment Factors</v>
      </c>
      <c r="F423" s="89" t="str">
        <f>IF($D423="BasicEd",VLOOKUP($B423,BasicEd!$A:$C,3,FALSE),IF($D423="Header",VLOOKUP($B423,Header!$A:$C,3,FALSE),IF($D423="Misc",VLOOKUP($B423,Misc!$A:$C,3,FALSE),IF($D423="StateConstant",VLOOKUP($B423,StateConstant!$A:$C,3,FALSE),""))))</f>
        <v/>
      </c>
      <c r="G423" s="42" t="s">
        <v>7</v>
      </c>
      <c r="H423" s="44">
        <v>3</v>
      </c>
      <c r="I423" s="42" t="s">
        <v>36</v>
      </c>
      <c r="J423" s="42" t="s">
        <v>1615</v>
      </c>
      <c r="K423" s="45"/>
      <c r="L423" s="44"/>
      <c r="M423" s="44"/>
      <c r="N423" s="44"/>
    </row>
    <row r="424" spans="1:14" ht="24.95" hidden="1" customHeight="1">
      <c r="A424" s="44" t="s">
        <v>2851</v>
      </c>
      <c r="B424" s="43" t="s">
        <v>2852</v>
      </c>
      <c r="C424" s="52" t="s">
        <v>2852</v>
      </c>
      <c r="D424" s="42" t="s">
        <v>1617</v>
      </c>
      <c r="E424" s="42" t="str">
        <f>IF($D424=" BasicEd",VLOOKUP($A424,BasicEd!$A:$F,3,FALSE),IF($D424=" Header",VLOOKUP($A424,Header!$A:$G,3,FALSE),IF($D424=" Misc",VLOOKUP($A424,Misc!$A:$F,3,FALSE),IF($D424=" StateConstant",VLOOKUP($A424,StateConstant!$A:$H,3,FALSE),""))))</f>
        <v>General Apportionment</v>
      </c>
      <c r="F424" s="89" t="str">
        <f>IF($D424="BasicEd",VLOOKUP($B424,BasicEd!$A:$C,3,FALSE),IF($D424="Header",VLOOKUP($B424,Header!$A:$C,3,FALSE),IF($D424="Misc",VLOOKUP($B424,Misc!$A:$C,3,FALSE),IF($D424="StateConstant",VLOOKUP($B424,StateConstant!$A:$C,3,FALSE),""))))</f>
        <v/>
      </c>
      <c r="G424" s="42" t="s">
        <v>7</v>
      </c>
      <c r="H424" s="44" t="s">
        <v>6638</v>
      </c>
      <c r="I424" s="42" t="s">
        <v>36</v>
      </c>
      <c r="J424" s="42" t="s">
        <v>1882</v>
      </c>
      <c r="K424" s="45"/>
      <c r="L424" s="44"/>
      <c r="M424" s="44"/>
      <c r="N424" s="44"/>
    </row>
    <row r="425" spans="1:14" ht="24.95" hidden="1" customHeight="1">
      <c r="A425" s="44" t="s">
        <v>2855</v>
      </c>
      <c r="B425" s="43" t="s">
        <v>2856</v>
      </c>
      <c r="C425" s="52" t="s">
        <v>2856</v>
      </c>
      <c r="D425" s="42" t="s">
        <v>1617</v>
      </c>
      <c r="E425" s="42" t="str">
        <f>IF($D425=" BasicEd",VLOOKUP($A425,BasicEd!$A:$F,3,FALSE),IF($D425=" Header",VLOOKUP($A425,Header!$A:$G,3,FALSE),IF($D425=" Misc",VLOOKUP($A425,Misc!$A:$F,3,FALSE),IF($D425=" StateConstant",VLOOKUP($A425,StateConstant!$A:$H,3,FALSE),""))))</f>
        <v>General Apportionment</v>
      </c>
      <c r="F425" s="89" t="str">
        <f>IF($D425="BasicEd",VLOOKUP($B425,BasicEd!$A:$C,3,FALSE),IF($D425="Header",VLOOKUP($B425,Header!$A:$C,3,FALSE),IF($D425="Misc",VLOOKUP($B425,Misc!$A:$C,3,FALSE),IF($D425="StateConstant",VLOOKUP($B425,StateConstant!$A:$C,3,FALSE),""))))</f>
        <v/>
      </c>
      <c r="G425" s="42" t="s">
        <v>7</v>
      </c>
      <c r="H425" s="44" t="s">
        <v>6638</v>
      </c>
      <c r="I425" s="42" t="s">
        <v>36</v>
      </c>
      <c r="J425" s="42" t="s">
        <v>1882</v>
      </c>
      <c r="K425" s="45"/>
      <c r="L425" s="44"/>
      <c r="M425" s="44"/>
      <c r="N425" s="44"/>
    </row>
    <row r="426" spans="1:14" ht="24.95" hidden="1" customHeight="1">
      <c r="A426" s="44" t="s">
        <v>2858</v>
      </c>
      <c r="B426" s="43" t="s">
        <v>2859</v>
      </c>
      <c r="C426" s="52" t="s">
        <v>2860</v>
      </c>
      <c r="D426" s="42" t="s">
        <v>1617</v>
      </c>
      <c r="E426" s="42" t="str">
        <f>IF($D426=" BasicEd",VLOOKUP($A426,BasicEd!$A:$F,3,FALSE),IF($D426=" Header",VLOOKUP($A426,Header!$A:$G,3,FALSE),IF($D426=" Misc",VLOOKUP($A426,Misc!$A:$F,3,FALSE),IF($D426=" StateConstant",VLOOKUP($A426,StateConstant!$A:$H,3,FALSE),""))))</f>
        <v>General Apportionment</v>
      </c>
      <c r="F426" s="89" t="str">
        <f>IF($D426="BasicEd",VLOOKUP($B426,BasicEd!$A:$C,3,FALSE),IF($D426="Header",VLOOKUP($B426,Header!$A:$C,3,FALSE),IF($D426="Misc",VLOOKUP($B426,Misc!$A:$C,3,FALSE),IF($D426="StateConstant",VLOOKUP($B426,StateConstant!$A:$C,3,FALSE),""))))</f>
        <v/>
      </c>
      <c r="G426" s="42" t="s">
        <v>7</v>
      </c>
      <c r="H426" s="44" t="s">
        <v>6638</v>
      </c>
      <c r="I426" s="42" t="s">
        <v>36</v>
      </c>
      <c r="J426" s="42" t="s">
        <v>1882</v>
      </c>
      <c r="K426" s="45"/>
      <c r="L426" s="44"/>
      <c r="M426" s="44"/>
      <c r="N426" s="44"/>
    </row>
    <row r="427" spans="1:14" ht="24.95" hidden="1" customHeight="1">
      <c r="A427" s="44" t="s">
        <v>2862</v>
      </c>
      <c r="B427" s="42" t="s">
        <v>303</v>
      </c>
      <c r="C427" s="42" t="s">
        <v>303</v>
      </c>
      <c r="D427" s="42" t="s">
        <v>1617</v>
      </c>
      <c r="E427" s="42" t="str">
        <f>IF($D427=" BasicEd",VLOOKUP($A427,BasicEd!$A:$F,3,FALSE),IF($D427=" Header",VLOOKUP($A427,Header!$A:$G,3,FALSE),IF($D427=" Misc",VLOOKUP($A427,Misc!$A:$F,3,FALSE),IF($D427=" StateConstant",VLOOKUP($A427,StateConstant!$A:$H,3,FALSE),""))))</f>
        <v>General Apportionment</v>
      </c>
      <c r="F427" s="89" t="str">
        <f>IF($D427="BasicEd",VLOOKUP($B427,BasicEd!$A:$C,3,FALSE),IF($D427="Header",VLOOKUP($B427,Header!$A:$C,3,FALSE),IF($D427="Misc",VLOOKUP($B427,Misc!$A:$C,3,FALSE),IF($D427="StateConstant",VLOOKUP($B427,StateConstant!$A:$C,3,FALSE),""))))</f>
        <v/>
      </c>
      <c r="G427" s="42" t="s">
        <v>17</v>
      </c>
      <c r="H427" s="44">
        <v>2</v>
      </c>
      <c r="I427" s="42" t="s">
        <v>36</v>
      </c>
      <c r="J427" s="42" t="s">
        <v>1602</v>
      </c>
      <c r="K427" s="45"/>
      <c r="L427" s="44"/>
      <c r="M427" s="44"/>
      <c r="N427" s="44"/>
    </row>
    <row r="428" spans="1:14" ht="24.95" hidden="1" customHeight="1">
      <c r="A428" s="44" t="s">
        <v>1218</v>
      </c>
      <c r="B428" s="43" t="s">
        <v>1219</v>
      </c>
      <c r="C428" s="51" t="s">
        <v>6637</v>
      </c>
      <c r="D428" s="42" t="s">
        <v>1601</v>
      </c>
      <c r="E428" s="42" t="str">
        <f>IF($D428=" BasicEd",VLOOKUP($A428,BasicEd!$A:$F,3,FALSE),IF($D428=" Header",VLOOKUP($A428,Header!$A:$G,3,FALSE),IF($D428=" Misc",VLOOKUP($A428,Misc!$A:$F,3,FALSE),IF($D428=" StateConstant",VLOOKUP($A428,StateConstant!$A:$H,3,FALSE),""))))</f>
        <v>Calculated Enrollment Factors</v>
      </c>
      <c r="F428" s="89" t="str">
        <f>IF($D428="BasicEd",VLOOKUP($B428,BasicEd!$A:$C,3,FALSE),IF($D428="Header",VLOOKUP($B428,Header!$A:$C,3,FALSE),IF($D428="Misc",VLOOKUP($B428,Misc!$A:$C,3,FALSE),IF($D428="StateConstant",VLOOKUP($B428,StateConstant!$A:$C,3,FALSE),""))))</f>
        <v/>
      </c>
      <c r="G428" s="42" t="s">
        <v>7</v>
      </c>
      <c r="H428" s="44">
        <v>2</v>
      </c>
      <c r="I428" s="42" t="s">
        <v>18</v>
      </c>
      <c r="J428" s="42" t="s">
        <v>1602</v>
      </c>
      <c r="K428" s="45"/>
      <c r="L428" s="44"/>
      <c r="M428" s="44"/>
      <c r="N428" s="44"/>
    </row>
    <row r="429" spans="1:14" ht="24.95" hidden="1" customHeight="1">
      <c r="A429" s="44" t="s">
        <v>382</v>
      </c>
      <c r="B429" s="42" t="s">
        <v>383</v>
      </c>
      <c r="C429" s="42" t="s">
        <v>383</v>
      </c>
      <c r="D429" s="42" t="s">
        <v>1601</v>
      </c>
      <c r="E429" s="42" t="str">
        <f>IF($D429=" BasicEd",VLOOKUP($A429,BasicEd!$A:$F,3,FALSE),IF($D429=" Header",VLOOKUP($A429,Header!$A:$G,3,FALSE),IF($D429=" Misc",VLOOKUP($A429,Misc!$A:$F,3,FALSE),IF($D429=" StateConstant",VLOOKUP($A429,StateConstant!$A:$H,3,FALSE),""))))</f>
        <v>Calculated Enrollment Factors</v>
      </c>
      <c r="F429" s="89" t="str">
        <f>IF($D429="BasicEd",VLOOKUP($B429,BasicEd!$A:$C,3,FALSE),IF($D429="Header",VLOOKUP($B429,Header!$A:$C,3,FALSE),IF($D429="Misc",VLOOKUP($B429,Misc!$A:$C,3,FALSE),IF($D429="StateConstant",VLOOKUP($B429,StateConstant!$A:$C,3,FALSE),""))))</f>
        <v/>
      </c>
      <c r="G429" s="42" t="s">
        <v>7</v>
      </c>
      <c r="H429" s="44">
        <v>2</v>
      </c>
      <c r="I429" s="42" t="s">
        <v>18</v>
      </c>
      <c r="J429" s="42" t="s">
        <v>1602</v>
      </c>
      <c r="K429" s="45"/>
      <c r="L429" s="44"/>
      <c r="M429" s="44"/>
      <c r="N429" s="44"/>
    </row>
    <row r="430" spans="1:14" ht="24.95" hidden="1" customHeight="1">
      <c r="A430" s="44" t="s">
        <v>387</v>
      </c>
      <c r="B430" s="42" t="s">
        <v>389</v>
      </c>
      <c r="C430" s="42" t="s">
        <v>389</v>
      </c>
      <c r="D430" s="42" t="s">
        <v>1601</v>
      </c>
      <c r="E430" s="42" t="str">
        <f>IF($D430=" BasicEd",VLOOKUP($A430,BasicEd!$A:$F,3,FALSE),IF($D430=" Header",VLOOKUP($A430,Header!$A:$G,3,FALSE),IF($D430=" Misc",VLOOKUP($A430,Misc!$A:$F,3,FALSE),IF($D430=" StateConstant",VLOOKUP($A430,StateConstant!$A:$H,3,FALSE),""))))</f>
        <v>Calculated Enrollment Factors</v>
      </c>
      <c r="F430" s="89" t="str">
        <f>IF($D430="BasicEd",VLOOKUP($B430,BasicEd!$A:$C,3,FALSE),IF($D430="Header",VLOOKUP($B430,Header!$A:$C,3,FALSE),IF($D430="Misc",VLOOKUP($B430,Misc!$A:$C,3,FALSE),IF($D430="StateConstant",VLOOKUP($B430,StateConstant!$A:$C,3,FALSE),""))))</f>
        <v/>
      </c>
      <c r="G430" s="42" t="s">
        <v>7</v>
      </c>
      <c r="H430" s="44">
        <v>2</v>
      </c>
      <c r="I430" s="42" t="s">
        <v>18</v>
      </c>
      <c r="J430" s="42" t="s">
        <v>1602</v>
      </c>
      <c r="K430" s="45"/>
      <c r="L430" s="44"/>
      <c r="M430" s="44"/>
      <c r="N430" s="44"/>
    </row>
    <row r="431" spans="1:14" ht="24.95" hidden="1" customHeight="1">
      <c r="A431" s="44" t="s">
        <v>1603</v>
      </c>
      <c r="B431" s="42" t="s">
        <v>1604</v>
      </c>
      <c r="C431" s="42" t="s">
        <v>1605</v>
      </c>
      <c r="D431" s="42" t="s">
        <v>1601</v>
      </c>
      <c r="E431" s="42" t="str">
        <f>IF($D431=" BasicEd",VLOOKUP($A431,BasicEd!$A:$F,3,FALSE),IF($D431=" Header",VLOOKUP($A431,Header!$A:$G,3,FALSE),IF($D431=" Misc",VLOOKUP($A431,Misc!$A:$F,3,FALSE),IF($D431=" StateConstant",VLOOKUP($A431,StateConstant!$A:$H,3,FALSE),""))))</f>
        <v>Enrollment Factors</v>
      </c>
      <c r="F431" s="89" t="str">
        <f>IF($D431="BasicEd",VLOOKUP($B431,BasicEd!$A:$C,3,FALSE),IF($D431="Header",VLOOKUP($B431,Header!$A:$C,3,FALSE),IF($D431="Misc",VLOOKUP($B431,Misc!$A:$C,3,FALSE),IF($D431="StateConstant",VLOOKUP($B431,StateConstant!$A:$C,3,FALSE),""))))</f>
        <v/>
      </c>
      <c r="G431" s="42" t="s">
        <v>7</v>
      </c>
      <c r="H431" s="44">
        <v>2</v>
      </c>
      <c r="I431" s="42" t="s">
        <v>36</v>
      </c>
      <c r="J431" s="42" t="s">
        <v>1602</v>
      </c>
      <c r="K431" s="45"/>
      <c r="L431" s="44"/>
      <c r="M431" s="44"/>
      <c r="N431" s="44"/>
    </row>
    <row r="432" spans="1:14" ht="24.95" hidden="1" customHeight="1">
      <c r="A432" s="44" t="s">
        <v>390</v>
      </c>
      <c r="B432" s="42" t="s">
        <v>392</v>
      </c>
      <c r="C432" s="42" t="s">
        <v>392</v>
      </c>
      <c r="D432" s="42" t="s">
        <v>1601</v>
      </c>
      <c r="E432" s="42" t="str">
        <f>IF($D432=" BasicEd",VLOOKUP($A432,BasicEd!$A:$F,3,FALSE),IF($D432=" Header",VLOOKUP($A432,Header!$A:$G,3,FALSE),IF($D432=" Misc",VLOOKUP($A432,Misc!$A:$F,3,FALSE),IF($D432=" StateConstant",VLOOKUP($A432,StateConstant!$A:$H,3,FALSE),""))))</f>
        <v>Calculated Enrollment Factors</v>
      </c>
      <c r="F432" s="89" t="str">
        <f>IF($D432="BasicEd",VLOOKUP($B432,BasicEd!$A:$C,3,FALSE),IF($D432="Header",VLOOKUP($B432,Header!$A:$C,3,FALSE),IF($D432="Misc",VLOOKUP($B432,Misc!$A:$C,3,FALSE),IF($D432="StateConstant",VLOOKUP($B432,StateConstant!$A:$C,3,FALSE),""))))</f>
        <v/>
      </c>
      <c r="G432" s="42" t="s">
        <v>7</v>
      </c>
      <c r="H432" s="44">
        <v>2</v>
      </c>
      <c r="I432" s="42" t="s">
        <v>18</v>
      </c>
      <c r="J432" s="42" t="s">
        <v>1602</v>
      </c>
      <c r="K432" s="45"/>
      <c r="L432" s="44"/>
      <c r="M432" s="44"/>
      <c r="N432" s="44"/>
    </row>
    <row r="433" spans="1:14" ht="24.95" hidden="1" customHeight="1">
      <c r="A433" s="44" t="s">
        <v>1223</v>
      </c>
      <c r="B433" s="42" t="s">
        <v>1224</v>
      </c>
      <c r="C433" s="42" t="s">
        <v>1224</v>
      </c>
      <c r="D433" s="42" t="s">
        <v>1601</v>
      </c>
      <c r="E433" s="42" t="str">
        <f>IF($D433=" BasicEd",VLOOKUP($A433,BasicEd!$A:$F,3,FALSE),IF($D433=" Header",VLOOKUP($A433,Header!$A:$G,3,FALSE),IF($D433=" Misc",VLOOKUP($A433,Misc!$A:$F,3,FALSE),IF($D433=" StateConstant",VLOOKUP($A433,StateConstant!$A:$H,3,FALSE),""))))</f>
        <v>Calculated Enrollment Factors</v>
      </c>
      <c r="F433" s="89" t="str">
        <f>IF($D433="BasicEd",VLOOKUP($B433,BasicEd!$A:$C,3,FALSE),IF($D433="Header",VLOOKUP($B433,Header!$A:$C,3,FALSE),IF($D433="Misc",VLOOKUP($B433,Misc!$A:$C,3,FALSE),IF($D433="StateConstant",VLOOKUP($B433,StateConstant!$A:$C,3,FALSE),""))))</f>
        <v/>
      </c>
      <c r="G433" s="42" t="s">
        <v>7</v>
      </c>
      <c r="H433" s="44">
        <v>2</v>
      </c>
      <c r="I433" s="42" t="s">
        <v>18</v>
      </c>
      <c r="J433" s="42" t="s">
        <v>1602</v>
      </c>
      <c r="K433" s="45"/>
      <c r="L433" s="44"/>
      <c r="M433" s="44"/>
      <c r="N433" s="44"/>
    </row>
    <row r="434" spans="1:14" ht="24.95" hidden="1" customHeight="1">
      <c r="A434" s="44" t="s">
        <v>713</v>
      </c>
      <c r="B434" s="42" t="s">
        <v>714</v>
      </c>
      <c r="C434" s="42" t="s">
        <v>714</v>
      </c>
      <c r="D434" s="42" t="s">
        <v>2872</v>
      </c>
      <c r="E434" s="42" t="str">
        <f>IF($D434=" BasicEd",VLOOKUP($A434,BasicEd!$A:$F,3,FALSE),IF($D434=" Header",VLOOKUP($A434,Header!$A:$G,3,FALSE),IF($D434=" Misc",VLOOKUP($A434,Misc!$A:$F,3,FALSE),IF($D434=" StateConstant",VLOOKUP($A434,StateConstant!$A:$H,3,FALSE),""))))</f>
        <v/>
      </c>
      <c r="F434" s="89" t="str">
        <f>IF($D434="BasicEd",VLOOKUP($B434,BasicEd!$A:$C,3,FALSE),IF($D434="Header",VLOOKUP($B434,Header!$A:$C,3,FALSE),IF($D434="Misc",VLOOKUP($B434,Misc!$A:$C,3,FALSE),IF($D434="StateConstant",VLOOKUP($B434,StateConstant!$A:$C,3,FALSE),""))))</f>
        <v/>
      </c>
      <c r="G434" s="42" t="s">
        <v>7</v>
      </c>
      <c r="H434" s="44">
        <v>2</v>
      </c>
      <c r="I434" s="42" t="s">
        <v>18</v>
      </c>
      <c r="J434" s="42" t="s">
        <v>1602</v>
      </c>
      <c r="K434" s="45"/>
      <c r="L434" s="44"/>
      <c r="M434" s="44"/>
      <c r="N434" s="44"/>
    </row>
    <row r="435" spans="1:14" ht="24.95" hidden="1" customHeight="1">
      <c r="A435" s="44" t="s">
        <v>2873</v>
      </c>
      <c r="B435" s="42" t="s">
        <v>2874</v>
      </c>
      <c r="C435" s="42" t="s">
        <v>2874</v>
      </c>
      <c r="D435" s="42" t="s">
        <v>1637</v>
      </c>
      <c r="E435" s="42" t="str">
        <f>IF($D435=" BasicEd",VLOOKUP($A435,BasicEd!$A:$F,3,FALSE),IF($D435=" Header",VLOOKUP($A435,Header!$A:$G,3,FALSE),IF($D435=" Misc",VLOOKUP($A435,Misc!$A:$F,3,FALSE),IF($D435=" StateConstant",VLOOKUP($A435,StateConstant!$A:$H,3,FALSE),""))))</f>
        <v>Calculated: Categorical Programs</v>
      </c>
      <c r="F435" s="89" t="str">
        <f>IF($D435="BasicEd",VLOOKUP($B435,BasicEd!$A:$C,3,FALSE),IF($D435="Header",VLOOKUP($B435,Header!$A:$C,3,FALSE),IF($D435="Misc",VLOOKUP($B435,Misc!$A:$C,3,FALSE),IF($D435="StateConstant",VLOOKUP($B435,StateConstant!$A:$C,3,FALSE),""))))</f>
        <v/>
      </c>
      <c r="G435" s="42" t="s">
        <v>7</v>
      </c>
      <c r="H435" s="44">
        <v>2</v>
      </c>
      <c r="I435" s="42" t="s">
        <v>36</v>
      </c>
      <c r="J435" s="42" t="s">
        <v>1602</v>
      </c>
      <c r="K435" s="45"/>
      <c r="L435" s="44"/>
      <c r="M435" s="44"/>
      <c r="N435" s="44"/>
    </row>
    <row r="436" spans="1:14" ht="24.95" hidden="1" customHeight="1">
      <c r="A436" s="44" t="s">
        <v>2877</v>
      </c>
      <c r="B436" s="42" t="s">
        <v>1358</v>
      </c>
      <c r="C436" s="42" t="s">
        <v>1358</v>
      </c>
      <c r="D436" s="42" t="s">
        <v>2872</v>
      </c>
      <c r="E436" s="42" t="str">
        <f>IF($D436=" BasicEd",VLOOKUP($A436,BasicEd!$A:$F,3,FALSE),IF($D436=" Header",VLOOKUP($A436,Header!$A:$G,3,FALSE),IF($D436=" Misc",VLOOKUP($A436,Misc!$A:$F,3,FALSE),IF($D436=" StateConstant",VLOOKUP($A436,StateConstant!$A:$H,3,FALSE),""))))</f>
        <v/>
      </c>
      <c r="F436" s="89" t="str">
        <f>IF($D436="BasicEd",VLOOKUP($B436,BasicEd!$A:$C,3,FALSE),IF($D436="Header",VLOOKUP($B436,Header!$A:$C,3,FALSE),IF($D436="Misc",VLOOKUP($B436,Misc!$A:$C,3,FALSE),IF($D436="StateConstant",VLOOKUP($B436,StateConstant!$A:$C,3,FALSE),""))))</f>
        <v/>
      </c>
      <c r="G436" s="42" t="s">
        <v>7</v>
      </c>
      <c r="H436" s="44">
        <v>2</v>
      </c>
      <c r="I436" s="42" t="s">
        <v>36</v>
      </c>
      <c r="J436" s="42" t="s">
        <v>1602</v>
      </c>
      <c r="K436" s="45"/>
      <c r="L436" s="44"/>
      <c r="M436" s="44"/>
      <c r="N436" s="44"/>
    </row>
    <row r="437" spans="1:14" ht="24.95" hidden="1" customHeight="1">
      <c r="A437" s="44" t="s">
        <v>2879</v>
      </c>
      <c r="B437" s="42" t="s">
        <v>2880</v>
      </c>
      <c r="C437" s="42" t="s">
        <v>2880</v>
      </c>
      <c r="D437" s="42" t="s">
        <v>1637</v>
      </c>
      <c r="E437" s="42" t="str">
        <f>IF($D437=" BasicEd",VLOOKUP($A437,BasicEd!$A:$F,3,FALSE),IF($D437=" Header",VLOOKUP($A437,Header!$A:$G,3,FALSE),IF($D437=" Misc",VLOOKUP($A437,Misc!$A:$F,3,FALSE),IF($D437=" StateConstant",VLOOKUP($A437,StateConstant!$A:$H,3,FALSE),""))))</f>
        <v>Categorical Programs</v>
      </c>
      <c r="F437" s="89" t="str">
        <f>IF($D437="BasicEd",VLOOKUP($B437,BasicEd!$A:$C,3,FALSE),IF($D437="Header",VLOOKUP($B437,Header!$A:$C,3,FALSE),IF($D437="Misc",VLOOKUP($B437,Misc!$A:$C,3,FALSE),IF($D437="StateConstant",VLOOKUP($B437,StateConstant!$A:$C,3,FALSE),""))))</f>
        <v/>
      </c>
      <c r="G437" s="42" t="s">
        <v>7</v>
      </c>
      <c r="H437" s="44">
        <v>2</v>
      </c>
      <c r="I437" s="42" t="s">
        <v>36</v>
      </c>
      <c r="J437" s="42" t="s">
        <v>1602</v>
      </c>
      <c r="K437" s="45"/>
      <c r="L437" s="44"/>
      <c r="M437" s="44"/>
      <c r="N437" s="44"/>
    </row>
    <row r="438" spans="1:14" ht="24.95" hidden="1" customHeight="1">
      <c r="A438" s="44" t="s">
        <v>2883</v>
      </c>
      <c r="B438" s="42" t="s">
        <v>2884</v>
      </c>
      <c r="C438" s="42" t="s">
        <v>2884</v>
      </c>
      <c r="D438" s="42" t="s">
        <v>1637</v>
      </c>
      <c r="E438" s="42" t="str">
        <f>IF($D438=" BasicEd",VLOOKUP($A438,BasicEd!$A:$F,3,FALSE),IF($D438=" Header",VLOOKUP($A438,Header!$A:$G,3,FALSE),IF($D438=" Misc",VLOOKUP($A438,Misc!$A:$F,3,FALSE),IF($D438=" StateConstant",VLOOKUP($A438,StateConstant!$A:$H,3,FALSE),""))))</f>
        <v>Categorical Programs</v>
      </c>
      <c r="F438" s="89" t="str">
        <f>IF($D438="BasicEd",VLOOKUP($B438,BasicEd!$A:$C,3,FALSE),IF($D438="Header",VLOOKUP($B438,Header!$A:$C,3,FALSE),IF($D438="Misc",VLOOKUP($B438,Misc!$A:$C,3,FALSE),IF($D438="StateConstant",VLOOKUP($B438,StateConstant!$A:$C,3,FALSE),""))))</f>
        <v/>
      </c>
      <c r="G438" s="42" t="s">
        <v>7</v>
      </c>
      <c r="H438" s="44">
        <v>2</v>
      </c>
      <c r="I438" s="42" t="s">
        <v>36</v>
      </c>
      <c r="J438" s="42" t="s">
        <v>1602</v>
      </c>
      <c r="K438" s="45"/>
      <c r="L438" s="44"/>
      <c r="M438" s="44"/>
      <c r="N438" s="44"/>
    </row>
    <row r="439" spans="1:14" ht="24.95" hidden="1" customHeight="1">
      <c r="A439" s="44" t="s">
        <v>2887</v>
      </c>
      <c r="B439" s="42" t="s">
        <v>2888</v>
      </c>
      <c r="C439" s="42" t="s">
        <v>2888</v>
      </c>
      <c r="D439" s="42" t="s">
        <v>1637</v>
      </c>
      <c r="E439" s="42" t="str">
        <f>IF($D439=" BasicEd",VLOOKUP($A439,BasicEd!$A:$F,3,FALSE),IF($D439=" Header",VLOOKUP($A439,Header!$A:$G,3,FALSE),IF($D439=" Misc",VLOOKUP($A439,Misc!$A:$F,3,FALSE),IF($D439=" StateConstant",VLOOKUP($A439,StateConstant!$A:$H,3,FALSE),""))))</f>
        <v>Calculated: Categorical Programs</v>
      </c>
      <c r="F439" s="89" t="str">
        <f>IF($D439="BasicEd",VLOOKUP($B439,BasicEd!$A:$C,3,FALSE),IF($D439="Header",VLOOKUP($B439,Header!$A:$C,3,FALSE),IF($D439="Misc",VLOOKUP($B439,Misc!$A:$C,3,FALSE),IF($D439="StateConstant",VLOOKUP($B439,StateConstant!$A:$C,3,FALSE),""))))</f>
        <v/>
      </c>
      <c r="G439" s="42" t="s">
        <v>7</v>
      </c>
      <c r="H439" s="44">
        <v>2</v>
      </c>
      <c r="I439" s="42" t="s">
        <v>36</v>
      </c>
      <c r="J439" s="42" t="s">
        <v>1602</v>
      </c>
      <c r="K439" s="45"/>
      <c r="L439" s="44"/>
      <c r="M439" s="44"/>
      <c r="N439" s="44"/>
    </row>
    <row r="440" spans="1:14" ht="24.95" hidden="1" customHeight="1">
      <c r="A440" s="44" t="s">
        <v>6549</v>
      </c>
      <c r="B440" s="43" t="s">
        <v>6550</v>
      </c>
      <c r="C440" s="42" t="s">
        <v>6550</v>
      </c>
      <c r="D440" s="42" t="s">
        <v>1637</v>
      </c>
      <c r="E440" s="42" t="e">
        <f>IF($D440=" BasicEd",VLOOKUP($A440,BasicEd!$A:$F,3,FALSE),IF($D440=" Header",VLOOKUP($A440,Header!$A:$G,3,FALSE),IF($D440=" Misc",VLOOKUP($A440,Misc!$A:$F,3,FALSE),IF($D440=" StateConstant",VLOOKUP($A440,StateConstant!$A:$H,3,FALSE),""))))</f>
        <v>#N/A</v>
      </c>
      <c r="F440" s="89" t="str">
        <f>IF($D440="BasicEd",VLOOKUP($B440,BasicEd!$A:$C,3,FALSE),IF($D440="Header",VLOOKUP($B440,Header!$A:$C,3,FALSE),IF($D440="Misc",VLOOKUP($B440,Misc!$A:$C,3,FALSE),IF($D440="StateConstant",VLOOKUP($B440,StateConstant!$A:$C,3,FALSE),""))))</f>
        <v/>
      </c>
      <c r="G440" s="42" t="s">
        <v>7</v>
      </c>
      <c r="H440" s="44">
        <v>2</v>
      </c>
      <c r="I440" s="42" t="s">
        <v>18</v>
      </c>
      <c r="J440" s="42" t="s">
        <v>1602</v>
      </c>
      <c r="K440" s="45"/>
      <c r="L440" s="44"/>
      <c r="M440" s="44"/>
      <c r="N440" s="44"/>
    </row>
    <row r="441" spans="1:14" ht="24.95" customHeight="1">
      <c r="A441" s="44" t="s">
        <v>1276</v>
      </c>
      <c r="B441" s="42" t="s">
        <v>1277</v>
      </c>
      <c r="C441" s="42" t="s">
        <v>1277</v>
      </c>
      <c r="D441" s="42" t="s">
        <v>4932</v>
      </c>
      <c r="E441" s="42" t="str">
        <f>IF($D441=" BasicEd",VLOOKUP($A441,BasicEd!$A:$F,3,FALSE),IF($D441=" Header",VLOOKUP($A441,Header!$A:$G,3,FALSE),IF($D441=" Misc",VLOOKUP($A441,Misc!$A:$F,3,FALSE),IF($D441=" StateConstant",VLOOKUP($A441,StateConstant!$A:$H,3,FALSE),""))))</f>
        <v/>
      </c>
      <c r="F441" s="89" t="str">
        <f>IF($D441="BasicEd",VLOOKUP($B441,BasicEd!$A:$C,3,FALSE),IF($D441="Header",VLOOKUP($B441,Header!$A:$C,3,FALSE),IF($D441="Misc",VLOOKUP($B441,Misc!$A:$C,3,FALSE),IF($D441="StateConstant",VLOOKUP($B441,StateConstant!$A:$C,3,FALSE),""))))</f>
        <v/>
      </c>
      <c r="G441" s="42" t="s">
        <v>7</v>
      </c>
      <c r="H441" s="44">
        <v>3</v>
      </c>
      <c r="I441" s="42" t="s">
        <v>13</v>
      </c>
      <c r="J441" s="42" t="s">
        <v>1615</v>
      </c>
      <c r="K441" s="45"/>
      <c r="L441" s="44"/>
      <c r="M441" s="44"/>
      <c r="N441" s="44"/>
    </row>
    <row r="442" spans="1:14" ht="24.95" hidden="1" customHeight="1">
      <c r="A442" s="44" t="s">
        <v>431</v>
      </c>
      <c r="B442" s="42" t="s">
        <v>432</v>
      </c>
      <c r="C442" s="42" t="s">
        <v>432</v>
      </c>
      <c r="D442" s="42" t="s">
        <v>1601</v>
      </c>
      <c r="E442" s="42" t="str">
        <f>IF($D442=" BasicEd",VLOOKUP($A442,BasicEd!$A:$F,3,FALSE),IF($D442=" Header",VLOOKUP($A442,Header!$A:$G,3,FALSE),IF($D442=" Misc",VLOOKUP($A442,Misc!$A:$F,3,FALSE),IF($D442=" StateConstant",VLOOKUP($A442,StateConstant!$A:$H,3,FALSE),""))))</f>
        <v>Enrollment Factors</v>
      </c>
      <c r="F442" s="89" t="str">
        <f>IF($D442="BasicEd",VLOOKUP($B442,BasicEd!$A:$C,3,FALSE),IF($D442="Header",VLOOKUP($B442,Header!$A:$C,3,FALSE),IF($D442="Misc",VLOOKUP($B442,Misc!$A:$C,3,FALSE),IF($D442="StateConstant",VLOOKUP($B442,StateConstant!$A:$C,3,FALSE),""))))</f>
        <v/>
      </c>
      <c r="G442" s="42" t="s">
        <v>7</v>
      </c>
      <c r="H442" s="44">
        <v>2</v>
      </c>
      <c r="I442" s="42" t="s">
        <v>36</v>
      </c>
      <c r="J442" s="42" t="s">
        <v>1602</v>
      </c>
      <c r="K442" s="45"/>
      <c r="L442" s="44"/>
      <c r="M442" s="44"/>
      <c r="N442" s="44"/>
    </row>
    <row r="443" spans="1:14" ht="24.95" hidden="1" customHeight="1">
      <c r="A443" s="44" t="s">
        <v>433</v>
      </c>
      <c r="B443" s="42" t="s">
        <v>434</v>
      </c>
      <c r="C443" s="42" t="s">
        <v>434</v>
      </c>
      <c r="D443" s="42" t="s">
        <v>1601</v>
      </c>
      <c r="E443" s="42" t="str">
        <f>IF($D443=" BasicEd",VLOOKUP($A443,BasicEd!$A:$F,3,FALSE),IF($D443=" Header",VLOOKUP($A443,Header!$A:$G,3,FALSE),IF($D443=" Misc",VLOOKUP($A443,Misc!$A:$F,3,FALSE),IF($D443=" StateConstant",VLOOKUP($A443,StateConstant!$A:$H,3,FALSE),""))))</f>
        <v>Enrollment Factors</v>
      </c>
      <c r="F443" s="89" t="str">
        <f>IF($D443="BasicEd",VLOOKUP($B443,BasicEd!$A:$C,3,FALSE),IF($D443="Header",VLOOKUP($B443,Header!$A:$C,3,FALSE),IF($D443="Misc",VLOOKUP($B443,Misc!$A:$C,3,FALSE),IF($D443="StateConstant",VLOOKUP($B443,StateConstant!$A:$C,3,FALSE),""))))</f>
        <v/>
      </c>
      <c r="G443" s="42" t="s">
        <v>7</v>
      </c>
      <c r="H443" s="44">
        <v>2</v>
      </c>
      <c r="I443" s="42" t="s">
        <v>36</v>
      </c>
      <c r="J443" s="42" t="s">
        <v>1602</v>
      </c>
      <c r="K443" s="45"/>
      <c r="L443" s="44"/>
      <c r="M443" s="44"/>
      <c r="N443" s="44"/>
    </row>
    <row r="444" spans="1:14" ht="24.95" hidden="1" customHeight="1">
      <c r="A444" s="44" t="s">
        <v>1527</v>
      </c>
      <c r="B444" s="42" t="s">
        <v>2891</v>
      </c>
      <c r="C444" s="42" t="s">
        <v>2891</v>
      </c>
      <c r="D444" s="42" t="s">
        <v>1637</v>
      </c>
      <c r="E444" s="42" t="str">
        <f>IF($D444=" BasicEd",VLOOKUP($A444,BasicEd!$A:$F,3,FALSE),IF($D444=" Header",VLOOKUP($A444,Header!$A:$G,3,FALSE),IF($D444=" Misc",VLOOKUP($A444,Misc!$A:$F,3,FALSE),IF($D444=" StateConstant",VLOOKUP($A444,StateConstant!$A:$H,3,FALSE),""))))</f>
        <v>Calculated: Categorical Programs</v>
      </c>
      <c r="F444" s="89" t="str">
        <f>IF($D444="BasicEd",VLOOKUP($B444,BasicEd!$A:$C,3,FALSE),IF($D444="Header",VLOOKUP($B444,Header!$A:$C,3,FALSE),IF($D444="Misc",VLOOKUP($B444,Misc!$A:$C,3,FALSE),IF($D444="StateConstant",VLOOKUP($B444,StateConstant!$A:$C,3,FALSE),""))))</f>
        <v/>
      </c>
      <c r="G444" s="42" t="s">
        <v>7</v>
      </c>
      <c r="H444" s="44">
        <v>2</v>
      </c>
      <c r="I444" s="42" t="s">
        <v>18</v>
      </c>
      <c r="J444" s="42" t="s">
        <v>1602</v>
      </c>
      <c r="K444" s="45"/>
      <c r="L444" s="44"/>
      <c r="M444" s="44"/>
      <c r="N444" s="44"/>
    </row>
    <row r="445" spans="1:14" ht="24.95" hidden="1" customHeight="1">
      <c r="A445" s="44" t="s">
        <v>1529</v>
      </c>
      <c r="B445" s="43" t="s">
        <v>1530</v>
      </c>
      <c r="C445" s="42" t="s">
        <v>1530</v>
      </c>
      <c r="D445" s="42" t="s">
        <v>1637</v>
      </c>
      <c r="E445" s="42" t="str">
        <f>IF($D445=" BasicEd",VLOOKUP($A445,BasicEd!$A:$F,3,FALSE),IF($D445=" Header",VLOOKUP($A445,Header!$A:$G,3,FALSE),IF($D445=" Misc",VLOOKUP($A445,Misc!$A:$F,3,FALSE),IF($D445=" StateConstant",VLOOKUP($A445,StateConstant!$A:$H,3,FALSE),""))))</f>
        <v>Categorical Programs</v>
      </c>
      <c r="F445" s="89" t="str">
        <f>IF($D445="BasicEd",VLOOKUP($B445,BasicEd!$A:$C,3,FALSE),IF($D445="Header",VLOOKUP($B445,Header!$A:$C,3,FALSE),IF($D445="Misc",VLOOKUP($B445,Misc!$A:$C,3,FALSE),IF($D445="StateConstant",VLOOKUP($B445,StateConstant!$A:$C,3,FALSE),""))))</f>
        <v/>
      </c>
      <c r="G445" s="42" t="s">
        <v>7</v>
      </c>
      <c r="H445" s="44">
        <v>2</v>
      </c>
      <c r="I445" s="42" t="s">
        <v>36</v>
      </c>
      <c r="J445" s="42" t="s">
        <v>1602</v>
      </c>
      <c r="K445" s="45"/>
      <c r="L445" s="44"/>
      <c r="M445" s="44"/>
      <c r="N445" s="44"/>
    </row>
    <row r="446" spans="1:14" ht="24.95" hidden="1" customHeight="1">
      <c r="A446" s="44" t="s">
        <v>1533</v>
      </c>
      <c r="B446" s="43" t="s">
        <v>1534</v>
      </c>
      <c r="C446" s="42" t="s">
        <v>2894</v>
      </c>
      <c r="D446" s="42" t="s">
        <v>1637</v>
      </c>
      <c r="E446" s="42" t="str">
        <f>IF($D446=" BasicEd",VLOOKUP($A446,BasicEd!$A:$F,3,FALSE),IF($D446=" Header",VLOOKUP($A446,Header!$A:$G,3,FALSE),IF($D446=" Misc",VLOOKUP($A446,Misc!$A:$F,3,FALSE),IF($D446=" StateConstant",VLOOKUP($A446,StateConstant!$A:$H,3,FALSE),""))))</f>
        <v>Calculated: Categorical Programs</v>
      </c>
      <c r="F446" s="89" t="str">
        <f>IF($D446="BasicEd",VLOOKUP($B446,BasicEd!$A:$C,3,FALSE),IF($D446="Header",VLOOKUP($B446,Header!$A:$C,3,FALSE),IF($D446="Misc",VLOOKUP($B446,Misc!$A:$C,3,FALSE),IF($D446="StateConstant",VLOOKUP($B446,StateConstant!$A:$C,3,FALSE),""))))</f>
        <v/>
      </c>
      <c r="G446" s="42" t="s">
        <v>17</v>
      </c>
      <c r="H446" s="44">
        <v>2</v>
      </c>
      <c r="I446" s="42" t="s">
        <v>18</v>
      </c>
      <c r="J446" s="42" t="s">
        <v>1602</v>
      </c>
      <c r="K446" s="45"/>
      <c r="L446" s="44"/>
      <c r="M446" s="44"/>
      <c r="N446" s="44"/>
    </row>
    <row r="447" spans="1:14" ht="24.95" customHeight="1">
      <c r="A447" s="44" t="s">
        <v>1535</v>
      </c>
      <c r="B447" s="43" t="s">
        <v>1536</v>
      </c>
      <c r="C447" s="42" t="s">
        <v>1536</v>
      </c>
      <c r="D447" s="42" t="s">
        <v>1612</v>
      </c>
      <c r="E447" s="42" t="str">
        <f>IF($D447=" BasicEd",VLOOKUP($A447,BasicEd!$A:$F,3,FALSE),IF($D447=" Header",VLOOKUP($A447,Header!$A:$G,3,FALSE),IF($D447=" Misc",VLOOKUP($A447,Misc!$A:$F,3,FALSE),IF($D447=" StateConstant",VLOOKUP($A447,StateConstant!$A:$H,3,FALSE),""))))</f>
        <v>Staffing Calculations</v>
      </c>
      <c r="F447" s="89" t="str">
        <f>IF($D447="BasicEd",VLOOKUP($B447,BasicEd!$A:$C,3,FALSE),IF($D447="Header",VLOOKUP($B447,Header!$A:$C,3,FALSE),IF($D447="Misc",VLOOKUP($B447,Misc!$A:$C,3,FALSE),IF($D447="StateConstant",VLOOKUP($B447,StateConstant!$A:$C,3,FALSE),""))))</f>
        <v/>
      </c>
      <c r="G447" s="42" t="s">
        <v>7</v>
      </c>
      <c r="H447" s="44">
        <v>4</v>
      </c>
      <c r="I447" s="42" t="s">
        <v>13</v>
      </c>
      <c r="J447" s="42" t="s">
        <v>1602</v>
      </c>
      <c r="K447" s="45"/>
      <c r="L447" s="44"/>
      <c r="M447" s="44"/>
      <c r="N447" s="44"/>
    </row>
    <row r="448" spans="1:14" ht="24.95" hidden="1" customHeight="1">
      <c r="A448" s="44" t="s">
        <v>2897</v>
      </c>
      <c r="B448" s="43" t="s">
        <v>381</v>
      </c>
      <c r="C448" s="42" t="s">
        <v>381</v>
      </c>
      <c r="D448" s="42" t="s">
        <v>1601</v>
      </c>
      <c r="E448" s="42" t="str">
        <f>IF($D448=" BasicEd",VLOOKUP($A448,BasicEd!$A:$F,3,FALSE),IF($D448=" Header",VLOOKUP($A448,Header!$A:$G,3,FALSE),IF($D448=" Misc",VLOOKUP($A448,Misc!$A:$F,3,FALSE),IF($D448=" StateConstant",VLOOKUP($A448,StateConstant!$A:$H,3,FALSE),""))))</f>
        <v>Calculated Enrollment Factors</v>
      </c>
      <c r="F448" s="89" t="str">
        <f>IF($D448="BasicEd",VLOOKUP($B448,BasicEd!$A:$C,3,FALSE),IF($D448="Header",VLOOKUP($B448,Header!$A:$C,3,FALSE),IF($D448="Misc",VLOOKUP($B448,Misc!$A:$C,3,FALSE),IF($D448="StateConstant",VLOOKUP($B448,StateConstant!$A:$C,3,FALSE),""))))</f>
        <v/>
      </c>
      <c r="G448" s="42" t="s">
        <v>7</v>
      </c>
      <c r="H448" s="44">
        <v>2</v>
      </c>
      <c r="I448" s="42" t="s">
        <v>18</v>
      </c>
      <c r="J448" s="42" t="s">
        <v>1602</v>
      </c>
      <c r="K448" s="45"/>
      <c r="L448" s="44"/>
      <c r="M448" s="44"/>
      <c r="N448" s="44"/>
    </row>
    <row r="449" spans="1:14" ht="24.95" hidden="1" customHeight="1">
      <c r="A449" s="44" t="s">
        <v>2899</v>
      </c>
      <c r="B449" s="43" t="s">
        <v>2900</v>
      </c>
      <c r="C449" s="42" t="s">
        <v>2900</v>
      </c>
      <c r="D449" s="42" t="s">
        <v>1637</v>
      </c>
      <c r="E449" s="42" t="str">
        <f>IF($D449=" BasicEd",VLOOKUP($A449,BasicEd!$A:$F,3,FALSE),IF($D449=" Header",VLOOKUP($A449,Header!$A:$G,3,FALSE),IF($D449=" Misc",VLOOKUP($A449,Misc!$A:$F,3,FALSE),IF($D449=" StateConstant",VLOOKUP($A449,StateConstant!$A:$H,3,FALSE),""))))</f>
        <v>Special Education</v>
      </c>
      <c r="F449" s="89" t="str">
        <f>IF($D449="BasicEd",VLOOKUP($B449,BasicEd!$A:$C,3,FALSE),IF($D449="Header",VLOOKUP($B449,Header!$A:$C,3,FALSE),IF($D449="Misc",VLOOKUP($B449,Misc!$A:$C,3,FALSE),IF($D449="StateConstant",VLOOKUP($B449,StateConstant!$A:$C,3,FALSE),""))))</f>
        <v/>
      </c>
      <c r="G449" s="42" t="s">
        <v>7</v>
      </c>
      <c r="H449" s="44">
        <v>2</v>
      </c>
      <c r="I449" s="42" t="s">
        <v>36</v>
      </c>
      <c r="J449" s="42" t="e">
        <v>#N/A</v>
      </c>
      <c r="K449" s="45"/>
      <c r="L449" s="44"/>
      <c r="M449" s="44"/>
      <c r="N449" s="44"/>
    </row>
    <row r="450" spans="1:14" ht="24.95" hidden="1" customHeight="1">
      <c r="A450" s="44" t="s">
        <v>2902</v>
      </c>
      <c r="B450" s="43" t="s">
        <v>2903</v>
      </c>
      <c r="C450" s="42" t="s">
        <v>2903</v>
      </c>
      <c r="D450" s="42" t="s">
        <v>1637</v>
      </c>
      <c r="E450" s="42" t="e">
        <f>IF($D450=" BasicEd",VLOOKUP($A450,BasicEd!$A:$F,3,FALSE),IF($D450=" Header",VLOOKUP($A450,Header!$A:$G,3,FALSE),IF($D450=" Misc",VLOOKUP($A450,Misc!$A:$F,3,FALSE),IF($D450=" StateConstant",VLOOKUP($A450,StateConstant!$A:$H,3,FALSE),""))))</f>
        <v>#N/A</v>
      </c>
      <c r="F450" s="89" t="str">
        <f>IF($D450="BasicEd",VLOOKUP($B450,BasicEd!$A:$C,3,FALSE),IF($D450="Header",VLOOKUP($B450,Header!$A:$C,3,FALSE),IF($D450="Misc",VLOOKUP($B450,Misc!$A:$C,3,FALSE),IF($D450="StateConstant",VLOOKUP($B450,StateConstant!$A:$C,3,FALSE),""))))</f>
        <v/>
      </c>
      <c r="G450" s="42" t="s">
        <v>7</v>
      </c>
      <c r="H450" s="44">
        <v>4</v>
      </c>
      <c r="I450" s="42" t="s">
        <v>36</v>
      </c>
      <c r="J450" s="42" t="e">
        <v>#N/A</v>
      </c>
      <c r="K450" s="45"/>
      <c r="L450" s="44"/>
      <c r="M450" s="44"/>
      <c r="N450" s="44"/>
    </row>
    <row r="451" spans="1:14" ht="24.95" hidden="1" customHeight="1">
      <c r="A451" s="44" t="s">
        <v>2904</v>
      </c>
      <c r="B451" s="43" t="s">
        <v>2905</v>
      </c>
      <c r="C451" s="42" t="s">
        <v>2905</v>
      </c>
      <c r="D451" s="42" t="s">
        <v>1637</v>
      </c>
      <c r="E451" s="42" t="str">
        <f>IF($D451=" BasicEd",VLOOKUP($A451,BasicEd!$A:$F,3,FALSE),IF($D451=" Header",VLOOKUP($A451,Header!$A:$G,3,FALSE),IF($D451=" Misc",VLOOKUP($A451,Misc!$A:$F,3,FALSE),IF($D451=" StateConstant",VLOOKUP($A451,StateConstant!$A:$H,3,FALSE),""))))</f>
        <v>Calculated: Special Education</v>
      </c>
      <c r="F451" s="89" t="str">
        <f>IF($D451="BasicEd",VLOOKUP($B451,BasicEd!$A:$C,3,FALSE),IF($D451="Header",VLOOKUP($B451,Header!$A:$C,3,FALSE),IF($D451="Misc",VLOOKUP($B451,Misc!$A:$C,3,FALSE),IF($D451="StateConstant",VLOOKUP($B451,StateConstant!$A:$C,3,FALSE),""))))</f>
        <v/>
      </c>
      <c r="G451" s="42" t="s">
        <v>7</v>
      </c>
      <c r="H451" s="44">
        <v>2</v>
      </c>
      <c r="I451" s="42" t="s">
        <v>18</v>
      </c>
      <c r="J451" s="42" t="e">
        <v>#N/A</v>
      </c>
      <c r="K451" s="45"/>
      <c r="L451" s="44">
        <v>1</v>
      </c>
      <c r="M451" s="44">
        <v>40</v>
      </c>
      <c r="N451" s="44">
        <v>4</v>
      </c>
    </row>
    <row r="452" spans="1:14" ht="24.95" hidden="1" customHeight="1">
      <c r="A452" s="44" t="s">
        <v>2906</v>
      </c>
      <c r="B452" s="43" t="s">
        <v>2907</v>
      </c>
      <c r="C452" s="42" t="s">
        <v>2907</v>
      </c>
      <c r="D452" s="42" t="s">
        <v>1637</v>
      </c>
      <c r="E452" s="42" t="str">
        <f>IF($D452=" BasicEd",VLOOKUP($A452,BasicEd!$A:$F,3,FALSE),IF($D452=" Header",VLOOKUP($A452,Header!$A:$G,3,FALSE),IF($D452=" Misc",VLOOKUP($A452,Misc!$A:$F,3,FALSE),IF($D452=" StateConstant",VLOOKUP($A452,StateConstant!$A:$H,3,FALSE),""))))</f>
        <v>Special Education</v>
      </c>
      <c r="F452" s="89" t="str">
        <f>IF($D452="BasicEd",VLOOKUP($B452,BasicEd!$A:$C,3,FALSE),IF($D452="Header",VLOOKUP($B452,Header!$A:$C,3,FALSE),IF($D452="Misc",VLOOKUP($B452,Misc!$A:$C,3,FALSE),IF($D452="StateConstant",VLOOKUP($B452,StateConstant!$A:$C,3,FALSE),""))))</f>
        <v/>
      </c>
      <c r="G452" s="42" t="s">
        <v>7</v>
      </c>
      <c r="H452" s="44">
        <v>2</v>
      </c>
      <c r="I452" s="42" t="s">
        <v>36</v>
      </c>
      <c r="J452" s="42" t="e">
        <v>#N/A</v>
      </c>
      <c r="K452" s="45"/>
      <c r="L452" s="44"/>
      <c r="M452" s="44"/>
      <c r="N452" s="44"/>
    </row>
    <row r="453" spans="1:14" ht="24.95" hidden="1" customHeight="1">
      <c r="A453" s="44" t="s">
        <v>6525</v>
      </c>
      <c r="B453" s="42" t="s">
        <v>6526</v>
      </c>
      <c r="C453" s="42" t="s">
        <v>6526</v>
      </c>
      <c r="D453" s="42" t="s">
        <v>1637</v>
      </c>
      <c r="E453" s="42" t="e">
        <f>IF($D453=" BasicEd",VLOOKUP($A453,BasicEd!$A:$F,3,FALSE),IF($D453=" Header",VLOOKUP($A453,Header!$A:$G,3,FALSE),IF($D453=" Misc",VLOOKUP($A453,Misc!$A:$F,3,FALSE),IF($D453=" StateConstant",VLOOKUP($A453,StateConstant!$A:$H,3,FALSE),""))))</f>
        <v>#N/A</v>
      </c>
      <c r="F453" s="89" t="str">
        <f>IF($D453="BasicEd",VLOOKUP($B453,BasicEd!$A:$C,3,FALSE),IF($D453="Header",VLOOKUP($B453,Header!$A:$C,3,FALSE),IF($D453="Misc",VLOOKUP($B453,Misc!$A:$C,3,FALSE),IF($D453="StateConstant",VLOOKUP($B453,StateConstant!$A:$C,3,FALSE),""))))</f>
        <v/>
      </c>
      <c r="G453" s="42" t="s">
        <v>7</v>
      </c>
      <c r="H453" s="44">
        <v>2</v>
      </c>
      <c r="I453" s="42" t="s">
        <v>18</v>
      </c>
      <c r="J453" s="42" t="e">
        <v>#N/A</v>
      </c>
      <c r="K453" s="45"/>
      <c r="L453" s="44"/>
      <c r="M453" s="44"/>
      <c r="N453" s="44"/>
    </row>
    <row r="454" spans="1:14" ht="24.95" hidden="1" customHeight="1">
      <c r="A454" s="44" t="s">
        <v>6534</v>
      </c>
      <c r="B454" s="43" t="s">
        <v>6535</v>
      </c>
      <c r="C454" s="42" t="s">
        <v>6535</v>
      </c>
      <c r="D454" s="42" t="s">
        <v>1637</v>
      </c>
      <c r="E454" s="42" t="e">
        <f>IF($D454=" BasicEd",VLOOKUP($A454,BasicEd!$A:$F,3,FALSE),IF($D454=" Header",VLOOKUP($A454,Header!$A:$G,3,FALSE),IF($D454=" Misc",VLOOKUP($A454,Misc!$A:$F,3,FALSE),IF($D454=" StateConstant",VLOOKUP($A454,StateConstant!$A:$H,3,FALSE),""))))</f>
        <v>#N/A</v>
      </c>
      <c r="F454" s="89" t="str">
        <f>IF($D454="BasicEd",VLOOKUP($B454,BasicEd!$A:$C,3,FALSE),IF($D454="Header",VLOOKUP($B454,Header!$A:$C,3,FALSE),IF($D454="Misc",VLOOKUP($B454,Misc!$A:$C,3,FALSE),IF($D454="StateConstant",VLOOKUP($B454,StateConstant!$A:$C,3,FALSE),""))))</f>
        <v/>
      </c>
      <c r="G454" s="42" t="s">
        <v>7</v>
      </c>
      <c r="H454" s="44">
        <v>2</v>
      </c>
      <c r="I454" s="42" t="s">
        <v>18</v>
      </c>
      <c r="J454" s="42" t="e">
        <v>#N/A</v>
      </c>
      <c r="K454" s="45"/>
      <c r="L454" s="44"/>
      <c r="M454" s="44"/>
      <c r="N454" s="44"/>
    </row>
    <row r="455" spans="1:14" ht="24.95" hidden="1" customHeight="1">
      <c r="A455" s="44" t="s">
        <v>2909</v>
      </c>
      <c r="B455" s="43" t="s">
        <v>2910</v>
      </c>
      <c r="C455" s="42" t="s">
        <v>2910</v>
      </c>
      <c r="D455" s="42" t="s">
        <v>1637</v>
      </c>
      <c r="E455" s="42" t="str">
        <f>IF($D455=" BasicEd",VLOOKUP($A455,BasicEd!$A:$F,3,FALSE),IF($D455=" Header",VLOOKUP($A455,Header!$A:$G,3,FALSE),IF($D455=" Misc",VLOOKUP($A455,Misc!$A:$F,3,FALSE),IF($D455=" StateConstant",VLOOKUP($A455,StateConstant!$A:$H,3,FALSE),""))))</f>
        <v>Calculated: Special Education</v>
      </c>
      <c r="F455" s="89" t="str">
        <f>IF($D455="BasicEd",VLOOKUP($B455,BasicEd!$A:$C,3,FALSE),IF($D455="Header",VLOOKUP($B455,Header!$A:$C,3,FALSE),IF($D455="Misc",VLOOKUP($B455,Misc!$A:$C,3,FALSE),IF($D455="StateConstant",VLOOKUP($B455,StateConstant!$A:$C,3,FALSE),""))))</f>
        <v/>
      </c>
      <c r="G455" s="42" t="s">
        <v>7</v>
      </c>
      <c r="H455" s="44">
        <v>2</v>
      </c>
      <c r="I455" s="42" t="s">
        <v>18</v>
      </c>
      <c r="J455" s="42" t="e">
        <v>#N/A</v>
      </c>
      <c r="K455" s="45"/>
      <c r="L455" s="44">
        <v>1</v>
      </c>
      <c r="M455" s="44">
        <v>13</v>
      </c>
      <c r="N455" s="44">
        <v>4</v>
      </c>
    </row>
    <row r="456" spans="1:14" ht="24.95" hidden="1" customHeight="1">
      <c r="A456" s="44" t="s">
        <v>2911</v>
      </c>
      <c r="B456" s="42" t="s">
        <v>2912</v>
      </c>
      <c r="C456" s="42" t="s">
        <v>2912</v>
      </c>
      <c r="D456" s="42" t="s">
        <v>1637</v>
      </c>
      <c r="E456" s="42" t="str">
        <f>IF($D456=" BasicEd",VLOOKUP($A456,BasicEd!$A:$F,3,FALSE),IF($D456=" Header",VLOOKUP($A456,Header!$A:$G,3,FALSE),IF($D456=" Misc",VLOOKUP($A456,Misc!$A:$F,3,FALSE),IF($D456=" StateConstant",VLOOKUP($A456,StateConstant!$A:$H,3,FALSE),""))))</f>
        <v>Special Education</v>
      </c>
      <c r="F456" s="89" t="str">
        <f>IF($D456="BasicEd",VLOOKUP($B456,BasicEd!$A:$C,3,FALSE),IF($D456="Header",VLOOKUP($B456,Header!$A:$C,3,FALSE),IF($D456="Misc",VLOOKUP($B456,Misc!$A:$C,3,FALSE),IF($D456="StateConstant",VLOOKUP($B456,StateConstant!$A:$C,3,FALSE),""))))</f>
        <v/>
      </c>
      <c r="G456" s="42" t="s">
        <v>7</v>
      </c>
      <c r="H456" s="44">
        <v>2</v>
      </c>
      <c r="I456" s="42" t="s">
        <v>36</v>
      </c>
      <c r="J456" s="42" t="e">
        <v>#N/A</v>
      </c>
      <c r="K456" s="45"/>
      <c r="L456" s="44"/>
      <c r="M456" s="44"/>
      <c r="N456" s="44"/>
    </row>
    <row r="457" spans="1:14" ht="24.95" hidden="1" customHeight="1">
      <c r="A457" s="44" t="s">
        <v>2914</v>
      </c>
      <c r="B457" s="42" t="s">
        <v>2915</v>
      </c>
      <c r="C457" s="42" t="s">
        <v>2915</v>
      </c>
      <c r="D457" s="42" t="s">
        <v>1637</v>
      </c>
      <c r="E457" s="42" t="str">
        <f>IF($D457=" BasicEd",VLOOKUP($A457,BasicEd!$A:$F,3,FALSE),IF($D457=" Header",VLOOKUP($A457,Header!$A:$G,3,FALSE),IF($D457=" Misc",VLOOKUP($A457,Misc!$A:$F,3,FALSE),IF($D457=" StateConstant",VLOOKUP($A457,StateConstant!$A:$H,3,FALSE),""))))</f>
        <v>Calculated: Special Education</v>
      </c>
      <c r="F457" s="89" t="str">
        <f>IF($D457="BasicEd",VLOOKUP($B457,BasicEd!$A:$C,3,FALSE),IF($D457="Header",VLOOKUP($B457,Header!$A:$C,3,FALSE),IF($D457="Misc",VLOOKUP($B457,Misc!$A:$C,3,FALSE),IF($D457="StateConstant",VLOOKUP($B457,StateConstant!$A:$C,3,FALSE),""))))</f>
        <v/>
      </c>
      <c r="G457" s="42" t="s">
        <v>7</v>
      </c>
      <c r="H457" s="44">
        <v>2</v>
      </c>
      <c r="I457" s="42" t="s">
        <v>18</v>
      </c>
      <c r="J457" s="42" t="e">
        <v>#N/A</v>
      </c>
      <c r="K457" s="45"/>
      <c r="L457" s="44"/>
      <c r="M457" s="44"/>
      <c r="N457" s="44"/>
    </row>
    <row r="458" spans="1:14" ht="24.95" hidden="1" customHeight="1">
      <c r="A458" s="44" t="s">
        <v>2916</v>
      </c>
      <c r="B458" s="43" t="s">
        <v>2917</v>
      </c>
      <c r="C458" s="42" t="s">
        <v>2918</v>
      </c>
      <c r="D458" s="42" t="s">
        <v>1637</v>
      </c>
      <c r="E458" s="42" t="e">
        <f>IF($D458=" BasicEd",VLOOKUP($A458,BasicEd!$A:$F,3,FALSE),IF($D458=" Header",VLOOKUP($A458,Header!$A:$G,3,FALSE),IF($D458=" Misc",VLOOKUP($A458,Misc!$A:$F,3,FALSE),IF($D458=" StateConstant",VLOOKUP($A458,StateConstant!$A:$H,3,FALSE),""))))</f>
        <v>#N/A</v>
      </c>
      <c r="F458" s="89" t="str">
        <f>IF($D458="BasicEd",VLOOKUP($B458,BasicEd!$A:$C,3,FALSE),IF($D458="Header",VLOOKUP($B458,Header!$A:$C,3,FALSE),IF($D458="Misc",VLOOKUP($B458,Misc!$A:$C,3,FALSE),IF($D458="StateConstant",VLOOKUP($B458,StateConstant!$A:$C,3,FALSE),""))))</f>
        <v/>
      </c>
      <c r="G458" s="42" t="s">
        <v>7</v>
      </c>
      <c r="H458" s="44">
        <v>2</v>
      </c>
      <c r="I458" s="42" t="s">
        <v>36</v>
      </c>
      <c r="J458" s="42" t="e">
        <v>#N/A</v>
      </c>
      <c r="K458" s="45"/>
      <c r="L458" s="44"/>
      <c r="M458" s="44"/>
      <c r="N458" s="44"/>
    </row>
    <row r="459" spans="1:14" ht="24.95" hidden="1" customHeight="1">
      <c r="A459" s="44" t="s">
        <v>2920</v>
      </c>
      <c r="B459" s="43" t="s">
        <v>2921</v>
      </c>
      <c r="C459" s="42" t="s">
        <v>2921</v>
      </c>
      <c r="D459" s="42" t="s">
        <v>1637</v>
      </c>
      <c r="E459" s="42" t="str">
        <f>IF($D459=" BasicEd",VLOOKUP($A459,BasicEd!$A:$F,3,FALSE),IF($D459=" Header",VLOOKUP($A459,Header!$A:$G,3,FALSE),IF($D459=" Misc",VLOOKUP($A459,Misc!$A:$F,3,FALSE),IF($D459=" StateConstant",VLOOKUP($A459,StateConstant!$A:$H,3,FALSE),""))))</f>
        <v>Calculated: Special Education</v>
      </c>
      <c r="F459" s="89" t="str">
        <f>IF($D459="BasicEd",VLOOKUP($B459,BasicEd!$A:$C,3,FALSE),IF($D459="Header",VLOOKUP($B459,Header!$A:$C,3,FALSE),IF($D459="Misc",VLOOKUP($B459,Misc!$A:$C,3,FALSE),IF($D459="StateConstant",VLOOKUP($B459,StateConstant!$A:$C,3,FALSE),""))))</f>
        <v/>
      </c>
      <c r="G459" s="42" t="s">
        <v>7</v>
      </c>
      <c r="H459" s="44">
        <v>2</v>
      </c>
      <c r="I459" s="42" t="s">
        <v>18</v>
      </c>
      <c r="J459" s="42" t="e">
        <v>#N/A</v>
      </c>
      <c r="K459" s="45"/>
      <c r="L459" s="44"/>
      <c r="M459" s="44"/>
      <c r="N459" s="44"/>
    </row>
    <row r="460" spans="1:14" ht="24.95" customHeight="1">
      <c r="A460" s="44" t="s">
        <v>2922</v>
      </c>
      <c r="B460" s="43" t="s">
        <v>2923</v>
      </c>
      <c r="C460" s="42" t="s">
        <v>2923</v>
      </c>
      <c r="D460" s="42" t="s">
        <v>1637</v>
      </c>
      <c r="E460" s="42" t="e">
        <f>IF($D460=" BasicEd",VLOOKUP($A460,BasicEd!$A:$F,3,FALSE),IF($D460=" Header",VLOOKUP($A460,Header!$A:$G,3,FALSE),IF($D460=" Misc",VLOOKUP($A460,Misc!$A:$F,3,FALSE),IF($D460=" StateConstant",VLOOKUP($A460,StateConstant!$A:$H,3,FALSE),""))))</f>
        <v>#N/A</v>
      </c>
      <c r="F460" s="89" t="str">
        <f>IF($D460="BasicEd",VLOOKUP($B460,BasicEd!$A:$C,3,FALSE),IF($D460="Header",VLOOKUP($B460,Header!$A:$C,3,FALSE),IF($D460="Misc",VLOOKUP($B460,Misc!$A:$C,3,FALSE),IF($D460="StateConstant",VLOOKUP($B460,StateConstant!$A:$C,3,FALSE),""))))</f>
        <v/>
      </c>
      <c r="G460" s="42" t="s">
        <v>7</v>
      </c>
      <c r="H460" s="44">
        <v>0</v>
      </c>
      <c r="I460" s="42" t="s">
        <v>13</v>
      </c>
      <c r="J460" s="42" t="e">
        <v>#N/A</v>
      </c>
      <c r="K460" s="45"/>
      <c r="L460" s="44"/>
      <c r="M460" s="44"/>
      <c r="N460" s="44"/>
    </row>
    <row r="461" spans="1:14" ht="24.95" customHeight="1">
      <c r="A461" s="44" t="s">
        <v>2924</v>
      </c>
      <c r="B461" s="43" t="s">
        <v>2925</v>
      </c>
      <c r="C461" s="42" t="s">
        <v>2925</v>
      </c>
      <c r="D461" s="42" t="s">
        <v>1637</v>
      </c>
      <c r="E461" s="42" t="e">
        <f>IF($D461=" BasicEd",VLOOKUP($A461,BasicEd!$A:$F,3,FALSE),IF($D461=" Header",VLOOKUP($A461,Header!$A:$G,3,FALSE),IF($D461=" Misc",VLOOKUP($A461,Misc!$A:$F,3,FALSE),IF($D461=" StateConstant",VLOOKUP($A461,StateConstant!$A:$H,3,FALSE),""))))</f>
        <v>#N/A</v>
      </c>
      <c r="F461" s="89" t="str">
        <f>IF($D461="BasicEd",VLOOKUP($B461,BasicEd!$A:$C,3,FALSE),IF($D461="Header",VLOOKUP($B461,Header!$A:$C,3,FALSE),IF($D461="Misc",VLOOKUP($B461,Misc!$A:$C,3,FALSE),IF($D461="StateConstant",VLOOKUP($B461,StateConstant!$A:$C,3,FALSE),""))))</f>
        <v/>
      </c>
      <c r="G461" s="42" t="s">
        <v>7</v>
      </c>
      <c r="H461" s="44">
        <v>0</v>
      </c>
      <c r="I461" s="42" t="s">
        <v>13</v>
      </c>
      <c r="J461" s="42" t="e">
        <v>#N/A</v>
      </c>
      <c r="K461" s="45"/>
      <c r="L461" s="44"/>
      <c r="M461" s="44"/>
      <c r="N461" s="44"/>
    </row>
    <row r="462" spans="1:14" ht="24.95" hidden="1" customHeight="1">
      <c r="A462" s="44" t="s">
        <v>1124</v>
      </c>
      <c r="B462" s="43" t="s">
        <v>1126</v>
      </c>
      <c r="C462" s="42" t="s">
        <v>1126</v>
      </c>
      <c r="D462" s="42" t="s">
        <v>1637</v>
      </c>
      <c r="E462" s="42" t="str">
        <f>IF($D462=" BasicEd",VLOOKUP($A462,BasicEd!$A:$F,3,FALSE),IF($D462=" Header",VLOOKUP($A462,Header!$A:$G,3,FALSE),IF($D462=" Misc",VLOOKUP($A462,Misc!$A:$F,3,FALSE),IF($D462=" StateConstant",VLOOKUP($A462,StateConstant!$A:$H,3,FALSE),""))))</f>
        <v>Special Education</v>
      </c>
      <c r="F462" s="89" t="str">
        <f>IF($D462="BasicEd",VLOOKUP($B462,BasicEd!$A:$C,3,FALSE),IF($D462="Header",VLOOKUP($B462,Header!$A:$C,3,FALSE),IF($D462="Misc",VLOOKUP($B462,Misc!$A:$C,3,FALSE),IF($D462="StateConstant",VLOOKUP($B462,StateConstant!$A:$C,3,FALSE),""))))</f>
        <v/>
      </c>
      <c r="G462" s="42" t="s">
        <v>17</v>
      </c>
      <c r="H462" s="44">
        <v>2</v>
      </c>
      <c r="I462" s="42" t="s">
        <v>36</v>
      </c>
      <c r="J462" s="42" t="s">
        <v>1602</v>
      </c>
      <c r="K462" s="45"/>
      <c r="L462" s="44"/>
      <c r="M462" s="44"/>
      <c r="N462" s="44"/>
    </row>
    <row r="463" spans="1:14" ht="24.95" hidden="1" customHeight="1">
      <c r="A463" s="44" t="s">
        <v>1127</v>
      </c>
      <c r="B463" s="43" t="s">
        <v>1129</v>
      </c>
      <c r="C463" s="42" t="s">
        <v>1129</v>
      </c>
      <c r="D463" s="42" t="s">
        <v>1637</v>
      </c>
      <c r="E463" s="42" t="str">
        <f>IF($D463=" BasicEd",VLOOKUP($A463,BasicEd!$A:$F,3,FALSE),IF($D463=" Header",VLOOKUP($A463,Header!$A:$G,3,FALSE),IF($D463=" Misc",VLOOKUP($A463,Misc!$A:$F,3,FALSE),IF($D463=" StateConstant",VLOOKUP($A463,StateConstant!$A:$H,3,FALSE),""))))</f>
        <v>Special Education</v>
      </c>
      <c r="F463" s="89" t="str">
        <f>IF($D463="BasicEd",VLOOKUP($B463,BasicEd!$A:$C,3,FALSE),IF($D463="Header",VLOOKUP($B463,Header!$A:$C,3,FALSE),IF($D463="Misc",VLOOKUP($B463,Misc!$A:$C,3,FALSE),IF($D463="StateConstant",VLOOKUP($B463,StateConstant!$A:$C,3,FALSE),""))))</f>
        <v/>
      </c>
      <c r="G463" s="42" t="s">
        <v>17</v>
      </c>
      <c r="H463" s="44">
        <v>2</v>
      </c>
      <c r="I463" s="42" t="s">
        <v>36</v>
      </c>
      <c r="J463" s="42" t="s">
        <v>1602</v>
      </c>
      <c r="K463" s="45"/>
      <c r="L463" s="44"/>
      <c r="M463" s="44"/>
      <c r="N463" s="44"/>
    </row>
    <row r="464" spans="1:14" ht="24.95" hidden="1" customHeight="1">
      <c r="A464" s="44" t="s">
        <v>2929</v>
      </c>
      <c r="B464" s="43" t="s">
        <v>2930</v>
      </c>
      <c r="C464" s="42" t="s">
        <v>2930</v>
      </c>
      <c r="D464" s="42" t="s">
        <v>1637</v>
      </c>
      <c r="E464" s="42" t="str">
        <f>IF($D464=" BasicEd",VLOOKUP($A464,BasicEd!$A:$F,3,FALSE),IF($D464=" Header",VLOOKUP($A464,Header!$A:$G,3,FALSE),IF($D464=" Misc",VLOOKUP($A464,Misc!$A:$F,3,FALSE),IF($D464=" StateConstant",VLOOKUP($A464,StateConstant!$A:$H,3,FALSE),""))))</f>
        <v>Special Education</v>
      </c>
      <c r="F464" s="89" t="str">
        <f>IF($D464="BasicEd",VLOOKUP($B464,BasicEd!$A:$C,3,FALSE),IF($D464="Header",VLOOKUP($B464,Header!$A:$C,3,FALSE),IF($D464="Misc",VLOOKUP($B464,Misc!$A:$C,3,FALSE),IF($D464="StateConstant",VLOOKUP($B464,StateConstant!$A:$C,3,FALSE),""))))</f>
        <v/>
      </c>
      <c r="G464" s="42" t="s">
        <v>7</v>
      </c>
      <c r="H464" s="44">
        <v>4</v>
      </c>
      <c r="I464" s="42" t="s">
        <v>36</v>
      </c>
      <c r="J464" s="42" t="e">
        <v>#N/A</v>
      </c>
      <c r="K464" s="45"/>
      <c r="L464" s="44"/>
      <c r="M464" s="44"/>
      <c r="N464" s="44"/>
    </row>
    <row r="465" spans="1:14" ht="24.95" hidden="1" customHeight="1">
      <c r="A465" s="44" t="s">
        <v>1576</v>
      </c>
      <c r="B465" s="43" t="s">
        <v>2932</v>
      </c>
      <c r="C465" s="42" t="s">
        <v>2932</v>
      </c>
      <c r="D465" s="42" t="s">
        <v>1637</v>
      </c>
      <c r="E465" s="42" t="str">
        <f>IF($D465=" BasicEd",VLOOKUP($A465,BasicEd!$A:$F,3,FALSE),IF($D465=" Header",VLOOKUP($A465,Header!$A:$G,3,FALSE),IF($D465=" Misc",VLOOKUP($A465,Misc!$A:$F,3,FALSE),IF($D465=" StateConstant",VLOOKUP($A465,StateConstant!$A:$H,3,FALSE),""))))</f>
        <v>Special Education</v>
      </c>
      <c r="F465" s="89" t="str">
        <f>IF($D465="BasicEd",VLOOKUP($B465,BasicEd!$A:$C,3,FALSE),IF($D465="Header",VLOOKUP($B465,Header!$A:$C,3,FALSE),IF($D465="Misc",VLOOKUP($B465,Misc!$A:$C,3,FALSE),IF($D465="StateConstant",VLOOKUP($B465,StateConstant!$A:$C,3,FALSE),""))))</f>
        <v/>
      </c>
      <c r="G465" s="42" t="s">
        <v>7</v>
      </c>
      <c r="H465" s="44">
        <v>2</v>
      </c>
      <c r="I465" s="42" t="s">
        <v>36</v>
      </c>
      <c r="J465" s="42" t="e">
        <v>#N/A</v>
      </c>
      <c r="K465" s="45"/>
      <c r="L465" s="44"/>
      <c r="M465" s="44"/>
      <c r="N465" s="44"/>
    </row>
    <row r="466" spans="1:14" ht="24.95" hidden="1" customHeight="1">
      <c r="A466" s="44" t="s">
        <v>2934</v>
      </c>
      <c r="B466" s="43" t="s">
        <v>2935</v>
      </c>
      <c r="C466" s="42" t="s">
        <v>2935</v>
      </c>
      <c r="D466" s="42" t="s">
        <v>1637</v>
      </c>
      <c r="E466" s="42" t="str">
        <f>IF($D466=" BasicEd",VLOOKUP($A466,BasicEd!$A:$F,3,FALSE),IF($D466=" Header",VLOOKUP($A466,Header!$A:$G,3,FALSE),IF($D466=" Misc",VLOOKUP($A466,Misc!$A:$F,3,FALSE),IF($D466=" StateConstant",VLOOKUP($A466,StateConstant!$A:$H,3,FALSE),""))))</f>
        <v>Calculated: Special Education</v>
      </c>
      <c r="F466" s="89" t="str">
        <f>IF($D466="BasicEd",VLOOKUP($B466,BasicEd!$A:$C,3,FALSE),IF($D466="Header",VLOOKUP($B466,Header!$A:$C,3,FALSE),IF($D466="Misc",VLOOKUP($B466,Misc!$A:$C,3,FALSE),IF($D466="StateConstant",VLOOKUP($B466,StateConstant!$A:$C,3,FALSE),""))))</f>
        <v/>
      </c>
      <c r="G466" s="42" t="s">
        <v>7</v>
      </c>
      <c r="H466" s="44">
        <v>2</v>
      </c>
      <c r="I466" s="42" t="s">
        <v>18</v>
      </c>
      <c r="J466" s="42" t="e">
        <v>#N/A</v>
      </c>
      <c r="K466" s="45"/>
      <c r="L466" s="44"/>
      <c r="M466" s="44"/>
      <c r="N466" s="44"/>
    </row>
    <row r="467" spans="1:14" ht="24.95" hidden="1" customHeight="1">
      <c r="A467" s="44" t="s">
        <v>2936</v>
      </c>
      <c r="B467" s="43" t="s">
        <v>2937</v>
      </c>
      <c r="C467" s="42" t="s">
        <v>2937</v>
      </c>
      <c r="D467" s="42" t="s">
        <v>1637</v>
      </c>
      <c r="E467" s="42" t="str">
        <f>IF($D467=" BasicEd",VLOOKUP($A467,BasicEd!$A:$F,3,FALSE),IF($D467=" Header",VLOOKUP($A467,Header!$A:$G,3,FALSE),IF($D467=" Misc",VLOOKUP($A467,Misc!$A:$F,3,FALSE),IF($D467=" StateConstant",VLOOKUP($A467,StateConstant!$A:$H,3,FALSE),""))))</f>
        <v>Categorical Programs</v>
      </c>
      <c r="F467" s="89" t="str">
        <f>IF($D467="BasicEd",VLOOKUP($B467,BasicEd!$A:$C,3,FALSE),IF($D467="Header",VLOOKUP($B467,Header!$A:$C,3,FALSE),IF($D467="Misc",VLOOKUP($B467,Misc!$A:$C,3,FALSE),IF($D467="StateConstant",VLOOKUP($B467,StateConstant!$A:$C,3,FALSE),""))))</f>
        <v/>
      </c>
      <c r="G467" s="42" t="s">
        <v>7</v>
      </c>
      <c r="H467" s="44">
        <v>2</v>
      </c>
      <c r="I467" s="42" t="s">
        <v>36</v>
      </c>
      <c r="J467" s="42" t="s">
        <v>1602</v>
      </c>
      <c r="K467" s="45"/>
      <c r="L467" s="44"/>
      <c r="M467" s="44"/>
      <c r="N467" s="44"/>
    </row>
    <row r="468" spans="1:14" ht="24.95" hidden="1" customHeight="1">
      <c r="A468" s="44" t="s">
        <v>2940</v>
      </c>
      <c r="B468" s="43" t="s">
        <v>2941</v>
      </c>
      <c r="C468" s="42" t="s">
        <v>2942</v>
      </c>
      <c r="D468" s="42" t="s">
        <v>1637</v>
      </c>
      <c r="E468" s="42" t="str">
        <f>IF($D468=" BasicEd",VLOOKUP($A468,BasicEd!$A:$F,3,FALSE),IF($D468=" Header",VLOOKUP($A468,Header!$A:$G,3,FALSE),IF($D468=" Misc",VLOOKUP($A468,Misc!$A:$F,3,FALSE),IF($D468=" StateConstant",VLOOKUP($A468,StateConstant!$A:$H,3,FALSE),""))))</f>
        <v>Categorical Programs</v>
      </c>
      <c r="F468" s="89" t="str">
        <f>IF($D468="BasicEd",VLOOKUP($B468,BasicEd!$A:$C,3,FALSE),IF($D468="Header",VLOOKUP($B468,Header!$A:$C,3,FALSE),IF($D468="Misc",VLOOKUP($B468,Misc!$A:$C,3,FALSE),IF($D468="StateConstant",VLOOKUP($B468,StateConstant!$A:$C,3,FALSE),""))))</f>
        <v/>
      </c>
      <c r="G468" s="42" t="s">
        <v>7</v>
      </c>
      <c r="H468" s="44">
        <v>2</v>
      </c>
      <c r="I468" s="42" t="s">
        <v>36</v>
      </c>
      <c r="J468" s="42" t="s">
        <v>1602</v>
      </c>
      <c r="K468" s="45"/>
      <c r="L468" s="44"/>
      <c r="M468" s="44"/>
      <c r="N468" s="44"/>
    </row>
    <row r="469" spans="1:14" ht="24.95" hidden="1" customHeight="1">
      <c r="A469" s="44" t="s">
        <v>2945</v>
      </c>
      <c r="B469" s="43" t="s">
        <v>2946</v>
      </c>
      <c r="C469" s="42" t="s">
        <v>2946</v>
      </c>
      <c r="D469" s="42" t="s">
        <v>1617</v>
      </c>
      <c r="E469" s="42" t="str">
        <f>IF($D469=" BasicEd",VLOOKUP($A469,BasicEd!$A:$F,3,FALSE),IF($D469=" Header",VLOOKUP($A469,Header!$A:$G,3,FALSE),IF($D469=" Misc",VLOOKUP($A469,Misc!$A:$F,3,FALSE),IF($D469=" StateConstant",VLOOKUP($A469,StateConstant!$A:$H,3,FALSE),""))))</f>
        <v>Calculated: Career &amp; Technical Education</v>
      </c>
      <c r="F469" s="89" t="str">
        <f>IF($D469="BasicEd",VLOOKUP($B469,BasicEd!$A:$C,3,FALSE),IF($D469="Header",VLOOKUP($B469,Header!$A:$C,3,FALSE),IF($D469="Misc",VLOOKUP($B469,Misc!$A:$C,3,FALSE),IF($D469="StateConstant",VLOOKUP($B469,StateConstant!$A:$C,3,FALSE),""))))</f>
        <v/>
      </c>
      <c r="G469" s="42" t="s">
        <v>7</v>
      </c>
      <c r="H469" s="44">
        <v>2</v>
      </c>
      <c r="I469" s="42" t="s">
        <v>18</v>
      </c>
      <c r="J469" s="42" t="s">
        <v>1602</v>
      </c>
      <c r="K469" s="45"/>
      <c r="L469" s="44"/>
      <c r="M469" s="44"/>
      <c r="N469" s="44"/>
    </row>
    <row r="470" spans="1:14" ht="24.95" hidden="1" customHeight="1">
      <c r="A470" s="44" t="s">
        <v>584</v>
      </c>
      <c r="B470" s="43" t="s">
        <v>585</v>
      </c>
      <c r="C470" s="42" t="s">
        <v>585</v>
      </c>
      <c r="D470" s="42" t="s">
        <v>1601</v>
      </c>
      <c r="E470" s="42" t="str">
        <f>IF($D470=" BasicEd",VLOOKUP($A470,BasicEd!$A:$F,3,FALSE),IF($D470=" Header",VLOOKUP($A470,Header!$A:$G,3,FALSE),IF($D470=" Misc",VLOOKUP($A470,Misc!$A:$F,3,FALSE),IF($D470=" StateConstant",VLOOKUP($A470,StateConstant!$A:$H,3,FALSE),""))))</f>
        <v>Small District and R&amp;N</v>
      </c>
      <c r="F470" s="89" t="str">
        <f>IF($D470="BasicEd",VLOOKUP($B470,BasicEd!$A:$C,3,FALSE),IF($D470="Header",VLOOKUP($B470,Header!$A:$C,3,FALSE),IF($D470="Misc",VLOOKUP($B470,Misc!$A:$C,3,FALSE),IF($D470="StateConstant",VLOOKUP($B470,StateConstant!$A:$C,3,FALSE),""))))</f>
        <v/>
      </c>
      <c r="G470" s="42" t="s">
        <v>7</v>
      </c>
      <c r="H470" s="44">
        <v>3</v>
      </c>
      <c r="I470" s="42" t="s">
        <v>36</v>
      </c>
      <c r="J470" s="42" t="s">
        <v>1602</v>
      </c>
      <c r="K470" s="45"/>
      <c r="L470" s="44"/>
      <c r="M470" s="44"/>
      <c r="N470" s="44"/>
    </row>
    <row r="471" spans="1:14" ht="24.95" hidden="1" customHeight="1">
      <c r="A471" s="44" t="s">
        <v>586</v>
      </c>
      <c r="B471" s="43" t="s">
        <v>587</v>
      </c>
      <c r="C471" s="42" t="s">
        <v>587</v>
      </c>
      <c r="D471" s="42" t="s">
        <v>1601</v>
      </c>
      <c r="E471" s="42" t="str">
        <f>IF($D471=" BasicEd",VLOOKUP($A471,BasicEd!$A:$F,3,FALSE),IF($D471=" Header",VLOOKUP($A471,Header!$A:$G,3,FALSE),IF($D471=" Misc",VLOOKUP($A471,Misc!$A:$F,3,FALSE),IF($D471=" StateConstant",VLOOKUP($A471,StateConstant!$A:$H,3,FALSE),""))))</f>
        <v>Small District and R&amp;N</v>
      </c>
      <c r="F471" s="89" t="str">
        <f>IF($D471="BasicEd",VLOOKUP($B471,BasicEd!$A:$C,3,FALSE),IF($D471="Header",VLOOKUP($B471,Header!$A:$C,3,FALSE),IF($D471="Misc",VLOOKUP($B471,Misc!$A:$C,3,FALSE),IF($D471="StateConstant",VLOOKUP($B471,StateConstant!$A:$C,3,FALSE),""))))</f>
        <v/>
      </c>
      <c r="G471" s="42" t="s">
        <v>7</v>
      </c>
      <c r="H471" s="44">
        <v>3</v>
      </c>
      <c r="I471" s="42" t="s">
        <v>36</v>
      </c>
      <c r="J471" s="42" t="s">
        <v>1602</v>
      </c>
      <c r="K471" s="45"/>
      <c r="L471" s="44"/>
      <c r="M471" s="44"/>
      <c r="N471" s="44"/>
    </row>
    <row r="472" spans="1:14" ht="24.95" hidden="1" customHeight="1">
      <c r="A472" s="44" t="s">
        <v>415</v>
      </c>
      <c r="B472" s="43" t="s">
        <v>417</v>
      </c>
      <c r="C472" s="42" t="s">
        <v>417</v>
      </c>
      <c r="D472" s="42" t="s">
        <v>1601</v>
      </c>
      <c r="E472" s="42" t="str">
        <f>IF($D472=" BasicEd",VLOOKUP($A472,BasicEd!$A:$F,3,FALSE),IF($D472=" Header",VLOOKUP($A472,Header!$A:$G,3,FALSE),IF($D472=" Misc",VLOOKUP($A472,Misc!$A:$F,3,FALSE),IF($D472=" StateConstant",VLOOKUP($A472,StateConstant!$A:$H,3,FALSE),""))))</f>
        <v>Enrollment Factors</v>
      </c>
      <c r="F472" s="89" t="str">
        <f>IF($D472="BasicEd",VLOOKUP($B472,BasicEd!$A:$C,3,FALSE),IF($D472="Header",VLOOKUP($B472,Header!$A:$C,3,FALSE),IF($D472="Misc",VLOOKUP($B472,Misc!$A:$C,3,FALSE),IF($D472="StateConstant",VLOOKUP($B472,StateConstant!$A:$C,3,FALSE),""))))</f>
        <v/>
      </c>
      <c r="G472" s="42" t="s">
        <v>7</v>
      </c>
      <c r="H472" s="44">
        <v>2</v>
      </c>
      <c r="I472" s="42" t="s">
        <v>36</v>
      </c>
      <c r="J472" s="42" t="s">
        <v>1602</v>
      </c>
      <c r="K472" s="45"/>
      <c r="L472" s="44"/>
      <c r="M472" s="44"/>
      <c r="N472" s="44"/>
    </row>
    <row r="473" spans="1:14" ht="24.95" hidden="1" customHeight="1">
      <c r="A473" s="44" t="s">
        <v>418</v>
      </c>
      <c r="B473" s="43" t="s">
        <v>420</v>
      </c>
      <c r="C473" s="42" t="s">
        <v>420</v>
      </c>
      <c r="D473" s="42" t="s">
        <v>1601</v>
      </c>
      <c r="E473" s="42" t="str">
        <f>IF($D473=" BasicEd",VLOOKUP($A473,BasicEd!$A:$F,3,FALSE),IF($D473=" Header",VLOOKUP($A473,Header!$A:$G,3,FALSE),IF($D473=" Misc",VLOOKUP($A473,Misc!$A:$F,3,FALSE),IF($D473=" StateConstant",VLOOKUP($A473,StateConstant!$A:$H,3,FALSE),""))))</f>
        <v>Enrollment Factors</v>
      </c>
      <c r="F473" s="89" t="str">
        <f>IF($D473="BasicEd",VLOOKUP($B473,BasicEd!$A:$C,3,FALSE),IF($D473="Header",VLOOKUP($B473,Header!$A:$C,3,FALSE),IF($D473="Misc",VLOOKUP($B473,Misc!$A:$C,3,FALSE),IF($D473="StateConstant",VLOOKUP($B473,StateConstant!$A:$C,3,FALSE),""))))</f>
        <v/>
      </c>
      <c r="G473" s="42" t="s">
        <v>7</v>
      </c>
      <c r="H473" s="44">
        <v>2</v>
      </c>
      <c r="I473" s="42" t="s">
        <v>36</v>
      </c>
      <c r="J473" s="42" t="s">
        <v>1602</v>
      </c>
      <c r="K473" s="45"/>
      <c r="L473" s="44"/>
      <c r="M473" s="44"/>
      <c r="N473" s="44"/>
    </row>
    <row r="474" spans="1:14" ht="24.95" hidden="1" customHeight="1">
      <c r="A474" s="44" t="s">
        <v>424</v>
      </c>
      <c r="B474" s="43" t="s">
        <v>426</v>
      </c>
      <c r="C474" s="42" t="s">
        <v>426</v>
      </c>
      <c r="D474" s="42" t="s">
        <v>1601</v>
      </c>
      <c r="E474" s="42" t="str">
        <f>IF($D474=" BasicEd",VLOOKUP($A474,BasicEd!$A:$F,3,FALSE),IF($D474=" Header",VLOOKUP($A474,Header!$A:$G,3,FALSE),IF($D474=" Misc",VLOOKUP($A474,Misc!$A:$F,3,FALSE),IF($D474=" StateConstant",VLOOKUP($A474,StateConstant!$A:$H,3,FALSE),""))))</f>
        <v>Enrollment Factors</v>
      </c>
      <c r="F474" s="89" t="str">
        <f>IF($D474="BasicEd",VLOOKUP($B474,BasicEd!$A:$C,3,FALSE),IF($D474="Header",VLOOKUP($B474,Header!$A:$C,3,FALSE),IF($D474="Misc",VLOOKUP($B474,Misc!$A:$C,3,FALSE),IF($D474="StateConstant",VLOOKUP($B474,StateConstant!$A:$C,3,FALSE),""))))</f>
        <v/>
      </c>
      <c r="G474" s="42" t="s">
        <v>7</v>
      </c>
      <c r="H474" s="44">
        <v>2</v>
      </c>
      <c r="I474" s="42" t="s">
        <v>36</v>
      </c>
      <c r="J474" s="42" t="s">
        <v>1602</v>
      </c>
      <c r="K474" s="45"/>
      <c r="L474" s="44"/>
      <c r="M474" s="44"/>
      <c r="N474" s="44"/>
    </row>
    <row r="475" spans="1:14" ht="24.95" hidden="1" customHeight="1">
      <c r="A475" s="44" t="s">
        <v>400</v>
      </c>
      <c r="B475" s="42" t="s">
        <v>402</v>
      </c>
      <c r="C475" s="42" t="s">
        <v>402</v>
      </c>
      <c r="D475" s="42" t="s">
        <v>1601</v>
      </c>
      <c r="E475" s="42" t="str">
        <f>IF($D475=" BasicEd",VLOOKUP($A475,BasicEd!$A:$F,3,FALSE),IF($D475=" Header",VLOOKUP($A475,Header!$A:$G,3,FALSE),IF($D475=" Misc",VLOOKUP($A475,Misc!$A:$F,3,FALSE),IF($D475=" StateConstant",VLOOKUP($A475,StateConstant!$A:$H,3,FALSE),""))))</f>
        <v>Enrollment Factors</v>
      </c>
      <c r="F475" s="89" t="str">
        <f>IF($D475="BasicEd",VLOOKUP($B475,BasicEd!$A:$C,3,FALSE),IF($D475="Header",VLOOKUP($B475,Header!$A:$C,3,FALSE),IF($D475="Misc",VLOOKUP($B475,Misc!$A:$C,3,FALSE),IF($D475="StateConstant",VLOOKUP($B475,StateConstant!$A:$C,3,FALSE),""))))</f>
        <v/>
      </c>
      <c r="G475" s="42" t="s">
        <v>7</v>
      </c>
      <c r="H475" s="44">
        <v>2</v>
      </c>
      <c r="I475" s="42" t="s">
        <v>36</v>
      </c>
      <c r="J475" s="42" t="s">
        <v>1602</v>
      </c>
      <c r="K475" s="45">
        <v>0.155</v>
      </c>
      <c r="L475" s="44"/>
      <c r="M475" s="44"/>
      <c r="N475" s="44"/>
    </row>
    <row r="476" spans="1:14" ht="24.95" hidden="1" customHeight="1">
      <c r="A476" s="44" t="s">
        <v>403</v>
      </c>
      <c r="B476" s="42" t="s">
        <v>405</v>
      </c>
      <c r="C476" s="42" t="s">
        <v>405</v>
      </c>
      <c r="D476" s="42" t="s">
        <v>1601</v>
      </c>
      <c r="E476" s="42" t="str">
        <f>IF($D476=" BasicEd",VLOOKUP($A476,BasicEd!$A:$F,3,FALSE),IF($D476=" Header",VLOOKUP($A476,Header!$A:$G,3,FALSE),IF($D476=" Misc",VLOOKUP($A476,Misc!$A:$F,3,FALSE),IF($D476=" StateConstant",VLOOKUP($A476,StateConstant!$A:$H,3,FALSE),""))))</f>
        <v>Enrollment Factors</v>
      </c>
      <c r="F476" s="89" t="str">
        <f>IF($D476="BasicEd",VLOOKUP($B476,BasicEd!$A:$C,3,FALSE),IF($D476="Header",VLOOKUP($B476,Header!$A:$C,3,FALSE),IF($D476="Misc",VLOOKUP($B476,Misc!$A:$C,3,FALSE),IF($D476="StateConstant",VLOOKUP($B476,StateConstant!$A:$C,3,FALSE),""))))</f>
        <v/>
      </c>
      <c r="G476" s="42" t="s">
        <v>7</v>
      </c>
      <c r="H476" s="44">
        <v>2</v>
      </c>
      <c r="I476" s="42" t="s">
        <v>36</v>
      </c>
      <c r="J476" s="42" t="s">
        <v>1602</v>
      </c>
      <c r="K476" s="45">
        <v>0.155</v>
      </c>
      <c r="L476" s="44"/>
      <c r="M476" s="44"/>
      <c r="N476" s="44"/>
    </row>
    <row r="477" spans="1:14" ht="24.95" hidden="1" customHeight="1">
      <c r="A477" s="44" t="s">
        <v>2958</v>
      </c>
      <c r="B477" s="42" t="s">
        <v>2959</v>
      </c>
      <c r="C477" s="42" t="s">
        <v>2959</v>
      </c>
      <c r="D477" s="42" t="s">
        <v>1601</v>
      </c>
      <c r="E477" s="42" t="str">
        <f>IF($D477=" BasicEd",VLOOKUP($A477,BasicEd!$A:$F,3,FALSE),IF($D477=" Header",VLOOKUP($A477,Header!$A:$G,3,FALSE),IF($D477=" Misc",VLOOKUP($A477,Misc!$A:$F,3,FALSE),IF($D477=" StateConstant",VLOOKUP($A477,StateConstant!$A:$H,3,FALSE),""))))</f>
        <v>Enrollment Factors</v>
      </c>
      <c r="F477" s="89" t="str">
        <f>IF($D477="BasicEd",VLOOKUP($B477,BasicEd!$A:$C,3,FALSE),IF($D477="Header",VLOOKUP($B477,Header!$A:$C,3,FALSE),IF($D477="Misc",VLOOKUP($B477,Misc!$A:$C,3,FALSE),IF($D477="StateConstant",VLOOKUP($B477,StateConstant!$A:$C,3,FALSE),""))))</f>
        <v/>
      </c>
      <c r="G477" s="42" t="s">
        <v>7</v>
      </c>
      <c r="H477" s="44">
        <v>2</v>
      </c>
      <c r="I477" s="42" t="s">
        <v>36</v>
      </c>
      <c r="J477" s="42" t="s">
        <v>1602</v>
      </c>
      <c r="K477" s="45">
        <v>0.155</v>
      </c>
      <c r="L477" s="44"/>
      <c r="M477" s="44"/>
      <c r="N477" s="44"/>
    </row>
    <row r="478" spans="1:14" ht="24.95" hidden="1" customHeight="1">
      <c r="A478" s="44" t="s">
        <v>406</v>
      </c>
      <c r="B478" s="42" t="s">
        <v>408</v>
      </c>
      <c r="C478" s="42" t="s">
        <v>408</v>
      </c>
      <c r="D478" s="42" t="s">
        <v>1601</v>
      </c>
      <c r="E478" s="42" t="str">
        <f>IF($D478=" BasicEd",VLOOKUP($A478,BasicEd!$A:$F,3,FALSE),IF($D478=" Header",VLOOKUP($A478,Header!$A:$G,3,FALSE),IF($D478=" Misc",VLOOKUP($A478,Misc!$A:$F,3,FALSE),IF($D478=" StateConstant",VLOOKUP($A478,StateConstant!$A:$H,3,FALSE),""))))</f>
        <v>Enrollment Factors</v>
      </c>
      <c r="F478" s="89" t="str">
        <f>IF($D478="BasicEd",VLOOKUP($B478,BasicEd!$A:$C,3,FALSE),IF($D478="Header",VLOOKUP($B478,Header!$A:$C,3,FALSE),IF($D478="Misc",VLOOKUP($B478,Misc!$A:$C,3,FALSE),IF($D478="StateConstant",VLOOKUP($B478,StateConstant!$A:$C,3,FALSE),""))))</f>
        <v/>
      </c>
      <c r="G478" s="42" t="s">
        <v>7</v>
      </c>
      <c r="H478" s="44">
        <v>2</v>
      </c>
      <c r="I478" s="42" t="s">
        <v>36</v>
      </c>
      <c r="J478" s="42" t="s">
        <v>1602</v>
      </c>
      <c r="K478" s="45">
        <v>0.2</v>
      </c>
      <c r="L478" s="44"/>
      <c r="M478" s="44"/>
      <c r="N478" s="44"/>
    </row>
    <row r="479" spans="1:14" ht="24.95" hidden="1" customHeight="1">
      <c r="A479" s="44" t="s">
        <v>409</v>
      </c>
      <c r="B479" s="42" t="s">
        <v>411</v>
      </c>
      <c r="C479" s="42" t="s">
        <v>411</v>
      </c>
      <c r="D479" s="42" t="s">
        <v>1601</v>
      </c>
      <c r="E479" s="42" t="str">
        <f>IF($D479=" BasicEd",VLOOKUP($A479,BasicEd!$A:$F,3,FALSE),IF($D479=" Header",VLOOKUP($A479,Header!$A:$G,3,FALSE),IF($D479=" Misc",VLOOKUP($A479,Misc!$A:$F,3,FALSE),IF($D479=" StateConstant",VLOOKUP($A479,StateConstant!$A:$H,3,FALSE),""))))</f>
        <v>Enrollment Factors</v>
      </c>
      <c r="F479" s="89" t="str">
        <f>IF($D479="BasicEd",VLOOKUP($B479,BasicEd!$A:$C,3,FALSE),IF($D479="Header",VLOOKUP($B479,Header!$A:$C,3,FALSE),IF($D479="Misc",VLOOKUP($B479,Misc!$A:$C,3,FALSE),IF($D479="StateConstant",VLOOKUP($B479,StateConstant!$A:$C,3,FALSE),""))))</f>
        <v/>
      </c>
      <c r="G479" s="42" t="s">
        <v>7</v>
      </c>
      <c r="H479" s="44">
        <v>2</v>
      </c>
      <c r="I479" s="42" t="s">
        <v>36</v>
      </c>
      <c r="J479" s="42" t="s">
        <v>1602</v>
      </c>
      <c r="K479" s="45">
        <v>0.2</v>
      </c>
      <c r="L479" s="44"/>
      <c r="M479" s="44"/>
      <c r="N479" s="44"/>
    </row>
    <row r="480" spans="1:14" ht="24.95" hidden="1" customHeight="1">
      <c r="A480" s="44" t="s">
        <v>1115</v>
      </c>
      <c r="B480" s="42" t="s">
        <v>1117</v>
      </c>
      <c r="C480" s="42" t="s">
        <v>1117</v>
      </c>
      <c r="D480" s="42" t="s">
        <v>1637</v>
      </c>
      <c r="E480" s="42" t="str">
        <f>IF($D480=" BasicEd",VLOOKUP($A480,BasicEd!$A:$F,3,FALSE),IF($D480=" Header",VLOOKUP($A480,Header!$A:$G,3,FALSE),IF($D480=" Misc",VLOOKUP($A480,Misc!$A:$F,3,FALSE),IF($D480=" StateConstant",VLOOKUP($A480,StateConstant!$A:$H,3,FALSE),""))))</f>
        <v>Food Services</v>
      </c>
      <c r="F480" s="89" t="str">
        <f>IF($D480="BasicEd",VLOOKUP($B480,BasicEd!$A:$C,3,FALSE),IF($D480="Header",VLOOKUP($B480,Header!$A:$C,3,FALSE),IF($D480="Misc",VLOOKUP($B480,Misc!$A:$C,3,FALSE),IF($D480="StateConstant",VLOOKUP($B480,StateConstant!$A:$C,3,FALSE),""))))</f>
        <v/>
      </c>
      <c r="G480" s="42" t="s">
        <v>7</v>
      </c>
      <c r="H480" s="44">
        <v>2</v>
      </c>
      <c r="I480" s="42" t="s">
        <v>36</v>
      </c>
      <c r="J480" s="42" t="s">
        <v>1602</v>
      </c>
      <c r="K480" s="45"/>
      <c r="L480" s="44"/>
      <c r="M480" s="44"/>
      <c r="N480" s="44"/>
    </row>
    <row r="481" spans="1:14" ht="24.95" hidden="1" customHeight="1">
      <c r="A481" s="44" t="s">
        <v>1119</v>
      </c>
      <c r="B481" s="42" t="s">
        <v>1120</v>
      </c>
      <c r="C481" s="42" t="s">
        <v>1120</v>
      </c>
      <c r="D481" s="42" t="s">
        <v>1637</v>
      </c>
      <c r="E481" s="42" t="str">
        <f>IF($D481=" BasicEd",VLOOKUP($A481,BasicEd!$A:$F,3,FALSE),IF($D481=" Header",VLOOKUP($A481,Header!$A:$G,3,FALSE),IF($D481=" Misc",VLOOKUP($A481,Misc!$A:$F,3,FALSE),IF($D481=" StateConstant",VLOOKUP($A481,StateConstant!$A:$H,3,FALSE),""))))</f>
        <v>Food Services</v>
      </c>
      <c r="F481" s="89" t="str">
        <f>IF($D481="BasicEd",VLOOKUP($B481,BasicEd!$A:$C,3,FALSE),IF($D481="Header",VLOOKUP($B481,Header!$A:$C,3,FALSE),IF($D481="Misc",VLOOKUP($B481,Misc!$A:$C,3,FALSE),IF($D481="StateConstant",VLOOKUP($B481,StateConstant!$A:$C,3,FALSE),""))))</f>
        <v/>
      </c>
      <c r="G481" s="42" t="s">
        <v>7</v>
      </c>
      <c r="H481" s="44">
        <v>2</v>
      </c>
      <c r="I481" s="42" t="s">
        <v>36</v>
      </c>
      <c r="J481" s="42" t="s">
        <v>1602</v>
      </c>
      <c r="K481" s="45"/>
      <c r="L481" s="44"/>
      <c r="M481" s="44"/>
      <c r="N481" s="44"/>
    </row>
    <row r="482" spans="1:14" ht="24.95" hidden="1" customHeight="1">
      <c r="A482" s="44" t="s">
        <v>2967</v>
      </c>
      <c r="B482" s="42" t="s">
        <v>2968</v>
      </c>
      <c r="C482" s="42" t="s">
        <v>2968</v>
      </c>
      <c r="D482" s="42" t="s">
        <v>1637</v>
      </c>
      <c r="E482" s="42" t="str">
        <f>IF($D482=" BasicEd",VLOOKUP($A482,BasicEd!$A:$F,3,FALSE),IF($D482=" Header",VLOOKUP($A482,Header!$A:$G,3,FALSE),IF($D482=" Misc",VLOOKUP($A482,Misc!$A:$F,3,FALSE),IF($D482=" StateConstant",VLOOKUP($A482,StateConstant!$A:$H,3,FALSE),""))))</f>
        <v>Transportation</v>
      </c>
      <c r="F482" s="89" t="str">
        <f>IF($D482="BasicEd",VLOOKUP($B482,BasicEd!$A:$C,3,FALSE),IF($D482="Header",VLOOKUP($B482,Header!$A:$C,3,FALSE),IF($D482="Misc",VLOOKUP($B482,Misc!$A:$C,3,FALSE),IF($D482="StateConstant",VLOOKUP($B482,StateConstant!$A:$C,3,FALSE),""))))</f>
        <v/>
      </c>
      <c r="G482" s="42" t="s">
        <v>17</v>
      </c>
      <c r="H482" s="44">
        <v>2</v>
      </c>
      <c r="I482" s="42" t="s">
        <v>36</v>
      </c>
      <c r="J482" s="42" t="s">
        <v>1602</v>
      </c>
      <c r="K482" s="45"/>
      <c r="L482" s="44"/>
      <c r="M482" s="44"/>
      <c r="N482" s="44"/>
    </row>
    <row r="483" spans="1:14" ht="24.95" hidden="1" customHeight="1">
      <c r="A483" s="44" t="s">
        <v>2969</v>
      </c>
      <c r="B483" s="42" t="s">
        <v>2970</v>
      </c>
      <c r="C483" s="42" t="s">
        <v>2970</v>
      </c>
      <c r="D483" s="42" t="s">
        <v>1637</v>
      </c>
      <c r="E483" s="42" t="str">
        <f>IF($D483=" BasicEd",VLOOKUP($A483,BasicEd!$A:$F,3,FALSE),IF($D483=" Header",VLOOKUP($A483,Header!$A:$G,3,FALSE),IF($D483=" Misc",VLOOKUP($A483,Misc!$A:$F,3,FALSE),IF($D483=" StateConstant",VLOOKUP($A483,StateConstant!$A:$H,3,FALSE),""))))</f>
        <v>Transportation</v>
      </c>
      <c r="F483" s="89" t="str">
        <f>IF($D483="BasicEd",VLOOKUP($B483,BasicEd!$A:$C,3,FALSE),IF($D483="Header",VLOOKUP($B483,Header!$A:$C,3,FALSE),IF($D483="Misc",VLOOKUP($B483,Misc!$A:$C,3,FALSE),IF($D483="StateConstant",VLOOKUP($B483,StateConstant!$A:$C,3,FALSE),""))))</f>
        <v/>
      </c>
      <c r="G483" s="42" t="s">
        <v>17</v>
      </c>
      <c r="H483" s="44">
        <v>2</v>
      </c>
      <c r="I483" s="42" t="s">
        <v>36</v>
      </c>
      <c r="J483" s="42" t="s">
        <v>1602</v>
      </c>
      <c r="K483" s="45"/>
      <c r="L483" s="44"/>
      <c r="M483" s="44"/>
      <c r="N483" s="44"/>
    </row>
    <row r="484" spans="1:14" ht="24.95" customHeight="1">
      <c r="A484" s="44" t="s">
        <v>944</v>
      </c>
      <c r="B484" s="42" t="s">
        <v>945</v>
      </c>
      <c r="C484" s="42" t="s">
        <v>945</v>
      </c>
      <c r="D484" s="42" t="s">
        <v>1612</v>
      </c>
      <c r="E484" s="42" t="str">
        <f>IF($D484=" BasicEd",VLOOKUP($A484,BasicEd!$A:$F,3,FALSE),IF($D484=" Header",VLOOKUP($A484,Header!$A:$G,3,FALSE),IF($D484=" Misc",VLOOKUP($A484,Misc!$A:$F,3,FALSE),IF($D484=" StateConstant",VLOOKUP($A484,StateConstant!$A:$H,3,FALSE),""))))</f>
        <v>Materials Supplies &amp; Operating Costs</v>
      </c>
      <c r="F484" s="89" t="str">
        <f>IF($D484="BasicEd",VLOOKUP($B484,BasicEd!$A:$C,3,FALSE),IF($D484="Header",VLOOKUP($B484,Header!$A:$C,3,FALSE),IF($D484="Misc",VLOOKUP($B484,Misc!$A:$C,3,FALSE),IF($D484="StateConstant",VLOOKUP($B484,StateConstant!$A:$C,3,FALSE),""))))</f>
        <v/>
      </c>
      <c r="G484" s="42" t="s">
        <v>17</v>
      </c>
      <c r="H484" s="44">
        <v>2</v>
      </c>
      <c r="I484" s="42" t="s">
        <v>13</v>
      </c>
      <c r="J484" s="42" t="s">
        <v>13</v>
      </c>
      <c r="K484" s="45">
        <v>182.37</v>
      </c>
      <c r="L484" s="44"/>
      <c r="M484" s="44"/>
      <c r="N484" s="44"/>
    </row>
    <row r="485" spans="1:14" ht="24.95" customHeight="1">
      <c r="A485" s="44" t="s">
        <v>963</v>
      </c>
      <c r="B485" s="42" t="s">
        <v>964</v>
      </c>
      <c r="C485" s="42" t="s">
        <v>964</v>
      </c>
      <c r="D485" s="42" t="s">
        <v>1612</v>
      </c>
      <c r="E485" s="42" t="str">
        <f>IF($D485=" BasicEd",VLOOKUP($A485,BasicEd!$A:$F,3,FALSE),IF($D485=" Header",VLOOKUP($A485,Header!$A:$G,3,FALSE),IF($D485=" Misc",VLOOKUP($A485,Misc!$A:$F,3,FALSE),IF($D485=" StateConstant",VLOOKUP($A485,StateConstant!$A:$H,3,FALSE),""))))</f>
        <v>Materials Supplies &amp; Operating Costs</v>
      </c>
      <c r="F485" s="89" t="str">
        <f>IF($D485="BasicEd",VLOOKUP($B485,BasicEd!$A:$C,3,FALSE),IF($D485="Header",VLOOKUP($B485,Header!$A:$C,3,FALSE),IF($D485="Misc",VLOOKUP($B485,Misc!$A:$C,3,FALSE),IF($D485="StateConstant",VLOOKUP($B485,StateConstant!$A:$C,3,FALSE),""))))</f>
        <v/>
      </c>
      <c r="G485" s="42" t="s">
        <v>17</v>
      </c>
      <c r="H485" s="44">
        <v>2</v>
      </c>
      <c r="I485" s="42" t="s">
        <v>13</v>
      </c>
      <c r="J485" s="42" t="s">
        <v>13</v>
      </c>
      <c r="K485" s="45">
        <v>0</v>
      </c>
      <c r="L485" s="44"/>
      <c r="M485" s="44"/>
      <c r="N485" s="44"/>
    </row>
    <row r="486" spans="1:14" ht="24.95" customHeight="1">
      <c r="A486" s="44" t="s">
        <v>965</v>
      </c>
      <c r="B486" s="42" t="s">
        <v>966</v>
      </c>
      <c r="C486" s="42" t="s">
        <v>966</v>
      </c>
      <c r="D486" s="42" t="s">
        <v>1612</v>
      </c>
      <c r="E486" s="42" t="str">
        <f>IF($D486=" BasicEd",VLOOKUP($A486,BasicEd!$A:$F,3,FALSE),IF($D486=" Header",VLOOKUP($A486,Header!$A:$G,3,FALSE),IF($D486=" Misc",VLOOKUP($A486,Misc!$A:$F,3,FALSE),IF($D486=" StateConstant",VLOOKUP($A486,StateConstant!$A:$H,3,FALSE),""))))</f>
        <v>Materials Supplies &amp; Operating Costs</v>
      </c>
      <c r="F486" s="89" t="str">
        <f>IF($D486="BasicEd",VLOOKUP($B486,BasicEd!$A:$C,3,FALSE),IF($D486="Header",VLOOKUP($B486,Header!$A:$C,3,FALSE),IF($D486="Misc",VLOOKUP($B486,Misc!$A:$C,3,FALSE),IF($D486="StateConstant",VLOOKUP($B486,StateConstant!$A:$C,3,FALSE),""))))</f>
        <v/>
      </c>
      <c r="G486" s="42" t="s">
        <v>17</v>
      </c>
      <c r="H486" s="44">
        <v>2</v>
      </c>
      <c r="I486" s="42" t="s">
        <v>13</v>
      </c>
      <c r="J486" s="42" t="s">
        <v>13</v>
      </c>
      <c r="K486" s="45">
        <v>48.97</v>
      </c>
      <c r="L486" s="44"/>
      <c r="M486" s="44"/>
      <c r="N486" s="44"/>
    </row>
    <row r="487" spans="1:14" ht="24.95" customHeight="1">
      <c r="A487" s="44" t="s">
        <v>2979</v>
      </c>
      <c r="B487" s="42" t="s">
        <v>2980</v>
      </c>
      <c r="C487" s="42" t="s">
        <v>2980</v>
      </c>
      <c r="D487" s="42" t="s">
        <v>1612</v>
      </c>
      <c r="E487" s="42" t="str">
        <f>IF($D487=" BasicEd",VLOOKUP($A487,BasicEd!$A:$F,3,FALSE),IF($D487=" Header",VLOOKUP($A487,Header!$A:$G,3,FALSE),IF($D487=" Misc",VLOOKUP($A487,Misc!$A:$F,3,FALSE),IF($D487=" StateConstant",VLOOKUP($A487,StateConstant!$A:$H,3,FALSE),""))))</f>
        <v>Materials Supplies &amp; Operating Costs</v>
      </c>
      <c r="F487" s="89" t="str">
        <f>IF($D487="BasicEd",VLOOKUP($B487,BasicEd!$A:$C,3,FALSE),IF($D487="Header",VLOOKUP($B487,Header!$A:$C,3,FALSE),IF($D487="Misc",VLOOKUP($B487,Misc!$A:$C,3,FALSE),IF($D487="StateConstant",VLOOKUP($B487,StateConstant!$A:$C,3,FALSE),""))))</f>
        <v/>
      </c>
      <c r="G487" s="42" t="s">
        <v>17</v>
      </c>
      <c r="H487" s="44">
        <v>2</v>
      </c>
      <c r="I487" s="42" t="s">
        <v>13</v>
      </c>
      <c r="J487" s="42" t="s">
        <v>13</v>
      </c>
      <c r="K487" s="45">
        <v>6.16</v>
      </c>
      <c r="L487" s="44"/>
      <c r="M487" s="44"/>
      <c r="N487" s="44"/>
    </row>
    <row r="488" spans="1:14" ht="24.95" customHeight="1">
      <c r="A488" s="44" t="s">
        <v>2983</v>
      </c>
      <c r="B488" s="42" t="s">
        <v>2984</v>
      </c>
      <c r="C488" s="42" t="s">
        <v>2984</v>
      </c>
      <c r="D488" s="42" t="s">
        <v>1612</v>
      </c>
      <c r="E488" s="42" t="str">
        <f>IF($D488=" BasicEd",VLOOKUP($A488,BasicEd!$A:$F,3,FALSE),IF($D488=" Header",VLOOKUP($A488,Header!$A:$G,3,FALSE),IF($D488=" Misc",VLOOKUP($A488,Misc!$A:$F,3,FALSE),IF($D488=" StateConstant",VLOOKUP($A488,StateConstant!$A:$H,3,FALSE),""))))</f>
        <v>Materials Supplies &amp; Operating Costs</v>
      </c>
      <c r="F488" s="89" t="str">
        <f>IF($D488="BasicEd",VLOOKUP($B488,BasicEd!$A:$C,3,FALSE),IF($D488="Header",VLOOKUP($B488,Header!$A:$C,3,FALSE),IF($D488="Misc",VLOOKUP($B488,Misc!$A:$C,3,FALSE),IF($D488="StateConstant",VLOOKUP($B488,StateConstant!$A:$C,3,FALSE),""))))</f>
        <v/>
      </c>
      <c r="G488" s="42" t="s">
        <v>17</v>
      </c>
      <c r="H488" s="44">
        <v>2</v>
      </c>
      <c r="I488" s="42" t="s">
        <v>13</v>
      </c>
      <c r="J488" s="42" t="s">
        <v>13</v>
      </c>
      <c r="K488" s="45">
        <v>95.86</v>
      </c>
      <c r="L488" s="44"/>
      <c r="M488" s="44"/>
      <c r="N488" s="44"/>
    </row>
    <row r="489" spans="1:14" ht="24.95" customHeight="1">
      <c r="A489" s="44" t="s">
        <v>969</v>
      </c>
      <c r="B489" s="42" t="s">
        <v>970</v>
      </c>
      <c r="C489" s="42" t="s">
        <v>970</v>
      </c>
      <c r="D489" s="42" t="s">
        <v>1612</v>
      </c>
      <c r="E489" s="42" t="str">
        <f>IF($D489=" BasicEd",VLOOKUP($A489,BasicEd!$A:$F,3,FALSE),IF($D489=" Header",VLOOKUP($A489,Header!$A:$G,3,FALSE),IF($D489=" Misc",VLOOKUP($A489,Misc!$A:$F,3,FALSE),IF($D489=" StateConstant",VLOOKUP($A489,StateConstant!$A:$H,3,FALSE),""))))</f>
        <v>Materials Supplies &amp; Operating Costs</v>
      </c>
      <c r="F489" s="89" t="str">
        <f>IF($D489="BasicEd",VLOOKUP($B489,BasicEd!$A:$C,3,FALSE),IF($D489="Header",VLOOKUP($B489,Header!$A:$C,3,FALSE),IF($D489="Misc",VLOOKUP($B489,Misc!$A:$C,3,FALSE),IF($D489="StateConstant",VLOOKUP($B489,StateConstant!$A:$C,3,FALSE),""))))</f>
        <v/>
      </c>
      <c r="G489" s="42" t="s">
        <v>17</v>
      </c>
      <c r="H489" s="44">
        <v>2</v>
      </c>
      <c r="I489" s="42" t="s">
        <v>13</v>
      </c>
      <c r="J489" s="42" t="s">
        <v>13</v>
      </c>
      <c r="K489" s="45">
        <v>8.16</v>
      </c>
      <c r="L489" s="44"/>
      <c r="M489" s="44"/>
      <c r="N489" s="44"/>
    </row>
    <row r="490" spans="1:14" ht="24.95" customHeight="1">
      <c r="A490" s="44" t="s">
        <v>971</v>
      </c>
      <c r="B490" s="42" t="s">
        <v>972</v>
      </c>
      <c r="C490" s="42" t="s">
        <v>972</v>
      </c>
      <c r="D490" s="42" t="s">
        <v>1612</v>
      </c>
      <c r="E490" s="42" t="str">
        <f>IF($D490=" BasicEd",VLOOKUP($A490,BasicEd!$A:$F,3,FALSE),IF($D490=" Header",VLOOKUP($A490,Header!$A:$G,3,FALSE),IF($D490=" Misc",VLOOKUP($A490,Misc!$A:$F,3,FALSE),IF($D490=" StateConstant",VLOOKUP($A490,StateConstant!$A:$H,3,FALSE),""))))</f>
        <v>Materials Supplies &amp; Operating Costs</v>
      </c>
      <c r="F490" s="89" t="str">
        <f>IF($D490="BasicEd",VLOOKUP($B490,BasicEd!$A:$C,3,FALSE),IF($D490="Header",VLOOKUP($B490,Header!$A:$C,3,FALSE),IF($D490="Misc",VLOOKUP($B490,Misc!$A:$C,3,FALSE),IF($D490="StateConstant",VLOOKUP($B490,StateConstant!$A:$C,3,FALSE),""))))</f>
        <v/>
      </c>
      <c r="G490" s="42" t="s">
        <v>17</v>
      </c>
      <c r="H490" s="44">
        <v>2</v>
      </c>
      <c r="I490" s="42" t="s">
        <v>13</v>
      </c>
      <c r="J490" s="42" t="s">
        <v>13</v>
      </c>
      <c r="K490" s="45">
        <v>0</v>
      </c>
      <c r="L490" s="44"/>
      <c r="M490" s="44"/>
      <c r="N490" s="44"/>
    </row>
    <row r="491" spans="1:14" ht="24.95" customHeight="1">
      <c r="A491" s="44" t="s">
        <v>973</v>
      </c>
      <c r="B491" s="42" t="s">
        <v>974</v>
      </c>
      <c r="C491" s="42" t="s">
        <v>974</v>
      </c>
      <c r="D491" s="42" t="s">
        <v>1612</v>
      </c>
      <c r="E491" s="42" t="str">
        <f>IF($D491=" BasicEd",VLOOKUP($A491,BasicEd!$A:$F,3,FALSE),IF($D491=" Header",VLOOKUP($A491,Header!$A:$G,3,FALSE),IF($D491=" Misc",VLOOKUP($A491,Misc!$A:$F,3,FALSE),IF($D491=" StateConstant",VLOOKUP($A491,StateConstant!$A:$H,3,FALSE),""))))</f>
        <v>Materials Supplies &amp; Operating Costs</v>
      </c>
      <c r="F491" s="89" t="str">
        <f>IF($D491="BasicEd",VLOOKUP($B491,BasicEd!$A:$C,3,FALSE),IF($D491="Header",VLOOKUP($B491,Header!$A:$C,3,FALSE),IF($D491="Misc",VLOOKUP($B491,Misc!$A:$C,3,FALSE),IF($D491="StateConstant",VLOOKUP($B491,StateConstant!$A:$C,3,FALSE),""))))</f>
        <v/>
      </c>
      <c r="G491" s="42" t="s">
        <v>17</v>
      </c>
      <c r="H491" s="44">
        <v>2</v>
      </c>
      <c r="I491" s="42" t="s">
        <v>13</v>
      </c>
      <c r="J491" s="42" t="s">
        <v>13</v>
      </c>
      <c r="K491" s="45">
        <v>0</v>
      </c>
      <c r="L491" s="44"/>
      <c r="M491" s="44"/>
      <c r="N491" s="44"/>
    </row>
    <row r="492" spans="1:14" ht="24.95" hidden="1" customHeight="1">
      <c r="A492" s="44" t="s">
        <v>263</v>
      </c>
      <c r="B492" s="42" t="s">
        <v>1572</v>
      </c>
      <c r="C492" s="42" t="s">
        <v>1572</v>
      </c>
      <c r="D492" s="42" t="s">
        <v>1617</v>
      </c>
      <c r="E492" s="42" t="str">
        <f>IF($D492=" BasicEd",VLOOKUP($A492,BasicEd!$A:$F,3,FALSE),IF($D492=" Header",VLOOKUP($A492,Header!$A:$G,3,FALSE),IF($D492=" Misc",VLOOKUP($A492,Misc!$A:$F,3,FALSE),IF($D492=" StateConstant",VLOOKUP($A492,StateConstant!$A:$H,3,FALSE),""))))</f>
        <v>Materials Supplies &amp; Operating Costs</v>
      </c>
      <c r="F492" s="89" t="str">
        <f>IF($D492="BasicEd",VLOOKUP($B492,BasicEd!$A:$C,3,FALSE),IF($D492="Header",VLOOKUP($B492,Header!$A:$C,3,FALSE),IF($D492="Misc",VLOOKUP($B492,Misc!$A:$C,3,FALSE),IF($D492="StateConstant",VLOOKUP($B492,StateConstant!$A:$C,3,FALSE),""))))</f>
        <v/>
      </c>
      <c r="G492" s="42" t="s">
        <v>17</v>
      </c>
      <c r="H492" s="44">
        <v>2</v>
      </c>
      <c r="I492" s="42" t="s">
        <v>18</v>
      </c>
      <c r="J492" s="42" t="s">
        <v>1602</v>
      </c>
      <c r="K492" s="45"/>
      <c r="L492" s="44"/>
      <c r="M492" s="44"/>
      <c r="N492" s="44"/>
    </row>
    <row r="493" spans="1:14" ht="24.95" customHeight="1">
      <c r="A493" s="44" t="s">
        <v>977</v>
      </c>
      <c r="B493" s="42" t="s">
        <v>978</v>
      </c>
      <c r="C493" s="42" t="s">
        <v>978</v>
      </c>
      <c r="D493" s="42" t="s">
        <v>1612</v>
      </c>
      <c r="E493" s="42" t="str">
        <f>IF($D493=" BasicEd",VLOOKUP($A493,BasicEd!$A:$F,3,FALSE),IF($D493=" Header",VLOOKUP($A493,Header!$A:$G,3,FALSE),IF($D493=" Misc",VLOOKUP($A493,Misc!$A:$F,3,FALSE),IF($D493=" StateConstant",VLOOKUP($A493,StateConstant!$A:$H,3,FALSE),""))))</f>
        <v>Materials Supplies &amp; Operating Costs</v>
      </c>
      <c r="F493" s="89" t="str">
        <f>IF($D493="BasicEd",VLOOKUP($B493,BasicEd!$A:$C,3,FALSE),IF($D493="Header",VLOOKUP($B493,Header!$A:$C,3,FALSE),IF($D493="Misc",VLOOKUP($B493,Misc!$A:$C,3,FALSE),IF($D493="StateConstant",VLOOKUP($B493,StateConstant!$A:$C,3,FALSE),""))))</f>
        <v/>
      </c>
      <c r="G493" s="42" t="s">
        <v>17</v>
      </c>
      <c r="H493" s="44">
        <v>2</v>
      </c>
      <c r="I493" s="42" t="s">
        <v>13</v>
      </c>
      <c r="J493" s="42" t="s">
        <v>13</v>
      </c>
      <c r="K493" s="45">
        <v>175.75</v>
      </c>
      <c r="L493" s="44"/>
      <c r="M493" s="44"/>
      <c r="N493" s="44"/>
    </row>
    <row r="494" spans="1:14" ht="24.95" customHeight="1">
      <c r="A494" s="44" t="s">
        <v>979</v>
      </c>
      <c r="B494" s="42" t="s">
        <v>980</v>
      </c>
      <c r="C494" s="42" t="s">
        <v>980</v>
      </c>
      <c r="D494" s="42" t="s">
        <v>1612</v>
      </c>
      <c r="E494" s="42" t="str">
        <f>IF($D494=" BasicEd",VLOOKUP($A494,BasicEd!$A:$F,3,FALSE),IF($D494=" Header",VLOOKUP($A494,Header!$A:$G,3,FALSE),IF($D494=" Misc",VLOOKUP($A494,Misc!$A:$F,3,FALSE),IF($D494=" StateConstant",VLOOKUP($A494,StateConstant!$A:$H,3,FALSE),""))))</f>
        <v>Materials Supplies &amp; Operating Costs</v>
      </c>
      <c r="F494" s="89" t="str">
        <f>IF($D494="BasicEd",VLOOKUP($B494,BasicEd!$A:$C,3,FALSE),IF($D494="Header",VLOOKUP($B494,Header!$A:$C,3,FALSE),IF($D494="Misc",VLOOKUP($B494,Misc!$A:$C,3,FALSE),IF($D494="StateConstant",VLOOKUP($B494,StateConstant!$A:$C,3,FALSE),""))))</f>
        <v/>
      </c>
      <c r="G494" s="42" t="s">
        <v>17</v>
      </c>
      <c r="H494" s="44">
        <v>2</v>
      </c>
      <c r="I494" s="42" t="s">
        <v>13</v>
      </c>
      <c r="J494" s="42" t="s">
        <v>13</v>
      </c>
      <c r="K494" s="45">
        <v>509.62</v>
      </c>
      <c r="L494" s="44"/>
      <c r="M494" s="44"/>
      <c r="N494" s="44"/>
    </row>
    <row r="495" spans="1:14" ht="24.95" customHeight="1">
      <c r="A495" s="44" t="s">
        <v>981</v>
      </c>
      <c r="B495" s="42" t="s">
        <v>982</v>
      </c>
      <c r="C495" s="42" t="s">
        <v>982</v>
      </c>
      <c r="D495" s="42" t="s">
        <v>1612</v>
      </c>
      <c r="E495" s="42" t="str">
        <f>IF($D495=" BasicEd",VLOOKUP($A495,BasicEd!$A:$F,3,FALSE),IF($D495=" Header",VLOOKUP($A495,Header!$A:$G,3,FALSE),IF($D495=" Misc",VLOOKUP($A495,Misc!$A:$F,3,FALSE),IF($D495=" StateConstant",VLOOKUP($A495,StateConstant!$A:$H,3,FALSE),""))))</f>
        <v>Materials Supplies &amp; Operating Costs</v>
      </c>
      <c r="F495" s="89" t="str">
        <f>IF($D495="BasicEd",VLOOKUP($B495,BasicEd!$A:$C,3,FALSE),IF($D495="Header",VLOOKUP($B495,Header!$A:$C,3,FALSE),IF($D495="Misc",VLOOKUP($B495,Misc!$A:$C,3,FALSE),IF($D495="StateConstant",VLOOKUP($B495,StateConstant!$A:$C,3,FALSE),""))))</f>
        <v/>
      </c>
      <c r="G495" s="42" t="s">
        <v>17</v>
      </c>
      <c r="H495" s="44">
        <v>2</v>
      </c>
      <c r="I495" s="42" t="s">
        <v>13</v>
      </c>
      <c r="J495" s="42" t="s">
        <v>13</v>
      </c>
      <c r="K495" s="45">
        <v>193.3</v>
      </c>
      <c r="L495" s="44"/>
      <c r="M495" s="44"/>
      <c r="N495" s="44"/>
    </row>
    <row r="496" spans="1:14" ht="24.95" customHeight="1">
      <c r="A496" s="44" t="s">
        <v>946</v>
      </c>
      <c r="B496" s="42" t="s">
        <v>947</v>
      </c>
      <c r="C496" s="42" t="s">
        <v>947</v>
      </c>
      <c r="D496" s="42" t="s">
        <v>1612</v>
      </c>
      <c r="E496" s="42" t="str">
        <f>IF($D496=" BasicEd",VLOOKUP($A496,BasicEd!$A:$F,3,FALSE),IF($D496=" Header",VLOOKUP($A496,Header!$A:$G,3,FALSE),IF($D496=" Misc",VLOOKUP($A496,Misc!$A:$F,3,FALSE),IF($D496=" StateConstant",VLOOKUP($A496,StateConstant!$A:$H,3,FALSE),""))))</f>
        <v>Materials Supplies &amp; Operating Costs</v>
      </c>
      <c r="F496" s="89" t="str">
        <f>IF($D496="BasicEd",VLOOKUP($B496,BasicEd!$A:$C,3,FALSE),IF($D496="Header",VLOOKUP($B496,Header!$A:$C,3,FALSE),IF($D496="Misc",VLOOKUP($B496,Misc!$A:$C,3,FALSE),IF($D496="StateConstant",VLOOKUP($B496,StateConstant!$A:$C,3,FALSE),""))))</f>
        <v/>
      </c>
      <c r="G496" s="42" t="s">
        <v>17</v>
      </c>
      <c r="H496" s="44">
        <v>2</v>
      </c>
      <c r="I496" s="42" t="s">
        <v>13</v>
      </c>
      <c r="J496" s="42" t="s">
        <v>13</v>
      </c>
      <c r="K496" s="45">
        <v>438.43</v>
      </c>
      <c r="L496" s="44"/>
      <c r="M496" s="44"/>
      <c r="N496" s="44"/>
    </row>
    <row r="497" spans="1:14" ht="24.95" customHeight="1">
      <c r="A497" s="44" t="s">
        <v>2999</v>
      </c>
      <c r="B497" s="42" t="s">
        <v>3000</v>
      </c>
      <c r="C497" s="42" t="s">
        <v>3000</v>
      </c>
      <c r="D497" s="42" t="s">
        <v>1612</v>
      </c>
      <c r="E497" s="42" t="str">
        <f>IF($D497=" BasicEd",VLOOKUP($A497,BasicEd!$A:$F,3,FALSE),IF($D497=" Header",VLOOKUP($A497,Header!$A:$G,3,FALSE),IF($D497=" Misc",VLOOKUP($A497,Misc!$A:$F,3,FALSE),IF($D497=" StateConstant",VLOOKUP($A497,StateConstant!$A:$H,3,FALSE),""))))</f>
        <v>Materials Supplies &amp; Operating Costs</v>
      </c>
      <c r="F497" s="89" t="str">
        <f>IF($D497="BasicEd",VLOOKUP($B497,BasicEd!$A:$C,3,FALSE),IF($D497="Header",VLOOKUP($B497,Header!$A:$C,3,FALSE),IF($D497="Misc",VLOOKUP($B497,Misc!$A:$C,3,FALSE),IF($D497="StateConstant",VLOOKUP($B497,StateConstant!$A:$C,3,FALSE),""))))</f>
        <v/>
      </c>
      <c r="G497" s="42" t="s">
        <v>17</v>
      </c>
      <c r="H497" s="44">
        <v>2</v>
      </c>
      <c r="I497" s="42" t="s">
        <v>13</v>
      </c>
      <c r="J497" s="42" t="s">
        <v>13</v>
      </c>
      <c r="K497" s="45">
        <v>35.15</v>
      </c>
      <c r="L497" s="44"/>
      <c r="M497" s="44"/>
      <c r="N497" s="44"/>
    </row>
    <row r="498" spans="1:14" ht="24.95" customHeight="1">
      <c r="A498" s="44" t="s">
        <v>3001</v>
      </c>
      <c r="B498" s="42" t="s">
        <v>3002</v>
      </c>
      <c r="C498" s="42" t="s">
        <v>3002</v>
      </c>
      <c r="D498" s="42" t="s">
        <v>1612</v>
      </c>
      <c r="E498" s="42" t="str">
        <f>IF($D498=" BasicEd",VLOOKUP($A498,BasicEd!$A:$F,3,FALSE),IF($D498=" Header",VLOOKUP($A498,Header!$A:$G,3,FALSE),IF($D498=" Misc",VLOOKUP($A498,Misc!$A:$F,3,FALSE),IF($D498=" StateConstant",VLOOKUP($A498,StateConstant!$A:$H,3,FALSE),""))))</f>
        <v>Materials Supplies &amp; Operating Costs</v>
      </c>
      <c r="F498" s="89" t="str">
        <f>IF($D498="BasicEd",VLOOKUP($B498,BasicEd!$A:$C,3,FALSE),IF($D498="Header",VLOOKUP($B498,Header!$A:$C,3,FALSE),IF($D498="Misc",VLOOKUP($B498,Misc!$A:$C,3,FALSE),IF($D498="StateConstant",VLOOKUP($B498,StateConstant!$A:$C,3,FALSE),""))))</f>
        <v/>
      </c>
      <c r="G498" s="42" t="s">
        <v>17</v>
      </c>
      <c r="H498" s="44">
        <v>2</v>
      </c>
      <c r="I498" s="42" t="s">
        <v>13</v>
      </c>
      <c r="J498" s="42" t="s">
        <v>13</v>
      </c>
      <c r="K498" s="45">
        <v>386.62</v>
      </c>
      <c r="L498" s="44"/>
      <c r="M498" s="44"/>
      <c r="N498" s="44"/>
    </row>
    <row r="499" spans="1:14" ht="24.95" customHeight="1">
      <c r="A499" s="44" t="s">
        <v>985</v>
      </c>
      <c r="B499" s="42" t="s">
        <v>986</v>
      </c>
      <c r="C499" s="42" t="s">
        <v>986</v>
      </c>
      <c r="D499" s="42" t="s">
        <v>1612</v>
      </c>
      <c r="E499" s="42" t="str">
        <f>IF($D499=" BasicEd",VLOOKUP($A499,BasicEd!$A:$F,3,FALSE),IF($D499=" Header",VLOOKUP($A499,Header!$A:$G,3,FALSE),IF($D499=" Misc",VLOOKUP($A499,Misc!$A:$F,3,FALSE),IF($D499=" StateConstant",VLOOKUP($A499,StateConstant!$A:$H,3,FALSE),""))))</f>
        <v>Materials Supplies &amp; Operating Costs</v>
      </c>
      <c r="F499" s="89" t="str">
        <f>IF($D499="BasicEd",VLOOKUP($B499,BasicEd!$A:$C,3,FALSE),IF($D499="Header",VLOOKUP($B499,Header!$A:$C,3,FALSE),IF($D499="Misc",VLOOKUP($B499,Misc!$A:$C,3,FALSE),IF($D499="StateConstant",VLOOKUP($B499,StateConstant!$A:$C,3,FALSE),""))))</f>
        <v/>
      </c>
      <c r="G499" s="42" t="s">
        <v>17</v>
      </c>
      <c r="H499" s="44">
        <v>2</v>
      </c>
      <c r="I499" s="42" t="s">
        <v>13</v>
      </c>
      <c r="J499" s="42" t="s">
        <v>13</v>
      </c>
      <c r="K499" s="45">
        <v>35.15</v>
      </c>
      <c r="L499" s="44"/>
      <c r="M499" s="44"/>
      <c r="N499" s="44"/>
    </row>
    <row r="500" spans="1:14" ht="24.95" customHeight="1">
      <c r="A500" s="44" t="s">
        <v>987</v>
      </c>
      <c r="B500" s="42" t="s">
        <v>988</v>
      </c>
      <c r="C500" s="42" t="s">
        <v>988</v>
      </c>
      <c r="D500" s="42" t="s">
        <v>1612</v>
      </c>
      <c r="E500" s="42" t="str">
        <f>IF($D500=" BasicEd",VLOOKUP($A500,BasicEd!$A:$F,3,FALSE),IF($D500=" Header",VLOOKUP($A500,Header!$A:$G,3,FALSE),IF($D500=" Misc",VLOOKUP($A500,Misc!$A:$F,3,FALSE),IF($D500=" StateConstant",VLOOKUP($A500,StateConstant!$A:$H,3,FALSE),""))))</f>
        <v>Materials Supplies &amp; Operating Costs</v>
      </c>
      <c r="F500" s="89" t="str">
        <f>IF($D500="BasicEd",VLOOKUP($B500,BasicEd!$A:$C,3,FALSE),IF($D500="Header",VLOOKUP($B500,Header!$A:$C,3,FALSE),IF($D500="Misc",VLOOKUP($B500,Misc!$A:$C,3,FALSE),IF($D500="StateConstant",VLOOKUP($B500,StateConstant!$A:$C,3,FALSE),""))))</f>
        <v/>
      </c>
      <c r="G500" s="42" t="s">
        <v>17</v>
      </c>
      <c r="H500" s="44">
        <v>2</v>
      </c>
      <c r="I500" s="42" t="s">
        <v>13</v>
      </c>
      <c r="J500" s="42" t="s">
        <v>13</v>
      </c>
      <c r="K500" s="45">
        <v>246.05</v>
      </c>
      <c r="L500" s="44"/>
      <c r="M500" s="44"/>
      <c r="N500" s="44"/>
    </row>
    <row r="501" spans="1:14" ht="24.95" customHeight="1">
      <c r="A501" s="44" t="s">
        <v>989</v>
      </c>
      <c r="B501" s="42" t="s">
        <v>990</v>
      </c>
      <c r="C501" s="42" t="s">
        <v>990</v>
      </c>
      <c r="D501" s="42" t="s">
        <v>1612</v>
      </c>
      <c r="E501" s="42" t="str">
        <f>IF($D501=" BasicEd",VLOOKUP($A501,BasicEd!$A:$F,3,FALSE),IF($D501=" Header",VLOOKUP($A501,Header!$A:$G,3,FALSE),IF($D501=" Misc",VLOOKUP($A501,Misc!$A:$F,3,FALSE),IF($D501=" StateConstant",VLOOKUP($A501,StateConstant!$A:$H,3,FALSE),""))))</f>
        <v>Materials Supplies &amp; Operating Costs</v>
      </c>
      <c r="F501" s="89" t="str">
        <f>IF($D501="BasicEd",VLOOKUP($B501,BasicEd!$A:$C,3,FALSE),IF($D501="Header",VLOOKUP($B501,Header!$A:$C,3,FALSE),IF($D501="Misc",VLOOKUP($B501,Misc!$A:$C,3,FALSE),IF($D501="StateConstant",VLOOKUP($B501,StateConstant!$A:$C,3,FALSE),""))))</f>
        <v/>
      </c>
      <c r="G501" s="42" t="s">
        <v>17</v>
      </c>
      <c r="H501" s="44">
        <v>2</v>
      </c>
      <c r="I501" s="42" t="s">
        <v>13</v>
      </c>
      <c r="J501" s="42" t="s">
        <v>13</v>
      </c>
      <c r="K501" s="45">
        <v>175.75</v>
      </c>
      <c r="L501" s="44"/>
      <c r="M501" s="44"/>
      <c r="N501" s="44"/>
    </row>
    <row r="502" spans="1:14" ht="24.95" hidden="1" customHeight="1">
      <c r="A502" s="44" t="s">
        <v>912</v>
      </c>
      <c r="B502" s="42" t="s">
        <v>913</v>
      </c>
      <c r="C502" s="42" t="s">
        <v>913</v>
      </c>
      <c r="D502" s="42" t="s">
        <v>1617</v>
      </c>
      <c r="E502" s="42" t="str">
        <f>IF($D502=" BasicEd",VLOOKUP($A502,BasicEd!$A:$F,3,FALSE),IF($D502=" Header",VLOOKUP($A502,Header!$A:$G,3,FALSE),IF($D502=" Misc",VLOOKUP($A502,Misc!$A:$F,3,FALSE),IF($D502=" StateConstant",VLOOKUP($A502,StateConstant!$A:$H,3,FALSE),""))))</f>
        <v>Materials Supplies &amp; Operating Costs</v>
      </c>
      <c r="F502" s="89" t="str">
        <f>IF($D502="BasicEd",VLOOKUP($B502,BasicEd!$A:$C,3,FALSE),IF($D502="Header",VLOOKUP($B502,Header!$A:$C,3,FALSE),IF($D502="Misc",VLOOKUP($B502,Misc!$A:$C,3,FALSE),IF($D502="StateConstant",VLOOKUP($B502,StateConstant!$A:$C,3,FALSE),""))))</f>
        <v/>
      </c>
      <c r="G502" s="42" t="s">
        <v>17</v>
      </c>
      <c r="H502" s="44">
        <v>2</v>
      </c>
      <c r="I502" s="42" t="s">
        <v>18</v>
      </c>
      <c r="J502" s="42" t="s">
        <v>1602</v>
      </c>
      <c r="K502" s="45"/>
      <c r="L502" s="44"/>
      <c r="M502" s="44"/>
      <c r="N502" s="44"/>
    </row>
    <row r="503" spans="1:14" ht="24.95" customHeight="1">
      <c r="A503" s="44" t="s">
        <v>993</v>
      </c>
      <c r="B503" s="42" t="s">
        <v>994</v>
      </c>
      <c r="C503" s="42" t="s">
        <v>994</v>
      </c>
      <c r="D503" s="42" t="s">
        <v>1612</v>
      </c>
      <c r="E503" s="42" t="str">
        <f>IF($D503=" BasicEd",VLOOKUP($A503,BasicEd!$A:$F,3,FALSE),IF($D503=" Header",VLOOKUP($A503,Header!$A:$G,3,FALSE),IF($D503=" Misc",VLOOKUP($A503,Misc!$A:$F,3,FALSE),IF($D503=" StateConstant",VLOOKUP($A503,StateConstant!$A:$H,3,FALSE),""))))</f>
        <v>Materials Supplies &amp; Operating Costs</v>
      </c>
      <c r="F503" s="89" t="str">
        <f>IF($D503="BasicEd",VLOOKUP($B503,BasicEd!$A:$C,3,FALSE),IF($D503="Header",VLOOKUP($B503,Header!$A:$C,3,FALSE),IF($D503="Misc",VLOOKUP($B503,Misc!$A:$C,3,FALSE),IF($D503="StateConstant",VLOOKUP($B503,StateConstant!$A:$C,3,FALSE),""))))</f>
        <v/>
      </c>
      <c r="G503" s="42" t="s">
        <v>17</v>
      </c>
      <c r="H503" s="44">
        <v>2</v>
      </c>
      <c r="I503" s="42" t="s">
        <v>13</v>
      </c>
      <c r="J503" s="42" t="s">
        <v>13</v>
      </c>
      <c r="K503" s="45">
        <v>175.75</v>
      </c>
      <c r="L503" s="44"/>
      <c r="M503" s="44"/>
      <c r="N503" s="44"/>
    </row>
    <row r="504" spans="1:14" ht="24.95" customHeight="1">
      <c r="A504" s="44" t="s">
        <v>995</v>
      </c>
      <c r="B504" s="42" t="s">
        <v>996</v>
      </c>
      <c r="C504" s="42" t="s">
        <v>996</v>
      </c>
      <c r="D504" s="42" t="s">
        <v>1612</v>
      </c>
      <c r="E504" s="42" t="str">
        <f>IF($D504=" BasicEd",VLOOKUP($A504,BasicEd!$A:$F,3,FALSE),IF($D504=" Header",VLOOKUP($A504,Header!$A:$G,3,FALSE),IF($D504=" Misc",VLOOKUP($A504,Misc!$A:$F,3,FALSE),IF($D504=" StateConstant",VLOOKUP($A504,StateConstant!$A:$H,3,FALSE),""))))</f>
        <v>Materials Supplies &amp; Operating Costs</v>
      </c>
      <c r="F504" s="89" t="str">
        <f>IF($D504="BasicEd",VLOOKUP($B504,BasicEd!$A:$C,3,FALSE),IF($D504="Header",VLOOKUP($B504,Header!$A:$C,3,FALSE),IF($D504="Misc",VLOOKUP($B504,Misc!$A:$C,3,FALSE),IF($D504="StateConstant",VLOOKUP($B504,StateConstant!$A:$C,3,FALSE),""))))</f>
        <v/>
      </c>
      <c r="G504" s="42" t="s">
        <v>17</v>
      </c>
      <c r="H504" s="44">
        <v>2</v>
      </c>
      <c r="I504" s="42" t="s">
        <v>13</v>
      </c>
      <c r="J504" s="42" t="s">
        <v>13</v>
      </c>
      <c r="K504" s="45">
        <v>509.62</v>
      </c>
      <c r="L504" s="44"/>
      <c r="M504" s="44"/>
      <c r="N504" s="44"/>
    </row>
    <row r="505" spans="1:14" ht="24.95" customHeight="1">
      <c r="A505" s="44" t="s">
        <v>997</v>
      </c>
      <c r="B505" s="42" t="s">
        <v>998</v>
      </c>
      <c r="C505" s="42" t="s">
        <v>998</v>
      </c>
      <c r="D505" s="42" t="s">
        <v>1612</v>
      </c>
      <c r="E505" s="42" t="str">
        <f>IF($D505=" BasicEd",VLOOKUP($A505,BasicEd!$A:$F,3,FALSE),IF($D505=" Header",VLOOKUP($A505,Header!$A:$G,3,FALSE),IF($D505=" Misc",VLOOKUP($A505,Misc!$A:$F,3,FALSE),IF($D505=" StateConstant",VLOOKUP($A505,StateConstant!$A:$H,3,FALSE),""))))</f>
        <v>Materials Supplies &amp; Operating Costs</v>
      </c>
      <c r="F505" s="89" t="str">
        <f>IF($D505="BasicEd",VLOOKUP($B505,BasicEd!$A:$C,3,FALSE),IF($D505="Header",VLOOKUP($B505,Header!$A:$C,3,FALSE),IF($D505="Misc",VLOOKUP($B505,Misc!$A:$C,3,FALSE),IF($D505="StateConstant",VLOOKUP($B505,StateConstant!$A:$C,3,FALSE),""))))</f>
        <v/>
      </c>
      <c r="G505" s="42" t="s">
        <v>17</v>
      </c>
      <c r="H505" s="44">
        <v>2</v>
      </c>
      <c r="I505" s="42" t="s">
        <v>13</v>
      </c>
      <c r="J505" s="42" t="s">
        <v>13</v>
      </c>
      <c r="K505" s="45">
        <v>193.3</v>
      </c>
      <c r="L505" s="44"/>
      <c r="M505" s="44"/>
      <c r="N505" s="44"/>
    </row>
    <row r="506" spans="1:14" ht="24.95" customHeight="1">
      <c r="A506" s="44" t="s">
        <v>3011</v>
      </c>
      <c r="B506" s="42" t="s">
        <v>3012</v>
      </c>
      <c r="C506" s="42" t="s">
        <v>3012</v>
      </c>
      <c r="D506" s="42" t="s">
        <v>1612</v>
      </c>
      <c r="E506" s="42" t="str">
        <f>IF($D506=" BasicEd",VLOOKUP($A506,BasicEd!$A:$F,3,FALSE),IF($D506=" Header",VLOOKUP($A506,Header!$A:$G,3,FALSE),IF($D506=" Misc",VLOOKUP($A506,Misc!$A:$F,3,FALSE),IF($D506=" StateConstant",VLOOKUP($A506,StateConstant!$A:$H,3,FALSE),""))))</f>
        <v>Materials Supplies &amp; Operating Costs</v>
      </c>
      <c r="F506" s="89" t="str">
        <f>IF($D506="BasicEd",VLOOKUP($B506,BasicEd!$A:$C,3,FALSE),IF($D506="Header",VLOOKUP($B506,Header!$A:$C,3,FALSE),IF($D506="Misc",VLOOKUP($B506,Misc!$A:$C,3,FALSE),IF($D506="StateConstant",VLOOKUP($B506,StateConstant!$A:$C,3,FALSE),""))))</f>
        <v/>
      </c>
      <c r="G506" s="42" t="s">
        <v>17</v>
      </c>
      <c r="H506" s="44">
        <v>2</v>
      </c>
      <c r="I506" s="42" t="s">
        <v>13</v>
      </c>
      <c r="J506" s="42" t="s">
        <v>13</v>
      </c>
      <c r="K506" s="45">
        <v>35.15</v>
      </c>
      <c r="L506" s="44"/>
      <c r="M506" s="44"/>
      <c r="N506" s="44"/>
    </row>
    <row r="507" spans="1:14" ht="24.95" customHeight="1">
      <c r="A507" s="44" t="s">
        <v>3014</v>
      </c>
      <c r="B507" s="42" t="s">
        <v>3015</v>
      </c>
      <c r="C507" s="42" t="s">
        <v>3015</v>
      </c>
      <c r="D507" s="42" t="s">
        <v>1612</v>
      </c>
      <c r="E507" s="42" t="str">
        <f>IF($D507=" BasicEd",VLOOKUP($A507,BasicEd!$A:$F,3,FALSE),IF($D507=" Header",VLOOKUP($A507,Header!$A:$G,3,FALSE),IF($D507=" Misc",VLOOKUP($A507,Misc!$A:$F,3,FALSE),IF($D507=" StateConstant",VLOOKUP($A507,StateConstant!$A:$H,3,FALSE),""))))</f>
        <v>Materials Supplies &amp; Operating Costs</v>
      </c>
      <c r="F507" s="89" t="str">
        <f>IF($D507="BasicEd",VLOOKUP($B507,BasicEd!$A:$C,3,FALSE),IF($D507="Header",VLOOKUP($B507,Header!$A:$C,3,FALSE),IF($D507="Misc",VLOOKUP($B507,Misc!$A:$C,3,FALSE),IF($D507="StateConstant",VLOOKUP($B507,StateConstant!$A:$C,3,FALSE),""))))</f>
        <v/>
      </c>
      <c r="G507" s="42" t="s">
        <v>17</v>
      </c>
      <c r="H507" s="44">
        <v>2</v>
      </c>
      <c r="I507" s="42" t="s">
        <v>13</v>
      </c>
      <c r="J507" s="42" t="s">
        <v>13</v>
      </c>
      <c r="K507" s="45">
        <v>386.62</v>
      </c>
      <c r="L507" s="44"/>
      <c r="M507" s="44"/>
      <c r="N507" s="44"/>
    </row>
    <row r="508" spans="1:14" ht="24.95" customHeight="1">
      <c r="A508" s="44" t="s">
        <v>1001</v>
      </c>
      <c r="B508" s="42" t="s">
        <v>1002</v>
      </c>
      <c r="C508" s="42" t="s">
        <v>1002</v>
      </c>
      <c r="D508" s="42" t="s">
        <v>1612</v>
      </c>
      <c r="E508" s="42" t="str">
        <f>IF($D508=" BasicEd",VLOOKUP($A508,BasicEd!$A:$F,3,FALSE),IF($D508=" Header",VLOOKUP($A508,Header!$A:$G,3,FALSE),IF($D508=" Misc",VLOOKUP($A508,Misc!$A:$F,3,FALSE),IF($D508=" StateConstant",VLOOKUP($A508,StateConstant!$A:$H,3,FALSE),""))))</f>
        <v>Materials Supplies &amp; Operating Costs</v>
      </c>
      <c r="F508" s="89" t="str">
        <f>IF($D508="BasicEd",VLOOKUP($B508,BasicEd!$A:$C,3,FALSE),IF($D508="Header",VLOOKUP($B508,Header!$A:$C,3,FALSE),IF($D508="Misc",VLOOKUP($B508,Misc!$A:$C,3,FALSE),IF($D508="StateConstant",VLOOKUP($B508,StateConstant!$A:$C,3,FALSE),""))))</f>
        <v/>
      </c>
      <c r="G508" s="42" t="s">
        <v>17</v>
      </c>
      <c r="H508" s="44">
        <v>2</v>
      </c>
      <c r="I508" s="42" t="s">
        <v>13</v>
      </c>
      <c r="J508" s="42" t="s">
        <v>13</v>
      </c>
      <c r="K508" s="45">
        <v>35.15</v>
      </c>
      <c r="L508" s="44"/>
      <c r="M508" s="44"/>
      <c r="N508" s="44"/>
    </row>
    <row r="509" spans="1:14" ht="24.95" customHeight="1">
      <c r="A509" s="44" t="s">
        <v>948</v>
      </c>
      <c r="B509" s="42" t="s">
        <v>949</v>
      </c>
      <c r="C509" s="42" t="s">
        <v>949</v>
      </c>
      <c r="D509" s="42" t="s">
        <v>1612</v>
      </c>
      <c r="E509" s="42" t="str">
        <f>IF($D509=" BasicEd",VLOOKUP($A509,BasicEd!$A:$F,3,FALSE),IF($D509=" Header",VLOOKUP($A509,Header!$A:$G,3,FALSE),IF($D509=" Misc",VLOOKUP($A509,Misc!$A:$F,3,FALSE),IF($D509=" StateConstant",VLOOKUP($A509,StateConstant!$A:$H,3,FALSE),""))))</f>
        <v>Materials Supplies &amp; Operating Costs</v>
      </c>
      <c r="F509" s="89" t="str">
        <f>IF($D509="BasicEd",VLOOKUP($B509,BasicEd!$A:$C,3,FALSE),IF($D509="Header",VLOOKUP($B509,Header!$A:$C,3,FALSE),IF($D509="Misc",VLOOKUP($B509,Misc!$A:$C,3,FALSE),IF($D509="StateConstant",VLOOKUP($B509,StateConstant!$A:$C,3,FALSE),""))))</f>
        <v/>
      </c>
      <c r="G509" s="42" t="s">
        <v>17</v>
      </c>
      <c r="H509" s="44">
        <v>2</v>
      </c>
      <c r="I509" s="42" t="s">
        <v>13</v>
      </c>
      <c r="J509" s="42" t="s">
        <v>13</v>
      </c>
      <c r="K509" s="45">
        <v>167.61</v>
      </c>
      <c r="L509" s="44"/>
      <c r="M509" s="44"/>
      <c r="N509" s="44"/>
    </row>
    <row r="510" spans="1:14" ht="24.95" customHeight="1">
      <c r="A510" s="44" t="s">
        <v>1003</v>
      </c>
      <c r="B510" s="42" t="s">
        <v>1004</v>
      </c>
      <c r="C510" s="42" t="s">
        <v>1004</v>
      </c>
      <c r="D510" s="42" t="s">
        <v>1612</v>
      </c>
      <c r="E510" s="42" t="str">
        <f>IF($D510=" BasicEd",VLOOKUP($A510,BasicEd!$A:$F,3,FALSE),IF($D510=" Header",VLOOKUP($A510,Header!$A:$G,3,FALSE),IF($D510=" Misc",VLOOKUP($A510,Misc!$A:$F,3,FALSE),IF($D510=" StateConstant",VLOOKUP($A510,StateConstant!$A:$H,3,FALSE),""))))</f>
        <v>Materials Supplies &amp; Operating Costs</v>
      </c>
      <c r="F510" s="89" t="str">
        <f>IF($D510="BasicEd",VLOOKUP($B510,BasicEd!$A:$C,3,FALSE),IF($D510="Header",VLOOKUP($B510,Header!$A:$C,3,FALSE),IF($D510="Misc",VLOOKUP($B510,Misc!$A:$C,3,FALSE),IF($D510="StateConstant",VLOOKUP($B510,StateConstant!$A:$C,3,FALSE),""))))</f>
        <v/>
      </c>
      <c r="G510" s="42" t="s">
        <v>17</v>
      </c>
      <c r="H510" s="44">
        <v>2</v>
      </c>
      <c r="I510" s="42" t="s">
        <v>13</v>
      </c>
      <c r="J510" s="42" t="s">
        <v>13</v>
      </c>
      <c r="K510" s="45">
        <v>246.05</v>
      </c>
      <c r="L510" s="44"/>
      <c r="M510" s="44"/>
      <c r="N510" s="44"/>
    </row>
    <row r="511" spans="1:14" ht="24.95" customHeight="1">
      <c r="A511" s="44" t="s">
        <v>1005</v>
      </c>
      <c r="B511" s="42" t="s">
        <v>1006</v>
      </c>
      <c r="C511" s="42" t="s">
        <v>1006</v>
      </c>
      <c r="D511" s="42" t="s">
        <v>1612</v>
      </c>
      <c r="E511" s="42" t="str">
        <f>IF($D511=" BasicEd",VLOOKUP($A511,BasicEd!$A:$F,3,FALSE),IF($D511=" Header",VLOOKUP($A511,Header!$A:$G,3,FALSE),IF($D511=" Misc",VLOOKUP($A511,Misc!$A:$F,3,FALSE),IF($D511=" StateConstant",VLOOKUP($A511,StateConstant!$A:$H,3,FALSE),""))))</f>
        <v>Materials Supplies &amp; Operating Costs</v>
      </c>
      <c r="F511" s="89" t="str">
        <f>IF($D511="BasicEd",VLOOKUP($B511,BasicEd!$A:$C,3,FALSE),IF($D511="Header",VLOOKUP($B511,Header!$A:$C,3,FALSE),IF($D511="Misc",VLOOKUP($B511,Misc!$A:$C,3,FALSE),IF($D511="StateConstant",VLOOKUP($B511,StateConstant!$A:$C,3,FALSE),""))))</f>
        <v/>
      </c>
      <c r="G511" s="42" t="s">
        <v>17</v>
      </c>
      <c r="H511" s="44">
        <v>2</v>
      </c>
      <c r="I511" s="42" t="s">
        <v>13</v>
      </c>
      <c r="J511" s="42" t="s">
        <v>13</v>
      </c>
      <c r="K511" s="45">
        <v>175.75</v>
      </c>
      <c r="L511" s="44"/>
      <c r="M511" s="44"/>
      <c r="N511" s="44"/>
    </row>
    <row r="512" spans="1:14" ht="24.95" hidden="1" customHeight="1">
      <c r="A512" s="44" t="s">
        <v>928</v>
      </c>
      <c r="B512" s="42" t="s">
        <v>929</v>
      </c>
      <c r="C512" s="42" t="s">
        <v>929</v>
      </c>
      <c r="D512" s="42" t="s">
        <v>1617</v>
      </c>
      <c r="E512" s="42" t="str">
        <f>IF($D512=" BasicEd",VLOOKUP($A512,BasicEd!$A:$F,3,FALSE),IF($D512=" Header",VLOOKUP($A512,Header!$A:$G,3,FALSE),IF($D512=" Misc",VLOOKUP($A512,Misc!$A:$F,3,FALSE),IF($D512=" StateConstant",VLOOKUP($A512,StateConstant!$A:$H,3,FALSE),""))))</f>
        <v>Materials Supplies &amp; Operating Costs</v>
      </c>
      <c r="F512" s="89" t="str">
        <f>IF($D512="BasicEd",VLOOKUP($B512,BasicEd!$A:$C,3,FALSE),IF($D512="Header",VLOOKUP($B512,Header!$A:$C,3,FALSE),IF($D512="Misc",VLOOKUP($B512,Misc!$A:$C,3,FALSE),IF($D512="StateConstant",VLOOKUP($B512,StateConstant!$A:$C,3,FALSE),""))))</f>
        <v/>
      </c>
      <c r="G512" s="42" t="s">
        <v>17</v>
      </c>
      <c r="H512" s="44">
        <v>2</v>
      </c>
      <c r="I512" s="42" t="s">
        <v>18</v>
      </c>
      <c r="J512" s="42" t="s">
        <v>1602</v>
      </c>
      <c r="K512" s="45"/>
      <c r="L512" s="44"/>
      <c r="M512" s="44"/>
      <c r="N512" s="44"/>
    </row>
    <row r="513" spans="1:14" ht="24.95" customHeight="1">
      <c r="A513" s="44" t="s">
        <v>1009</v>
      </c>
      <c r="B513" s="42" t="s">
        <v>1010</v>
      </c>
      <c r="C513" s="42" t="s">
        <v>1010</v>
      </c>
      <c r="D513" s="42" t="s">
        <v>1612</v>
      </c>
      <c r="E513" s="42" t="str">
        <f>IF($D513=" BasicEd",VLOOKUP($A513,BasicEd!$A:$F,3,FALSE),IF($D513=" Header",VLOOKUP($A513,Header!$A:$G,3,FALSE),IF($D513=" Misc",VLOOKUP($A513,Misc!$A:$F,3,FALSE),IF($D513=" StateConstant",VLOOKUP($A513,StateConstant!$A:$H,3,FALSE),""))))</f>
        <v>Materials Supplies &amp; Operating Costs</v>
      </c>
      <c r="F513" s="89" t="str">
        <f>IF($D513="BasicEd",VLOOKUP($B513,BasicEd!$A:$C,3,FALSE),IF($D513="Header",VLOOKUP($B513,Header!$A:$C,3,FALSE),IF($D513="Misc",VLOOKUP($B513,Misc!$A:$C,3,FALSE),IF($D513="StateConstant",VLOOKUP($B513,StateConstant!$A:$C,3,FALSE),""))))</f>
        <v/>
      </c>
      <c r="G513" s="42" t="s">
        <v>17</v>
      </c>
      <c r="H513" s="44">
        <v>2</v>
      </c>
      <c r="I513" s="42" t="s">
        <v>13</v>
      </c>
      <c r="J513" s="42" t="s">
        <v>13</v>
      </c>
      <c r="K513" s="45">
        <v>175.75</v>
      </c>
      <c r="L513" s="44"/>
      <c r="M513" s="44"/>
      <c r="N513" s="44"/>
    </row>
    <row r="514" spans="1:14" ht="24.95" customHeight="1">
      <c r="A514" s="44" t="s">
        <v>1011</v>
      </c>
      <c r="B514" s="42" t="s">
        <v>1012</v>
      </c>
      <c r="C514" s="42" t="s">
        <v>1012</v>
      </c>
      <c r="D514" s="42" t="s">
        <v>1612</v>
      </c>
      <c r="E514" s="42" t="str">
        <f>IF($D514=" BasicEd",VLOOKUP($A514,BasicEd!$A:$F,3,FALSE),IF($D514=" Header",VLOOKUP($A514,Header!$A:$G,3,FALSE),IF($D514=" Misc",VLOOKUP($A514,Misc!$A:$F,3,FALSE),IF($D514=" StateConstant",VLOOKUP($A514,StateConstant!$A:$H,3,FALSE),""))))</f>
        <v>Materials Supplies &amp; Operating Costs</v>
      </c>
      <c r="F514" s="89" t="str">
        <f>IF($D514="BasicEd",VLOOKUP($B514,BasicEd!$A:$C,3,FALSE),IF($D514="Header",VLOOKUP($B514,Header!$A:$C,3,FALSE),IF($D514="Misc",VLOOKUP($B514,Misc!$A:$C,3,FALSE),IF($D514="StateConstant",VLOOKUP($B514,StateConstant!$A:$C,3,FALSE),""))))</f>
        <v/>
      </c>
      <c r="G514" s="42" t="s">
        <v>17</v>
      </c>
      <c r="H514" s="44">
        <v>2</v>
      </c>
      <c r="I514" s="42" t="s">
        <v>13</v>
      </c>
      <c r="J514" s="42" t="s">
        <v>13</v>
      </c>
      <c r="K514" s="45">
        <v>509.62</v>
      </c>
      <c r="L514" s="44"/>
      <c r="M514" s="44"/>
      <c r="N514" s="44"/>
    </row>
    <row r="515" spans="1:14" ht="24.95" customHeight="1">
      <c r="A515" s="44" t="s">
        <v>1013</v>
      </c>
      <c r="B515" s="42" t="s">
        <v>1014</v>
      </c>
      <c r="C515" s="42" t="s">
        <v>1014</v>
      </c>
      <c r="D515" s="42" t="s">
        <v>1612</v>
      </c>
      <c r="E515" s="42" t="str">
        <f>IF($D515=" BasicEd",VLOOKUP($A515,BasicEd!$A:$F,3,FALSE),IF($D515=" Header",VLOOKUP($A515,Header!$A:$G,3,FALSE),IF($D515=" Misc",VLOOKUP($A515,Misc!$A:$F,3,FALSE),IF($D515=" StateConstant",VLOOKUP($A515,StateConstant!$A:$H,3,FALSE),""))))</f>
        <v>Materials Supplies &amp; Operating Costs</v>
      </c>
      <c r="F515" s="89" t="str">
        <f>IF($D515="BasicEd",VLOOKUP($B515,BasicEd!$A:$C,3,FALSE),IF($D515="Header",VLOOKUP($B515,Header!$A:$C,3,FALSE),IF($D515="Misc",VLOOKUP($B515,Misc!$A:$C,3,FALSE),IF($D515="StateConstant",VLOOKUP($B515,StateConstant!$A:$C,3,FALSE),""))))</f>
        <v/>
      </c>
      <c r="G515" s="42" t="s">
        <v>17</v>
      </c>
      <c r="H515" s="44">
        <v>2</v>
      </c>
      <c r="I515" s="42" t="s">
        <v>13</v>
      </c>
      <c r="J515" s="42" t="s">
        <v>13</v>
      </c>
      <c r="K515" s="45">
        <v>193.3</v>
      </c>
      <c r="L515" s="44"/>
      <c r="M515" s="44"/>
      <c r="N515" s="44"/>
    </row>
    <row r="516" spans="1:14" ht="24.95" customHeight="1">
      <c r="A516" s="44" t="s">
        <v>3025</v>
      </c>
      <c r="B516" s="42" t="s">
        <v>3026</v>
      </c>
      <c r="C516" s="42" t="s">
        <v>3026</v>
      </c>
      <c r="D516" s="42" t="s">
        <v>1612</v>
      </c>
      <c r="E516" s="42" t="str">
        <f>IF($D516=" BasicEd",VLOOKUP($A516,BasicEd!$A:$F,3,FALSE),IF($D516=" Header",VLOOKUP($A516,Header!$A:$G,3,FALSE),IF($D516=" Misc",VLOOKUP($A516,Misc!$A:$F,3,FALSE),IF($D516=" StateConstant",VLOOKUP($A516,StateConstant!$A:$H,3,FALSE),""))))</f>
        <v>Materials Supplies &amp; Operating Costs</v>
      </c>
      <c r="F516" s="89" t="str">
        <f>IF($D516="BasicEd",VLOOKUP($B516,BasicEd!$A:$C,3,FALSE),IF($D516="Header",VLOOKUP($B516,Header!$A:$C,3,FALSE),IF($D516="Misc",VLOOKUP($B516,Misc!$A:$C,3,FALSE),IF($D516="StateConstant",VLOOKUP($B516,StateConstant!$A:$C,3,FALSE),""))))</f>
        <v/>
      </c>
      <c r="G516" s="42" t="s">
        <v>17</v>
      </c>
      <c r="H516" s="44">
        <v>2</v>
      </c>
      <c r="I516" s="42" t="s">
        <v>13</v>
      </c>
      <c r="J516" s="42" t="s">
        <v>13</v>
      </c>
      <c r="K516" s="45">
        <v>35.15</v>
      </c>
      <c r="L516" s="44"/>
      <c r="M516" s="44"/>
      <c r="N516" s="44"/>
    </row>
    <row r="517" spans="1:14" ht="24.95" customHeight="1">
      <c r="A517" s="44" t="s">
        <v>3028</v>
      </c>
      <c r="B517" s="42" t="s">
        <v>3029</v>
      </c>
      <c r="C517" s="42" t="s">
        <v>3029</v>
      </c>
      <c r="D517" s="42" t="s">
        <v>1612</v>
      </c>
      <c r="E517" s="42" t="str">
        <f>IF($D517=" BasicEd",VLOOKUP($A517,BasicEd!$A:$F,3,FALSE),IF($D517=" Header",VLOOKUP($A517,Header!$A:$G,3,FALSE),IF($D517=" Misc",VLOOKUP($A517,Misc!$A:$F,3,FALSE),IF($D517=" StateConstant",VLOOKUP($A517,StateConstant!$A:$H,3,FALSE),""))))</f>
        <v>Materials Supplies &amp; Operating Costs</v>
      </c>
      <c r="F517" s="89" t="str">
        <f>IF($D517="BasicEd",VLOOKUP($B517,BasicEd!$A:$C,3,FALSE),IF($D517="Header",VLOOKUP($B517,Header!$A:$C,3,FALSE),IF($D517="Misc",VLOOKUP($B517,Misc!$A:$C,3,FALSE),IF($D517="StateConstant",VLOOKUP($B517,StateConstant!$A:$C,3,FALSE),""))))</f>
        <v/>
      </c>
      <c r="G517" s="42" t="s">
        <v>17</v>
      </c>
      <c r="H517" s="44">
        <v>2</v>
      </c>
      <c r="I517" s="42" t="s">
        <v>13</v>
      </c>
      <c r="J517" s="42" t="s">
        <v>13</v>
      </c>
      <c r="K517" s="45">
        <v>386.62</v>
      </c>
      <c r="L517" s="44"/>
      <c r="M517" s="44"/>
      <c r="N517" s="44"/>
    </row>
    <row r="518" spans="1:14" ht="24.95" customHeight="1">
      <c r="A518" s="44" t="s">
        <v>1017</v>
      </c>
      <c r="B518" s="42" t="s">
        <v>1018</v>
      </c>
      <c r="C518" s="42" t="s">
        <v>1018</v>
      </c>
      <c r="D518" s="42" t="s">
        <v>1612</v>
      </c>
      <c r="E518" s="42" t="str">
        <f>IF($D518=" BasicEd",VLOOKUP($A518,BasicEd!$A:$F,3,FALSE),IF($D518=" Header",VLOOKUP($A518,Header!$A:$G,3,FALSE),IF($D518=" Misc",VLOOKUP($A518,Misc!$A:$F,3,FALSE),IF($D518=" StateConstant",VLOOKUP($A518,StateConstant!$A:$H,3,FALSE),""))))</f>
        <v>Materials Supplies &amp; Operating Costs</v>
      </c>
      <c r="F518" s="89" t="str">
        <f>IF($D518="BasicEd",VLOOKUP($B518,BasicEd!$A:$C,3,FALSE),IF($D518="Header",VLOOKUP($B518,Header!$A:$C,3,FALSE),IF($D518="Misc",VLOOKUP($B518,Misc!$A:$C,3,FALSE),IF($D518="StateConstant",VLOOKUP($B518,StateConstant!$A:$C,3,FALSE),""))))</f>
        <v/>
      </c>
      <c r="G518" s="42" t="s">
        <v>17</v>
      </c>
      <c r="H518" s="44">
        <v>2</v>
      </c>
      <c r="I518" s="42" t="s">
        <v>13</v>
      </c>
      <c r="J518" s="42" t="s">
        <v>13</v>
      </c>
      <c r="K518" s="45">
        <v>35.15</v>
      </c>
      <c r="L518" s="44"/>
      <c r="M518" s="44"/>
      <c r="N518" s="44"/>
    </row>
    <row r="519" spans="1:14" ht="24.95" customHeight="1">
      <c r="A519" s="44" t="s">
        <v>1019</v>
      </c>
      <c r="B519" s="42" t="s">
        <v>1020</v>
      </c>
      <c r="C519" s="42" t="s">
        <v>1020</v>
      </c>
      <c r="D519" s="42" t="s">
        <v>1612</v>
      </c>
      <c r="E519" s="42" t="str">
        <f>IF($D519=" BasicEd",VLOOKUP($A519,BasicEd!$A:$F,3,FALSE),IF($D519=" Header",VLOOKUP($A519,Header!$A:$G,3,FALSE),IF($D519=" Misc",VLOOKUP($A519,Misc!$A:$F,3,FALSE),IF($D519=" StateConstant",VLOOKUP($A519,StateConstant!$A:$H,3,FALSE),""))))</f>
        <v>Materials Supplies &amp; Operating Costs</v>
      </c>
      <c r="F519" s="89" t="str">
        <f>IF($D519="BasicEd",VLOOKUP($B519,BasicEd!$A:$C,3,FALSE),IF($D519="Header",VLOOKUP($B519,Header!$A:$C,3,FALSE),IF($D519="Misc",VLOOKUP($B519,Misc!$A:$C,3,FALSE),IF($D519="StateConstant",VLOOKUP($B519,StateConstant!$A:$C,3,FALSE),""))))</f>
        <v/>
      </c>
      <c r="G519" s="42" t="s">
        <v>17</v>
      </c>
      <c r="H519" s="44">
        <v>2</v>
      </c>
      <c r="I519" s="42" t="s">
        <v>13</v>
      </c>
      <c r="J519" s="42" t="s">
        <v>13</v>
      </c>
      <c r="K519" s="45">
        <v>246.05</v>
      </c>
      <c r="L519" s="44"/>
      <c r="M519" s="44"/>
      <c r="N519" s="44"/>
    </row>
    <row r="520" spans="1:14" ht="24.95" customHeight="1">
      <c r="A520" s="44" t="s">
        <v>1021</v>
      </c>
      <c r="B520" s="42" t="s">
        <v>1022</v>
      </c>
      <c r="C520" s="42" t="s">
        <v>1022</v>
      </c>
      <c r="D520" s="42" t="s">
        <v>1612</v>
      </c>
      <c r="E520" s="42" t="str">
        <f>IF($D520=" BasicEd",VLOOKUP($A520,BasicEd!$A:$F,3,FALSE),IF($D520=" Header",VLOOKUP($A520,Header!$A:$G,3,FALSE),IF($D520=" Misc",VLOOKUP($A520,Misc!$A:$F,3,FALSE),IF($D520=" StateConstant",VLOOKUP($A520,StateConstant!$A:$H,3,FALSE),""))))</f>
        <v>Materials Supplies &amp; Operating Costs</v>
      </c>
      <c r="F520" s="89" t="str">
        <f>IF($D520="BasicEd",VLOOKUP($B520,BasicEd!$A:$C,3,FALSE),IF($D520="Header",VLOOKUP($B520,Header!$A:$C,3,FALSE),IF($D520="Misc",VLOOKUP($B520,Misc!$A:$C,3,FALSE),IF($D520="StateConstant",VLOOKUP($B520,StateConstant!$A:$C,3,FALSE),""))))</f>
        <v/>
      </c>
      <c r="G520" s="42" t="s">
        <v>17</v>
      </c>
      <c r="H520" s="44">
        <v>2</v>
      </c>
      <c r="I520" s="42" t="s">
        <v>13</v>
      </c>
      <c r="J520" s="42" t="s">
        <v>13</v>
      </c>
      <c r="K520" s="45">
        <v>175.75</v>
      </c>
      <c r="L520" s="44"/>
      <c r="M520" s="44"/>
      <c r="N520" s="44"/>
    </row>
    <row r="521" spans="1:14" ht="24.95" hidden="1" customHeight="1">
      <c r="A521" s="44" t="s">
        <v>784</v>
      </c>
      <c r="B521" s="42" t="s">
        <v>786</v>
      </c>
      <c r="C521" s="42" t="s">
        <v>786</v>
      </c>
      <c r="D521" s="42" t="s">
        <v>1617</v>
      </c>
      <c r="E521" s="42" t="str">
        <f>IF($D521=" BasicEd",VLOOKUP($A521,BasicEd!$A:$F,3,FALSE),IF($D521=" Header",VLOOKUP($A521,Header!$A:$G,3,FALSE),IF($D521=" Misc",VLOOKUP($A521,Misc!$A:$F,3,FALSE),IF($D521=" StateConstant",VLOOKUP($A521,StateConstant!$A:$H,3,FALSE),""))))</f>
        <v>Materials Supplies &amp; Operating Costs</v>
      </c>
      <c r="F521" s="89" t="str">
        <f>IF($D521="BasicEd",VLOOKUP($B521,BasicEd!$A:$C,3,FALSE),IF($D521="Header",VLOOKUP($B521,Header!$A:$C,3,FALSE),IF($D521="Misc",VLOOKUP($B521,Misc!$A:$C,3,FALSE),IF($D521="StateConstant",VLOOKUP($B521,StateConstant!$A:$C,3,FALSE),""))))</f>
        <v/>
      </c>
      <c r="G521" s="42" t="s">
        <v>17</v>
      </c>
      <c r="H521" s="44">
        <v>2</v>
      </c>
      <c r="I521" s="42" t="s">
        <v>18</v>
      </c>
      <c r="J521" s="42" t="s">
        <v>1602</v>
      </c>
      <c r="K521" s="45"/>
      <c r="L521" s="44"/>
      <c r="M521" s="44"/>
      <c r="N521" s="44"/>
    </row>
    <row r="522" spans="1:14" ht="24.95" customHeight="1">
      <c r="A522" s="44" t="s">
        <v>1067</v>
      </c>
      <c r="B522" s="42" t="s">
        <v>1068</v>
      </c>
      <c r="C522" s="42" t="s">
        <v>1068</v>
      </c>
      <c r="D522" s="42" t="s">
        <v>1612</v>
      </c>
      <c r="E522" s="42" t="str">
        <f>IF($D522=" BasicEd",VLOOKUP($A522,BasicEd!$A:$F,3,FALSE),IF($D522=" Header",VLOOKUP($A522,Header!$A:$G,3,FALSE),IF($D522=" Misc",VLOOKUP($A522,Misc!$A:$F,3,FALSE),IF($D522=" StateConstant",VLOOKUP($A522,StateConstant!$A:$H,3,FALSE),""))))</f>
        <v>Materials Supplies &amp; Operating Costs</v>
      </c>
      <c r="F522" s="89" t="str">
        <f>IF($D522="BasicEd",VLOOKUP($B522,BasicEd!$A:$C,3,FALSE),IF($D522="Header",VLOOKUP($B522,Header!$A:$C,3,FALSE),IF($D522="Misc",VLOOKUP($B522,Misc!$A:$C,3,FALSE),IF($D522="StateConstant",VLOOKUP($B522,StateConstant!$A:$C,3,FALSE),""))))</f>
        <v/>
      </c>
      <c r="G522" s="42" t="s">
        <v>17</v>
      </c>
      <c r="H522" s="44">
        <v>2</v>
      </c>
      <c r="I522" s="42" t="s">
        <v>13</v>
      </c>
      <c r="J522" s="42" t="s">
        <v>13</v>
      </c>
      <c r="K522" s="45">
        <v>0</v>
      </c>
      <c r="L522" s="44"/>
      <c r="M522" s="44"/>
      <c r="N522" s="44"/>
    </row>
    <row r="523" spans="1:14" ht="24.95" customHeight="1">
      <c r="A523" s="44" t="s">
        <v>1069</v>
      </c>
      <c r="B523" s="42" t="s">
        <v>1070</v>
      </c>
      <c r="C523" s="42" t="s">
        <v>1070</v>
      </c>
      <c r="D523" s="42" t="s">
        <v>1612</v>
      </c>
      <c r="E523" s="42" t="str">
        <f>IF($D523=" BasicEd",VLOOKUP($A523,BasicEd!$A:$F,3,FALSE),IF($D523=" Header",VLOOKUP($A523,Header!$A:$G,3,FALSE),IF($D523=" Misc",VLOOKUP($A523,Misc!$A:$F,3,FALSE),IF($D523=" StateConstant",VLOOKUP($A523,StateConstant!$A:$H,3,FALSE),""))))</f>
        <v>Materials Supplies &amp; Operating Costs</v>
      </c>
      <c r="F523" s="89" t="str">
        <f>IF($D523="BasicEd",VLOOKUP($B523,BasicEd!$A:$C,3,FALSE),IF($D523="Header",VLOOKUP($B523,Header!$A:$C,3,FALSE),IF($D523="Misc",VLOOKUP($B523,Misc!$A:$C,3,FALSE),IF($D523="StateConstant",VLOOKUP($B523,StateConstant!$A:$C,3,FALSE),""))))</f>
        <v/>
      </c>
      <c r="G523" s="42" t="s">
        <v>17</v>
      </c>
      <c r="H523" s="44">
        <v>2</v>
      </c>
      <c r="I523" s="42" t="s">
        <v>13</v>
      </c>
      <c r="J523" s="42" t="s">
        <v>13</v>
      </c>
      <c r="K523" s="45">
        <v>0</v>
      </c>
      <c r="L523" s="44"/>
      <c r="M523" s="44"/>
      <c r="N523" s="44"/>
    </row>
    <row r="524" spans="1:14" ht="24.95" customHeight="1">
      <c r="A524" s="44" t="s">
        <v>1071</v>
      </c>
      <c r="B524" s="43" t="s">
        <v>1072</v>
      </c>
      <c r="C524" s="42" t="s">
        <v>1072</v>
      </c>
      <c r="D524" s="42" t="s">
        <v>1612</v>
      </c>
      <c r="E524" s="42" t="str">
        <f>IF($D524=" BasicEd",VLOOKUP($A524,BasicEd!$A:$F,3,FALSE),IF($D524=" Header",VLOOKUP($A524,Header!$A:$G,3,FALSE),IF($D524=" Misc",VLOOKUP($A524,Misc!$A:$F,3,FALSE),IF($D524=" StateConstant",VLOOKUP($A524,StateConstant!$A:$H,3,FALSE),""))))</f>
        <v>Materials Supplies &amp; Operating Costs</v>
      </c>
      <c r="F524" s="89" t="str">
        <f>IF($D524="BasicEd",VLOOKUP($B524,BasicEd!$A:$C,3,FALSE),IF($D524="Header",VLOOKUP($B524,Header!$A:$C,3,FALSE),IF($D524="Misc",VLOOKUP($B524,Misc!$A:$C,3,FALSE),IF($D524="StateConstant",VLOOKUP($B524,StateConstant!$A:$C,3,FALSE),""))))</f>
        <v/>
      </c>
      <c r="G524" s="42" t="s">
        <v>17</v>
      </c>
      <c r="H524" s="44">
        <v>2</v>
      </c>
      <c r="I524" s="42" t="s">
        <v>13</v>
      </c>
      <c r="J524" s="42" t="s">
        <v>13</v>
      </c>
      <c r="K524" s="45">
        <v>0</v>
      </c>
      <c r="L524" s="44"/>
      <c r="M524" s="44"/>
      <c r="N524" s="44"/>
    </row>
    <row r="525" spans="1:14" ht="24.95" customHeight="1">
      <c r="A525" s="44" t="s">
        <v>3038</v>
      </c>
      <c r="B525" s="43" t="s">
        <v>3039</v>
      </c>
      <c r="C525" s="42" t="s">
        <v>3039</v>
      </c>
      <c r="D525" s="42" t="s">
        <v>1612</v>
      </c>
      <c r="E525" s="42" t="str">
        <f>IF($D525=" BasicEd",VLOOKUP($A525,BasicEd!$A:$F,3,FALSE),IF($D525=" Header",VLOOKUP($A525,Header!$A:$G,3,FALSE),IF($D525=" Misc",VLOOKUP($A525,Misc!$A:$F,3,FALSE),IF($D525=" StateConstant",VLOOKUP($A525,StateConstant!$A:$H,3,FALSE),""))))</f>
        <v>Materials Supplies &amp; Operating Costs</v>
      </c>
      <c r="F525" s="89" t="str">
        <f>IF($D525="BasicEd",VLOOKUP($B525,BasicEd!$A:$C,3,FALSE),IF($D525="Header",VLOOKUP($B525,Header!$A:$C,3,FALSE),IF($D525="Misc",VLOOKUP($B525,Misc!$A:$C,3,FALSE),IF($D525="StateConstant",VLOOKUP($B525,StateConstant!$A:$C,3,FALSE),""))))</f>
        <v/>
      </c>
      <c r="G525" s="42" t="s">
        <v>17</v>
      </c>
      <c r="H525" s="44">
        <v>2</v>
      </c>
      <c r="I525" s="42" t="s">
        <v>13</v>
      </c>
      <c r="J525" s="42" t="s">
        <v>13</v>
      </c>
      <c r="K525" s="45">
        <v>0</v>
      </c>
      <c r="L525" s="44"/>
      <c r="M525" s="44"/>
      <c r="N525" s="44"/>
    </row>
    <row r="526" spans="1:14" ht="24.95" customHeight="1">
      <c r="A526" s="44" t="s">
        <v>3041</v>
      </c>
      <c r="B526" s="43" t="s">
        <v>3042</v>
      </c>
      <c r="C526" s="42" t="s">
        <v>3042</v>
      </c>
      <c r="D526" s="42" t="s">
        <v>1612</v>
      </c>
      <c r="E526" s="42" t="str">
        <f>IF($D526=" BasicEd",VLOOKUP($A526,BasicEd!$A:$F,3,FALSE),IF($D526=" Header",VLOOKUP($A526,Header!$A:$G,3,FALSE),IF($D526=" Misc",VLOOKUP($A526,Misc!$A:$F,3,FALSE),IF($D526=" StateConstant",VLOOKUP($A526,StateConstant!$A:$H,3,FALSE),""))))</f>
        <v>Materials Supplies &amp; Operating Costs</v>
      </c>
      <c r="F526" s="89" t="str">
        <f>IF($D526="BasicEd",VLOOKUP($B526,BasicEd!$A:$C,3,FALSE),IF($D526="Header",VLOOKUP($B526,Header!$A:$C,3,FALSE),IF($D526="Misc",VLOOKUP($B526,Misc!$A:$C,3,FALSE),IF($D526="StateConstant",VLOOKUP($B526,StateConstant!$A:$C,3,FALSE),""))))</f>
        <v/>
      </c>
      <c r="G526" s="42" t="s">
        <v>17</v>
      </c>
      <c r="H526" s="44">
        <v>2</v>
      </c>
      <c r="I526" s="42" t="s">
        <v>13</v>
      </c>
      <c r="J526" s="42" t="s">
        <v>13</v>
      </c>
      <c r="K526" s="45">
        <v>0</v>
      </c>
      <c r="L526" s="44"/>
      <c r="M526" s="44"/>
      <c r="N526" s="44"/>
    </row>
    <row r="527" spans="1:14" ht="24.95" customHeight="1">
      <c r="A527" s="44" t="s">
        <v>1075</v>
      </c>
      <c r="B527" s="43" t="s">
        <v>1076</v>
      </c>
      <c r="C527" s="42" t="s">
        <v>1076</v>
      </c>
      <c r="D527" s="42" t="s">
        <v>1612</v>
      </c>
      <c r="E527" s="42" t="str">
        <f>IF($D527=" BasicEd",VLOOKUP($A527,BasicEd!$A:$F,3,FALSE),IF($D527=" Header",VLOOKUP($A527,Header!$A:$G,3,FALSE),IF($D527=" Misc",VLOOKUP($A527,Misc!$A:$F,3,FALSE),IF($D527=" StateConstant",VLOOKUP($A527,StateConstant!$A:$H,3,FALSE),""))))</f>
        <v>Materials Supplies &amp; Operating Costs</v>
      </c>
      <c r="F527" s="89" t="str">
        <f>IF($D527="BasicEd",VLOOKUP($B527,BasicEd!$A:$C,3,FALSE),IF($D527="Header",VLOOKUP($B527,Header!$A:$C,3,FALSE),IF($D527="Misc",VLOOKUP($B527,Misc!$A:$C,3,FALSE),IF($D527="StateConstant",VLOOKUP($B527,StateConstant!$A:$C,3,FALSE),""))))</f>
        <v/>
      </c>
      <c r="G527" s="42" t="s">
        <v>17</v>
      </c>
      <c r="H527" s="44">
        <v>2</v>
      </c>
      <c r="I527" s="42" t="s">
        <v>13</v>
      </c>
      <c r="J527" s="42" t="s">
        <v>13</v>
      </c>
      <c r="K527" s="45">
        <v>0</v>
      </c>
      <c r="L527" s="44"/>
      <c r="M527" s="44"/>
      <c r="N527" s="44"/>
    </row>
    <row r="528" spans="1:14" ht="24.95" customHeight="1">
      <c r="A528" s="44" t="s">
        <v>1077</v>
      </c>
      <c r="B528" s="43" t="s">
        <v>1078</v>
      </c>
      <c r="C528" s="42" t="s">
        <v>1078</v>
      </c>
      <c r="D528" s="42" t="s">
        <v>1612</v>
      </c>
      <c r="E528" s="42" t="str">
        <f>IF($D528=" BasicEd",VLOOKUP($A528,BasicEd!$A:$F,3,FALSE),IF($D528=" Header",VLOOKUP($A528,Header!$A:$G,3,FALSE),IF($D528=" Misc",VLOOKUP($A528,Misc!$A:$F,3,FALSE),IF($D528=" StateConstant",VLOOKUP($A528,StateConstant!$A:$H,3,FALSE),""))))</f>
        <v>Materials Supplies &amp; Operating Costs</v>
      </c>
      <c r="F528" s="89" t="str">
        <f>IF($D528="BasicEd",VLOOKUP($B528,BasicEd!$A:$C,3,FALSE),IF($D528="Header",VLOOKUP($B528,Header!$A:$C,3,FALSE),IF($D528="Misc",VLOOKUP($B528,Misc!$A:$C,3,FALSE),IF($D528="StateConstant",VLOOKUP($B528,StateConstant!$A:$C,3,FALSE),""))))</f>
        <v/>
      </c>
      <c r="G528" s="42" t="s">
        <v>17</v>
      </c>
      <c r="H528" s="44">
        <v>2</v>
      </c>
      <c r="I528" s="42" t="s">
        <v>13</v>
      </c>
      <c r="J528" s="42" t="s">
        <v>13</v>
      </c>
      <c r="K528" s="45">
        <v>0</v>
      </c>
      <c r="L528" s="44"/>
      <c r="M528" s="44"/>
      <c r="N528" s="44"/>
    </row>
    <row r="529" spans="1:14" ht="24.95" customHeight="1">
      <c r="A529" s="44" t="s">
        <v>1079</v>
      </c>
      <c r="B529" s="43" t="s">
        <v>1080</v>
      </c>
      <c r="C529" s="42" t="s">
        <v>1080</v>
      </c>
      <c r="D529" s="42" t="s">
        <v>1612</v>
      </c>
      <c r="E529" s="42" t="str">
        <f>IF($D529=" BasicEd",VLOOKUP($A529,BasicEd!$A:$F,3,FALSE),IF($D529=" Header",VLOOKUP($A529,Header!$A:$G,3,FALSE),IF($D529=" Misc",VLOOKUP($A529,Misc!$A:$F,3,FALSE),IF($D529=" StateConstant",VLOOKUP($A529,StateConstant!$A:$H,3,FALSE),""))))</f>
        <v>Materials Supplies &amp; Operating Costs</v>
      </c>
      <c r="F529" s="89" t="str">
        <f>IF($D529="BasicEd",VLOOKUP($B529,BasicEd!$A:$C,3,FALSE),IF($D529="Header",VLOOKUP($B529,Header!$A:$C,3,FALSE),IF($D529="Misc",VLOOKUP($B529,Misc!$A:$C,3,FALSE),IF($D529="StateConstant",VLOOKUP($B529,StateConstant!$A:$C,3,FALSE),""))))</f>
        <v/>
      </c>
      <c r="G529" s="42" t="s">
        <v>17</v>
      </c>
      <c r="H529" s="44">
        <v>2</v>
      </c>
      <c r="I529" s="42" t="s">
        <v>13</v>
      </c>
      <c r="J529" s="42" t="s">
        <v>13</v>
      </c>
      <c r="K529" s="45">
        <v>0</v>
      </c>
      <c r="L529" s="44"/>
      <c r="M529" s="44"/>
      <c r="N529" s="44"/>
    </row>
    <row r="530" spans="1:14" ht="24.95" hidden="1" customHeight="1">
      <c r="A530" s="44" t="s">
        <v>729</v>
      </c>
      <c r="B530" s="43" t="s">
        <v>731</v>
      </c>
      <c r="C530" s="42" t="s">
        <v>731</v>
      </c>
      <c r="D530" s="42" t="s">
        <v>1617</v>
      </c>
      <c r="E530" s="42" t="str">
        <f>IF($D530=" BasicEd",VLOOKUP($A530,BasicEd!$A:$F,3,FALSE),IF($D530=" Header",VLOOKUP($A530,Header!$A:$G,3,FALSE),IF($D530=" Misc",VLOOKUP($A530,Misc!$A:$F,3,FALSE),IF($D530=" StateConstant",VLOOKUP($A530,StateConstant!$A:$H,3,FALSE),""))))</f>
        <v>Materials Supplies &amp; Operating Costs</v>
      </c>
      <c r="F530" s="89" t="str">
        <f>IF($D530="BasicEd",VLOOKUP($B530,BasicEd!$A:$C,3,FALSE),IF($D530="Header",VLOOKUP($B530,Header!$A:$C,3,FALSE),IF($D530="Misc",VLOOKUP($B530,Misc!$A:$C,3,FALSE),IF($D530="StateConstant",VLOOKUP($B530,StateConstant!$A:$C,3,FALSE),""))))</f>
        <v/>
      </c>
      <c r="G530" s="42" t="s">
        <v>17</v>
      </c>
      <c r="H530" s="44">
        <v>2</v>
      </c>
      <c r="I530" s="42" t="s">
        <v>18</v>
      </c>
      <c r="J530" s="42" t="s">
        <v>1602</v>
      </c>
      <c r="K530" s="45"/>
      <c r="L530" s="44"/>
      <c r="M530" s="44"/>
      <c r="N530" s="44"/>
    </row>
    <row r="531" spans="1:14" ht="24.95" hidden="1" customHeight="1">
      <c r="A531" s="44" t="s">
        <v>283</v>
      </c>
      <c r="B531" s="43" t="s">
        <v>284</v>
      </c>
      <c r="C531" s="42" t="s">
        <v>284</v>
      </c>
      <c r="D531" s="42" t="s">
        <v>1637</v>
      </c>
      <c r="E531" s="42" t="e">
        <f>IF($D531=" BasicEd",VLOOKUP($A531,BasicEd!$A:$F,3,FALSE),IF($D531=" Header",VLOOKUP($A531,Header!$A:$G,3,FALSE),IF($D531=" Misc",VLOOKUP($A531,Misc!$A:$F,3,FALSE),IF($D531=" StateConstant",VLOOKUP($A531,StateConstant!$A:$H,3,FALSE),""))))</f>
        <v>#N/A</v>
      </c>
      <c r="F531" s="89" t="str">
        <f>IF($D531="BasicEd",VLOOKUP($B531,BasicEd!$A:$C,3,FALSE),IF($D531="Header",VLOOKUP($B531,Header!$A:$C,3,FALSE),IF($D531="Misc",VLOOKUP($B531,Misc!$A:$C,3,FALSE),IF($D531="StateConstant",VLOOKUP($B531,StateConstant!$A:$C,3,FALSE),""))))</f>
        <v/>
      </c>
      <c r="G531" s="42" t="s">
        <v>17</v>
      </c>
      <c r="H531" s="44">
        <v>2</v>
      </c>
      <c r="I531" s="42" t="s">
        <v>18</v>
      </c>
      <c r="J531" s="42" t="s">
        <v>1602</v>
      </c>
      <c r="K531" s="45"/>
      <c r="L531" s="44"/>
      <c r="M531" s="44"/>
      <c r="N531" s="44"/>
    </row>
    <row r="532" spans="1:14" ht="24.95" customHeight="1">
      <c r="A532" s="44" t="s">
        <v>3050</v>
      </c>
      <c r="B532" s="43" t="s">
        <v>3051</v>
      </c>
      <c r="C532" s="42" t="s">
        <v>3051</v>
      </c>
      <c r="D532" s="42" t="s">
        <v>1612</v>
      </c>
      <c r="E532" s="42" t="str">
        <f>IF($D532=" BasicEd",VLOOKUP($A532,BasicEd!$A:$F,3,FALSE),IF($D532=" Header",VLOOKUP($A532,Header!$A:$G,3,FALSE),IF($D532=" Misc",VLOOKUP($A532,Misc!$A:$F,3,FALSE),IF($D532=" StateConstant",VLOOKUP($A532,StateConstant!$A:$H,3,FALSE),""))))</f>
        <v>Materials Supplies &amp; Operating Costs</v>
      </c>
      <c r="F532" s="89" t="str">
        <f>IF($D532="BasicEd",VLOOKUP($B532,BasicEd!$A:$C,3,FALSE),IF($D532="Header",VLOOKUP($B532,Header!$A:$C,3,FALSE),IF($D532="Misc",VLOOKUP($B532,Misc!$A:$C,3,FALSE),IF($D532="StateConstant",VLOOKUP($B532,StateConstant!$A:$C,3,FALSE),""))))</f>
        <v/>
      </c>
      <c r="G532" s="42" t="s">
        <v>17</v>
      </c>
      <c r="H532" s="44">
        <v>2</v>
      </c>
      <c r="I532" s="42" t="s">
        <v>13</v>
      </c>
      <c r="J532" s="42" t="s">
        <v>13</v>
      </c>
      <c r="K532" s="45">
        <v>23.09</v>
      </c>
      <c r="L532" s="44"/>
      <c r="M532" s="44"/>
      <c r="N532" s="44"/>
    </row>
    <row r="533" spans="1:14" ht="24.95" customHeight="1">
      <c r="A533" s="44" t="s">
        <v>3053</v>
      </c>
      <c r="B533" s="43" t="s">
        <v>3054</v>
      </c>
      <c r="C533" s="42" t="s">
        <v>3054</v>
      </c>
      <c r="D533" s="42" t="s">
        <v>1612</v>
      </c>
      <c r="E533" s="42" t="str">
        <f>IF($D533=" BasicEd",VLOOKUP($A533,BasicEd!$A:$F,3,FALSE),IF($D533=" Header",VLOOKUP($A533,Header!$A:$G,3,FALSE),IF($D533=" Misc",VLOOKUP($A533,Misc!$A:$F,3,FALSE),IF($D533=" StateConstant",VLOOKUP($A533,StateConstant!$A:$H,3,FALSE),""))))</f>
        <v>Materials Supplies &amp; Operating Costs</v>
      </c>
      <c r="F533" s="89" t="str">
        <f>IF($D533="BasicEd",VLOOKUP($B533,BasicEd!$A:$C,3,FALSE),IF($D533="Header",VLOOKUP($B533,Header!$A:$C,3,FALSE),IF($D533="Misc",VLOOKUP($B533,Misc!$A:$C,3,FALSE),IF($D533="StateConstant",VLOOKUP($B533,StateConstant!$A:$C,3,FALSE),""))))</f>
        <v/>
      </c>
      <c r="G533" s="42" t="s">
        <v>17</v>
      </c>
      <c r="H533" s="44">
        <v>2</v>
      </c>
      <c r="I533" s="42" t="s">
        <v>13</v>
      </c>
      <c r="J533" s="42" t="s">
        <v>13</v>
      </c>
      <c r="K533" s="45">
        <v>332.74</v>
      </c>
      <c r="L533" s="44"/>
      <c r="M533" s="44"/>
      <c r="N533" s="44"/>
    </row>
    <row r="534" spans="1:14" ht="24.95" customHeight="1">
      <c r="A534" s="44" t="s">
        <v>952</v>
      </c>
      <c r="B534" s="43" t="s">
        <v>953</v>
      </c>
      <c r="C534" s="42" t="s">
        <v>953</v>
      </c>
      <c r="D534" s="42" t="s">
        <v>1612</v>
      </c>
      <c r="E534" s="42" t="str">
        <f>IF($D534=" BasicEd",VLOOKUP($A534,BasicEd!$A:$F,3,FALSE),IF($D534=" Header",VLOOKUP($A534,Header!$A:$G,3,FALSE),IF($D534=" Misc",VLOOKUP($A534,Misc!$A:$F,3,FALSE),IF($D534=" StateConstant",VLOOKUP($A534,StateConstant!$A:$H,3,FALSE),""))))</f>
        <v>Materials Supplies &amp; Operating Costs</v>
      </c>
      <c r="F534" s="89" t="str">
        <f>IF($D534="BasicEd",VLOOKUP($B534,BasicEd!$A:$C,3,FALSE),IF($D534="Header",VLOOKUP($B534,Header!$A:$C,3,FALSE),IF($D534="Misc",VLOOKUP($B534,Misc!$A:$C,3,FALSE),IF($D534="StateConstant",VLOOKUP($B534,StateConstant!$A:$C,3,FALSE),""))))</f>
        <v/>
      </c>
      <c r="G534" s="42" t="s">
        <v>17</v>
      </c>
      <c r="H534" s="44">
        <v>2</v>
      </c>
      <c r="I534" s="42" t="s">
        <v>13</v>
      </c>
      <c r="J534" s="42" t="s">
        <v>13</v>
      </c>
      <c r="K534" s="45">
        <v>29.5</v>
      </c>
      <c r="L534" s="44"/>
      <c r="M534" s="44"/>
      <c r="N534" s="44"/>
    </row>
    <row r="535" spans="1:14" ht="24.95" customHeight="1">
      <c r="A535" s="44" t="s">
        <v>1085</v>
      </c>
      <c r="B535" s="43" t="s">
        <v>1086</v>
      </c>
      <c r="C535" s="42" t="s">
        <v>1086</v>
      </c>
      <c r="D535" s="42" t="s">
        <v>1612</v>
      </c>
      <c r="E535" s="42" t="str">
        <f>IF($D535=" BasicEd",VLOOKUP($A535,BasicEd!$A:$F,3,FALSE),IF($D535=" Header",VLOOKUP($A535,Header!$A:$G,3,FALSE),IF($D535=" Misc",VLOOKUP($A535,Misc!$A:$F,3,FALSE),IF($D535=" StateConstant",VLOOKUP($A535,StateConstant!$A:$H,3,FALSE),""))))</f>
        <v>Materials Supplies &amp; Operating Costs</v>
      </c>
      <c r="F535" s="89" t="str">
        <f>IF($D535="BasicEd",VLOOKUP($B535,BasicEd!$A:$C,3,FALSE),IF($D535="Header",VLOOKUP($B535,Header!$A:$C,3,FALSE),IF($D535="Misc",VLOOKUP($B535,Misc!$A:$C,3,FALSE),IF($D535="StateConstant",VLOOKUP($B535,StateConstant!$A:$C,3,FALSE),""))))</f>
        <v/>
      </c>
      <c r="G535" s="42" t="s">
        <v>17</v>
      </c>
      <c r="H535" s="44">
        <v>2</v>
      </c>
      <c r="I535" s="42" t="s">
        <v>13</v>
      </c>
      <c r="J535" s="42" t="s">
        <v>13</v>
      </c>
      <c r="K535" s="45">
        <v>0</v>
      </c>
      <c r="L535" s="44"/>
      <c r="M535" s="44"/>
      <c r="N535" s="44"/>
    </row>
    <row r="536" spans="1:14" ht="24.95" customHeight="1">
      <c r="A536" s="44" t="s">
        <v>1087</v>
      </c>
      <c r="B536" s="43" t="s">
        <v>1088</v>
      </c>
      <c r="C536" s="42" t="s">
        <v>1088</v>
      </c>
      <c r="D536" s="42" t="s">
        <v>1612</v>
      </c>
      <c r="E536" s="42" t="str">
        <f>IF($D536=" BasicEd",VLOOKUP($A536,BasicEd!$A:$F,3,FALSE),IF($D536=" Header",VLOOKUP($A536,Header!$A:$G,3,FALSE),IF($D536=" Misc",VLOOKUP($A536,Misc!$A:$F,3,FALSE),IF($D536=" StateConstant",VLOOKUP($A536,StateConstant!$A:$H,3,FALSE),""))))</f>
        <v>Materials Supplies &amp; Operating Costs</v>
      </c>
      <c r="F536" s="89" t="str">
        <f>IF($D536="BasicEd",VLOOKUP($B536,BasicEd!$A:$C,3,FALSE),IF($D536="Header",VLOOKUP($B536,Header!$A:$C,3,FALSE),IF($D536="Misc",VLOOKUP($B536,Misc!$A:$C,3,FALSE),IF($D536="StateConstant",VLOOKUP($B536,StateConstant!$A:$C,3,FALSE),""))))</f>
        <v/>
      </c>
      <c r="G536" s="42" t="s">
        <v>17</v>
      </c>
      <c r="H536" s="44">
        <v>2</v>
      </c>
      <c r="I536" s="42" t="s">
        <v>13</v>
      </c>
      <c r="J536" s="42" t="s">
        <v>13</v>
      </c>
      <c r="K536" s="45">
        <v>0</v>
      </c>
      <c r="L536" s="44"/>
      <c r="M536" s="44"/>
      <c r="N536" s="44"/>
    </row>
    <row r="537" spans="1:14" ht="24.95" customHeight="1">
      <c r="A537" s="44" t="s">
        <v>3059</v>
      </c>
      <c r="B537" s="43" t="s">
        <v>3060</v>
      </c>
      <c r="C537" s="42" t="s">
        <v>3060</v>
      </c>
      <c r="D537" s="42" t="s">
        <v>1612</v>
      </c>
      <c r="E537" s="42" t="str">
        <f>IF($D537=" BasicEd",VLOOKUP($A537,BasicEd!$A:$F,3,FALSE),IF($D537=" Header",VLOOKUP($A537,Header!$A:$G,3,FALSE),IF($D537=" Misc",VLOOKUP($A537,Misc!$A:$F,3,FALSE),IF($D537=" StateConstant",VLOOKUP($A537,StateConstant!$A:$H,3,FALSE),""))))</f>
        <v>Materials Supplies &amp; Operating Costs</v>
      </c>
      <c r="F537" s="89" t="str">
        <f>IF($D537="BasicEd",VLOOKUP($B537,BasicEd!$A:$C,3,FALSE),IF($D537="Header",VLOOKUP($B537,Header!$A:$C,3,FALSE),IF($D537="Misc",VLOOKUP($B537,Misc!$A:$C,3,FALSE),IF($D537="StateConstant",VLOOKUP($B537,StateConstant!$A:$C,3,FALSE),""))))</f>
        <v/>
      </c>
      <c r="G537" s="42" t="s">
        <v>17</v>
      </c>
      <c r="H537" s="44">
        <v>2</v>
      </c>
      <c r="I537" s="42" t="s">
        <v>13</v>
      </c>
      <c r="J537" s="42" t="s">
        <v>13</v>
      </c>
      <c r="K537" s="45">
        <v>0</v>
      </c>
      <c r="L537" s="44"/>
      <c r="M537" s="44"/>
      <c r="N537" s="44"/>
    </row>
    <row r="538" spans="1:14" ht="24.95" customHeight="1">
      <c r="A538" s="44" t="s">
        <v>3062</v>
      </c>
      <c r="B538" s="43" t="s">
        <v>3063</v>
      </c>
      <c r="C538" s="42" t="s">
        <v>3063</v>
      </c>
      <c r="D538" s="42" t="s">
        <v>1612</v>
      </c>
      <c r="E538" s="42" t="str">
        <f>IF($D538=" BasicEd",VLOOKUP($A538,BasicEd!$A:$F,3,FALSE),IF($D538=" Header",VLOOKUP($A538,Header!$A:$G,3,FALSE),IF($D538=" Misc",VLOOKUP($A538,Misc!$A:$F,3,FALSE),IF($D538=" StateConstant",VLOOKUP($A538,StateConstant!$A:$H,3,FALSE),""))))</f>
        <v>Materials Supplies &amp; Operating Costs</v>
      </c>
      <c r="F538" s="89" t="str">
        <f>IF($D538="BasicEd",VLOOKUP($B538,BasicEd!$A:$C,3,FALSE),IF($D538="Header",VLOOKUP($B538,Header!$A:$C,3,FALSE),IF($D538="Misc",VLOOKUP($B538,Misc!$A:$C,3,FALSE),IF($D538="StateConstant",VLOOKUP($B538,StateConstant!$A:$C,3,FALSE),""))))</f>
        <v/>
      </c>
      <c r="G538" s="42" t="s">
        <v>17</v>
      </c>
      <c r="H538" s="44">
        <v>2</v>
      </c>
      <c r="I538" s="42" t="s">
        <v>13</v>
      </c>
      <c r="J538" s="42" t="s">
        <v>13</v>
      </c>
      <c r="K538" s="45">
        <v>0</v>
      </c>
      <c r="L538" s="44"/>
      <c r="M538" s="44"/>
      <c r="N538" s="44"/>
    </row>
    <row r="539" spans="1:14" ht="24.95" customHeight="1">
      <c r="A539" s="44" t="s">
        <v>1091</v>
      </c>
      <c r="B539" s="43" t="s">
        <v>1092</v>
      </c>
      <c r="C539" s="42" t="s">
        <v>1092</v>
      </c>
      <c r="D539" s="42" t="s">
        <v>1612</v>
      </c>
      <c r="E539" s="42" t="str">
        <f>IF($D539=" BasicEd",VLOOKUP($A539,BasicEd!$A:$F,3,FALSE),IF($D539=" Header",VLOOKUP($A539,Header!$A:$G,3,FALSE),IF($D539=" Misc",VLOOKUP($A539,Misc!$A:$F,3,FALSE),IF($D539=" StateConstant",VLOOKUP($A539,StateConstant!$A:$H,3,FALSE),""))))</f>
        <v>Materials Supplies &amp; Operating Costs</v>
      </c>
      <c r="F539" s="89" t="str">
        <f>IF($D539="BasicEd",VLOOKUP($B539,BasicEd!$A:$C,3,FALSE),IF($D539="Header",VLOOKUP($B539,Header!$A:$C,3,FALSE),IF($D539="Misc",VLOOKUP($B539,Misc!$A:$C,3,FALSE),IF($D539="StateConstant",VLOOKUP($B539,StateConstant!$A:$C,3,FALSE),""))))</f>
        <v/>
      </c>
      <c r="G539" s="42" t="s">
        <v>17</v>
      </c>
      <c r="H539" s="44">
        <v>2</v>
      </c>
      <c r="I539" s="42" t="s">
        <v>13</v>
      </c>
      <c r="J539" s="42" t="s">
        <v>13</v>
      </c>
      <c r="K539" s="45">
        <v>0</v>
      </c>
      <c r="L539" s="44"/>
      <c r="M539" s="44"/>
      <c r="N539" s="44"/>
    </row>
    <row r="540" spans="1:14" ht="24.95" customHeight="1">
      <c r="A540" s="44" t="s">
        <v>1093</v>
      </c>
      <c r="B540" s="43" t="s">
        <v>1094</v>
      </c>
      <c r="C540" s="42" t="s">
        <v>1094</v>
      </c>
      <c r="D540" s="42" t="s">
        <v>1612</v>
      </c>
      <c r="E540" s="42" t="str">
        <f>IF($D540=" BasicEd",VLOOKUP($A540,BasicEd!$A:$F,3,FALSE),IF($D540=" Header",VLOOKUP($A540,Header!$A:$G,3,FALSE),IF($D540=" Misc",VLOOKUP($A540,Misc!$A:$F,3,FALSE),IF($D540=" StateConstant",VLOOKUP($A540,StateConstant!$A:$H,3,FALSE),""))))</f>
        <v>Materials Supplies &amp; Operating Costs</v>
      </c>
      <c r="F540" s="89" t="str">
        <f>IF($D540="BasicEd",VLOOKUP($B540,BasicEd!$A:$C,3,FALSE),IF($D540="Header",VLOOKUP($B540,Header!$A:$C,3,FALSE),IF($D540="Misc",VLOOKUP($B540,Misc!$A:$C,3,FALSE),IF($D540="StateConstant",VLOOKUP($B540,StateConstant!$A:$C,3,FALSE),""))))</f>
        <v/>
      </c>
      <c r="G540" s="42" t="s">
        <v>17</v>
      </c>
      <c r="H540" s="44">
        <v>2</v>
      </c>
      <c r="I540" s="42" t="s">
        <v>13</v>
      </c>
      <c r="J540" s="42" t="s">
        <v>13</v>
      </c>
      <c r="K540" s="45">
        <v>0</v>
      </c>
      <c r="L540" s="44"/>
      <c r="M540" s="44"/>
      <c r="N540" s="44"/>
    </row>
    <row r="541" spans="1:14" ht="24.95" customHeight="1">
      <c r="A541" s="44" t="s">
        <v>1095</v>
      </c>
      <c r="B541" s="43" t="s">
        <v>1096</v>
      </c>
      <c r="C541" s="42" t="s">
        <v>1096</v>
      </c>
      <c r="D541" s="42" t="s">
        <v>1612</v>
      </c>
      <c r="E541" s="42" t="str">
        <f>IF($D541=" BasicEd",VLOOKUP($A541,BasicEd!$A:$F,3,FALSE),IF($D541=" Header",VLOOKUP($A541,Header!$A:$G,3,FALSE),IF($D541=" Misc",VLOOKUP($A541,Misc!$A:$F,3,FALSE),IF($D541=" StateConstant",VLOOKUP($A541,StateConstant!$A:$H,3,FALSE),""))))</f>
        <v>Materials Supplies &amp; Operating Costs</v>
      </c>
      <c r="F541" s="89" t="str">
        <f>IF($D541="BasicEd",VLOOKUP($B541,BasicEd!$A:$C,3,FALSE),IF($D541="Header",VLOOKUP($B541,Header!$A:$C,3,FALSE),IF($D541="Misc",VLOOKUP($B541,Misc!$A:$C,3,FALSE),IF($D541="StateConstant",VLOOKUP($B541,StateConstant!$A:$C,3,FALSE),""))))</f>
        <v/>
      </c>
      <c r="G541" s="42" t="s">
        <v>17</v>
      </c>
      <c r="H541" s="44">
        <v>2</v>
      </c>
      <c r="I541" s="42" t="s">
        <v>13</v>
      </c>
      <c r="J541" s="42" t="s">
        <v>13</v>
      </c>
      <c r="K541" s="45">
        <v>0</v>
      </c>
      <c r="L541" s="44"/>
      <c r="M541" s="44"/>
      <c r="N541" s="44"/>
    </row>
    <row r="542" spans="1:14" ht="24.95" hidden="1" customHeight="1">
      <c r="A542" s="44" t="s">
        <v>707</v>
      </c>
      <c r="B542" s="43" t="s">
        <v>709</v>
      </c>
      <c r="C542" s="42" t="s">
        <v>709</v>
      </c>
      <c r="D542" s="42" t="s">
        <v>1617</v>
      </c>
      <c r="E542" s="42" t="str">
        <f>IF($D542=" BasicEd",VLOOKUP($A542,BasicEd!$A:$F,3,FALSE),IF($D542=" Header",VLOOKUP($A542,Header!$A:$G,3,FALSE),IF($D542=" Misc",VLOOKUP($A542,Misc!$A:$F,3,FALSE),IF($D542=" StateConstant",VLOOKUP($A542,StateConstant!$A:$H,3,FALSE),""))))</f>
        <v>Materials Supplies &amp; Operating Costs</v>
      </c>
      <c r="F542" s="89" t="str">
        <f>IF($D542="BasicEd",VLOOKUP($B542,BasicEd!$A:$C,3,FALSE),IF($D542="Header",VLOOKUP($B542,Header!$A:$C,3,FALSE),IF($D542="Misc",VLOOKUP($B542,Misc!$A:$C,3,FALSE),IF($D542="StateConstant",VLOOKUP($B542,StateConstant!$A:$C,3,FALSE),""))))</f>
        <v/>
      </c>
      <c r="G542" s="42" t="s">
        <v>17</v>
      </c>
      <c r="H542" s="44">
        <v>2</v>
      </c>
      <c r="I542" s="42" t="s">
        <v>18</v>
      </c>
      <c r="J542" s="42" t="s">
        <v>1602</v>
      </c>
      <c r="K542" s="45"/>
      <c r="L542" s="44"/>
      <c r="M542" s="44"/>
      <c r="N542" s="44"/>
    </row>
    <row r="543" spans="1:14" ht="24.95" hidden="1" customHeight="1">
      <c r="A543" s="44" t="s">
        <v>3069</v>
      </c>
      <c r="B543" s="43" t="s">
        <v>3070</v>
      </c>
      <c r="C543" s="42" t="s">
        <v>3070</v>
      </c>
      <c r="D543" s="42" t="s">
        <v>1617</v>
      </c>
      <c r="E543" s="42" t="str">
        <f>IF($D543=" BasicEd",VLOOKUP($A543,BasicEd!$A:$F,3,FALSE),IF($D543=" Header",VLOOKUP($A543,Header!$A:$G,3,FALSE),IF($D543=" Misc",VLOOKUP($A543,Misc!$A:$F,3,FALSE),IF($D543=" StateConstant",VLOOKUP($A543,StateConstant!$A:$H,3,FALSE),""))))</f>
        <v>Materials Supplies &amp; Operating Costs</v>
      </c>
      <c r="F543" s="89" t="str">
        <f>IF($D543="BasicEd",VLOOKUP($B543,BasicEd!$A:$C,3,FALSE),IF($D543="Header",VLOOKUP($B543,Header!$A:$C,3,FALSE),IF($D543="Misc",VLOOKUP($B543,Misc!$A:$C,3,FALSE),IF($D543="StateConstant",VLOOKUP($B543,StateConstant!$A:$C,3,FALSE),""))))</f>
        <v/>
      </c>
      <c r="G543" s="42" t="s">
        <v>17</v>
      </c>
      <c r="H543" s="44">
        <v>2</v>
      </c>
      <c r="I543" s="42" t="s">
        <v>18</v>
      </c>
      <c r="J543" s="42" t="s">
        <v>1602</v>
      </c>
      <c r="K543" s="45"/>
      <c r="L543" s="44"/>
      <c r="M543" s="44"/>
      <c r="N543" s="44"/>
    </row>
    <row r="544" spans="1:14" ht="24.95" customHeight="1">
      <c r="A544" s="44" t="s">
        <v>1099</v>
      </c>
      <c r="B544" s="43" t="s">
        <v>1100</v>
      </c>
      <c r="C544" s="42" t="s">
        <v>1100</v>
      </c>
      <c r="D544" s="42" t="s">
        <v>1612</v>
      </c>
      <c r="E544" s="42" t="str">
        <f>IF($D544=" BasicEd",VLOOKUP($A544,BasicEd!$A:$F,3,FALSE),IF($D544=" Header",VLOOKUP($A544,Header!$A:$G,3,FALSE),IF($D544=" Misc",VLOOKUP($A544,Misc!$A:$F,3,FALSE),IF($D544=" StateConstant",VLOOKUP($A544,StateConstant!$A:$H,3,FALSE),""))))</f>
        <v>Materials Supplies &amp; Operating Costs</v>
      </c>
      <c r="F544" s="89" t="str">
        <f>IF($D544="BasicEd",VLOOKUP($B544,BasicEd!$A:$C,3,FALSE),IF($D544="Header",VLOOKUP($B544,Header!$A:$C,3,FALSE),IF($D544="Misc",VLOOKUP($B544,Misc!$A:$C,3,FALSE),IF($D544="StateConstant",VLOOKUP($B544,StateConstant!$A:$C,3,FALSE),""))))</f>
        <v/>
      </c>
      <c r="G544" s="42" t="s">
        <v>17</v>
      </c>
      <c r="H544" s="44">
        <v>2</v>
      </c>
      <c r="I544" s="42" t="s">
        <v>13</v>
      </c>
      <c r="J544" s="42" t="s">
        <v>13</v>
      </c>
      <c r="K544" s="45">
        <v>0</v>
      </c>
      <c r="L544" s="44"/>
      <c r="M544" s="44"/>
      <c r="N544" s="44"/>
    </row>
    <row r="545" spans="1:14" ht="24.95" customHeight="1">
      <c r="A545" s="44" t="s">
        <v>1101</v>
      </c>
      <c r="B545" s="43" t="s">
        <v>1102</v>
      </c>
      <c r="C545" s="42" t="s">
        <v>1102</v>
      </c>
      <c r="D545" s="42" t="s">
        <v>1612</v>
      </c>
      <c r="E545" s="42" t="str">
        <f>IF($D545=" BasicEd",VLOOKUP($A545,BasicEd!$A:$F,3,FALSE),IF($D545=" Header",VLOOKUP($A545,Header!$A:$G,3,FALSE),IF($D545=" Misc",VLOOKUP($A545,Misc!$A:$F,3,FALSE),IF($D545=" StateConstant",VLOOKUP($A545,StateConstant!$A:$H,3,FALSE),""))))</f>
        <v>Materials Supplies &amp; Operating Costs</v>
      </c>
      <c r="F545" s="89" t="str">
        <f>IF($D545="BasicEd",VLOOKUP($B545,BasicEd!$A:$C,3,FALSE),IF($D545="Header",VLOOKUP($B545,Header!$A:$C,3,FALSE),IF($D545="Misc",VLOOKUP($B545,Misc!$A:$C,3,FALSE),IF($D545="StateConstant",VLOOKUP($B545,StateConstant!$A:$C,3,FALSE),""))))</f>
        <v/>
      </c>
      <c r="G545" s="42" t="s">
        <v>17</v>
      </c>
      <c r="H545" s="44">
        <v>2</v>
      </c>
      <c r="I545" s="42" t="s">
        <v>13</v>
      </c>
      <c r="J545" s="42" t="s">
        <v>13</v>
      </c>
      <c r="K545" s="45">
        <v>0</v>
      </c>
      <c r="L545" s="44"/>
      <c r="M545" s="44"/>
      <c r="N545" s="44"/>
    </row>
    <row r="546" spans="1:14" ht="24.95" customHeight="1">
      <c r="A546" s="44" t="s">
        <v>1103</v>
      </c>
      <c r="B546" s="43" t="s">
        <v>1104</v>
      </c>
      <c r="C546" s="42" t="s">
        <v>1104</v>
      </c>
      <c r="D546" s="42" t="s">
        <v>1612</v>
      </c>
      <c r="E546" s="42" t="str">
        <f>IF($D546=" BasicEd",VLOOKUP($A546,BasicEd!$A:$F,3,FALSE),IF($D546=" Header",VLOOKUP($A546,Header!$A:$G,3,FALSE),IF($D546=" Misc",VLOOKUP($A546,Misc!$A:$F,3,FALSE),IF($D546=" StateConstant",VLOOKUP($A546,StateConstant!$A:$H,3,FALSE),""))))</f>
        <v>Materials Supplies &amp; Operating Costs</v>
      </c>
      <c r="F546" s="89" t="str">
        <f>IF($D546="BasicEd",VLOOKUP($B546,BasicEd!$A:$C,3,FALSE),IF($D546="Header",VLOOKUP($B546,Header!$A:$C,3,FALSE),IF($D546="Misc",VLOOKUP($B546,Misc!$A:$C,3,FALSE),IF($D546="StateConstant",VLOOKUP($B546,StateConstant!$A:$C,3,FALSE),""))))</f>
        <v/>
      </c>
      <c r="G546" s="42" t="s">
        <v>17</v>
      </c>
      <c r="H546" s="44">
        <v>2</v>
      </c>
      <c r="I546" s="42" t="s">
        <v>13</v>
      </c>
      <c r="J546" s="42" t="s">
        <v>13</v>
      </c>
      <c r="K546" s="45">
        <v>0</v>
      </c>
      <c r="L546" s="44"/>
      <c r="M546" s="44"/>
      <c r="N546" s="44"/>
    </row>
    <row r="547" spans="1:14" ht="24.95" customHeight="1">
      <c r="A547" s="44" t="s">
        <v>954</v>
      </c>
      <c r="B547" s="43" t="s">
        <v>955</v>
      </c>
      <c r="C547" s="42" t="s">
        <v>955</v>
      </c>
      <c r="D547" s="42" t="s">
        <v>1612</v>
      </c>
      <c r="E547" s="42" t="str">
        <f>IF($D547=" BasicEd",VLOOKUP($A547,BasicEd!$A:$F,3,FALSE),IF($D547=" Header",VLOOKUP($A547,Header!$A:$G,3,FALSE),IF($D547=" Misc",VLOOKUP($A547,Misc!$A:$F,3,FALSE),IF($D547=" StateConstant",VLOOKUP($A547,StateConstant!$A:$H,3,FALSE),""))))</f>
        <v>Materials Supplies &amp; Operating Costs</v>
      </c>
      <c r="F547" s="89" t="str">
        <f>IF($D547="BasicEd",VLOOKUP($B547,BasicEd!$A:$C,3,FALSE),IF($D547="Header",VLOOKUP($B547,Header!$A:$C,3,FALSE),IF($D547="Misc",VLOOKUP($B547,Misc!$A:$C,3,FALSE),IF($D547="StateConstant",VLOOKUP($B547,StateConstant!$A:$C,3,FALSE),""))))</f>
        <v/>
      </c>
      <c r="G547" s="42" t="s">
        <v>17</v>
      </c>
      <c r="H547" s="44">
        <v>2</v>
      </c>
      <c r="I547" s="42" t="s">
        <v>13</v>
      </c>
      <c r="J547" s="42" t="s">
        <v>13</v>
      </c>
      <c r="K547" s="45">
        <v>210.13</v>
      </c>
      <c r="L547" s="44"/>
      <c r="M547" s="44"/>
      <c r="N547" s="44"/>
    </row>
    <row r="548" spans="1:14" ht="24.95" customHeight="1">
      <c r="A548" s="44" t="s">
        <v>3076</v>
      </c>
      <c r="B548" s="43" t="s">
        <v>3077</v>
      </c>
      <c r="C548" s="42" t="s">
        <v>3077</v>
      </c>
      <c r="D548" s="42" t="s">
        <v>1612</v>
      </c>
      <c r="E548" s="42" t="str">
        <f>IF($D548=" BasicEd",VLOOKUP($A548,BasicEd!$A:$F,3,FALSE),IF($D548=" Header",VLOOKUP($A548,Header!$A:$G,3,FALSE),IF($D548=" Misc",VLOOKUP($A548,Misc!$A:$F,3,FALSE),IF($D548=" StateConstant",VLOOKUP($A548,StateConstant!$A:$H,3,FALSE),""))))</f>
        <v>Materials Supplies &amp; Operating Costs</v>
      </c>
      <c r="F548" s="89" t="str">
        <f>IF($D548="BasicEd",VLOOKUP($B548,BasicEd!$A:$C,3,FALSE),IF($D548="Header",VLOOKUP($B548,Header!$A:$C,3,FALSE),IF($D548="Misc",VLOOKUP($B548,Misc!$A:$C,3,FALSE),IF($D548="StateConstant",VLOOKUP($B548,StateConstant!$A:$C,3,FALSE),""))))</f>
        <v/>
      </c>
      <c r="G548" s="42" t="s">
        <v>17</v>
      </c>
      <c r="H548" s="44">
        <v>2</v>
      </c>
      <c r="I548" s="42" t="s">
        <v>13</v>
      </c>
      <c r="J548" s="42" t="s">
        <v>13</v>
      </c>
      <c r="K548" s="45">
        <v>0</v>
      </c>
      <c r="L548" s="44"/>
      <c r="M548" s="44"/>
      <c r="N548" s="44"/>
    </row>
    <row r="549" spans="1:14" ht="24.95" customHeight="1">
      <c r="A549" s="44" t="s">
        <v>3079</v>
      </c>
      <c r="B549" s="43" t="s">
        <v>3080</v>
      </c>
      <c r="C549" s="42" t="s">
        <v>3080</v>
      </c>
      <c r="D549" s="42" t="s">
        <v>1612</v>
      </c>
      <c r="E549" s="42" t="str">
        <f>IF($D549=" BasicEd",VLOOKUP($A549,BasicEd!$A:$F,3,FALSE),IF($D549=" Header",VLOOKUP($A549,Header!$A:$G,3,FALSE),IF($D549=" Misc",VLOOKUP($A549,Misc!$A:$F,3,FALSE),IF($D549=" StateConstant",VLOOKUP($A549,StateConstant!$A:$H,3,FALSE),""))))</f>
        <v>Materials Supplies &amp; Operating Costs</v>
      </c>
      <c r="F549" s="89" t="str">
        <f>IF($D549="BasicEd",VLOOKUP($B549,BasicEd!$A:$C,3,FALSE),IF($D549="Header",VLOOKUP($B549,Header!$A:$C,3,FALSE),IF($D549="Misc",VLOOKUP($B549,Misc!$A:$C,3,FALSE),IF($D549="StateConstant",VLOOKUP($B549,StateConstant!$A:$C,3,FALSE),""))))</f>
        <v/>
      </c>
      <c r="G549" s="42" t="s">
        <v>17</v>
      </c>
      <c r="H549" s="44">
        <v>2</v>
      </c>
      <c r="I549" s="42" t="s">
        <v>13</v>
      </c>
      <c r="J549" s="42" t="s">
        <v>13</v>
      </c>
      <c r="K549" s="45">
        <v>0</v>
      </c>
      <c r="L549" s="44"/>
      <c r="M549" s="44"/>
      <c r="N549" s="44"/>
    </row>
    <row r="550" spans="1:14" ht="24.95" customHeight="1">
      <c r="A550" s="44" t="s">
        <v>1107</v>
      </c>
      <c r="B550" s="43" t="s">
        <v>1108</v>
      </c>
      <c r="C550" s="42" t="s">
        <v>1108</v>
      </c>
      <c r="D550" s="42" t="s">
        <v>1612</v>
      </c>
      <c r="E550" s="42" t="str">
        <f>IF($D550=" BasicEd",VLOOKUP($A550,BasicEd!$A:$F,3,FALSE),IF($D550=" Header",VLOOKUP($A550,Header!$A:$G,3,FALSE),IF($D550=" Misc",VLOOKUP($A550,Misc!$A:$F,3,FALSE),IF($D550=" StateConstant",VLOOKUP($A550,StateConstant!$A:$H,3,FALSE),""))))</f>
        <v>Materials Supplies &amp; Operating Costs</v>
      </c>
      <c r="F550" s="89" t="str">
        <f>IF($D550="BasicEd",VLOOKUP($B550,BasicEd!$A:$C,3,FALSE),IF($D550="Header",VLOOKUP($B550,Header!$A:$C,3,FALSE),IF($D550="Misc",VLOOKUP($B550,Misc!$A:$C,3,FALSE),IF($D550="StateConstant",VLOOKUP($B550,StateConstant!$A:$C,3,FALSE),""))))</f>
        <v/>
      </c>
      <c r="G550" s="42" t="s">
        <v>17</v>
      </c>
      <c r="H550" s="44">
        <v>2</v>
      </c>
      <c r="I550" s="42" t="s">
        <v>13</v>
      </c>
      <c r="J550" s="42" t="s">
        <v>13</v>
      </c>
      <c r="K550" s="45">
        <v>0</v>
      </c>
      <c r="L550" s="44"/>
      <c r="M550" s="44"/>
      <c r="N550" s="44"/>
    </row>
    <row r="551" spans="1:14" ht="24.95" customHeight="1">
      <c r="A551" s="44" t="s">
        <v>1109</v>
      </c>
      <c r="B551" s="43" t="s">
        <v>1110</v>
      </c>
      <c r="C551" s="42" t="s">
        <v>1110</v>
      </c>
      <c r="D551" s="42" t="s">
        <v>1612</v>
      </c>
      <c r="E551" s="42" t="str">
        <f>IF($D551=" BasicEd",VLOOKUP($A551,BasicEd!$A:$F,3,FALSE),IF($D551=" Header",VLOOKUP($A551,Header!$A:$G,3,FALSE),IF($D551=" Misc",VLOOKUP($A551,Misc!$A:$F,3,FALSE),IF($D551=" StateConstant",VLOOKUP($A551,StateConstant!$A:$H,3,FALSE),""))))</f>
        <v>Materials Supplies &amp; Operating Costs</v>
      </c>
      <c r="F551" s="89" t="str">
        <f>IF($D551="BasicEd",VLOOKUP($B551,BasicEd!$A:$C,3,FALSE),IF($D551="Header",VLOOKUP($B551,Header!$A:$C,3,FALSE),IF($D551="Misc",VLOOKUP($B551,Misc!$A:$C,3,FALSE),IF($D551="StateConstant",VLOOKUP($B551,StateConstant!$A:$C,3,FALSE),""))))</f>
        <v/>
      </c>
      <c r="G551" s="42" t="s">
        <v>17</v>
      </c>
      <c r="H551" s="44">
        <v>2</v>
      </c>
      <c r="I551" s="42" t="s">
        <v>13</v>
      </c>
      <c r="J551" s="42" t="s">
        <v>13</v>
      </c>
      <c r="K551" s="45">
        <v>0</v>
      </c>
      <c r="L551" s="44"/>
      <c r="M551" s="44"/>
      <c r="N551" s="44"/>
    </row>
    <row r="552" spans="1:14" ht="24.95" customHeight="1">
      <c r="A552" s="44" t="s">
        <v>1111</v>
      </c>
      <c r="B552" s="43" t="s">
        <v>1112</v>
      </c>
      <c r="C552" s="42" t="s">
        <v>1112</v>
      </c>
      <c r="D552" s="42" t="s">
        <v>1612</v>
      </c>
      <c r="E552" s="42" t="str">
        <f>IF($D552=" BasicEd",VLOOKUP($A552,BasicEd!$A:$F,3,FALSE),IF($D552=" Header",VLOOKUP($A552,Header!$A:$G,3,FALSE),IF($D552=" Misc",VLOOKUP($A552,Misc!$A:$F,3,FALSE),IF($D552=" StateConstant",VLOOKUP($A552,StateConstant!$A:$H,3,FALSE),""))))</f>
        <v>Materials Supplies &amp; Operating Costs</v>
      </c>
      <c r="F552" s="89" t="str">
        <f>IF($D552="BasicEd",VLOOKUP($B552,BasicEd!$A:$C,3,FALSE),IF($D552="Header",VLOOKUP($B552,Header!$A:$C,3,FALSE),IF($D552="Misc",VLOOKUP($B552,Misc!$A:$C,3,FALSE),IF($D552="StateConstant",VLOOKUP($B552,StateConstant!$A:$C,3,FALSE),""))))</f>
        <v/>
      </c>
      <c r="G552" s="42" t="s">
        <v>17</v>
      </c>
      <c r="H552" s="44">
        <v>2</v>
      </c>
      <c r="I552" s="42" t="s">
        <v>13</v>
      </c>
      <c r="J552" s="42" t="s">
        <v>13</v>
      </c>
      <c r="K552" s="45">
        <v>0</v>
      </c>
      <c r="L552" s="44"/>
      <c r="M552" s="44"/>
      <c r="N552" s="44"/>
    </row>
    <row r="553" spans="1:14" ht="24.95" customHeight="1">
      <c r="A553" s="44" t="s">
        <v>956</v>
      </c>
      <c r="B553" s="43" t="s">
        <v>957</v>
      </c>
      <c r="C553" s="42" t="s">
        <v>957</v>
      </c>
      <c r="D553" s="42" t="s">
        <v>1612</v>
      </c>
      <c r="E553" s="42" t="str">
        <f>IF($D553=" BasicEd",VLOOKUP($A553,BasicEd!$A:$F,3,FALSE),IF($D553=" Header",VLOOKUP($A553,Header!$A:$G,3,FALSE),IF($D553=" Misc",VLOOKUP($A553,Misc!$A:$F,3,FALSE),IF($D553=" StateConstant",VLOOKUP($A553,StateConstant!$A:$H,3,FALSE),""))))</f>
        <v>Materials Supplies &amp; Operating Costs</v>
      </c>
      <c r="F553" s="89" t="str">
        <f>IF($D553="BasicEd",VLOOKUP($B553,BasicEd!$A:$C,3,FALSE),IF($D553="Header",VLOOKUP($B553,Header!$A:$C,3,FALSE),IF($D553="Misc",VLOOKUP($B553,Misc!$A:$C,3,FALSE),IF($D553="StateConstant",VLOOKUP($B553,StateConstant!$A:$C,3,FALSE),""))))</f>
        <v/>
      </c>
      <c r="G553" s="42" t="s">
        <v>17</v>
      </c>
      <c r="H553" s="44">
        <v>2</v>
      </c>
      <c r="I553" s="42" t="s">
        <v>13</v>
      </c>
      <c r="J553" s="42" t="s">
        <v>13</v>
      </c>
      <c r="K553" s="45">
        <v>149.15</v>
      </c>
      <c r="L553" s="44">
        <v>2</v>
      </c>
      <c r="M553" s="44">
        <v>44</v>
      </c>
      <c r="N553" s="44">
        <v>4</v>
      </c>
    </row>
    <row r="554" spans="1:14" ht="24.95" hidden="1" customHeight="1">
      <c r="A554" s="44" t="s">
        <v>260</v>
      </c>
      <c r="B554" s="42" t="s">
        <v>261</v>
      </c>
      <c r="C554" s="42" t="s">
        <v>261</v>
      </c>
      <c r="D554" s="42" t="s">
        <v>1617</v>
      </c>
      <c r="E554" s="42" t="str">
        <f>IF($D554=" BasicEd",VLOOKUP($A554,BasicEd!$A:$F,3,FALSE),IF($D554=" Header",VLOOKUP($A554,Header!$A:$G,3,FALSE),IF($D554=" Misc",VLOOKUP($A554,Misc!$A:$F,3,FALSE),IF($D554=" StateConstant",VLOOKUP($A554,StateConstant!$A:$H,3,FALSE),""))))</f>
        <v>Materials Supplies &amp; Operating Costs</v>
      </c>
      <c r="F554" s="89" t="str">
        <f>IF($D554="BasicEd",VLOOKUP($B554,BasicEd!$A:$C,3,FALSE),IF($D554="Header",VLOOKUP($B554,Header!$A:$C,3,FALSE),IF($D554="Misc",VLOOKUP($B554,Misc!$A:$C,3,FALSE),IF($D554="StateConstant",VLOOKUP($B554,StateConstant!$A:$C,3,FALSE),""))))</f>
        <v/>
      </c>
      <c r="G554" s="42" t="s">
        <v>17</v>
      </c>
      <c r="H554" s="44">
        <v>2</v>
      </c>
      <c r="I554" s="42" t="s">
        <v>18</v>
      </c>
      <c r="J554" s="42" t="s">
        <v>1602</v>
      </c>
      <c r="K554" s="45"/>
      <c r="L554" s="44"/>
      <c r="M554" s="44"/>
      <c r="N554" s="44"/>
    </row>
    <row r="555" spans="1:14" ht="24.95" hidden="1" customHeight="1">
      <c r="A555" s="44" t="s">
        <v>958</v>
      </c>
      <c r="B555" s="43" t="s">
        <v>960</v>
      </c>
      <c r="C555" s="42" t="s">
        <v>960</v>
      </c>
      <c r="D555" s="42" t="s">
        <v>1612</v>
      </c>
      <c r="E555" s="42" t="str">
        <f>IF($D555=" BasicEd",VLOOKUP($A555,BasicEd!$A:$F,3,FALSE),IF($D555=" Header",VLOOKUP($A555,Header!$A:$G,3,FALSE),IF($D555=" Misc",VLOOKUP($A555,Misc!$A:$F,3,FALSE),IF($D555=" StateConstant",VLOOKUP($A555,StateConstant!$A:$H,3,FALSE),""))))</f>
        <v>Materials Supplies &amp; Operating Costs</v>
      </c>
      <c r="F555" s="89" t="str">
        <f>IF($D555="BasicEd",VLOOKUP($B555,BasicEd!$A:$C,3,FALSE),IF($D555="Header",VLOOKUP($B555,Header!$A:$C,3,FALSE),IF($D555="Misc",VLOOKUP($B555,Misc!$A:$C,3,FALSE),IF($D555="StateConstant",VLOOKUP($B555,StateConstant!$A:$C,3,FALSE),""))))</f>
        <v/>
      </c>
      <c r="G555" s="42" t="s">
        <v>17</v>
      </c>
      <c r="H555" s="44">
        <v>2</v>
      </c>
      <c r="I555" s="42" t="s">
        <v>18</v>
      </c>
      <c r="J555" s="42" t="s">
        <v>13</v>
      </c>
      <c r="K555" s="45">
        <v>0</v>
      </c>
      <c r="L555" s="44"/>
      <c r="M555" s="44"/>
      <c r="N555" s="44"/>
    </row>
    <row r="556" spans="1:14" ht="24.95" hidden="1" customHeight="1">
      <c r="A556" s="44" t="s">
        <v>975</v>
      </c>
      <c r="B556" s="43" t="s">
        <v>976</v>
      </c>
      <c r="C556" s="42" t="s">
        <v>976</v>
      </c>
      <c r="D556" s="42" t="s">
        <v>1612</v>
      </c>
      <c r="E556" s="42" t="str">
        <f>IF($D556=" BasicEd",VLOOKUP($A556,BasicEd!$A:$F,3,FALSE),IF($D556=" Header",VLOOKUP($A556,Header!$A:$G,3,FALSE),IF($D556=" Misc",VLOOKUP($A556,Misc!$A:$F,3,FALSE),IF($D556=" StateConstant",VLOOKUP($A556,StateConstant!$A:$H,3,FALSE),""))))</f>
        <v>Materials Supplies &amp; Operating Costs</v>
      </c>
      <c r="F556" s="89" t="str">
        <f>IF($D556="BasicEd",VLOOKUP($B556,BasicEd!$A:$C,3,FALSE),IF($D556="Header",VLOOKUP($B556,Header!$A:$C,3,FALSE),IF($D556="Misc",VLOOKUP($B556,Misc!$A:$C,3,FALSE),IF($D556="StateConstant",VLOOKUP($B556,StateConstant!$A:$C,3,FALSE),""))))</f>
        <v/>
      </c>
      <c r="G556" s="42" t="s">
        <v>17</v>
      </c>
      <c r="H556" s="44">
        <v>2</v>
      </c>
      <c r="I556" s="42" t="s">
        <v>18</v>
      </c>
      <c r="J556" s="42" t="s">
        <v>13</v>
      </c>
      <c r="K556" s="45">
        <v>0</v>
      </c>
      <c r="L556" s="44"/>
      <c r="M556" s="44"/>
      <c r="N556" s="44"/>
    </row>
    <row r="557" spans="1:14" ht="24.95" hidden="1" customHeight="1">
      <c r="A557" s="44" t="s">
        <v>991</v>
      </c>
      <c r="B557" s="43" t="s">
        <v>992</v>
      </c>
      <c r="C557" s="42" t="s">
        <v>992</v>
      </c>
      <c r="D557" s="42" t="s">
        <v>1612</v>
      </c>
      <c r="E557" s="42" t="str">
        <f>IF($D557=" BasicEd",VLOOKUP($A557,BasicEd!$A:$F,3,FALSE),IF($D557=" Header",VLOOKUP($A557,Header!$A:$G,3,FALSE),IF($D557=" Misc",VLOOKUP($A557,Misc!$A:$F,3,FALSE),IF($D557=" StateConstant",VLOOKUP($A557,StateConstant!$A:$H,3,FALSE),""))))</f>
        <v>Materials Supplies &amp; Operating Costs</v>
      </c>
      <c r="F557" s="89" t="str">
        <f>IF($D557="BasicEd",VLOOKUP($B557,BasicEd!$A:$C,3,FALSE),IF($D557="Header",VLOOKUP($B557,Header!$A:$C,3,FALSE),IF($D557="Misc",VLOOKUP($B557,Misc!$A:$C,3,FALSE),IF($D557="StateConstant",VLOOKUP($B557,StateConstant!$A:$C,3,FALSE),""))))</f>
        <v/>
      </c>
      <c r="G557" s="42" t="s">
        <v>17</v>
      </c>
      <c r="H557" s="44">
        <v>2</v>
      </c>
      <c r="I557" s="42" t="s">
        <v>18</v>
      </c>
      <c r="J557" s="42" t="s">
        <v>13</v>
      </c>
      <c r="K557" s="45">
        <v>0</v>
      </c>
      <c r="L557" s="44">
        <v>1</v>
      </c>
      <c r="M557" s="44">
        <v>41</v>
      </c>
      <c r="N557" s="44">
        <v>4</v>
      </c>
    </row>
    <row r="558" spans="1:14" ht="24.95" hidden="1" customHeight="1">
      <c r="A558" s="44" t="s">
        <v>1007</v>
      </c>
      <c r="B558" s="43" t="s">
        <v>1008</v>
      </c>
      <c r="C558" s="42" t="s">
        <v>1008</v>
      </c>
      <c r="D558" s="42" t="s">
        <v>1612</v>
      </c>
      <c r="E558" s="42" t="str">
        <f>IF($D558=" BasicEd",VLOOKUP($A558,BasicEd!$A:$F,3,FALSE),IF($D558=" Header",VLOOKUP($A558,Header!$A:$G,3,FALSE),IF($D558=" Misc",VLOOKUP($A558,Misc!$A:$F,3,FALSE),IF($D558=" StateConstant",VLOOKUP($A558,StateConstant!$A:$H,3,FALSE),""))))</f>
        <v>Materials Supplies &amp; Operating Costs</v>
      </c>
      <c r="F558" s="89" t="str">
        <f>IF($D558="BasicEd",VLOOKUP($B558,BasicEd!$A:$C,3,FALSE),IF($D558="Header",VLOOKUP($B558,Header!$A:$C,3,FALSE),IF($D558="Misc",VLOOKUP($B558,Misc!$A:$C,3,FALSE),IF($D558="StateConstant",VLOOKUP($B558,StateConstant!$A:$C,3,FALSE),""))))</f>
        <v/>
      </c>
      <c r="G558" s="42" t="s">
        <v>17</v>
      </c>
      <c r="H558" s="44">
        <v>2</v>
      </c>
      <c r="I558" s="42" t="s">
        <v>18</v>
      </c>
      <c r="J558" s="42" t="s">
        <v>13</v>
      </c>
      <c r="K558" s="45">
        <v>0</v>
      </c>
      <c r="L558" s="44"/>
      <c r="M558" s="44"/>
      <c r="N558" s="44"/>
    </row>
    <row r="559" spans="1:14" ht="24.95" hidden="1" customHeight="1">
      <c r="A559" s="44" t="s">
        <v>1023</v>
      </c>
      <c r="B559" s="42" t="s">
        <v>1024</v>
      </c>
      <c r="C559" s="42" t="s">
        <v>1024</v>
      </c>
      <c r="D559" s="42" t="s">
        <v>1612</v>
      </c>
      <c r="E559" s="42" t="str">
        <f>IF($D559=" BasicEd",VLOOKUP($A559,BasicEd!$A:$F,3,FALSE),IF($D559=" Header",VLOOKUP($A559,Header!$A:$G,3,FALSE),IF($D559=" Misc",VLOOKUP($A559,Misc!$A:$F,3,FALSE),IF($D559=" StateConstant",VLOOKUP($A559,StateConstant!$A:$H,3,FALSE),""))))</f>
        <v>Materials Supplies &amp; Operating Costs</v>
      </c>
      <c r="F559" s="89" t="str">
        <f>IF($D559="BasicEd",VLOOKUP($B559,BasicEd!$A:$C,3,FALSE),IF($D559="Header",VLOOKUP($B559,Header!$A:$C,3,FALSE),IF($D559="Misc",VLOOKUP($B559,Misc!$A:$C,3,FALSE),IF($D559="StateConstant",VLOOKUP($B559,StateConstant!$A:$C,3,FALSE),""))))</f>
        <v/>
      </c>
      <c r="G559" s="42" t="s">
        <v>17</v>
      </c>
      <c r="H559" s="44">
        <v>2</v>
      </c>
      <c r="I559" s="42" t="s">
        <v>18</v>
      </c>
      <c r="J559" s="42" t="s">
        <v>13</v>
      </c>
      <c r="K559" s="45">
        <v>0</v>
      </c>
      <c r="L559" s="44"/>
      <c r="M559" s="44"/>
      <c r="N559" s="44"/>
    </row>
    <row r="560" spans="1:14" ht="24.95" hidden="1" customHeight="1">
      <c r="A560" s="44" t="s">
        <v>1081</v>
      </c>
      <c r="B560" s="42" t="s">
        <v>1082</v>
      </c>
      <c r="C560" s="42" t="s">
        <v>1082</v>
      </c>
      <c r="D560" s="42" t="s">
        <v>1612</v>
      </c>
      <c r="E560" s="42" t="str">
        <f>IF($D560=" BasicEd",VLOOKUP($A560,BasicEd!$A:$F,3,FALSE),IF($D560=" Header",VLOOKUP($A560,Header!$A:$G,3,FALSE),IF($D560=" Misc",VLOOKUP($A560,Misc!$A:$F,3,FALSE),IF($D560=" StateConstant",VLOOKUP($A560,StateConstant!$A:$H,3,FALSE),""))))</f>
        <v>Materials Supplies &amp; Operating Costs</v>
      </c>
      <c r="F560" s="89" t="str">
        <f>IF($D560="BasicEd",VLOOKUP($B560,BasicEd!$A:$C,3,FALSE),IF($D560="Header",VLOOKUP($B560,Header!$A:$C,3,FALSE),IF($D560="Misc",VLOOKUP($B560,Misc!$A:$C,3,FALSE),IF($D560="StateConstant",VLOOKUP($B560,StateConstant!$A:$C,3,FALSE),""))))</f>
        <v/>
      </c>
      <c r="G560" s="42" t="s">
        <v>17</v>
      </c>
      <c r="H560" s="44">
        <v>2</v>
      </c>
      <c r="I560" s="42" t="s">
        <v>18</v>
      </c>
      <c r="J560" s="42" t="s">
        <v>13</v>
      </c>
      <c r="K560" s="45">
        <v>0</v>
      </c>
      <c r="L560" s="44"/>
      <c r="M560" s="44"/>
      <c r="N560" s="44"/>
    </row>
    <row r="561" spans="1:14" ht="24.95" hidden="1" customHeight="1">
      <c r="A561" s="44" t="s">
        <v>1097</v>
      </c>
      <c r="B561" s="42" t="s">
        <v>1098</v>
      </c>
      <c r="C561" s="42" t="s">
        <v>1098</v>
      </c>
      <c r="D561" s="42" t="s">
        <v>1612</v>
      </c>
      <c r="E561" s="42" t="str">
        <f>IF($D561=" BasicEd",VLOOKUP($A561,BasicEd!$A:$F,3,FALSE),IF($D561=" Header",VLOOKUP($A561,Header!$A:$G,3,FALSE),IF($D561=" Misc",VLOOKUP($A561,Misc!$A:$F,3,FALSE),IF($D561=" StateConstant",VLOOKUP($A561,StateConstant!$A:$H,3,FALSE),""))))</f>
        <v>Materials Supplies &amp; Operating Costs</v>
      </c>
      <c r="F561" s="89" t="str">
        <f>IF($D561="BasicEd",VLOOKUP($B561,BasicEd!$A:$C,3,FALSE),IF($D561="Header",VLOOKUP($B561,Header!$A:$C,3,FALSE),IF($D561="Misc",VLOOKUP($B561,Misc!$A:$C,3,FALSE),IF($D561="StateConstant",VLOOKUP($B561,StateConstant!$A:$C,3,FALSE),""))))</f>
        <v/>
      </c>
      <c r="G561" s="42" t="s">
        <v>17</v>
      </c>
      <c r="H561" s="44">
        <v>2</v>
      </c>
      <c r="I561" s="42" t="s">
        <v>18</v>
      </c>
      <c r="J561" s="42" t="s">
        <v>13</v>
      </c>
      <c r="K561" s="45">
        <v>0</v>
      </c>
      <c r="L561" s="44"/>
      <c r="M561" s="44"/>
      <c r="N561" s="44"/>
    </row>
    <row r="562" spans="1:14" ht="24.95" hidden="1" customHeight="1">
      <c r="A562" s="44" t="s">
        <v>1113</v>
      </c>
      <c r="B562" s="42" t="s">
        <v>1114</v>
      </c>
      <c r="C562" s="42" t="s">
        <v>1114</v>
      </c>
      <c r="D562" s="42" t="s">
        <v>1612</v>
      </c>
      <c r="E562" s="42" t="str">
        <f>IF($D562=" BasicEd",VLOOKUP($A562,BasicEd!$A:$F,3,FALSE),IF($D562=" Header",VLOOKUP($A562,Header!$A:$G,3,FALSE),IF($D562=" Misc",VLOOKUP($A562,Misc!$A:$F,3,FALSE),IF($D562=" StateConstant",VLOOKUP($A562,StateConstant!$A:$H,3,FALSE),""))))</f>
        <v>Materials Supplies &amp; Operating Costs</v>
      </c>
      <c r="F562" s="89" t="str">
        <f>IF($D562="BasicEd",VLOOKUP($B562,BasicEd!$A:$C,3,FALSE),IF($D562="Header",VLOOKUP($B562,Header!$A:$C,3,FALSE),IF($D562="Misc",VLOOKUP($B562,Misc!$A:$C,3,FALSE),IF($D562="StateConstant",VLOOKUP($B562,StateConstant!$A:$C,3,FALSE),""))))</f>
        <v/>
      </c>
      <c r="G562" s="42" t="s">
        <v>17</v>
      </c>
      <c r="H562" s="44">
        <v>2</v>
      </c>
      <c r="I562" s="42" t="s">
        <v>18</v>
      </c>
      <c r="J562" s="42" t="s">
        <v>13</v>
      </c>
      <c r="K562" s="45">
        <v>0</v>
      </c>
      <c r="L562" s="44"/>
      <c r="M562" s="44"/>
      <c r="N562" s="44"/>
    </row>
    <row r="563" spans="1:14" ht="24.95" customHeight="1">
      <c r="A563" s="44" t="s">
        <v>961</v>
      </c>
      <c r="B563" s="42" t="s">
        <v>962</v>
      </c>
      <c r="C563" s="42" t="s">
        <v>962</v>
      </c>
      <c r="D563" s="42" t="s">
        <v>1612</v>
      </c>
      <c r="E563" s="42" t="str">
        <f>IF($D563=" BasicEd",VLOOKUP($A563,BasicEd!$A:$F,3,FALSE),IF($D563=" Header",VLOOKUP($A563,Header!$A:$G,3,FALSE),IF($D563=" Misc",VLOOKUP($A563,Misc!$A:$F,3,FALSE),IF($D563=" StateConstant",VLOOKUP($A563,StateConstant!$A:$H,3,FALSE),""))))</f>
        <v>Materials Supplies &amp; Operating Costs</v>
      </c>
      <c r="F563" s="89" t="str">
        <f>IF($D563="BasicEd",VLOOKUP($B563,BasicEd!$A:$C,3,FALSE),IF($D563="Header",VLOOKUP($B563,Header!$A:$C,3,FALSE),IF($D563="Misc",VLOOKUP($B563,Misc!$A:$C,3,FALSE),IF($D563="StateConstant",VLOOKUP($B563,StateConstant!$A:$C,3,FALSE),""))))</f>
        <v/>
      </c>
      <c r="G563" s="42" t="s">
        <v>17</v>
      </c>
      <c r="H563" s="44">
        <v>2</v>
      </c>
      <c r="I563" s="42" t="s">
        <v>13</v>
      </c>
      <c r="J563" s="42" t="s">
        <v>13</v>
      </c>
      <c r="K563" s="45">
        <v>44.88</v>
      </c>
      <c r="L563" s="44"/>
      <c r="M563" s="44"/>
      <c r="N563" s="44"/>
    </row>
    <row r="564" spans="1:14" ht="24.95" customHeight="1">
      <c r="A564" s="44" t="s">
        <v>3098</v>
      </c>
      <c r="B564" s="42" t="s">
        <v>3099</v>
      </c>
      <c r="C564" s="42" t="s">
        <v>3099</v>
      </c>
      <c r="D564" s="42" t="s">
        <v>1612</v>
      </c>
      <c r="E564" s="42" t="str">
        <f>IF($D564=" BasicEd",VLOOKUP($A564,BasicEd!$A:$F,3,FALSE),IF($D564=" Header",VLOOKUP($A564,Header!$A:$G,3,FALSE),IF($D564=" Misc",VLOOKUP($A564,Misc!$A:$F,3,FALSE),IF($D564=" StateConstant",VLOOKUP($A564,StateConstant!$A:$H,3,FALSE),""))))</f>
        <v>General Apportionment</v>
      </c>
      <c r="F564" s="89" t="str">
        <f>IF($D564="BasicEd",VLOOKUP($B564,BasicEd!$A:$C,3,FALSE),IF($D564="Header",VLOOKUP($B564,Header!$A:$C,3,FALSE),IF($D564="Misc",VLOOKUP($B564,Misc!$A:$C,3,FALSE),IF($D564="StateConstant",VLOOKUP($B564,StateConstant!$A:$C,3,FALSE),""))))</f>
        <v/>
      </c>
      <c r="G564" s="42" t="s">
        <v>17</v>
      </c>
      <c r="H564" s="44">
        <v>2</v>
      </c>
      <c r="I564" s="42" t="s">
        <v>13</v>
      </c>
      <c r="J564" s="42" t="s">
        <v>13</v>
      </c>
      <c r="K564" s="45">
        <v>13729.2</v>
      </c>
      <c r="L564" s="44"/>
      <c r="M564" s="44"/>
      <c r="N564" s="44"/>
    </row>
    <row r="565" spans="1:14" ht="24.95" hidden="1" customHeight="1">
      <c r="A565" s="44" t="s">
        <v>266</v>
      </c>
      <c r="B565" s="43" t="s">
        <v>267</v>
      </c>
      <c r="C565" s="42" t="s">
        <v>267</v>
      </c>
      <c r="D565" s="42" t="s">
        <v>1617</v>
      </c>
      <c r="E565" s="42" t="str">
        <f>IF($D565=" BasicEd",VLOOKUP($A565,BasicEd!$A:$F,3,FALSE),IF($D565=" Header",VLOOKUP($A565,Header!$A:$G,3,FALSE),IF($D565=" Misc",VLOOKUP($A565,Misc!$A:$F,3,FALSE),IF($D565=" StateConstant",VLOOKUP($A565,StateConstant!$A:$H,3,FALSE),""))))</f>
        <v>Calculated: General Apportionment</v>
      </c>
      <c r="F565" s="89" t="str">
        <f>IF($D565="BasicEd",VLOOKUP($B565,BasicEd!$A:$C,3,FALSE),IF($D565="Header",VLOOKUP($B565,Header!$A:$C,3,FALSE),IF($D565="Misc",VLOOKUP($B565,Misc!$A:$C,3,FALSE),IF($D565="StateConstant",VLOOKUP($B565,StateConstant!$A:$C,3,FALSE),""))))</f>
        <v/>
      </c>
      <c r="G565" s="42" t="s">
        <v>17</v>
      </c>
      <c r="H565" s="44">
        <v>2</v>
      </c>
      <c r="I565" s="42" t="s">
        <v>18</v>
      </c>
      <c r="J565" s="42" t="s">
        <v>1602</v>
      </c>
      <c r="K565" s="45"/>
      <c r="L565" s="44"/>
      <c r="M565" s="44"/>
      <c r="N565" s="44"/>
    </row>
    <row r="566" spans="1:14" ht="24.95" hidden="1" customHeight="1">
      <c r="A566" s="44" t="s">
        <v>1121</v>
      </c>
      <c r="B566" s="85" t="s">
        <v>1123</v>
      </c>
      <c r="C566" s="84" t="s">
        <v>1123</v>
      </c>
      <c r="D566" s="42" t="s">
        <v>1637</v>
      </c>
      <c r="E566" s="42" t="str">
        <f>IF($D566=" BasicEd",VLOOKUP($A566,BasicEd!$A:$F,3,FALSE),IF($D566=" Header",VLOOKUP($A566,Header!$A:$G,3,FALSE),IF($D566=" Misc",VLOOKUP($A566,Misc!$A:$F,3,FALSE),IF($D566=" StateConstant",VLOOKUP($A566,StateConstant!$A:$H,3,FALSE),""))))</f>
        <v>Calculated: Special Education</v>
      </c>
      <c r="F566" s="89" t="str">
        <f>IF($D566="BasicEd",VLOOKUP($B566,BasicEd!$A:$C,3,FALSE),IF($D566="Header",VLOOKUP($B566,Header!$A:$C,3,FALSE),IF($D566="Misc",VLOOKUP($B566,Misc!$A:$C,3,FALSE),IF($D566="StateConstant",VLOOKUP($B566,StateConstant!$A:$C,3,FALSE),""))))</f>
        <v/>
      </c>
      <c r="G566" s="84" t="s">
        <v>17</v>
      </c>
      <c r="H566" s="83">
        <v>2</v>
      </c>
      <c r="I566" s="42" t="s">
        <v>18</v>
      </c>
      <c r="J566" s="84" t="s">
        <v>1602</v>
      </c>
      <c r="K566" s="87"/>
      <c r="L566" s="83"/>
      <c r="M566" s="83"/>
      <c r="N566" s="83"/>
    </row>
    <row r="567" spans="1:14" ht="24.95" hidden="1" customHeight="1">
      <c r="A567" s="44" t="s">
        <v>6522</v>
      </c>
      <c r="B567" s="43" t="s">
        <v>6523</v>
      </c>
      <c r="C567" s="42" t="s">
        <v>6523</v>
      </c>
      <c r="D567" s="42" t="s">
        <v>1637</v>
      </c>
      <c r="E567" s="42" t="e">
        <f>IF($D567=" BasicEd",VLOOKUP($A567,BasicEd!$A:$F,3,FALSE),IF($D567=" Header",VLOOKUP($A567,Header!$A:$G,3,FALSE),IF($D567=" Misc",VLOOKUP($A567,Misc!$A:$F,3,FALSE),IF($D567=" StateConstant",VLOOKUP($A567,StateConstant!$A:$H,3,FALSE),""))))</f>
        <v>#N/A</v>
      </c>
      <c r="F567" s="89" t="str">
        <f>IF($D567="BasicEd",VLOOKUP($B567,BasicEd!$A:$C,3,FALSE),IF($D567="Header",VLOOKUP($B567,Header!$A:$C,3,FALSE),IF($D567="Misc",VLOOKUP($B567,Misc!$A:$C,3,FALSE),IF($D567="StateConstant",VLOOKUP($B567,StateConstant!$A:$C,3,FALSE),""))))</f>
        <v/>
      </c>
      <c r="G567" s="42" t="s">
        <v>17</v>
      </c>
      <c r="H567" s="44">
        <v>2</v>
      </c>
      <c r="I567" s="42" t="s">
        <v>18</v>
      </c>
      <c r="J567" s="42" t="s">
        <v>1602</v>
      </c>
      <c r="K567" s="45"/>
      <c r="L567" s="44">
        <v>2</v>
      </c>
      <c r="M567" s="44">
        <v>81</v>
      </c>
      <c r="N567" s="44">
        <v>4</v>
      </c>
    </row>
    <row r="568" spans="1:14" ht="24.95" hidden="1" customHeight="1">
      <c r="A568" s="44" t="s">
        <v>3105</v>
      </c>
      <c r="B568" s="43" t="s">
        <v>3106</v>
      </c>
      <c r="C568" s="42" t="s">
        <v>3106</v>
      </c>
      <c r="D568" s="42" t="s">
        <v>1637</v>
      </c>
      <c r="E568" s="42" t="str">
        <f>IF($D568=" BasicEd",VLOOKUP($A568,BasicEd!$A:$F,3,FALSE),IF($D568=" Header",VLOOKUP($A568,Header!$A:$G,3,FALSE),IF($D568=" Misc",VLOOKUP($A568,Misc!$A:$F,3,FALSE),IF($D568=" StateConstant",VLOOKUP($A568,StateConstant!$A:$H,3,FALSE),""))))</f>
        <v>Calculated: Special Education</v>
      </c>
      <c r="F568" s="89" t="str">
        <f>IF($D568="BasicEd",VLOOKUP($B568,BasicEd!$A:$C,3,FALSE),IF($D568="Header",VLOOKUP($B568,Header!$A:$C,3,FALSE),IF($D568="Misc",VLOOKUP($B568,Misc!$A:$C,3,FALSE),IF($D568="StateConstant",VLOOKUP($B568,StateConstant!$A:$C,3,FALSE),""))))</f>
        <v/>
      </c>
      <c r="G568" s="42" t="s">
        <v>17</v>
      </c>
      <c r="H568" s="44">
        <v>2</v>
      </c>
      <c r="I568" s="42" t="s">
        <v>18</v>
      </c>
      <c r="J568" s="42" t="s">
        <v>1602</v>
      </c>
      <c r="K568" s="45"/>
      <c r="L568" s="44"/>
      <c r="M568" s="44"/>
      <c r="N568" s="44"/>
    </row>
    <row r="569" spans="1:14" ht="24.95" hidden="1" customHeight="1">
      <c r="A569" s="44" t="s">
        <v>3107</v>
      </c>
      <c r="B569" s="85" t="s">
        <v>3108</v>
      </c>
      <c r="C569" s="84" t="s">
        <v>3108</v>
      </c>
      <c r="D569" s="42" t="s">
        <v>1637</v>
      </c>
      <c r="E569" s="42" t="str">
        <f>IF($D569=" BasicEd",VLOOKUP($A569,BasicEd!$A:$F,3,FALSE),IF($D569=" Header",VLOOKUP($A569,Header!$A:$G,3,FALSE),IF($D569=" Misc",VLOOKUP($A569,Misc!$A:$F,3,FALSE),IF($D569=" StateConstant",VLOOKUP($A569,StateConstant!$A:$H,3,FALSE),""))))</f>
        <v>Special Education</v>
      </c>
      <c r="F569" s="89" t="str">
        <f>IF($D569="BasicEd",VLOOKUP($B569,BasicEd!$A:$C,3,FALSE),IF($D569="Header",VLOOKUP($B569,Header!$A:$C,3,FALSE),IF($D569="Misc",VLOOKUP($B569,Misc!$A:$C,3,FALSE),IF($D569="StateConstant",VLOOKUP($B569,StateConstant!$A:$C,3,FALSE),""))))</f>
        <v/>
      </c>
      <c r="G569" s="84" t="s">
        <v>17</v>
      </c>
      <c r="H569" s="83">
        <v>2</v>
      </c>
      <c r="I569" s="42" t="s">
        <v>36</v>
      </c>
      <c r="J569" s="84" t="e">
        <v>#N/A</v>
      </c>
      <c r="K569" s="87"/>
      <c r="L569" s="83"/>
      <c r="M569" s="83"/>
      <c r="N569" s="83"/>
    </row>
    <row r="570" spans="1:14" ht="24.95" hidden="1" customHeight="1">
      <c r="A570" s="44" t="s">
        <v>3110</v>
      </c>
      <c r="B570" s="43" t="s">
        <v>3111</v>
      </c>
      <c r="C570" s="42" t="s">
        <v>3111</v>
      </c>
      <c r="D570" s="42" t="s">
        <v>1637</v>
      </c>
      <c r="E570" s="42" t="str">
        <f>IF($D570=" BasicEd",VLOOKUP($A570,BasicEd!$A:$F,3,FALSE),IF($D570=" Header",VLOOKUP($A570,Header!$A:$G,3,FALSE),IF($D570=" Misc",VLOOKUP($A570,Misc!$A:$F,3,FALSE),IF($D570=" StateConstant",VLOOKUP($A570,StateConstant!$A:$H,3,FALSE),""))))</f>
        <v>Calculated: Special Education</v>
      </c>
      <c r="F570" s="89" t="str">
        <f>IF($D570="BasicEd",VLOOKUP($B570,BasicEd!$A:$C,3,FALSE),IF($D570="Header",VLOOKUP($B570,Header!$A:$C,3,FALSE),IF($D570="Misc",VLOOKUP($B570,Misc!$A:$C,3,FALSE),IF($D570="StateConstant",VLOOKUP($B570,StateConstant!$A:$C,3,FALSE),""))))</f>
        <v/>
      </c>
      <c r="G570" s="42" t="s">
        <v>17</v>
      </c>
      <c r="H570" s="44">
        <v>2</v>
      </c>
      <c r="I570" s="42" t="s">
        <v>18</v>
      </c>
      <c r="J570" s="42" t="e">
        <v>#N/A</v>
      </c>
      <c r="K570" s="45"/>
      <c r="L570" s="44"/>
      <c r="M570" s="44"/>
      <c r="N570" s="44"/>
    </row>
    <row r="571" spans="1:14" ht="24.95" hidden="1" customHeight="1">
      <c r="A571" s="44" t="s">
        <v>3113</v>
      </c>
      <c r="B571" s="85" t="s">
        <v>3114</v>
      </c>
      <c r="C571" s="86" t="s">
        <v>3114</v>
      </c>
      <c r="D571" s="42" t="s">
        <v>1637</v>
      </c>
      <c r="E571" s="42" t="str">
        <f>IF($D571=" BasicEd",VLOOKUP($A571,BasicEd!$A:$F,3,FALSE),IF($D571=" Header",VLOOKUP($A571,Header!$A:$G,3,FALSE),IF($D571=" Misc",VLOOKUP($A571,Misc!$A:$F,3,FALSE),IF($D571=" StateConstant",VLOOKUP($A571,StateConstant!$A:$H,3,FALSE),""))))</f>
        <v>Calculated: Special Education</v>
      </c>
      <c r="F571" s="89" t="str">
        <f>IF($D571="BasicEd",VLOOKUP($B571,BasicEd!$A:$C,3,FALSE),IF($D571="Header",VLOOKUP($B571,Header!$A:$C,3,FALSE),IF($D571="Misc",VLOOKUP($B571,Misc!$A:$C,3,FALSE),IF($D571="StateConstant",VLOOKUP($B571,StateConstant!$A:$C,3,FALSE),""))))</f>
        <v/>
      </c>
      <c r="G571" s="84" t="s">
        <v>17</v>
      </c>
      <c r="H571" s="83">
        <v>2</v>
      </c>
      <c r="I571" s="42" t="s">
        <v>18</v>
      </c>
      <c r="J571" s="84" t="s">
        <v>1602</v>
      </c>
      <c r="K571" s="87"/>
      <c r="L571" s="83"/>
      <c r="M571" s="83"/>
      <c r="N571" s="83"/>
    </row>
    <row r="572" spans="1:14" ht="24.95" hidden="1" customHeight="1">
      <c r="A572" s="44" t="s">
        <v>3115</v>
      </c>
      <c r="B572" s="43" t="s">
        <v>3116</v>
      </c>
      <c r="C572" s="52" t="s">
        <v>3116</v>
      </c>
      <c r="D572" s="42" t="s">
        <v>1637</v>
      </c>
      <c r="E572" s="42" t="e">
        <f>IF($D572=" BasicEd",VLOOKUP($A572,BasicEd!$A:$F,3,FALSE),IF($D572=" Header",VLOOKUP($A572,Header!$A:$G,3,FALSE),IF($D572=" Misc",VLOOKUP($A572,Misc!$A:$F,3,FALSE),IF($D572=" StateConstant",VLOOKUP($A572,StateConstant!$A:$H,3,FALSE),""))))</f>
        <v>#N/A</v>
      </c>
      <c r="F572" s="89" t="str">
        <f>IF($D572="BasicEd",VLOOKUP($B572,BasicEd!$A:$C,3,FALSE),IF($D572="Header",VLOOKUP($B572,Header!$A:$C,3,FALSE),IF($D572="Misc",VLOOKUP($B572,Misc!$A:$C,3,FALSE),IF($D572="StateConstant",VLOOKUP($B572,StateConstant!$A:$C,3,FALSE),""))))</f>
        <v/>
      </c>
      <c r="G572" s="42" t="s">
        <v>7</v>
      </c>
      <c r="H572" s="44">
        <v>2</v>
      </c>
      <c r="I572" s="42" t="s">
        <v>18</v>
      </c>
      <c r="J572" s="42" t="e">
        <v>#N/A</v>
      </c>
      <c r="K572" s="45"/>
      <c r="L572" s="44"/>
      <c r="M572" s="44"/>
      <c r="N572" s="44"/>
    </row>
    <row r="573" spans="1:14" ht="24.95" hidden="1" customHeight="1">
      <c r="A573" s="44" t="s">
        <v>3118</v>
      </c>
      <c r="B573" s="85" t="s">
        <v>3119</v>
      </c>
      <c r="C573" s="86" t="s">
        <v>3119</v>
      </c>
      <c r="D573" s="42" t="s">
        <v>1637</v>
      </c>
      <c r="E573" s="42" t="e">
        <f>IF($D573=" BasicEd",VLOOKUP($A573,BasicEd!$A:$F,3,FALSE),IF($D573=" Header",VLOOKUP($A573,Header!$A:$G,3,FALSE),IF($D573=" Misc",VLOOKUP($A573,Misc!$A:$F,3,FALSE),IF($D573=" StateConstant",VLOOKUP($A573,StateConstant!$A:$H,3,FALSE),""))))</f>
        <v>#N/A</v>
      </c>
      <c r="F573" s="89" t="str">
        <f>IF($D573="BasicEd",VLOOKUP($B573,BasicEd!$A:$C,3,FALSE),IF($D573="Header",VLOOKUP($B573,Header!$A:$C,3,FALSE),IF($D573="Misc",VLOOKUP($B573,Misc!$A:$C,3,FALSE),IF($D573="StateConstant",VLOOKUP($B573,StateConstant!$A:$C,3,FALSE),""))))</f>
        <v/>
      </c>
      <c r="G573" s="84" t="s">
        <v>7</v>
      </c>
      <c r="H573" s="83">
        <v>2</v>
      </c>
      <c r="I573" s="42" t="s">
        <v>18</v>
      </c>
      <c r="J573" s="84" t="e">
        <v>#N/A</v>
      </c>
      <c r="K573" s="87"/>
      <c r="L573" s="83"/>
      <c r="M573" s="83"/>
      <c r="N573" s="83"/>
    </row>
    <row r="574" spans="1:14" ht="24.95" hidden="1" customHeight="1">
      <c r="A574" s="44" t="s">
        <v>3120</v>
      </c>
      <c r="B574" s="43" t="s">
        <v>3121</v>
      </c>
      <c r="C574" s="42" t="s">
        <v>3121</v>
      </c>
      <c r="D574" s="42" t="s">
        <v>1637</v>
      </c>
      <c r="E574" s="42" t="e">
        <f>IF($D574=" BasicEd",VLOOKUP($A574,BasicEd!$A:$F,3,FALSE),IF($D574=" Header",VLOOKUP($A574,Header!$A:$G,3,FALSE),IF($D574=" Misc",VLOOKUP($A574,Misc!$A:$F,3,FALSE),IF($D574=" StateConstant",VLOOKUP($A574,StateConstant!$A:$H,3,FALSE),""))))</f>
        <v>#N/A</v>
      </c>
      <c r="F574" s="89" t="str">
        <f>IF($D574="BasicEd",VLOOKUP($B574,BasicEd!$A:$C,3,FALSE),IF($D574="Header",VLOOKUP($B574,Header!$A:$C,3,FALSE),IF($D574="Misc",VLOOKUP($B574,Misc!$A:$C,3,FALSE),IF($D574="StateConstant",VLOOKUP($B574,StateConstant!$A:$C,3,FALSE),""))))</f>
        <v/>
      </c>
      <c r="G574" s="42" t="s">
        <v>17</v>
      </c>
      <c r="H574" s="44">
        <v>2</v>
      </c>
      <c r="I574" s="42" t="s">
        <v>18</v>
      </c>
      <c r="J574" s="42" t="e">
        <v>#N/A</v>
      </c>
      <c r="K574" s="45"/>
      <c r="L574" s="44"/>
      <c r="M574" s="44"/>
      <c r="N574" s="44"/>
    </row>
    <row r="575" spans="1:14" ht="24.95" hidden="1" customHeight="1">
      <c r="A575" s="44" t="s">
        <v>710</v>
      </c>
      <c r="B575" s="85" t="s">
        <v>6636</v>
      </c>
      <c r="C575" s="84" t="s">
        <v>6636</v>
      </c>
      <c r="D575" s="42" t="s">
        <v>1637</v>
      </c>
      <c r="E575" s="42" t="str">
        <f>IF($D575=" BasicEd",VLOOKUP($A575,BasicEd!$A:$F,3,FALSE),IF($D575=" Header",VLOOKUP($A575,Header!$A:$G,3,FALSE),IF($D575=" Misc",VLOOKUP($A575,Misc!$A:$F,3,FALSE),IF($D575=" StateConstant",VLOOKUP($A575,StateConstant!$A:$H,3,FALSE),""))))</f>
        <v>Calculated: Categorical Programs</v>
      </c>
      <c r="F575" s="89" t="str">
        <f>IF($D575="BasicEd",VLOOKUP($B575,BasicEd!$A:$C,3,FALSE),IF($D575="Header",VLOOKUP($B575,Header!$A:$C,3,FALSE),IF($D575="Misc",VLOOKUP($B575,Misc!$A:$C,3,FALSE),IF($D575="StateConstant",VLOOKUP($B575,StateConstant!$A:$C,3,FALSE),""))))</f>
        <v/>
      </c>
      <c r="G575" s="84" t="s">
        <v>17</v>
      </c>
      <c r="H575" s="83">
        <v>2</v>
      </c>
      <c r="I575" s="42" t="s">
        <v>18</v>
      </c>
      <c r="J575" s="84" t="s">
        <v>1602</v>
      </c>
      <c r="K575" s="87"/>
      <c r="L575" s="83"/>
      <c r="M575" s="83"/>
      <c r="N575" s="83"/>
    </row>
    <row r="576" spans="1:14" ht="24.95" hidden="1" customHeight="1">
      <c r="A576" s="44" t="s">
        <v>3071</v>
      </c>
      <c r="B576" s="43" t="s">
        <v>3126</v>
      </c>
      <c r="C576" s="42" t="s">
        <v>3126</v>
      </c>
      <c r="D576" s="42" t="s">
        <v>1637</v>
      </c>
      <c r="E576" s="42" t="str">
        <f>IF($D576=" BasicEd",VLOOKUP($A576,BasicEd!$A:$F,3,FALSE),IF($D576=" Header",VLOOKUP($A576,Header!$A:$G,3,FALSE),IF($D576=" Misc",VLOOKUP($A576,Misc!$A:$F,3,FALSE),IF($D576=" StateConstant",VLOOKUP($A576,StateConstant!$A:$H,3,FALSE),""))))</f>
        <v>Calculated: Categorical Programs</v>
      </c>
      <c r="F576" s="89" t="str">
        <f>IF($D576="BasicEd",VLOOKUP($B576,BasicEd!$A:$C,3,FALSE),IF($D576="Header",VLOOKUP($B576,Header!$A:$C,3,FALSE),IF($D576="Misc",VLOOKUP($B576,Misc!$A:$C,3,FALSE),IF($D576="StateConstant",VLOOKUP($B576,StateConstant!$A:$C,3,FALSE),""))))</f>
        <v/>
      </c>
      <c r="G576" s="42" t="s">
        <v>17</v>
      </c>
      <c r="H576" s="44">
        <v>2</v>
      </c>
      <c r="I576" s="42" t="s">
        <v>18</v>
      </c>
      <c r="J576" s="42" t="s">
        <v>1602</v>
      </c>
      <c r="K576" s="45"/>
      <c r="L576" s="44"/>
      <c r="M576" s="44"/>
      <c r="N576" s="44"/>
    </row>
    <row r="577" spans="1:14" ht="24.95" hidden="1" customHeight="1">
      <c r="A577" s="44" t="s">
        <v>6544</v>
      </c>
      <c r="B577" s="43" t="s">
        <v>6546</v>
      </c>
      <c r="C577" s="42" t="s">
        <v>6546</v>
      </c>
      <c r="D577" s="42" t="s">
        <v>1637</v>
      </c>
      <c r="E577" s="42" t="e">
        <f>IF($D577=" BasicEd",VLOOKUP($A577,BasicEd!$A:$F,3,FALSE),IF($D577=" Header",VLOOKUP($A577,Header!$A:$G,3,FALSE),IF($D577=" Misc",VLOOKUP($A577,Misc!$A:$F,3,FALSE),IF($D577=" StateConstant",VLOOKUP($A577,StateConstant!$A:$H,3,FALSE),""))))</f>
        <v>#N/A</v>
      </c>
      <c r="F577" s="89" t="str">
        <f>IF($D577="BasicEd",VLOOKUP($B577,BasicEd!$A:$C,3,FALSE),IF($D577="Header",VLOOKUP($B577,Header!$A:$C,3,FALSE),IF($D577="Misc",VLOOKUP($B577,Misc!$A:$C,3,FALSE),IF($D577="StateConstant",VLOOKUP($B577,StateConstant!$A:$C,3,FALSE),""))))</f>
        <v/>
      </c>
      <c r="G577" s="42" t="s">
        <v>17</v>
      </c>
      <c r="H577" s="44">
        <v>2</v>
      </c>
      <c r="I577" s="42" t="s">
        <v>18</v>
      </c>
      <c r="J577" s="42" t="s">
        <v>1602</v>
      </c>
      <c r="K577" s="45"/>
      <c r="L577" s="44"/>
      <c r="M577" s="44"/>
      <c r="N577" s="44"/>
    </row>
    <row r="578" spans="1:14" ht="24.95" hidden="1" customHeight="1">
      <c r="A578" s="44" t="s">
        <v>6543</v>
      </c>
      <c r="B578" s="43" t="s">
        <v>6545</v>
      </c>
      <c r="C578" s="42" t="s">
        <v>6545</v>
      </c>
      <c r="D578" s="42" t="s">
        <v>1637</v>
      </c>
      <c r="E578" s="42" t="e">
        <f>IF($D578=" BasicEd",VLOOKUP($A578,BasicEd!$A:$F,3,FALSE),IF($D578=" Header",VLOOKUP($A578,Header!$A:$G,3,FALSE),IF($D578=" Misc",VLOOKUP($A578,Misc!$A:$F,3,FALSE),IF($D578=" StateConstant",VLOOKUP($A578,StateConstant!$A:$H,3,FALSE),""))))</f>
        <v>#N/A</v>
      </c>
      <c r="F578" s="89" t="str">
        <f>IF($D578="BasicEd",VLOOKUP($B578,BasicEd!$A:$C,3,FALSE),IF($D578="Header",VLOOKUP($B578,Header!$A:$C,3,FALSE),IF($D578="Misc",VLOOKUP($B578,Misc!$A:$C,3,FALSE),IF($D578="StateConstant",VLOOKUP($B578,StateConstant!$A:$C,3,FALSE),""))))</f>
        <v/>
      </c>
      <c r="G578" s="42" t="s">
        <v>17</v>
      </c>
      <c r="H578" s="44">
        <v>2</v>
      </c>
      <c r="I578" s="42" t="s">
        <v>18</v>
      </c>
      <c r="J578" s="42" t="s">
        <v>1602</v>
      </c>
      <c r="K578" s="45"/>
      <c r="L578" s="44"/>
      <c r="M578" s="44"/>
      <c r="N578" s="44"/>
    </row>
    <row r="579" spans="1:14" ht="24.95" hidden="1" customHeight="1">
      <c r="A579" s="44" t="s">
        <v>3129</v>
      </c>
      <c r="B579" s="85" t="s">
        <v>3130</v>
      </c>
      <c r="C579" s="84" t="s">
        <v>3130</v>
      </c>
      <c r="E579" s="42" t="str">
        <f>IF($D579=" BasicEd",VLOOKUP($A579,BasicEd!$A:$F,3,FALSE),IF($D579=" Header",VLOOKUP($A579,Header!$A:$G,3,FALSE),IF($D579=" Misc",VLOOKUP($A579,Misc!$A:$F,3,FALSE),IF($D579=" StateConstant",VLOOKUP($A579,StateConstant!$A:$H,3,FALSE),""))))</f>
        <v/>
      </c>
      <c r="F579" s="89" t="str">
        <f>IF($D579="BasicEd",VLOOKUP($B579,BasicEd!$A:$C,3,FALSE),IF($D579="Header",VLOOKUP($B579,Header!$A:$C,3,FALSE),IF($D579="Misc",VLOOKUP($B579,Misc!$A:$C,3,FALSE),IF($D579="StateConstant",VLOOKUP($B579,StateConstant!$A:$C,3,FALSE),""))))</f>
        <v/>
      </c>
      <c r="G579" s="84" t="s">
        <v>17</v>
      </c>
      <c r="H579" s="83">
        <v>2</v>
      </c>
      <c r="I579" s="42" t="s">
        <v>18</v>
      </c>
      <c r="J579" s="84" t="s">
        <v>1602</v>
      </c>
      <c r="K579" s="87"/>
      <c r="L579" s="83"/>
      <c r="M579" s="83"/>
      <c r="N579" s="83"/>
    </row>
    <row r="580" spans="1:14" ht="24.95" hidden="1" customHeight="1">
      <c r="A580" s="44" t="s">
        <v>5922</v>
      </c>
      <c r="B580" s="43" t="s">
        <v>5923</v>
      </c>
      <c r="C580" s="42" t="s">
        <v>5923</v>
      </c>
      <c r="D580" s="42" t="s">
        <v>6136</v>
      </c>
      <c r="E580" s="42" t="str">
        <f>IF($D580=" BasicEd",VLOOKUP($A580,BasicEd!$A:$F,3,FALSE),IF($D580=" Header",VLOOKUP($A580,Header!$A:$G,3,FALSE),IF($D580=" Misc",VLOOKUP($A580,Misc!$A:$F,3,FALSE),IF($D580=" StateConstant",VLOOKUP($A580,StateConstant!$A:$H,3,FALSE),""))))</f>
        <v/>
      </c>
      <c r="F580" s="89" t="str">
        <f>IF($D580="BasicEd",VLOOKUP($B580,BasicEd!$A:$C,3,FALSE),IF($D580="Header",VLOOKUP($B580,Header!$A:$C,3,FALSE),IF($D580="Misc",VLOOKUP($B580,Misc!$A:$C,3,FALSE),IF($D580="StateConstant",VLOOKUP($B580,StateConstant!$A:$C,3,FALSE),""))))</f>
        <v/>
      </c>
      <c r="G580" s="42" t="s">
        <v>7</v>
      </c>
      <c r="H580" s="44">
        <v>3</v>
      </c>
      <c r="I580" s="42" t="s">
        <v>36</v>
      </c>
      <c r="J580" s="42" t="s">
        <v>1602</v>
      </c>
      <c r="K580" s="45"/>
      <c r="L580" s="44"/>
      <c r="M580" s="44"/>
      <c r="N580" s="44"/>
    </row>
    <row r="581" spans="1:14" ht="24.95" hidden="1" customHeight="1">
      <c r="A581" s="44" t="s">
        <v>6592</v>
      </c>
      <c r="B581" s="42" t="s">
        <v>6605</v>
      </c>
      <c r="C581" s="42" t="s">
        <v>6605</v>
      </c>
      <c r="D581" s="42" t="s">
        <v>6136</v>
      </c>
      <c r="E581" s="42" t="str">
        <f>IF($D581=" BasicEd",VLOOKUP($A581,BasicEd!$A:$F,3,FALSE),IF($D581=" Header",VLOOKUP($A581,Header!$A:$G,3,FALSE),IF($D581=" Misc",VLOOKUP($A581,Misc!$A:$F,3,FALSE),IF($D581=" StateConstant",VLOOKUP($A581,StateConstant!$A:$H,3,FALSE),""))))</f>
        <v/>
      </c>
      <c r="F581" s="89" t="str">
        <f>IF($D581="BasicEd",VLOOKUP($B581,BasicEd!$A:$C,3,FALSE),IF($D581="Header",VLOOKUP($B581,Header!$A:$C,3,FALSE),IF($D581="Misc",VLOOKUP($B581,Misc!$A:$C,3,FALSE),IF($D581="StateConstant",VLOOKUP($B581,StateConstant!$A:$C,3,FALSE),""))))</f>
        <v/>
      </c>
      <c r="G581" s="42" t="s">
        <v>7</v>
      </c>
      <c r="H581" s="44">
        <v>3</v>
      </c>
      <c r="I581" s="42" t="s">
        <v>36</v>
      </c>
      <c r="J581" s="42" t="s">
        <v>1602</v>
      </c>
      <c r="K581" s="45"/>
      <c r="L581" s="44"/>
      <c r="M581" s="44"/>
      <c r="N581" s="44"/>
    </row>
    <row r="582" spans="1:14" ht="24.95" hidden="1" customHeight="1">
      <c r="A582" s="44" t="s">
        <v>6078</v>
      </c>
      <c r="B582" s="42" t="s">
        <v>6079</v>
      </c>
      <c r="C582" s="42" t="s">
        <v>6079</v>
      </c>
      <c r="D582" s="42" t="s">
        <v>6136</v>
      </c>
      <c r="E582" s="42" t="str">
        <f>IF($D582=" BasicEd",VLOOKUP($A582,BasicEd!$A:$F,3,FALSE),IF($D582=" Header",VLOOKUP($A582,Header!$A:$G,3,FALSE),IF($D582=" Misc",VLOOKUP($A582,Misc!$A:$F,3,FALSE),IF($D582=" StateConstant",VLOOKUP($A582,StateConstant!$A:$H,3,FALSE),""))))</f>
        <v/>
      </c>
      <c r="F582" s="89" t="str">
        <f>IF($D582="BasicEd",VLOOKUP($B582,BasicEd!$A:$C,3,FALSE),IF($D582="Header",VLOOKUP($B582,Header!$A:$C,3,FALSE),IF($D582="Misc",VLOOKUP($B582,Misc!$A:$C,3,FALSE),IF($D582="StateConstant",VLOOKUP($B582,StateConstant!$A:$C,3,FALSE),""))))</f>
        <v/>
      </c>
      <c r="G582" s="42" t="s">
        <v>7</v>
      </c>
      <c r="H582" s="44">
        <v>3</v>
      </c>
      <c r="I582" s="42" t="s">
        <v>36</v>
      </c>
      <c r="J582" s="42" t="s">
        <v>1602</v>
      </c>
      <c r="K582" s="45">
        <v>0.21920000000000001</v>
      </c>
      <c r="L582" s="44"/>
      <c r="M582" s="44"/>
      <c r="N582" s="44"/>
    </row>
    <row r="583" spans="1:14" ht="24.95" hidden="1" customHeight="1">
      <c r="A583" s="44" t="s">
        <v>6321</v>
      </c>
      <c r="B583" s="43" t="s">
        <v>6322</v>
      </c>
      <c r="C583" s="42" t="s">
        <v>6322</v>
      </c>
      <c r="D583" s="42" t="s">
        <v>6136</v>
      </c>
      <c r="E583" s="42" t="str">
        <f>IF($D583=" BasicEd",VLOOKUP($A583,BasicEd!$A:$F,3,FALSE),IF($D583=" Header",VLOOKUP($A583,Header!$A:$G,3,FALSE),IF($D583=" Misc",VLOOKUP($A583,Misc!$A:$F,3,FALSE),IF($D583=" StateConstant",VLOOKUP($A583,StateConstant!$A:$H,3,FALSE),""))))</f>
        <v/>
      </c>
      <c r="F583" s="89" t="str">
        <f>IF($D583="BasicEd",VLOOKUP($B583,BasicEd!$A:$C,3,FALSE),IF($D583="Header",VLOOKUP($B583,Header!$A:$C,3,FALSE),IF($D583="Misc",VLOOKUP($B583,Misc!$A:$C,3,FALSE),IF($D583="StateConstant",VLOOKUP($B583,StateConstant!$A:$C,3,FALSE),""))))</f>
        <v/>
      </c>
      <c r="G583" s="42" t="s">
        <v>7</v>
      </c>
      <c r="H583" s="44">
        <v>3</v>
      </c>
      <c r="I583" s="42" t="s">
        <v>36</v>
      </c>
      <c r="J583" s="42" t="s">
        <v>1602</v>
      </c>
      <c r="K583" s="45">
        <v>1.8129999999999999</v>
      </c>
      <c r="L583" s="44"/>
      <c r="M583" s="44"/>
      <c r="N583" s="44"/>
    </row>
    <row r="584" spans="1:14" ht="24.95" hidden="1" customHeight="1">
      <c r="A584" s="44" t="s">
        <v>6000</v>
      </c>
      <c r="B584" s="43" t="s">
        <v>6001</v>
      </c>
      <c r="C584" s="42" t="s">
        <v>6001</v>
      </c>
      <c r="D584" s="42" t="s">
        <v>6136</v>
      </c>
      <c r="E584" s="42" t="str">
        <f>IF($D584=" BasicEd",VLOOKUP($A584,BasicEd!$A:$F,3,FALSE),IF($D584=" Header",VLOOKUP($A584,Header!$A:$G,3,FALSE),IF($D584=" Misc",VLOOKUP($A584,Misc!$A:$F,3,FALSE),IF($D584=" StateConstant",VLOOKUP($A584,StateConstant!$A:$H,3,FALSE),""))))</f>
        <v/>
      </c>
      <c r="F584" s="89" t="str">
        <f>IF($D584="BasicEd",VLOOKUP($B584,BasicEd!$A:$C,3,FALSE),IF($D584="Header",VLOOKUP($B584,Header!$A:$C,3,FALSE),IF($D584="Misc",VLOOKUP($B584,Misc!$A:$C,3,FALSE),IF($D584="StateConstant",VLOOKUP($B584,StateConstant!$A:$C,3,FALSE),""))))</f>
        <v/>
      </c>
      <c r="G584" s="42" t="s">
        <v>7</v>
      </c>
      <c r="H584" s="44">
        <v>3</v>
      </c>
      <c r="I584" s="42" t="s">
        <v>36</v>
      </c>
      <c r="J584" s="42" t="s">
        <v>1602</v>
      </c>
      <c r="K584" s="45"/>
      <c r="L584" s="44"/>
      <c r="M584" s="44"/>
      <c r="N584" s="44"/>
    </row>
    <row r="585" spans="1:14" ht="24.95" hidden="1" customHeight="1">
      <c r="A585" s="44" t="s">
        <v>6243</v>
      </c>
      <c r="B585" s="42" t="s">
        <v>6244</v>
      </c>
      <c r="C585" s="42" t="s">
        <v>6244</v>
      </c>
      <c r="D585" s="42" t="s">
        <v>6136</v>
      </c>
      <c r="E585" s="42" t="str">
        <f>IF($D585=" BasicEd",VLOOKUP($A585,BasicEd!$A:$F,3,FALSE),IF($D585=" Header",VLOOKUP($A585,Header!$A:$G,3,FALSE),IF($D585=" Misc",VLOOKUP($A585,Misc!$A:$F,3,FALSE),IF($D585=" StateConstant",VLOOKUP($A585,StateConstant!$A:$H,3,FALSE),""))))</f>
        <v/>
      </c>
      <c r="F585" s="89" t="str">
        <f>IF($D585="BasicEd",VLOOKUP($B585,BasicEd!$A:$C,3,FALSE),IF($D585="Header",VLOOKUP($B585,Header!$A:$C,3,FALSE),IF($D585="Misc",VLOOKUP($B585,Misc!$A:$C,3,FALSE),IF($D585="StateConstant",VLOOKUP($B585,StateConstant!$A:$C,3,FALSE),""))))</f>
        <v/>
      </c>
      <c r="G585" s="42" t="s">
        <v>7</v>
      </c>
      <c r="H585" s="44">
        <v>3</v>
      </c>
      <c r="I585" s="42" t="s">
        <v>36</v>
      </c>
      <c r="J585" s="42" t="s">
        <v>1602</v>
      </c>
      <c r="K585" s="45">
        <v>432</v>
      </c>
      <c r="L585" s="44"/>
      <c r="M585" s="44"/>
      <c r="N585" s="44"/>
    </row>
    <row r="586" spans="1:14" ht="24.95" hidden="1" customHeight="1">
      <c r="A586" s="44" t="s">
        <v>6165</v>
      </c>
      <c r="B586" s="42" t="s">
        <v>6166</v>
      </c>
      <c r="C586" s="52" t="s">
        <v>6166</v>
      </c>
      <c r="D586" s="42" t="s">
        <v>6136</v>
      </c>
      <c r="E586" s="42" t="str">
        <f>IF($D586=" BasicEd",VLOOKUP($A586,BasicEd!$A:$F,3,FALSE),IF($D586=" Header",VLOOKUP($A586,Header!$A:$G,3,FALSE),IF($D586=" Misc",VLOOKUP($A586,Misc!$A:$F,3,FALSE),IF($D586=" StateConstant",VLOOKUP($A586,StateConstant!$A:$H,3,FALSE),""))))</f>
        <v/>
      </c>
      <c r="F586" s="89" t="str">
        <f>IF($D586="BasicEd",VLOOKUP($B586,BasicEd!$A:$C,3,FALSE),IF($D586="Header",VLOOKUP($B586,Header!$A:$C,3,FALSE),IF($D586="Misc",VLOOKUP($B586,Misc!$A:$C,3,FALSE),IF($D586="StateConstant",VLOOKUP($B586,StateConstant!$A:$C,3,FALSE),""))))</f>
        <v/>
      </c>
      <c r="G586" s="42" t="s">
        <v>7</v>
      </c>
      <c r="H586" s="44">
        <v>3</v>
      </c>
      <c r="I586" s="42" t="s">
        <v>36</v>
      </c>
      <c r="J586" s="42" t="s">
        <v>1602</v>
      </c>
      <c r="K586" s="45"/>
      <c r="L586" s="44"/>
      <c r="M586" s="44"/>
      <c r="N586" s="44"/>
    </row>
    <row r="587" spans="1:14" ht="24.95" hidden="1" customHeight="1">
      <c r="A587" s="44" t="s">
        <v>5974</v>
      </c>
      <c r="B587" s="43" t="s">
        <v>5975</v>
      </c>
      <c r="C587" s="42" t="s">
        <v>5975</v>
      </c>
      <c r="D587" s="42" t="s">
        <v>6136</v>
      </c>
      <c r="E587" s="42" t="str">
        <f>IF($D587=" BasicEd",VLOOKUP($A587,BasicEd!$A:$F,3,FALSE),IF($D587=" Header",VLOOKUP($A587,Header!$A:$G,3,FALSE),IF($D587=" Misc",VLOOKUP($A587,Misc!$A:$F,3,FALSE),IF($D587=" StateConstant",VLOOKUP($A587,StateConstant!$A:$H,3,FALSE),""))))</f>
        <v/>
      </c>
      <c r="F587" s="89" t="str">
        <f>IF($D587="BasicEd",VLOOKUP($B587,BasicEd!$A:$C,3,FALSE),IF($D587="Header",VLOOKUP($B587,Header!$A:$C,3,FALSE),IF($D587="Misc",VLOOKUP($B587,Misc!$A:$C,3,FALSE),IF($D587="StateConstant",VLOOKUP($B587,StateConstant!$A:$C,3,FALSE),""))))</f>
        <v/>
      </c>
      <c r="G587" s="42" t="s">
        <v>7</v>
      </c>
      <c r="H587" s="44">
        <v>3</v>
      </c>
      <c r="I587" s="42" t="s">
        <v>36</v>
      </c>
      <c r="J587" s="42" t="s">
        <v>1602</v>
      </c>
      <c r="K587" s="45"/>
      <c r="L587" s="44"/>
      <c r="M587" s="44"/>
      <c r="N587" s="44"/>
    </row>
    <row r="588" spans="1:14" ht="24.95" hidden="1" customHeight="1">
      <c r="A588" s="44" t="s">
        <v>6130</v>
      </c>
      <c r="B588" s="42" t="s">
        <v>6131</v>
      </c>
      <c r="C588" s="42" t="s">
        <v>6131</v>
      </c>
      <c r="D588" s="42" t="s">
        <v>6136</v>
      </c>
      <c r="E588" s="42" t="str">
        <f>IF($D588=" BasicEd",VLOOKUP($A588,BasicEd!$A:$F,3,FALSE),IF($D588=" Header",VLOOKUP($A588,Header!$A:$G,3,FALSE),IF($D588=" Misc",VLOOKUP($A588,Misc!$A:$F,3,FALSE),IF($D588=" StateConstant",VLOOKUP($A588,StateConstant!$A:$H,3,FALSE),""))))</f>
        <v/>
      </c>
      <c r="F588" s="89" t="str">
        <f>IF($D588="BasicEd",VLOOKUP($B588,BasicEd!$A:$C,3,FALSE),IF($D588="Header",VLOOKUP($B588,Header!$A:$C,3,FALSE),IF($D588="Misc",VLOOKUP($B588,Misc!$A:$C,3,FALSE),IF($D588="StateConstant",VLOOKUP($B588,StateConstant!$A:$C,3,FALSE),""))))</f>
        <v/>
      </c>
      <c r="G588" s="42" t="s">
        <v>7</v>
      </c>
      <c r="H588" s="44">
        <v>3</v>
      </c>
      <c r="I588" s="42" t="s">
        <v>36</v>
      </c>
      <c r="J588" s="42" t="s">
        <v>1602</v>
      </c>
      <c r="K588" s="45"/>
      <c r="L588" s="44"/>
      <c r="M588" s="44"/>
      <c r="N588" s="44"/>
    </row>
    <row r="589" spans="1:14" ht="24.95" hidden="1" customHeight="1">
      <c r="A589" s="44" t="s">
        <v>6373</v>
      </c>
      <c r="B589" s="42" t="s">
        <v>6374</v>
      </c>
      <c r="C589" s="42" t="s">
        <v>6374</v>
      </c>
      <c r="D589" s="42" t="s">
        <v>6136</v>
      </c>
      <c r="E589" s="42" t="str">
        <f>IF($D589=" BasicEd",VLOOKUP($A589,BasicEd!$A:$F,3,FALSE),IF($D589=" Header",VLOOKUP($A589,Header!$A:$G,3,FALSE),IF($D589=" Misc",VLOOKUP($A589,Misc!$A:$F,3,FALSE),IF($D589=" StateConstant",VLOOKUP($A589,StateConstant!$A:$H,3,FALSE),""))))</f>
        <v/>
      </c>
      <c r="F589" s="89" t="str">
        <f>IF($D589="BasicEd",VLOOKUP($B589,BasicEd!$A:$C,3,FALSE),IF($D589="Header",VLOOKUP($B589,Header!$A:$C,3,FALSE),IF($D589="Misc",VLOOKUP($B589,Misc!$A:$C,3,FALSE),IF($D589="StateConstant",VLOOKUP($B589,StateConstant!$A:$C,3,FALSE),""))))</f>
        <v/>
      </c>
      <c r="G589" s="42" t="s">
        <v>7</v>
      </c>
      <c r="H589" s="44">
        <v>3</v>
      </c>
      <c r="I589" s="42" t="s">
        <v>36</v>
      </c>
      <c r="J589" s="42" t="s">
        <v>1602</v>
      </c>
      <c r="K589" s="45">
        <v>0</v>
      </c>
      <c r="L589" s="44"/>
      <c r="M589" s="44"/>
      <c r="N589" s="44"/>
    </row>
    <row r="590" spans="1:14" ht="24.95" hidden="1" customHeight="1">
      <c r="A590" s="44" t="s">
        <v>6052</v>
      </c>
      <c r="B590" s="42" t="s">
        <v>6053</v>
      </c>
      <c r="C590" s="42" t="s">
        <v>6053</v>
      </c>
      <c r="D590" s="42" t="s">
        <v>6136</v>
      </c>
      <c r="E590" s="42" t="str">
        <f>IF($D590=" BasicEd",VLOOKUP($A590,BasicEd!$A:$F,3,FALSE),IF($D590=" Header",VLOOKUP($A590,Header!$A:$G,3,FALSE),IF($D590=" Misc",VLOOKUP($A590,Misc!$A:$F,3,FALSE),IF($D590=" StateConstant",VLOOKUP($A590,StateConstant!$A:$H,3,FALSE),""))))</f>
        <v/>
      </c>
      <c r="F590" s="89" t="str">
        <f>IF($D590="BasicEd",VLOOKUP($B590,BasicEd!$A:$C,3,FALSE),IF($D590="Header",VLOOKUP($B590,Header!$A:$C,3,FALSE),IF($D590="Misc",VLOOKUP($B590,Misc!$A:$C,3,FALSE),IF($D590="StateConstant",VLOOKUP($B590,StateConstant!$A:$C,3,FALSE),""))))</f>
        <v/>
      </c>
      <c r="G590" s="42" t="s">
        <v>7</v>
      </c>
      <c r="H590" s="44">
        <v>3</v>
      </c>
      <c r="I590" s="42" t="s">
        <v>36</v>
      </c>
      <c r="J590" s="42" t="s">
        <v>1602</v>
      </c>
      <c r="K590" s="45"/>
      <c r="L590" s="44">
        <v>2</v>
      </c>
      <c r="M590" s="44">
        <v>88</v>
      </c>
      <c r="N590" s="44">
        <v>6</v>
      </c>
    </row>
    <row r="591" spans="1:14" ht="24.95" hidden="1" customHeight="1">
      <c r="A591" s="44" t="s">
        <v>6295</v>
      </c>
      <c r="B591" s="42" t="s">
        <v>6296</v>
      </c>
      <c r="C591" s="42" t="s">
        <v>6296</v>
      </c>
      <c r="D591" s="42" t="s">
        <v>6136</v>
      </c>
      <c r="E591" s="42" t="str">
        <f>IF($D591=" BasicEd",VLOOKUP($A591,BasicEd!$A:$F,3,FALSE),IF($D591=" Header",VLOOKUP($A591,Header!$A:$G,3,FALSE),IF($D591=" Misc",VLOOKUP($A591,Misc!$A:$F,3,FALSE),IF($D591=" StateConstant",VLOOKUP($A591,StateConstant!$A:$H,3,FALSE),""))))</f>
        <v/>
      </c>
      <c r="F591" s="89" t="str">
        <f>IF($D591="BasicEd",VLOOKUP($B591,BasicEd!$A:$C,3,FALSE),IF($D591="Header",VLOOKUP($B591,Header!$A:$C,3,FALSE),IF($D591="Misc",VLOOKUP($B591,Misc!$A:$C,3,FALSE),IF($D591="StateConstant",VLOOKUP($B591,StateConstant!$A:$C,3,FALSE),""))))</f>
        <v/>
      </c>
      <c r="G591" s="42" t="s">
        <v>7</v>
      </c>
      <c r="H591" s="44">
        <v>3</v>
      </c>
      <c r="I591" s="42" t="s">
        <v>36</v>
      </c>
      <c r="J591" s="42" t="s">
        <v>1602</v>
      </c>
      <c r="K591" s="45">
        <v>1.88</v>
      </c>
      <c r="L591" s="44"/>
      <c r="M591" s="44"/>
      <c r="N591" s="44"/>
    </row>
    <row r="592" spans="1:14" ht="24.95" hidden="1" customHeight="1">
      <c r="A592" s="44" t="s">
        <v>6217</v>
      </c>
      <c r="B592" s="42" t="s">
        <v>6218</v>
      </c>
      <c r="C592" s="42" t="s">
        <v>6218</v>
      </c>
      <c r="D592" s="42" t="s">
        <v>6136</v>
      </c>
      <c r="E592" s="42" t="str">
        <f>IF($D592=" BasicEd",VLOOKUP($A592,BasicEd!$A:$F,3,FALSE),IF($D592=" Header",VLOOKUP($A592,Header!$A:$G,3,FALSE),IF($D592=" Misc",VLOOKUP($A592,Misc!$A:$F,3,FALSE),IF($D592=" StateConstant",VLOOKUP($A592,StateConstant!$A:$H,3,FALSE),""))))</f>
        <v/>
      </c>
      <c r="F592" s="89" t="str">
        <f>IF($D592="BasicEd",VLOOKUP($B592,BasicEd!$A:$C,3,FALSE),IF($D592="Header",VLOOKUP($B592,Header!$A:$C,3,FALSE),IF($D592="Misc",VLOOKUP($B592,Misc!$A:$C,3,FALSE),IF($D592="StateConstant",VLOOKUP($B592,StateConstant!$A:$C,3,FALSE),""))))</f>
        <v/>
      </c>
      <c r="G592" s="42" t="s">
        <v>7</v>
      </c>
      <c r="H592" s="44">
        <v>3</v>
      </c>
      <c r="I592" s="42" t="s">
        <v>36</v>
      </c>
      <c r="J592" s="42" t="s">
        <v>1602</v>
      </c>
      <c r="K592" s="45">
        <v>27</v>
      </c>
      <c r="L592" s="44"/>
      <c r="M592" s="44"/>
      <c r="N592" s="44"/>
    </row>
    <row r="593" spans="1:14" ht="24.95" hidden="1" customHeight="1">
      <c r="A593" s="44" t="s">
        <v>5948</v>
      </c>
      <c r="B593" s="43" t="s">
        <v>5949</v>
      </c>
      <c r="C593" s="42" t="s">
        <v>5949</v>
      </c>
      <c r="D593" s="42" t="s">
        <v>6136</v>
      </c>
      <c r="E593" s="42" t="str">
        <f>IF($D593=" BasicEd",VLOOKUP($A593,BasicEd!$A:$F,3,FALSE),IF($D593=" Header",VLOOKUP($A593,Header!$A:$G,3,FALSE),IF($D593=" Misc",VLOOKUP($A593,Misc!$A:$F,3,FALSE),IF($D593=" StateConstant",VLOOKUP($A593,StateConstant!$A:$H,3,FALSE),""))))</f>
        <v/>
      </c>
      <c r="F593" s="89" t="str">
        <f>IF($D593="BasicEd",VLOOKUP($B593,BasicEd!$A:$C,3,FALSE),IF($D593="Header",VLOOKUP($B593,Header!$A:$C,3,FALSE),IF($D593="Misc",VLOOKUP($B593,Misc!$A:$C,3,FALSE),IF($D593="StateConstant",VLOOKUP($B593,StateConstant!$A:$C,3,FALSE),""))))</f>
        <v/>
      </c>
      <c r="G593" s="42" t="s">
        <v>7</v>
      </c>
      <c r="H593" s="44">
        <v>3</v>
      </c>
      <c r="I593" s="42" t="s">
        <v>36</v>
      </c>
      <c r="J593" s="42" t="s">
        <v>1602</v>
      </c>
      <c r="K593" s="45"/>
      <c r="L593" s="44"/>
      <c r="M593" s="44"/>
      <c r="N593" s="44"/>
    </row>
    <row r="594" spans="1:14" ht="24.95" hidden="1" customHeight="1">
      <c r="A594" s="44" t="s">
        <v>6104</v>
      </c>
      <c r="B594" s="42" t="s">
        <v>6105</v>
      </c>
      <c r="C594" s="42" t="s">
        <v>6105</v>
      </c>
      <c r="D594" s="42" t="s">
        <v>6136</v>
      </c>
      <c r="E594" s="42" t="str">
        <f>IF($D594=" BasicEd",VLOOKUP($A594,BasicEd!$A:$F,3,FALSE),IF($D594=" Header",VLOOKUP($A594,Header!$A:$G,3,FALSE),IF($D594=" Misc",VLOOKUP($A594,Misc!$A:$F,3,FALSE),IF($D594=" StateConstant",VLOOKUP($A594,StateConstant!$A:$H,3,FALSE),""))))</f>
        <v/>
      </c>
      <c r="F594" s="89" t="str">
        <f>IF($D594="BasicEd",VLOOKUP($B594,BasicEd!$A:$C,3,FALSE),IF($D594="Header",VLOOKUP($B594,Header!$A:$C,3,FALSE),IF($D594="Misc",VLOOKUP($B594,Misc!$A:$C,3,FALSE),IF($D594="StateConstant",VLOOKUP($B594,StateConstant!$A:$C,3,FALSE),""))))</f>
        <v/>
      </c>
      <c r="G594" s="42" t="s">
        <v>7</v>
      </c>
      <c r="H594" s="44">
        <v>3</v>
      </c>
      <c r="I594" s="42" t="s">
        <v>36</v>
      </c>
      <c r="J594" s="42" t="s">
        <v>1602</v>
      </c>
      <c r="K594" s="45"/>
      <c r="L594" s="44"/>
      <c r="M594" s="44"/>
      <c r="N594" s="44"/>
    </row>
    <row r="595" spans="1:14" ht="24.95" hidden="1" customHeight="1">
      <c r="A595" s="44" t="s">
        <v>6347</v>
      </c>
      <c r="B595" s="42" t="s">
        <v>6348</v>
      </c>
      <c r="C595" s="42" t="s">
        <v>6348</v>
      </c>
      <c r="D595" s="42" t="s">
        <v>6136</v>
      </c>
      <c r="E595" s="42" t="str">
        <f>IF($D595=" BasicEd",VLOOKUP($A595,BasicEd!$A:$F,3,FALSE),IF($D595=" Header",VLOOKUP($A595,Header!$A:$G,3,FALSE),IF($D595=" Misc",VLOOKUP($A595,Misc!$A:$F,3,FALSE),IF($D595=" StateConstant",VLOOKUP($A595,StateConstant!$A:$H,3,FALSE),""))))</f>
        <v/>
      </c>
      <c r="F595" s="89" t="str">
        <f>IF($D595="BasicEd",VLOOKUP($B595,BasicEd!$A:$C,3,FALSE),IF($D595="Header",VLOOKUP($B595,Header!$A:$C,3,FALSE),IF($D595="Misc",VLOOKUP($B595,Misc!$A:$C,3,FALSE),IF($D595="StateConstant",VLOOKUP($B595,StateConstant!$A:$C,3,FALSE),""))))</f>
        <v/>
      </c>
      <c r="G595" s="42" t="s">
        <v>7</v>
      </c>
      <c r="H595" s="44">
        <v>3</v>
      </c>
      <c r="I595" s="42" t="s">
        <v>36</v>
      </c>
      <c r="J595" s="42" t="s">
        <v>1602</v>
      </c>
      <c r="K595" s="45">
        <v>2.02</v>
      </c>
      <c r="L595" s="44"/>
      <c r="M595" s="44"/>
      <c r="N595" s="44"/>
    </row>
    <row r="596" spans="1:14" ht="24.95" hidden="1" customHeight="1">
      <c r="A596" s="44" t="s">
        <v>6026</v>
      </c>
      <c r="B596" s="43" t="s">
        <v>6027</v>
      </c>
      <c r="C596" s="42" t="s">
        <v>6027</v>
      </c>
      <c r="D596" s="42" t="s">
        <v>6136</v>
      </c>
      <c r="E596" s="42" t="str">
        <f>IF($D596=" BasicEd",VLOOKUP($A596,BasicEd!$A:$F,3,FALSE),IF($D596=" Header",VLOOKUP($A596,Header!$A:$G,3,FALSE),IF($D596=" Misc",VLOOKUP($A596,Misc!$A:$F,3,FALSE),IF($D596=" StateConstant",VLOOKUP($A596,StateConstant!$A:$H,3,FALSE),""))))</f>
        <v/>
      </c>
      <c r="F596" s="89" t="str">
        <f>IF($D596="BasicEd",VLOOKUP($B596,BasicEd!$A:$C,3,FALSE),IF($D596="Header",VLOOKUP($B596,Header!$A:$C,3,FALSE),IF($D596="Misc",VLOOKUP($B596,Misc!$A:$C,3,FALSE),IF($D596="StateConstant",VLOOKUP($B596,StateConstant!$A:$C,3,FALSE),""))))</f>
        <v/>
      </c>
      <c r="G596" s="42" t="s">
        <v>7</v>
      </c>
      <c r="H596" s="44">
        <v>3</v>
      </c>
      <c r="I596" s="42" t="s">
        <v>36</v>
      </c>
      <c r="J596" s="42" t="s">
        <v>1602</v>
      </c>
      <c r="K596" s="45"/>
      <c r="L596" s="44"/>
      <c r="M596" s="44"/>
      <c r="N596" s="44"/>
    </row>
    <row r="597" spans="1:14" ht="24.95" hidden="1" customHeight="1">
      <c r="A597" s="44" t="s">
        <v>6269</v>
      </c>
      <c r="B597" s="42" t="s">
        <v>6270</v>
      </c>
      <c r="C597" s="42" t="s">
        <v>6270</v>
      </c>
      <c r="D597" s="42" t="s">
        <v>6136</v>
      </c>
      <c r="E597" s="42" t="str">
        <f>IF($D597=" BasicEd",VLOOKUP($A597,BasicEd!$A:$F,3,FALSE),IF($D597=" Header",VLOOKUP($A597,Header!$A:$G,3,FALSE),IF($D597=" Misc",VLOOKUP($A597,Misc!$A:$F,3,FALSE),IF($D597=" StateConstant",VLOOKUP($A597,StateConstant!$A:$H,3,FALSE),""))))</f>
        <v/>
      </c>
      <c r="F597" s="89" t="str">
        <f>IF($D597="BasicEd",VLOOKUP($B597,BasicEd!$A:$C,3,FALSE),IF($D597="Header",VLOOKUP($B597,Header!$A:$C,3,FALSE),IF($D597="Misc",VLOOKUP($B597,Misc!$A:$C,3,FALSE),IF($D597="StateConstant",VLOOKUP($B597,StateConstant!$A:$C,3,FALSE),""))))</f>
        <v/>
      </c>
      <c r="G597" s="42" t="s">
        <v>7</v>
      </c>
      <c r="H597" s="44">
        <v>3</v>
      </c>
      <c r="I597" s="42" t="s">
        <v>36</v>
      </c>
      <c r="J597" s="42" t="s">
        <v>1602</v>
      </c>
      <c r="K597" s="45">
        <v>0.7</v>
      </c>
      <c r="L597" s="44"/>
      <c r="M597" s="44"/>
      <c r="N597" s="44"/>
    </row>
    <row r="598" spans="1:14" ht="24.95" hidden="1" customHeight="1">
      <c r="A598" s="44" t="s">
        <v>6191</v>
      </c>
      <c r="B598" s="42" t="s">
        <v>6192</v>
      </c>
      <c r="C598" s="42" t="s">
        <v>6192</v>
      </c>
      <c r="D598" s="42" t="s">
        <v>6136</v>
      </c>
      <c r="E598" s="42" t="str">
        <f>IF($D598=" BasicEd",VLOOKUP($A598,BasicEd!$A:$F,3,FALSE),IF($D598=" Header",VLOOKUP($A598,Header!$A:$G,3,FALSE),IF($D598=" Misc",VLOOKUP($A598,Misc!$A:$F,3,FALSE),IF($D598=" StateConstant",VLOOKUP($A598,StateConstant!$A:$H,3,FALSE),""))))</f>
        <v/>
      </c>
      <c r="F598" s="89" t="str">
        <f>IF($D598="BasicEd",VLOOKUP($B598,BasicEd!$A:$C,3,FALSE),IF($D598="Header",VLOOKUP($B598,Header!$A:$C,3,FALSE),IF($D598="Misc",VLOOKUP($B598,Misc!$A:$C,3,FALSE),IF($D598="StateConstant",VLOOKUP($B598,StateConstant!$A:$C,3,FALSE),""))))</f>
        <v/>
      </c>
      <c r="G598" s="42" t="s">
        <v>7</v>
      </c>
      <c r="H598" s="44">
        <v>3</v>
      </c>
      <c r="I598" s="42" t="s">
        <v>36</v>
      </c>
      <c r="J598" s="42" t="s">
        <v>1602</v>
      </c>
      <c r="K598" s="45"/>
      <c r="L598" s="44">
        <v>2</v>
      </c>
      <c r="M598" s="44">
        <v>58</v>
      </c>
      <c r="N598" s="44">
        <v>4</v>
      </c>
    </row>
    <row r="599" spans="1:14" ht="24.95" hidden="1" customHeight="1">
      <c r="A599" s="44" t="s">
        <v>5924</v>
      </c>
      <c r="B599" s="43" t="s">
        <v>5925</v>
      </c>
      <c r="C599" s="42" t="s">
        <v>5925</v>
      </c>
      <c r="D599" s="42" t="s">
        <v>6136</v>
      </c>
      <c r="E599" s="42" t="str">
        <f>IF($D599=" BasicEd",VLOOKUP($A599,BasicEd!$A:$F,3,FALSE),IF($D599=" Header",VLOOKUP($A599,Header!$A:$G,3,FALSE),IF($D599=" Misc",VLOOKUP($A599,Misc!$A:$F,3,FALSE),IF($D599=" StateConstant",VLOOKUP($A599,StateConstant!$A:$H,3,FALSE),""))))</f>
        <v/>
      </c>
      <c r="F599" s="89" t="str">
        <f>IF($D599="BasicEd",VLOOKUP($B599,BasicEd!$A:$C,3,FALSE),IF($D599="Header",VLOOKUP($B599,Header!$A:$C,3,FALSE),IF($D599="Misc",VLOOKUP($B599,Misc!$A:$C,3,FALSE),IF($D599="StateConstant",VLOOKUP($B599,StateConstant!$A:$C,3,FALSE),""))))</f>
        <v/>
      </c>
      <c r="G599" s="42" t="s">
        <v>7</v>
      </c>
      <c r="H599" s="44">
        <v>3</v>
      </c>
      <c r="I599" s="42" t="s">
        <v>36</v>
      </c>
      <c r="J599" s="42" t="s">
        <v>1602</v>
      </c>
      <c r="K599" s="45"/>
      <c r="L599" s="44"/>
      <c r="M599" s="44"/>
      <c r="N599" s="44"/>
    </row>
    <row r="600" spans="1:14" ht="24.95" hidden="1" customHeight="1">
      <c r="A600" s="44" t="s">
        <v>6593</v>
      </c>
      <c r="B600" s="43" t="s">
        <v>6606</v>
      </c>
      <c r="C600" s="42" t="s">
        <v>6606</v>
      </c>
      <c r="D600" s="42" t="s">
        <v>6136</v>
      </c>
      <c r="E600" s="42" t="str">
        <f>IF($D600=" BasicEd",VLOOKUP($A600,BasicEd!$A:$F,3,FALSE),IF($D600=" Header",VLOOKUP($A600,Header!$A:$G,3,FALSE),IF($D600=" Misc",VLOOKUP($A600,Misc!$A:$F,3,FALSE),IF($D600=" StateConstant",VLOOKUP($A600,StateConstant!$A:$H,3,FALSE),""))))</f>
        <v/>
      </c>
      <c r="F600" s="89" t="str">
        <f>IF($D600="BasicEd",VLOOKUP($B600,BasicEd!$A:$C,3,FALSE),IF($D600="Header",VLOOKUP($B600,Header!$A:$C,3,FALSE),IF($D600="Misc",VLOOKUP($B600,Misc!$A:$C,3,FALSE),IF($D600="StateConstant",VLOOKUP($B600,StateConstant!$A:$C,3,FALSE),""))))</f>
        <v/>
      </c>
      <c r="G600" s="42" t="s">
        <v>7</v>
      </c>
      <c r="H600" s="44">
        <v>3</v>
      </c>
      <c r="I600" s="42" t="s">
        <v>36</v>
      </c>
      <c r="J600" s="42" t="s">
        <v>1602</v>
      </c>
      <c r="K600" s="45"/>
      <c r="L600" s="44">
        <v>3</v>
      </c>
      <c r="M600" s="44">
        <v>42</v>
      </c>
      <c r="N600" s="44">
        <v>4</v>
      </c>
    </row>
    <row r="601" spans="1:14" ht="24.95" hidden="1" customHeight="1">
      <c r="A601" s="44" t="s">
        <v>6080</v>
      </c>
      <c r="B601" s="42" t="s">
        <v>6081</v>
      </c>
      <c r="C601" s="42" t="s">
        <v>6081</v>
      </c>
      <c r="D601" s="42" t="s">
        <v>6136</v>
      </c>
      <c r="E601" s="42" t="str">
        <f>IF($D601=" BasicEd",VLOOKUP($A601,BasicEd!$A:$F,3,FALSE),IF($D601=" Header",VLOOKUP($A601,Header!$A:$G,3,FALSE),IF($D601=" Misc",VLOOKUP($A601,Misc!$A:$F,3,FALSE),IF($D601=" StateConstant",VLOOKUP($A601,StateConstant!$A:$H,3,FALSE),""))))</f>
        <v/>
      </c>
      <c r="F601" s="89" t="str">
        <f>IF($D601="BasicEd",VLOOKUP($B601,BasicEd!$A:$C,3,FALSE),IF($D601="Header",VLOOKUP($B601,Header!$A:$C,3,FALSE),IF($D601="Misc",VLOOKUP($B601,Misc!$A:$C,3,FALSE),IF($D601="StateConstant",VLOOKUP($B601,StateConstant!$A:$C,3,FALSE),""))))</f>
        <v/>
      </c>
      <c r="G601" s="42" t="s">
        <v>7</v>
      </c>
      <c r="H601" s="44">
        <v>3</v>
      </c>
      <c r="I601" s="42" t="s">
        <v>36</v>
      </c>
      <c r="J601" s="42" t="s">
        <v>1602</v>
      </c>
      <c r="K601" s="45">
        <v>0.19750000000000001</v>
      </c>
      <c r="L601" s="44"/>
      <c r="M601" s="44"/>
      <c r="N601" s="44"/>
    </row>
    <row r="602" spans="1:14" ht="24.95" hidden="1" customHeight="1">
      <c r="A602" s="44" t="s">
        <v>6323</v>
      </c>
      <c r="B602" s="42" t="s">
        <v>6324</v>
      </c>
      <c r="C602" s="42" t="s">
        <v>6324</v>
      </c>
      <c r="D602" s="42" t="s">
        <v>6136</v>
      </c>
      <c r="E602" s="42" t="str">
        <f>IF($D602=" BasicEd",VLOOKUP($A602,BasicEd!$A:$F,3,FALSE),IF($D602=" Header",VLOOKUP($A602,Header!$A:$G,3,FALSE),IF($D602=" Misc",VLOOKUP($A602,Misc!$A:$F,3,FALSE),IF($D602=" StateConstant",VLOOKUP($A602,StateConstant!$A:$H,3,FALSE),""))))</f>
        <v/>
      </c>
      <c r="F602" s="89" t="str">
        <f>IF($D602="BasicEd",VLOOKUP($B602,BasicEd!$A:$C,3,FALSE),IF($D602="Header",VLOOKUP($B602,Header!$A:$C,3,FALSE),IF($D602="Misc",VLOOKUP($B602,Misc!$A:$C,3,FALSE),IF($D602="StateConstant",VLOOKUP($B602,StateConstant!$A:$C,3,FALSE),""))))</f>
        <v/>
      </c>
      <c r="G602" s="42" t="s">
        <v>7</v>
      </c>
      <c r="H602" s="44">
        <v>3</v>
      </c>
      <c r="I602" s="42" t="s">
        <v>36</v>
      </c>
      <c r="J602" s="42" t="s">
        <v>1602</v>
      </c>
      <c r="K602" s="45">
        <v>0.33200000000000002</v>
      </c>
      <c r="L602" s="44"/>
      <c r="M602" s="44"/>
      <c r="N602" s="44"/>
    </row>
    <row r="603" spans="1:14" ht="24.95" hidden="1" customHeight="1">
      <c r="A603" s="44" t="s">
        <v>6002</v>
      </c>
      <c r="B603" s="43" t="s">
        <v>6003</v>
      </c>
      <c r="C603" s="42" t="s">
        <v>6003</v>
      </c>
      <c r="D603" s="42" t="s">
        <v>6136</v>
      </c>
      <c r="E603" s="42" t="str">
        <f>IF($D603=" BasicEd",VLOOKUP($A603,BasicEd!$A:$F,3,FALSE),IF($D603=" Header",VLOOKUP($A603,Header!$A:$G,3,FALSE),IF($D603=" Misc",VLOOKUP($A603,Misc!$A:$F,3,FALSE),IF($D603=" StateConstant",VLOOKUP($A603,StateConstant!$A:$H,3,FALSE),""))))</f>
        <v/>
      </c>
      <c r="F603" s="89" t="str">
        <f>IF($D603="BasicEd",VLOOKUP($B603,BasicEd!$A:$C,3,FALSE),IF($D603="Header",VLOOKUP($B603,Header!$A:$C,3,FALSE),IF($D603="Misc",VLOOKUP($B603,Misc!$A:$C,3,FALSE),IF($D603="StateConstant",VLOOKUP($B603,StateConstant!$A:$C,3,FALSE),""))))</f>
        <v/>
      </c>
      <c r="G603" s="42" t="s">
        <v>7</v>
      </c>
      <c r="H603" s="44">
        <v>3</v>
      </c>
      <c r="I603" s="42" t="s">
        <v>36</v>
      </c>
      <c r="J603" s="42" t="s">
        <v>1602</v>
      </c>
      <c r="K603" s="45"/>
      <c r="L603" s="44">
        <v>2</v>
      </c>
      <c r="M603" s="44">
        <v>91</v>
      </c>
      <c r="N603" s="44">
        <v>4</v>
      </c>
    </row>
    <row r="604" spans="1:14" ht="24.95" hidden="1" customHeight="1">
      <c r="A604" s="44" t="s">
        <v>6245</v>
      </c>
      <c r="B604" s="42" t="s">
        <v>6246</v>
      </c>
      <c r="C604" s="42" t="s">
        <v>6246</v>
      </c>
      <c r="D604" s="42" t="s">
        <v>6136</v>
      </c>
      <c r="E604" s="42" t="str">
        <f>IF($D604=" BasicEd",VLOOKUP($A604,BasicEd!$A:$F,3,FALSE),IF($D604=" Header",VLOOKUP($A604,Header!$A:$G,3,FALSE),IF($D604=" Misc",VLOOKUP($A604,Misc!$A:$F,3,FALSE),IF($D604=" StateConstant",VLOOKUP($A604,StateConstant!$A:$H,3,FALSE),""))))</f>
        <v/>
      </c>
      <c r="F604" s="89" t="str">
        <f>IF($D604="BasicEd",VLOOKUP($B604,BasicEd!$A:$C,3,FALSE),IF($D604="Header",VLOOKUP($B604,Header!$A:$C,3,FALSE),IF($D604="Misc",VLOOKUP($B604,Misc!$A:$C,3,FALSE),IF($D604="StateConstant",VLOOKUP($B604,StateConstant!$A:$C,3,FALSE),""))))</f>
        <v/>
      </c>
      <c r="G604" s="42" t="s">
        <v>7</v>
      </c>
      <c r="H604" s="44">
        <v>3</v>
      </c>
      <c r="I604" s="42" t="s">
        <v>36</v>
      </c>
      <c r="J604" s="42" t="s">
        <v>1602</v>
      </c>
      <c r="K604" s="45">
        <v>1.5156000000000001</v>
      </c>
      <c r="L604" s="44"/>
      <c r="M604" s="44"/>
      <c r="N604" s="44"/>
    </row>
    <row r="605" spans="1:14" ht="24.95" hidden="1" customHeight="1">
      <c r="A605" s="44" t="s">
        <v>6167</v>
      </c>
      <c r="B605" s="42" t="s">
        <v>6168</v>
      </c>
      <c r="C605" s="52" t="s">
        <v>6168</v>
      </c>
      <c r="D605" s="42" t="s">
        <v>6136</v>
      </c>
      <c r="E605" s="42" t="str">
        <f>IF($D605=" BasicEd",VLOOKUP($A605,BasicEd!$A:$F,3,FALSE),IF($D605=" Header",VLOOKUP($A605,Header!$A:$G,3,FALSE),IF($D605=" Misc",VLOOKUP($A605,Misc!$A:$F,3,FALSE),IF($D605=" StateConstant",VLOOKUP($A605,StateConstant!$A:$H,3,FALSE),""))))</f>
        <v/>
      </c>
      <c r="F605" s="89" t="str">
        <f>IF($D605="BasicEd",VLOOKUP($B605,BasicEd!$A:$C,3,FALSE),IF($D605="Header",VLOOKUP($B605,Header!$A:$C,3,FALSE),IF($D605="Misc",VLOOKUP($B605,Misc!$A:$C,3,FALSE),IF($D605="StateConstant",VLOOKUP($B605,StateConstant!$A:$C,3,FALSE),""))))</f>
        <v/>
      </c>
      <c r="G605" s="42" t="s">
        <v>7</v>
      </c>
      <c r="H605" s="44">
        <v>3</v>
      </c>
      <c r="I605" s="42" t="s">
        <v>36</v>
      </c>
      <c r="J605" s="42" t="s">
        <v>1602</v>
      </c>
      <c r="K605" s="45"/>
      <c r="L605" s="44"/>
      <c r="M605" s="44"/>
      <c r="N605" s="44"/>
    </row>
    <row r="606" spans="1:14" ht="24.95" hidden="1" customHeight="1">
      <c r="A606" s="44" t="s">
        <v>5976</v>
      </c>
      <c r="B606" s="43" t="s">
        <v>5977</v>
      </c>
      <c r="C606" s="42" t="s">
        <v>5977</v>
      </c>
      <c r="D606" s="42" t="s">
        <v>6136</v>
      </c>
      <c r="E606" s="42" t="str">
        <f>IF($D606=" BasicEd",VLOOKUP($A606,BasicEd!$A:$F,3,FALSE),IF($D606=" Header",VLOOKUP($A606,Header!$A:$G,3,FALSE),IF($D606=" Misc",VLOOKUP($A606,Misc!$A:$F,3,FALSE),IF($D606=" StateConstant",VLOOKUP($A606,StateConstant!$A:$H,3,FALSE),""))))</f>
        <v/>
      </c>
      <c r="F606" s="89" t="str">
        <f>IF($D606="BasicEd",VLOOKUP($B606,BasicEd!$A:$C,3,FALSE),IF($D606="Header",VLOOKUP($B606,Header!$A:$C,3,FALSE),IF($D606="Misc",VLOOKUP($B606,Misc!$A:$C,3,FALSE),IF($D606="StateConstant",VLOOKUP($B606,StateConstant!$A:$C,3,FALSE),""))))</f>
        <v/>
      </c>
      <c r="G606" s="42" t="s">
        <v>7</v>
      </c>
      <c r="H606" s="44">
        <v>3</v>
      </c>
      <c r="I606" s="42" t="s">
        <v>36</v>
      </c>
      <c r="J606" s="42" t="s">
        <v>1602</v>
      </c>
      <c r="K606" s="45"/>
      <c r="L606" s="44"/>
      <c r="M606" s="44"/>
      <c r="N606" s="44"/>
    </row>
    <row r="607" spans="1:14" ht="24.95" hidden="1" customHeight="1">
      <c r="A607" s="44" t="s">
        <v>6132</v>
      </c>
      <c r="B607" s="42" t="s">
        <v>6133</v>
      </c>
      <c r="C607" s="42" t="s">
        <v>6133</v>
      </c>
      <c r="D607" s="42" t="s">
        <v>6136</v>
      </c>
      <c r="E607" s="42" t="str">
        <f>IF($D607=" BasicEd",VLOOKUP($A607,BasicEd!$A:$F,3,FALSE),IF($D607=" Header",VLOOKUP($A607,Header!$A:$G,3,FALSE),IF($D607=" Misc",VLOOKUP($A607,Misc!$A:$F,3,FALSE),IF($D607=" StateConstant",VLOOKUP($A607,StateConstant!$A:$H,3,FALSE),""))))</f>
        <v/>
      </c>
      <c r="F607" s="89" t="str">
        <f>IF($D607="BasicEd",VLOOKUP($B607,BasicEd!$A:$C,3,FALSE),IF($D607="Header",VLOOKUP($B607,Header!$A:$C,3,FALSE),IF($D607="Misc",VLOOKUP($B607,Misc!$A:$C,3,FALSE),IF($D607="StateConstant",VLOOKUP($B607,StateConstant!$A:$C,3,FALSE),""))))</f>
        <v/>
      </c>
      <c r="G607" s="42" t="s">
        <v>7</v>
      </c>
      <c r="H607" s="44">
        <v>3</v>
      </c>
      <c r="I607" s="42" t="s">
        <v>36</v>
      </c>
      <c r="J607" s="42" t="s">
        <v>1602</v>
      </c>
      <c r="K607" s="45"/>
      <c r="L607" s="44"/>
      <c r="M607" s="44"/>
      <c r="N607" s="44"/>
    </row>
    <row r="608" spans="1:14" ht="24.95" hidden="1" customHeight="1">
      <c r="A608" s="44" t="s">
        <v>6375</v>
      </c>
      <c r="B608" s="42" t="s">
        <v>6376</v>
      </c>
      <c r="C608" s="42" t="s">
        <v>6376</v>
      </c>
      <c r="D608" s="42" t="s">
        <v>6136</v>
      </c>
      <c r="E608" s="42" t="str">
        <f>IF($D608=" BasicEd",VLOOKUP($A608,BasicEd!$A:$F,3,FALSE),IF($D608=" Header",VLOOKUP($A608,Header!$A:$G,3,FALSE),IF($D608=" Misc",VLOOKUP($A608,Misc!$A:$F,3,FALSE),IF($D608=" StateConstant",VLOOKUP($A608,StateConstant!$A:$H,3,FALSE),""))))</f>
        <v/>
      </c>
      <c r="F608" s="89" t="str">
        <f>IF($D608="BasicEd",VLOOKUP($B608,BasicEd!$A:$C,3,FALSE),IF($D608="Header",VLOOKUP($B608,Header!$A:$C,3,FALSE),IF($D608="Misc",VLOOKUP($B608,Misc!$A:$C,3,FALSE),IF($D608="StateConstant",VLOOKUP($B608,StateConstant!$A:$C,3,FALSE),""))))</f>
        <v/>
      </c>
      <c r="G608" s="42" t="s">
        <v>7</v>
      </c>
      <c r="H608" s="44">
        <v>3</v>
      </c>
      <c r="I608" s="42" t="s">
        <v>36</v>
      </c>
      <c r="J608" s="42" t="s">
        <v>1602</v>
      </c>
      <c r="K608" s="45"/>
      <c r="L608" s="44">
        <v>9</v>
      </c>
      <c r="M608" s="44">
        <v>2</v>
      </c>
      <c r="N608" s="44">
        <v>4</v>
      </c>
    </row>
    <row r="609" spans="1:14" ht="24.95" hidden="1" customHeight="1">
      <c r="A609" s="44" t="s">
        <v>6054</v>
      </c>
      <c r="B609" s="42" t="s">
        <v>6055</v>
      </c>
      <c r="C609" s="42" t="s">
        <v>6055</v>
      </c>
      <c r="D609" s="42" t="s">
        <v>6136</v>
      </c>
      <c r="E609" s="42" t="str">
        <f>IF($D609=" BasicEd",VLOOKUP($A609,BasicEd!$A:$F,3,FALSE),IF($D609=" Header",VLOOKUP($A609,Header!$A:$G,3,FALSE),IF($D609=" Misc",VLOOKUP($A609,Misc!$A:$F,3,FALSE),IF($D609=" StateConstant",VLOOKUP($A609,StateConstant!$A:$H,3,FALSE),""))))</f>
        <v/>
      </c>
      <c r="F609" s="89" t="str">
        <f>IF($D609="BasicEd",VLOOKUP($B609,BasicEd!$A:$C,3,FALSE),IF($D609="Header",VLOOKUP($B609,Header!$A:$C,3,FALSE),IF($D609="Misc",VLOOKUP($B609,Misc!$A:$C,3,FALSE),IF($D609="StateConstant",VLOOKUP($B609,StateConstant!$A:$C,3,FALSE),""))))</f>
        <v/>
      </c>
      <c r="G609" s="42" t="s">
        <v>7</v>
      </c>
      <c r="H609" s="44">
        <v>3</v>
      </c>
      <c r="I609" s="42" t="s">
        <v>36</v>
      </c>
      <c r="J609" s="42" t="s">
        <v>1602</v>
      </c>
      <c r="K609" s="45"/>
      <c r="L609" s="44"/>
      <c r="M609" s="44"/>
      <c r="N609" s="44"/>
    </row>
    <row r="610" spans="1:14" ht="24.95" hidden="1" customHeight="1">
      <c r="A610" s="44" t="s">
        <v>6297</v>
      </c>
      <c r="B610" s="42" t="s">
        <v>6298</v>
      </c>
      <c r="C610" s="42" t="s">
        <v>6298</v>
      </c>
      <c r="D610" s="42" t="s">
        <v>6136</v>
      </c>
      <c r="E610" s="42" t="str">
        <f>IF($D610=" BasicEd",VLOOKUP($A610,BasicEd!$A:$F,3,FALSE),IF($D610=" Header",VLOOKUP($A610,Header!$A:$G,3,FALSE),IF($D610=" Misc",VLOOKUP($A610,Misc!$A:$F,3,FALSE),IF($D610=" StateConstant",VLOOKUP($A610,StateConstant!$A:$H,3,FALSE),""))))</f>
        <v/>
      </c>
      <c r="F610" s="89" t="str">
        <f>IF($D610="BasicEd",VLOOKUP($B610,BasicEd!$A:$C,3,FALSE),IF($D610="Header",VLOOKUP($B610,Header!$A:$C,3,FALSE),IF($D610="Misc",VLOOKUP($B610,Misc!$A:$C,3,FALSE),IF($D610="StateConstant",VLOOKUP($B610,StateConstant!$A:$C,3,FALSE),""))))</f>
        <v/>
      </c>
      <c r="G610" s="42" t="s">
        <v>7</v>
      </c>
      <c r="H610" s="44">
        <v>3</v>
      </c>
      <c r="I610" s="42" t="s">
        <v>36</v>
      </c>
      <c r="J610" s="42" t="s">
        <v>1602</v>
      </c>
      <c r="K610" s="45">
        <v>0.52300000000000002</v>
      </c>
      <c r="L610" s="44"/>
      <c r="M610" s="44"/>
      <c r="N610" s="44"/>
    </row>
    <row r="611" spans="1:14" ht="24.95" hidden="1" customHeight="1">
      <c r="A611" s="44" t="s">
        <v>6219</v>
      </c>
      <c r="B611" s="42" t="s">
        <v>6220</v>
      </c>
      <c r="C611" s="42" t="s">
        <v>6220</v>
      </c>
      <c r="D611" s="42" t="s">
        <v>6136</v>
      </c>
      <c r="E611" s="42" t="str">
        <f>IF($D611=" BasicEd",VLOOKUP($A611,BasicEd!$A:$F,3,FALSE),IF($D611=" Header",VLOOKUP($A611,Header!$A:$G,3,FALSE),IF($D611=" Misc",VLOOKUP($A611,Misc!$A:$F,3,FALSE),IF($D611=" StateConstant",VLOOKUP($A611,StateConstant!$A:$H,3,FALSE),""))))</f>
        <v/>
      </c>
      <c r="F611" s="89" t="str">
        <f>IF($D611="BasicEd",VLOOKUP($B611,BasicEd!$A:$C,3,FALSE),IF($D611="Header",VLOOKUP($B611,Header!$A:$C,3,FALSE),IF($D611="Misc",VLOOKUP($B611,Misc!$A:$C,3,FALSE),IF($D611="StateConstant",VLOOKUP($B611,StateConstant!$A:$C,3,FALSE),""))))</f>
        <v/>
      </c>
      <c r="G611" s="42" t="s">
        <v>7</v>
      </c>
      <c r="H611" s="44">
        <v>3</v>
      </c>
      <c r="I611" s="42" t="s">
        <v>36</v>
      </c>
      <c r="J611" s="42" t="s">
        <v>1602</v>
      </c>
      <c r="K611" s="45">
        <v>27</v>
      </c>
      <c r="L611" s="44"/>
      <c r="M611" s="44"/>
      <c r="N611" s="44"/>
    </row>
    <row r="612" spans="1:14" ht="24.95" hidden="1" customHeight="1">
      <c r="A612" s="44" t="s">
        <v>5950</v>
      </c>
      <c r="B612" s="42" t="s">
        <v>5951</v>
      </c>
      <c r="C612" s="42" t="s">
        <v>5951</v>
      </c>
      <c r="D612" s="42" t="s">
        <v>6136</v>
      </c>
      <c r="E612" s="42" t="str">
        <f>IF($D612=" BasicEd",VLOOKUP($A612,BasicEd!$A:$F,3,FALSE),IF($D612=" Header",VLOOKUP($A612,Header!$A:$G,3,FALSE),IF($D612=" Misc",VLOOKUP($A612,Misc!$A:$F,3,FALSE),IF($D612=" StateConstant",VLOOKUP($A612,StateConstant!$A:$H,3,FALSE),""))))</f>
        <v/>
      </c>
      <c r="F612" s="89" t="str">
        <f>IF($D612="BasicEd",VLOOKUP($B612,BasicEd!$A:$C,3,FALSE),IF($D612="Header",VLOOKUP($B612,Header!$A:$C,3,FALSE),IF($D612="Misc",VLOOKUP($B612,Misc!$A:$C,3,FALSE),IF($D612="StateConstant",VLOOKUP($B612,StateConstant!$A:$C,3,FALSE),""))))</f>
        <v/>
      </c>
      <c r="G612" s="42" t="s">
        <v>7</v>
      </c>
      <c r="H612" s="44">
        <v>3</v>
      </c>
      <c r="I612" s="42" t="s">
        <v>36</v>
      </c>
      <c r="J612" s="42" t="s">
        <v>1602</v>
      </c>
      <c r="K612" s="45"/>
      <c r="L612" s="44"/>
      <c r="M612" s="44"/>
      <c r="N612" s="44"/>
    </row>
    <row r="613" spans="1:14" ht="24.95" hidden="1" customHeight="1">
      <c r="A613" s="44" t="s">
        <v>6106</v>
      </c>
      <c r="B613" s="42" t="s">
        <v>6107</v>
      </c>
      <c r="C613" s="42" t="s">
        <v>6107</v>
      </c>
      <c r="D613" s="42" t="s">
        <v>6136</v>
      </c>
      <c r="E613" s="42" t="str">
        <f>IF($D613=" BasicEd",VLOOKUP($A613,BasicEd!$A:$F,3,FALSE),IF($D613=" Header",VLOOKUP($A613,Header!$A:$G,3,FALSE),IF($D613=" Misc",VLOOKUP($A613,Misc!$A:$F,3,FALSE),IF($D613=" StateConstant",VLOOKUP($A613,StateConstant!$A:$H,3,FALSE),""))))</f>
        <v/>
      </c>
      <c r="F613" s="89" t="str">
        <f>IF($D613="BasicEd",VLOOKUP($B613,BasicEd!$A:$C,3,FALSE),IF($D613="Header",VLOOKUP($B613,Header!$A:$C,3,FALSE),IF($D613="Misc",VLOOKUP($B613,Misc!$A:$C,3,FALSE),IF($D613="StateConstant",VLOOKUP($B613,StateConstant!$A:$C,3,FALSE),""))))</f>
        <v/>
      </c>
      <c r="G613" s="42" t="s">
        <v>7</v>
      </c>
      <c r="H613" s="44">
        <v>3</v>
      </c>
      <c r="I613" s="42" t="s">
        <v>36</v>
      </c>
      <c r="J613" s="42" t="s">
        <v>1602</v>
      </c>
      <c r="K613" s="45"/>
      <c r="L613" s="44"/>
      <c r="M613" s="44"/>
      <c r="N613" s="44"/>
    </row>
    <row r="614" spans="1:14" ht="24.95" hidden="1" customHeight="1">
      <c r="A614" s="44" t="s">
        <v>6349</v>
      </c>
      <c r="B614" s="42" t="s">
        <v>6350</v>
      </c>
      <c r="C614" s="42" t="s">
        <v>6350</v>
      </c>
      <c r="D614" s="42" t="s">
        <v>6136</v>
      </c>
      <c r="E614" s="42" t="str">
        <f>IF($D614=" BasicEd",VLOOKUP($A614,BasicEd!$A:$F,3,FALSE),IF($D614=" Header",VLOOKUP($A614,Header!$A:$G,3,FALSE),IF($D614=" Misc",VLOOKUP($A614,Misc!$A:$F,3,FALSE),IF($D614=" StateConstant",VLOOKUP($A614,StateConstant!$A:$H,3,FALSE),""))))</f>
        <v/>
      </c>
      <c r="F614" s="89" t="str">
        <f>IF($D614="BasicEd",VLOOKUP($B614,BasicEd!$A:$C,3,FALSE),IF($D614="Header",VLOOKUP($B614,Header!$A:$C,3,FALSE),IF($D614="Misc",VLOOKUP($B614,Misc!$A:$C,3,FALSE),IF($D614="StateConstant",VLOOKUP($B614,StateConstant!$A:$C,3,FALSE),""))))</f>
        <v/>
      </c>
      <c r="G614" s="42" t="s">
        <v>7</v>
      </c>
      <c r="H614" s="44">
        <v>3</v>
      </c>
      <c r="I614" s="42" t="s">
        <v>36</v>
      </c>
      <c r="J614" s="42" t="s">
        <v>1602</v>
      </c>
      <c r="K614" s="45">
        <v>22.76</v>
      </c>
      <c r="L614" s="44"/>
      <c r="M614" s="44"/>
      <c r="N614" s="44"/>
    </row>
    <row r="615" spans="1:14" ht="24.95" hidden="1" customHeight="1">
      <c r="A615" s="44" t="s">
        <v>6028</v>
      </c>
      <c r="B615" s="43" t="s">
        <v>6029</v>
      </c>
      <c r="C615" s="42" t="s">
        <v>6029</v>
      </c>
      <c r="D615" s="42" t="s">
        <v>6136</v>
      </c>
      <c r="E615" s="42" t="str">
        <f>IF($D615=" BasicEd",VLOOKUP($A615,BasicEd!$A:$F,3,FALSE),IF($D615=" Header",VLOOKUP($A615,Header!$A:$G,3,FALSE),IF($D615=" Misc",VLOOKUP($A615,Misc!$A:$F,3,FALSE),IF($D615=" StateConstant",VLOOKUP($A615,StateConstant!$A:$H,3,FALSE),""))))</f>
        <v/>
      </c>
      <c r="F615" s="89" t="str">
        <f>IF($D615="BasicEd",VLOOKUP($B615,BasicEd!$A:$C,3,FALSE),IF($D615="Header",VLOOKUP($B615,Header!$A:$C,3,FALSE),IF($D615="Misc",VLOOKUP($B615,Misc!$A:$C,3,FALSE),IF($D615="StateConstant",VLOOKUP($B615,StateConstant!$A:$C,3,FALSE),""))))</f>
        <v/>
      </c>
      <c r="G615" s="42" t="s">
        <v>7</v>
      </c>
      <c r="H615" s="44">
        <v>3</v>
      </c>
      <c r="I615" s="42" t="s">
        <v>36</v>
      </c>
      <c r="J615" s="42" t="s">
        <v>1602</v>
      </c>
      <c r="K615" s="45"/>
      <c r="L615" s="44"/>
      <c r="M615" s="44"/>
      <c r="N615" s="44"/>
    </row>
    <row r="616" spans="1:14" ht="24.95" hidden="1" customHeight="1">
      <c r="A616" s="44" t="s">
        <v>6271</v>
      </c>
      <c r="B616" s="42" t="s">
        <v>6272</v>
      </c>
      <c r="C616" s="42" t="s">
        <v>6272</v>
      </c>
      <c r="D616" s="42" t="s">
        <v>6136</v>
      </c>
      <c r="E616" s="42" t="str">
        <f>IF($D616=" BasicEd",VLOOKUP($A616,BasicEd!$A:$F,3,FALSE),IF($D616=" Header",VLOOKUP($A616,Header!$A:$G,3,FALSE),IF($D616=" Misc",VLOOKUP($A616,Misc!$A:$F,3,FALSE),IF($D616=" StateConstant",VLOOKUP($A616,StateConstant!$A:$H,3,FALSE),""))))</f>
        <v/>
      </c>
      <c r="F616" s="89" t="str">
        <f>IF($D616="BasicEd",VLOOKUP($B616,BasicEd!$A:$C,3,FALSE),IF($D616="Header",VLOOKUP($B616,Header!$A:$C,3,FALSE),IF($D616="Misc",VLOOKUP($B616,Misc!$A:$C,3,FALSE),IF($D616="StateConstant",VLOOKUP($B616,StateConstant!$A:$C,3,FALSE),""))))</f>
        <v/>
      </c>
      <c r="G616" s="42" t="s">
        <v>7</v>
      </c>
      <c r="H616" s="44">
        <v>3</v>
      </c>
      <c r="I616" s="42" t="s">
        <v>36</v>
      </c>
      <c r="J616" s="42" t="s">
        <v>1602</v>
      </c>
      <c r="K616" s="45">
        <v>2.3250000000000002</v>
      </c>
      <c r="L616" s="44"/>
      <c r="M616" s="44"/>
      <c r="N616" s="44"/>
    </row>
    <row r="617" spans="1:14" ht="24.95" hidden="1" customHeight="1">
      <c r="A617" s="44" t="s">
        <v>6193</v>
      </c>
      <c r="B617" s="42" t="s">
        <v>6194</v>
      </c>
      <c r="C617" s="42" t="s">
        <v>6194</v>
      </c>
      <c r="D617" s="42" t="s">
        <v>6136</v>
      </c>
      <c r="E617" s="42" t="str">
        <f>IF($D617=" BasicEd",VLOOKUP($A617,BasicEd!$A:$F,3,FALSE),IF($D617=" Header",VLOOKUP($A617,Header!$A:$G,3,FALSE),IF($D617=" Misc",VLOOKUP($A617,Misc!$A:$F,3,FALSE),IF($D617=" StateConstant",VLOOKUP($A617,StateConstant!$A:$H,3,FALSE),""))))</f>
        <v/>
      </c>
      <c r="F617" s="89" t="str">
        <f>IF($D617="BasicEd",VLOOKUP($B617,BasicEd!$A:$C,3,FALSE),IF($D617="Header",VLOOKUP($B617,Header!$A:$C,3,FALSE),IF($D617="Misc",VLOOKUP($B617,Misc!$A:$C,3,FALSE),IF($D617="StateConstant",VLOOKUP($B617,StateConstant!$A:$C,3,FALSE),""))))</f>
        <v/>
      </c>
      <c r="G617" s="42" t="s">
        <v>7</v>
      </c>
      <c r="H617" s="44">
        <v>3</v>
      </c>
      <c r="I617" s="42" t="s">
        <v>36</v>
      </c>
      <c r="J617" s="42" t="s">
        <v>1602</v>
      </c>
      <c r="K617" s="45"/>
      <c r="L617" s="44">
        <v>2</v>
      </c>
      <c r="M617" s="44">
        <v>59</v>
      </c>
      <c r="N617" s="44">
        <v>4</v>
      </c>
    </row>
    <row r="618" spans="1:14" ht="24.95" hidden="1" customHeight="1">
      <c r="A618" s="44" t="s">
        <v>5926</v>
      </c>
      <c r="B618" s="43" t="s">
        <v>5927</v>
      </c>
      <c r="C618" s="42" t="s">
        <v>5927</v>
      </c>
      <c r="D618" s="42" t="s">
        <v>6136</v>
      </c>
      <c r="E618" s="42" t="str">
        <f>IF($D618=" BasicEd",VLOOKUP($A618,BasicEd!$A:$F,3,FALSE),IF($D618=" Header",VLOOKUP($A618,Header!$A:$G,3,FALSE),IF($D618=" Misc",VLOOKUP($A618,Misc!$A:$F,3,FALSE),IF($D618=" StateConstant",VLOOKUP($A618,StateConstant!$A:$H,3,FALSE),""))))</f>
        <v/>
      </c>
      <c r="F618" s="89" t="str">
        <f>IF($D618="BasicEd",VLOOKUP($B618,BasicEd!$A:$C,3,FALSE),IF($D618="Header",VLOOKUP($B618,Header!$A:$C,3,FALSE),IF($D618="Misc",VLOOKUP($B618,Misc!$A:$C,3,FALSE),IF($D618="StateConstant",VLOOKUP($B618,StateConstant!$A:$C,3,FALSE),""))))</f>
        <v/>
      </c>
      <c r="G618" s="42" t="s">
        <v>7</v>
      </c>
      <c r="H618" s="44">
        <v>3</v>
      </c>
      <c r="I618" s="42" t="s">
        <v>36</v>
      </c>
      <c r="J618" s="42" t="s">
        <v>1602</v>
      </c>
      <c r="K618" s="45"/>
      <c r="L618" s="44"/>
      <c r="M618" s="44"/>
      <c r="N618" s="44"/>
    </row>
    <row r="619" spans="1:14" ht="24.95" hidden="1" customHeight="1">
      <c r="A619" s="44" t="s">
        <v>6594</v>
      </c>
      <c r="B619" s="42" t="s">
        <v>6607</v>
      </c>
      <c r="C619" s="42" t="s">
        <v>6607</v>
      </c>
      <c r="D619" s="42" t="s">
        <v>6136</v>
      </c>
      <c r="E619" s="42" t="str">
        <f>IF($D619=" BasicEd",VLOOKUP($A619,BasicEd!$A:$F,3,FALSE),IF($D619=" Header",VLOOKUP($A619,Header!$A:$G,3,FALSE),IF($D619=" Misc",VLOOKUP($A619,Misc!$A:$F,3,FALSE),IF($D619=" StateConstant",VLOOKUP($A619,StateConstant!$A:$H,3,FALSE),""))))</f>
        <v/>
      </c>
      <c r="F619" s="89" t="str">
        <f>IF($D619="BasicEd",VLOOKUP($B619,BasicEd!$A:$C,3,FALSE),IF($D619="Header",VLOOKUP($B619,Header!$A:$C,3,FALSE),IF($D619="Misc",VLOOKUP($B619,Misc!$A:$C,3,FALSE),IF($D619="StateConstant",VLOOKUP($B619,StateConstant!$A:$C,3,FALSE),""))))</f>
        <v/>
      </c>
      <c r="G619" s="42" t="s">
        <v>7</v>
      </c>
      <c r="H619" s="44">
        <v>3</v>
      </c>
      <c r="I619" s="42" t="s">
        <v>36</v>
      </c>
      <c r="J619" s="42" t="s">
        <v>1602</v>
      </c>
      <c r="K619" s="45"/>
      <c r="L619" s="44"/>
      <c r="M619" s="44"/>
      <c r="N619" s="44"/>
    </row>
    <row r="620" spans="1:14" ht="24.95" hidden="1" customHeight="1">
      <c r="A620" s="44" t="s">
        <v>6082</v>
      </c>
      <c r="B620" s="42" t="s">
        <v>6083</v>
      </c>
      <c r="C620" s="42" t="s">
        <v>6083</v>
      </c>
      <c r="D620" s="42" t="s">
        <v>6136</v>
      </c>
      <c r="E620" s="42" t="str">
        <f>IF($D620=" BasicEd",VLOOKUP($A620,BasicEd!$A:$F,3,FALSE),IF($D620=" Header",VLOOKUP($A620,Header!$A:$G,3,FALSE),IF($D620=" Misc",VLOOKUP($A620,Misc!$A:$F,3,FALSE),IF($D620=" StateConstant",VLOOKUP($A620,StateConstant!$A:$H,3,FALSE),""))))</f>
        <v/>
      </c>
      <c r="F620" s="89" t="str">
        <f>IF($D620="BasicEd",VLOOKUP($B620,BasicEd!$A:$C,3,FALSE),IF($D620="Header",VLOOKUP($B620,Header!$A:$C,3,FALSE),IF($D620="Misc",VLOOKUP($B620,Misc!$A:$C,3,FALSE),IF($D620="StateConstant",VLOOKUP($B620,StateConstant!$A:$C,3,FALSE),""))))</f>
        <v/>
      </c>
      <c r="G620" s="42" t="s">
        <v>7</v>
      </c>
      <c r="H620" s="44">
        <v>3</v>
      </c>
      <c r="I620" s="42" t="s">
        <v>36</v>
      </c>
      <c r="J620" s="42" t="s">
        <v>1602</v>
      </c>
      <c r="K620" s="45"/>
      <c r="L620" s="44"/>
      <c r="M620" s="44"/>
      <c r="N620" s="44"/>
    </row>
    <row r="621" spans="1:14" ht="24.95" hidden="1" customHeight="1">
      <c r="A621" s="44" t="s">
        <v>6325</v>
      </c>
      <c r="B621" s="42" t="s">
        <v>6326</v>
      </c>
      <c r="C621" s="42" t="s">
        <v>6326</v>
      </c>
      <c r="D621" s="42" t="s">
        <v>6136</v>
      </c>
      <c r="E621" s="42" t="str">
        <f>IF($D621=" BasicEd",VLOOKUP($A621,BasicEd!$A:$F,3,FALSE),IF($D621=" Header",VLOOKUP($A621,Header!$A:$G,3,FALSE),IF($D621=" Misc",VLOOKUP($A621,Misc!$A:$F,3,FALSE),IF($D621=" StateConstant",VLOOKUP($A621,StateConstant!$A:$H,3,FALSE),""))))</f>
        <v/>
      </c>
      <c r="F621" s="89" t="str">
        <f>IF($D621="BasicEd",VLOOKUP($B621,BasicEd!$A:$C,3,FALSE),IF($D621="Header",VLOOKUP($B621,Header!$A:$C,3,FALSE),IF($D621="Misc",VLOOKUP($B621,Misc!$A:$C,3,FALSE),IF($D621="StateConstant",VLOOKUP($B621,StateConstant!$A:$C,3,FALSE),""))))</f>
        <v/>
      </c>
      <c r="G621" s="42" t="s">
        <v>7</v>
      </c>
      <c r="H621" s="44">
        <v>3</v>
      </c>
      <c r="I621" s="42" t="s">
        <v>36</v>
      </c>
      <c r="J621" s="42" t="s">
        <v>1602</v>
      </c>
      <c r="K621" s="45">
        <v>5.2999999999999999E-2</v>
      </c>
      <c r="L621" s="44"/>
      <c r="M621" s="44"/>
      <c r="N621" s="44"/>
    </row>
    <row r="622" spans="1:14" ht="24.95" hidden="1" customHeight="1">
      <c r="A622" s="44" t="s">
        <v>6004</v>
      </c>
      <c r="B622" s="43" t="s">
        <v>6005</v>
      </c>
      <c r="C622" s="42" t="s">
        <v>6005</v>
      </c>
      <c r="D622" s="42" t="s">
        <v>6136</v>
      </c>
      <c r="E622" s="42" t="str">
        <f>IF($D622=" BasicEd",VLOOKUP($A622,BasicEd!$A:$F,3,FALSE),IF($D622=" Header",VLOOKUP($A622,Header!$A:$G,3,FALSE),IF($D622=" Misc",VLOOKUP($A622,Misc!$A:$F,3,FALSE),IF($D622=" StateConstant",VLOOKUP($A622,StateConstant!$A:$H,3,FALSE),""))))</f>
        <v/>
      </c>
      <c r="F622" s="89" t="str">
        <f>IF($D622="BasicEd",VLOOKUP($B622,BasicEd!$A:$C,3,FALSE),IF($D622="Header",VLOOKUP($B622,Header!$A:$C,3,FALSE),IF($D622="Misc",VLOOKUP($B622,Misc!$A:$C,3,FALSE),IF($D622="StateConstant",VLOOKUP($B622,StateConstant!$A:$C,3,FALSE),""))))</f>
        <v/>
      </c>
      <c r="G622" s="42" t="s">
        <v>7</v>
      </c>
      <c r="H622" s="44">
        <v>3</v>
      </c>
      <c r="I622" s="42" t="s">
        <v>36</v>
      </c>
      <c r="J622" s="42" t="s">
        <v>1602</v>
      </c>
      <c r="K622" s="45"/>
      <c r="L622" s="44"/>
      <c r="M622" s="44"/>
      <c r="N622" s="44"/>
    </row>
    <row r="623" spans="1:14" ht="24.95" hidden="1" customHeight="1">
      <c r="A623" s="44" t="s">
        <v>6247</v>
      </c>
      <c r="B623" s="42" t="s">
        <v>6248</v>
      </c>
      <c r="C623" s="42" t="s">
        <v>6248</v>
      </c>
      <c r="D623" s="42" t="s">
        <v>6136</v>
      </c>
      <c r="E623" s="42" t="str">
        <f>IF($D623=" BasicEd",VLOOKUP($A623,BasicEd!$A:$F,3,FALSE),IF($D623=" Header",VLOOKUP($A623,Header!$A:$G,3,FALSE),IF($D623=" Misc",VLOOKUP($A623,Misc!$A:$F,3,FALSE),IF($D623=" StateConstant",VLOOKUP($A623,StateConstant!$A:$H,3,FALSE),""))))</f>
        <v/>
      </c>
      <c r="F623" s="89" t="str">
        <f>IF($D623="BasicEd",VLOOKUP($B623,BasicEd!$A:$C,3,FALSE),IF($D623="Header",VLOOKUP($B623,Header!$A:$C,3,FALSE),IF($D623="Misc",VLOOKUP($B623,Misc!$A:$C,3,FALSE),IF($D623="StateConstant",VLOOKUP($B623,StateConstant!$A:$C,3,FALSE),""))))</f>
        <v/>
      </c>
      <c r="G623" s="42" t="s">
        <v>7</v>
      </c>
      <c r="H623" s="44">
        <v>3</v>
      </c>
      <c r="I623" s="42" t="s">
        <v>36</v>
      </c>
      <c r="J623" s="42" t="s">
        <v>1602</v>
      </c>
      <c r="K623" s="45">
        <v>28.53</v>
      </c>
      <c r="L623" s="44"/>
      <c r="M623" s="44"/>
      <c r="N623" s="44"/>
    </row>
    <row r="624" spans="1:14" ht="24.95" hidden="1" customHeight="1">
      <c r="A624" s="44" t="s">
        <v>6169</v>
      </c>
      <c r="B624" s="42" t="s">
        <v>6170</v>
      </c>
      <c r="C624" s="52" t="s">
        <v>6170</v>
      </c>
      <c r="D624" s="42" t="s">
        <v>6136</v>
      </c>
      <c r="E624" s="42" t="str">
        <f>IF($D624=" BasicEd",VLOOKUP($A624,BasicEd!$A:$F,3,FALSE),IF($D624=" Header",VLOOKUP($A624,Header!$A:$G,3,FALSE),IF($D624=" Misc",VLOOKUP($A624,Misc!$A:$F,3,FALSE),IF($D624=" StateConstant",VLOOKUP($A624,StateConstant!$A:$H,3,FALSE),""))))</f>
        <v/>
      </c>
      <c r="F624" s="89" t="str">
        <f>IF($D624="BasicEd",VLOOKUP($B624,BasicEd!$A:$C,3,FALSE),IF($D624="Header",VLOOKUP($B624,Header!$A:$C,3,FALSE),IF($D624="Misc",VLOOKUP($B624,Misc!$A:$C,3,FALSE),IF($D624="StateConstant",VLOOKUP($B624,StateConstant!$A:$C,3,FALSE),""))))</f>
        <v/>
      </c>
      <c r="G624" s="42" t="s">
        <v>7</v>
      </c>
      <c r="H624" s="44">
        <v>3</v>
      </c>
      <c r="I624" s="42" t="s">
        <v>36</v>
      </c>
      <c r="J624" s="42" t="s">
        <v>1602</v>
      </c>
      <c r="K624" s="45"/>
      <c r="L624" s="44"/>
      <c r="M624" s="44"/>
      <c r="N624" s="44"/>
    </row>
    <row r="625" spans="1:14" ht="24.95" hidden="1" customHeight="1">
      <c r="A625" s="44" t="s">
        <v>5978</v>
      </c>
      <c r="B625" s="42" t="s">
        <v>5979</v>
      </c>
      <c r="C625" s="42" t="s">
        <v>5979</v>
      </c>
      <c r="D625" s="42" t="s">
        <v>6136</v>
      </c>
      <c r="E625" s="42" t="str">
        <f>IF($D625=" BasicEd",VLOOKUP($A625,BasicEd!$A:$F,3,FALSE),IF($D625=" Header",VLOOKUP($A625,Header!$A:$G,3,FALSE),IF($D625=" Misc",VLOOKUP($A625,Misc!$A:$F,3,FALSE),IF($D625=" StateConstant",VLOOKUP($A625,StateConstant!$A:$H,3,FALSE),""))))</f>
        <v/>
      </c>
      <c r="F625" s="89" t="str">
        <f>IF($D625="BasicEd",VLOOKUP($B625,BasicEd!$A:$C,3,FALSE),IF($D625="Header",VLOOKUP($B625,Header!$A:$C,3,FALSE),IF($D625="Misc",VLOOKUP($B625,Misc!$A:$C,3,FALSE),IF($D625="StateConstant",VLOOKUP($B625,StateConstant!$A:$C,3,FALSE),""))))</f>
        <v/>
      </c>
      <c r="G625" s="42" t="s">
        <v>7</v>
      </c>
      <c r="H625" s="44">
        <v>3</v>
      </c>
      <c r="I625" s="42" t="s">
        <v>36</v>
      </c>
      <c r="J625" s="42" t="s">
        <v>1602</v>
      </c>
      <c r="K625" s="45">
        <v>151.86000000000001</v>
      </c>
      <c r="L625" s="44"/>
      <c r="M625" s="44"/>
      <c r="N625" s="44"/>
    </row>
    <row r="626" spans="1:14" ht="24.95" hidden="1" customHeight="1">
      <c r="A626" s="44" t="s">
        <v>6134</v>
      </c>
      <c r="B626" s="42" t="s">
        <v>6135</v>
      </c>
      <c r="C626" s="42" t="s">
        <v>6135</v>
      </c>
      <c r="D626" s="42" t="s">
        <v>6136</v>
      </c>
      <c r="E626" s="42" t="str">
        <f>IF($D626=" BasicEd",VLOOKUP($A626,BasicEd!$A:$F,3,FALSE),IF($D626=" Header",VLOOKUP($A626,Header!$A:$G,3,FALSE),IF($D626=" Misc",VLOOKUP($A626,Misc!$A:$F,3,FALSE),IF($D626=" StateConstant",VLOOKUP($A626,StateConstant!$A:$H,3,FALSE),""))))</f>
        <v/>
      </c>
      <c r="F626" s="89" t="str">
        <f>IF($D626="BasicEd",VLOOKUP($B626,BasicEd!$A:$C,3,FALSE),IF($D626="Header",VLOOKUP($B626,Header!$A:$C,3,FALSE),IF($D626="Misc",VLOOKUP($B626,Misc!$A:$C,3,FALSE),IF($D626="StateConstant",VLOOKUP($B626,StateConstant!$A:$C,3,FALSE),""))))</f>
        <v/>
      </c>
      <c r="G626" s="42" t="s">
        <v>7</v>
      </c>
      <c r="H626" s="44">
        <v>3</v>
      </c>
      <c r="I626" s="42" t="s">
        <v>36</v>
      </c>
      <c r="J626" s="42" t="s">
        <v>1602</v>
      </c>
      <c r="K626" s="45"/>
      <c r="L626" s="44"/>
      <c r="M626" s="44"/>
      <c r="N626" s="44"/>
    </row>
    <row r="627" spans="1:14" ht="24.95" hidden="1" customHeight="1">
      <c r="A627" s="44" t="s">
        <v>6377</v>
      </c>
      <c r="B627" s="42" t="s">
        <v>6378</v>
      </c>
      <c r="C627" s="52" t="s">
        <v>6378</v>
      </c>
      <c r="D627" s="42" t="s">
        <v>6136</v>
      </c>
      <c r="E627" s="42" t="str">
        <f>IF($D627=" BasicEd",VLOOKUP($A627,BasicEd!$A:$F,3,FALSE),IF($D627=" Header",VLOOKUP($A627,Header!$A:$G,3,FALSE),IF($D627=" Misc",VLOOKUP($A627,Misc!$A:$F,3,FALSE),IF($D627=" StateConstant",VLOOKUP($A627,StateConstant!$A:$H,3,FALSE),""))))</f>
        <v/>
      </c>
      <c r="F627" s="89" t="str">
        <f>IF($D627="BasicEd",VLOOKUP($B627,BasicEd!$A:$C,3,FALSE),IF($D627="Header",VLOOKUP($B627,Header!$A:$C,3,FALSE),IF($D627="Misc",VLOOKUP($B627,Misc!$A:$C,3,FALSE),IF($D627="StateConstant",VLOOKUP($B627,StateConstant!$A:$C,3,FALSE),""))))</f>
        <v/>
      </c>
      <c r="G627" s="42" t="s">
        <v>7</v>
      </c>
      <c r="H627" s="44">
        <v>3</v>
      </c>
      <c r="I627" s="42" t="s">
        <v>36</v>
      </c>
      <c r="J627" s="42" t="s">
        <v>1602</v>
      </c>
      <c r="K627" s="45"/>
      <c r="L627" s="44">
        <v>9</v>
      </c>
      <c r="M627" s="44">
        <v>4</v>
      </c>
      <c r="N627" s="44">
        <v>4</v>
      </c>
    </row>
    <row r="628" spans="1:14" ht="24.95" hidden="1" customHeight="1">
      <c r="A628" s="44" t="s">
        <v>6056</v>
      </c>
      <c r="B628" s="42" t="s">
        <v>6057</v>
      </c>
      <c r="C628" s="42" t="s">
        <v>6057</v>
      </c>
      <c r="D628" s="42" t="s">
        <v>6136</v>
      </c>
      <c r="E628" s="42" t="str">
        <f>IF($D628=" BasicEd",VLOOKUP($A628,BasicEd!$A:$F,3,FALSE),IF($D628=" Header",VLOOKUP($A628,Header!$A:$G,3,FALSE),IF($D628=" Misc",VLOOKUP($A628,Misc!$A:$F,3,FALSE),IF($D628=" StateConstant",VLOOKUP($A628,StateConstant!$A:$H,3,FALSE),""))))</f>
        <v/>
      </c>
      <c r="F628" s="89" t="str">
        <f>IF($D628="BasicEd",VLOOKUP($B628,BasicEd!$A:$C,3,FALSE),IF($D628="Header",VLOOKUP($B628,Header!$A:$C,3,FALSE),IF($D628="Misc",VLOOKUP($B628,Misc!$A:$C,3,FALSE),IF($D628="StateConstant",VLOOKUP($B628,StateConstant!$A:$C,3,FALSE),""))))</f>
        <v/>
      </c>
      <c r="G628" s="42" t="s">
        <v>7</v>
      </c>
      <c r="H628" s="44">
        <v>3</v>
      </c>
      <c r="I628" s="42" t="s">
        <v>36</v>
      </c>
      <c r="J628" s="42" t="s">
        <v>1602</v>
      </c>
      <c r="K628" s="45"/>
      <c r="L628" s="44"/>
      <c r="M628" s="44"/>
      <c r="N628" s="44"/>
    </row>
    <row r="629" spans="1:14" ht="24.95" hidden="1" customHeight="1">
      <c r="A629" s="44" t="s">
        <v>6299</v>
      </c>
      <c r="B629" s="43" t="s">
        <v>6300</v>
      </c>
      <c r="C629" s="42" t="s">
        <v>6300</v>
      </c>
      <c r="D629" s="42" t="s">
        <v>6136</v>
      </c>
      <c r="E629" s="42" t="str">
        <f>IF($D629=" BasicEd",VLOOKUP($A629,BasicEd!$A:$F,3,FALSE),IF($D629=" Header",VLOOKUP($A629,Header!$A:$G,3,FALSE),IF($D629=" Misc",VLOOKUP($A629,Misc!$A:$F,3,FALSE),IF($D629=" StateConstant",VLOOKUP($A629,StateConstant!$A:$H,3,FALSE),""))))</f>
        <v/>
      </c>
      <c r="F629" s="89" t="str">
        <f>IF($D629="BasicEd",VLOOKUP($B629,BasicEd!$A:$C,3,FALSE),IF($D629="Header",VLOOKUP($B629,Header!$A:$C,3,FALSE),IF($D629="Misc",VLOOKUP($B629,Misc!$A:$C,3,FALSE),IF($D629="StateConstant",VLOOKUP($B629,StateConstant!$A:$C,3,FALSE),""))))</f>
        <v/>
      </c>
      <c r="G629" s="42" t="s">
        <v>7</v>
      </c>
      <c r="H629" s="44">
        <v>3</v>
      </c>
      <c r="I629" s="42" t="s">
        <v>36</v>
      </c>
      <c r="J629" s="42" t="s">
        <v>1602</v>
      </c>
      <c r="K629" s="45">
        <v>1.909</v>
      </c>
      <c r="L629" s="44"/>
      <c r="M629" s="44"/>
      <c r="N629" s="44"/>
    </row>
    <row r="630" spans="1:14" ht="24.95" hidden="1" customHeight="1">
      <c r="A630" s="44" t="s">
        <v>6221</v>
      </c>
      <c r="B630" s="42" t="s">
        <v>6222</v>
      </c>
      <c r="C630" s="42" t="s">
        <v>6222</v>
      </c>
      <c r="D630" s="42" t="s">
        <v>6136</v>
      </c>
      <c r="E630" s="42" t="str">
        <f>IF($D630=" BasicEd",VLOOKUP($A630,BasicEd!$A:$F,3,FALSE),IF($D630=" Header",VLOOKUP($A630,Header!$A:$G,3,FALSE),IF($D630=" Misc",VLOOKUP($A630,Misc!$A:$F,3,FALSE),IF($D630=" StateConstant",VLOOKUP($A630,StateConstant!$A:$H,3,FALSE),""))))</f>
        <v/>
      </c>
      <c r="F630" s="89" t="str">
        <f>IF($D630="BasicEd",VLOOKUP($B630,BasicEd!$A:$C,3,FALSE),IF($D630="Header",VLOOKUP($B630,Header!$A:$C,3,FALSE),IF($D630="Misc",VLOOKUP($B630,Misc!$A:$C,3,FALSE),IF($D630="StateConstant",VLOOKUP($B630,StateConstant!$A:$C,3,FALSE),""))))</f>
        <v/>
      </c>
      <c r="G630" s="42" t="s">
        <v>7</v>
      </c>
      <c r="H630" s="44">
        <v>3</v>
      </c>
      <c r="I630" s="42" t="s">
        <v>36</v>
      </c>
      <c r="J630" s="42" t="s">
        <v>1602</v>
      </c>
      <c r="K630" s="45">
        <v>1.2529999999999999</v>
      </c>
      <c r="L630" s="44"/>
      <c r="M630" s="44"/>
      <c r="N630" s="44"/>
    </row>
    <row r="631" spans="1:14" ht="24.95" hidden="1" customHeight="1">
      <c r="A631" s="44" t="s">
        <v>5952</v>
      </c>
      <c r="B631" s="42" t="s">
        <v>5953</v>
      </c>
      <c r="C631" s="42" t="s">
        <v>5953</v>
      </c>
      <c r="D631" s="42" t="s">
        <v>6136</v>
      </c>
      <c r="E631" s="42" t="str">
        <f>IF($D631=" BasicEd",VLOOKUP($A631,BasicEd!$A:$F,3,FALSE),IF($D631=" Header",VLOOKUP($A631,Header!$A:$G,3,FALSE),IF($D631=" Misc",VLOOKUP($A631,Misc!$A:$F,3,FALSE),IF($D631=" StateConstant",VLOOKUP($A631,StateConstant!$A:$H,3,FALSE),""))))</f>
        <v/>
      </c>
      <c r="F631" s="89" t="str">
        <f>IF($D631="BasicEd",VLOOKUP($B631,BasicEd!$A:$C,3,FALSE),IF($D631="Header",VLOOKUP($B631,Header!$A:$C,3,FALSE),IF($D631="Misc",VLOOKUP($B631,Misc!$A:$C,3,FALSE),IF($D631="StateConstant",VLOOKUP($B631,StateConstant!$A:$C,3,FALSE),""))))</f>
        <v/>
      </c>
      <c r="G631" s="42" t="s">
        <v>7</v>
      </c>
      <c r="H631" s="44">
        <v>3</v>
      </c>
      <c r="I631" s="42" t="s">
        <v>36</v>
      </c>
      <c r="J631" s="42" t="s">
        <v>1602</v>
      </c>
      <c r="K631" s="45">
        <v>9216</v>
      </c>
      <c r="L631" s="44"/>
      <c r="M631" s="44"/>
      <c r="N631" s="44"/>
    </row>
    <row r="632" spans="1:14" ht="24.95" hidden="1" customHeight="1">
      <c r="A632" s="44" t="s">
        <v>6108</v>
      </c>
      <c r="B632" s="42" t="s">
        <v>6109</v>
      </c>
      <c r="C632" s="42" t="s">
        <v>6109</v>
      </c>
      <c r="D632" s="42" t="s">
        <v>6136</v>
      </c>
      <c r="E632" s="42" t="str">
        <f>IF($D632=" BasicEd",VLOOKUP($A632,BasicEd!$A:$F,3,FALSE),IF($D632=" Header",VLOOKUP($A632,Header!$A:$G,3,FALSE),IF($D632=" Misc",VLOOKUP($A632,Misc!$A:$F,3,FALSE),IF($D632=" StateConstant",VLOOKUP($A632,StateConstant!$A:$H,3,FALSE),""))))</f>
        <v/>
      </c>
      <c r="F632" s="89" t="str">
        <f>IF($D632="BasicEd",VLOOKUP($B632,BasicEd!$A:$C,3,FALSE),IF($D632="Header",VLOOKUP($B632,Header!$A:$C,3,FALSE),IF($D632="Misc",VLOOKUP($B632,Misc!$A:$C,3,FALSE),IF($D632="StateConstant",VLOOKUP($B632,StateConstant!$A:$C,3,FALSE),""))))</f>
        <v/>
      </c>
      <c r="G632" s="42" t="s">
        <v>7</v>
      </c>
      <c r="H632" s="44">
        <v>3</v>
      </c>
      <c r="I632" s="42" t="s">
        <v>36</v>
      </c>
      <c r="J632" s="42" t="s">
        <v>1602</v>
      </c>
      <c r="K632" s="45"/>
      <c r="L632" s="44"/>
      <c r="M632" s="44"/>
      <c r="N632" s="44"/>
    </row>
    <row r="633" spans="1:14" ht="24.95" hidden="1" customHeight="1">
      <c r="A633" s="44" t="s">
        <v>6351</v>
      </c>
      <c r="B633" s="42" t="s">
        <v>6352</v>
      </c>
      <c r="C633" s="42" t="s">
        <v>6352</v>
      </c>
      <c r="D633" s="42" t="s">
        <v>6136</v>
      </c>
      <c r="E633" s="42" t="str">
        <f>IF($D633=" BasicEd",VLOOKUP($A633,BasicEd!$A:$F,3,FALSE),IF($D633=" Header",VLOOKUP($A633,Header!$A:$G,3,FALSE),IF($D633=" Misc",VLOOKUP($A633,Misc!$A:$F,3,FALSE),IF($D633=" StateConstant",VLOOKUP($A633,StateConstant!$A:$H,3,FALSE),""))))</f>
        <v/>
      </c>
      <c r="F633" s="89" t="str">
        <f>IF($D633="BasicEd",VLOOKUP($B633,BasicEd!$A:$C,3,FALSE),IF($D633="Header",VLOOKUP($B633,Header!$A:$C,3,FALSE),IF($D633="Misc",VLOOKUP($B633,Misc!$A:$C,3,FALSE),IF($D633="StateConstant",VLOOKUP($B633,StateConstant!$A:$C,3,FALSE),""))))</f>
        <v/>
      </c>
      <c r="G633" s="42" t="s">
        <v>7</v>
      </c>
      <c r="H633" s="44">
        <v>3</v>
      </c>
      <c r="I633" s="42" t="s">
        <v>36</v>
      </c>
      <c r="J633" s="42" t="s">
        <v>1602</v>
      </c>
      <c r="K633" s="45">
        <v>2.36</v>
      </c>
      <c r="L633" s="44"/>
      <c r="M633" s="44"/>
      <c r="N633" s="44"/>
    </row>
    <row r="634" spans="1:14" ht="24.95" hidden="1" customHeight="1">
      <c r="A634" s="44" t="s">
        <v>6030</v>
      </c>
      <c r="B634" s="43" t="s">
        <v>6031</v>
      </c>
      <c r="C634" s="42" t="s">
        <v>6031</v>
      </c>
      <c r="D634" s="42" t="s">
        <v>6136</v>
      </c>
      <c r="E634" s="42" t="str">
        <f>IF($D634=" BasicEd",VLOOKUP($A634,BasicEd!$A:$F,3,FALSE),IF($D634=" Header",VLOOKUP($A634,Header!$A:$G,3,FALSE),IF($D634=" Misc",VLOOKUP($A634,Misc!$A:$F,3,FALSE),IF($D634=" StateConstant",VLOOKUP($A634,StateConstant!$A:$H,3,FALSE),""))))</f>
        <v/>
      </c>
      <c r="F634" s="89" t="str">
        <f>IF($D634="BasicEd",VLOOKUP($B634,BasicEd!$A:$C,3,FALSE),IF($D634="Header",VLOOKUP($B634,Header!$A:$C,3,FALSE),IF($D634="Misc",VLOOKUP($B634,Misc!$A:$C,3,FALSE),IF($D634="StateConstant",VLOOKUP($B634,StateConstant!$A:$C,3,FALSE),""))))</f>
        <v/>
      </c>
      <c r="G634" s="42" t="s">
        <v>7</v>
      </c>
      <c r="H634" s="44">
        <v>3</v>
      </c>
      <c r="I634" s="42" t="s">
        <v>36</v>
      </c>
      <c r="J634" s="42" t="s">
        <v>1602</v>
      </c>
      <c r="K634" s="45"/>
      <c r="L634" s="44"/>
      <c r="M634" s="44"/>
      <c r="N634" s="44"/>
    </row>
    <row r="635" spans="1:14" ht="24.95" hidden="1" customHeight="1">
      <c r="A635" s="44" t="s">
        <v>6273</v>
      </c>
      <c r="B635" s="43" t="s">
        <v>6274</v>
      </c>
      <c r="C635" s="42" t="s">
        <v>6274</v>
      </c>
      <c r="D635" s="42" t="s">
        <v>6136</v>
      </c>
      <c r="E635" s="42" t="str">
        <f>IF($D635=" BasicEd",VLOOKUP($A635,BasicEd!$A:$F,3,FALSE),IF($D635=" Header",VLOOKUP($A635,Header!$A:$G,3,FALSE),IF($D635=" Misc",VLOOKUP($A635,Misc!$A:$F,3,FALSE),IF($D635=" StateConstant",VLOOKUP($A635,StateConstant!$A:$H,3,FALSE),""))))</f>
        <v/>
      </c>
      <c r="F635" s="89" t="str">
        <f>IF($D635="BasicEd",VLOOKUP($B635,BasicEd!$A:$C,3,FALSE),IF($D635="Header",VLOOKUP($B635,Header!$A:$C,3,FALSE),IF($D635="Misc",VLOOKUP($B635,Misc!$A:$C,3,FALSE),IF($D635="StateConstant",VLOOKUP($B635,StateConstant!$A:$C,3,FALSE),""))))</f>
        <v/>
      </c>
      <c r="G635" s="42" t="s">
        <v>7</v>
      </c>
      <c r="H635" s="44">
        <v>3</v>
      </c>
      <c r="I635" s="42" t="s">
        <v>36</v>
      </c>
      <c r="J635" s="42" t="s">
        <v>1602</v>
      </c>
      <c r="K635" s="45">
        <v>1.9419999999999999</v>
      </c>
      <c r="L635" s="44"/>
      <c r="M635" s="44"/>
      <c r="N635" s="44"/>
    </row>
    <row r="636" spans="1:14" ht="24.95" hidden="1" customHeight="1">
      <c r="A636" s="44" t="s">
        <v>6195</v>
      </c>
      <c r="B636" s="42" t="s">
        <v>6196</v>
      </c>
      <c r="C636" s="42" t="s">
        <v>6196</v>
      </c>
      <c r="D636" s="42" t="s">
        <v>6136</v>
      </c>
      <c r="E636" s="42" t="str">
        <f>IF($D636=" BasicEd",VLOOKUP($A636,BasicEd!$A:$F,3,FALSE),IF($D636=" Header",VLOOKUP($A636,Header!$A:$G,3,FALSE),IF($D636=" Misc",VLOOKUP($A636,Misc!$A:$F,3,FALSE),IF($D636=" StateConstant",VLOOKUP($A636,StateConstant!$A:$H,3,FALSE),""))))</f>
        <v/>
      </c>
      <c r="F636" s="89" t="str">
        <f>IF($D636="BasicEd",VLOOKUP($B636,BasicEd!$A:$C,3,FALSE),IF($D636="Header",VLOOKUP($B636,Header!$A:$C,3,FALSE),IF($D636="Misc",VLOOKUP($B636,Misc!$A:$C,3,FALSE),IF($D636="StateConstant",VLOOKUP($B636,StateConstant!$A:$C,3,FALSE),""))))</f>
        <v/>
      </c>
      <c r="G636" s="42" t="s">
        <v>7</v>
      </c>
      <c r="H636" s="44">
        <v>3</v>
      </c>
      <c r="I636" s="42" t="s">
        <v>36</v>
      </c>
      <c r="J636" s="42" t="s">
        <v>1602</v>
      </c>
      <c r="K636" s="45"/>
      <c r="L636" s="44"/>
      <c r="M636" s="44"/>
      <c r="N636" s="44"/>
    </row>
    <row r="637" spans="1:14" ht="24.95" hidden="1" customHeight="1">
      <c r="A637" s="44" t="s">
        <v>5902</v>
      </c>
      <c r="B637" s="43" t="s">
        <v>5903</v>
      </c>
      <c r="C637" s="42" t="s">
        <v>5903</v>
      </c>
      <c r="D637" s="42" t="s">
        <v>6136</v>
      </c>
      <c r="E637" s="42" t="str">
        <f>IF($D637=" BasicEd",VLOOKUP($A637,BasicEd!$A:$F,3,FALSE),IF($D637=" Header",VLOOKUP($A637,Header!$A:$G,3,FALSE),IF($D637=" Misc",VLOOKUP($A637,Misc!$A:$F,3,FALSE),IF($D637=" StateConstant",VLOOKUP($A637,StateConstant!$A:$H,3,FALSE),""))))</f>
        <v/>
      </c>
      <c r="F637" s="89" t="str">
        <f>IF($D637="BasicEd",VLOOKUP($B637,BasicEd!$A:$C,3,FALSE),IF($D637="Header",VLOOKUP($B637,Header!$A:$C,3,FALSE),IF($D637="Misc",VLOOKUP($B637,Misc!$A:$C,3,FALSE),IF($D637="StateConstant",VLOOKUP($B637,StateConstant!$A:$C,3,FALSE),""))))</f>
        <v/>
      </c>
      <c r="G637" s="42" t="s">
        <v>7</v>
      </c>
      <c r="H637" s="44">
        <v>3</v>
      </c>
      <c r="I637" s="42" t="s">
        <v>36</v>
      </c>
      <c r="J637" s="42" t="s">
        <v>1602</v>
      </c>
      <c r="K637" s="45"/>
      <c r="L637" s="44"/>
      <c r="M637" s="44"/>
      <c r="N637" s="44"/>
    </row>
    <row r="638" spans="1:14" ht="24.95" hidden="1" customHeight="1">
      <c r="A638" s="44" t="s">
        <v>6582</v>
      </c>
      <c r="B638" s="43" t="s">
        <v>6595</v>
      </c>
      <c r="C638" s="42" t="s">
        <v>6595</v>
      </c>
      <c r="D638" s="42" t="s">
        <v>6136</v>
      </c>
      <c r="E638" s="42" t="str">
        <f>IF($D638=" BasicEd",VLOOKUP($A638,BasicEd!$A:$F,3,FALSE),IF($D638=" Header",VLOOKUP($A638,Header!$A:$G,3,FALSE),IF($D638=" Misc",VLOOKUP($A638,Misc!$A:$F,3,FALSE),IF($D638=" StateConstant",VLOOKUP($A638,StateConstant!$A:$H,3,FALSE),""))))</f>
        <v/>
      </c>
      <c r="F638" s="89" t="str">
        <f>IF($D638="BasicEd",VLOOKUP($B638,BasicEd!$A:$C,3,FALSE),IF($D638="Header",VLOOKUP($B638,Header!$A:$C,3,FALSE),IF($D638="Misc",VLOOKUP($B638,Misc!$A:$C,3,FALSE),IF($D638="StateConstant",VLOOKUP($B638,StateConstant!$A:$C,3,FALSE),""))))</f>
        <v/>
      </c>
      <c r="G638" s="42" t="s">
        <v>7</v>
      </c>
      <c r="H638" s="44">
        <v>3</v>
      </c>
      <c r="I638" s="42" t="s">
        <v>36</v>
      </c>
      <c r="J638" s="42" t="s">
        <v>1602</v>
      </c>
      <c r="K638" s="45"/>
      <c r="L638" s="44"/>
      <c r="M638" s="44"/>
      <c r="N638" s="44"/>
    </row>
    <row r="639" spans="1:14" ht="24.95" hidden="1" customHeight="1">
      <c r="A639" s="44" t="s">
        <v>6058</v>
      </c>
      <c r="B639" s="42" t="s">
        <v>6059</v>
      </c>
      <c r="C639" s="42" t="s">
        <v>6059</v>
      </c>
      <c r="D639" s="42" t="s">
        <v>6136</v>
      </c>
      <c r="E639" s="42" t="str">
        <f>IF($D639=" BasicEd",VLOOKUP($A639,BasicEd!$A:$F,3,FALSE),IF($D639=" Header",VLOOKUP($A639,Header!$A:$G,3,FALSE),IF($D639=" Misc",VLOOKUP($A639,Misc!$A:$F,3,FALSE),IF($D639=" StateConstant",VLOOKUP($A639,StateConstant!$A:$H,3,FALSE),""))))</f>
        <v/>
      </c>
      <c r="F639" s="89" t="str">
        <f>IF($D639="BasicEd",VLOOKUP($B639,BasicEd!$A:$C,3,FALSE),IF($D639="Header",VLOOKUP($B639,Header!$A:$C,3,FALSE),IF($D639="Misc",VLOOKUP($B639,Misc!$A:$C,3,FALSE),IF($D639="StateConstant",VLOOKUP($B639,StateConstant!$A:$C,3,FALSE),""))))</f>
        <v/>
      </c>
      <c r="G639" s="42" t="s">
        <v>7</v>
      </c>
      <c r="H639" s="44">
        <v>3</v>
      </c>
      <c r="I639" s="42" t="s">
        <v>36</v>
      </c>
      <c r="J639" s="42" t="s">
        <v>1602</v>
      </c>
      <c r="K639" s="45"/>
      <c r="L639" s="44"/>
      <c r="M639" s="44"/>
      <c r="N639" s="44"/>
    </row>
    <row r="640" spans="1:14" ht="24.95" hidden="1" customHeight="1">
      <c r="A640" s="44" t="s">
        <v>6301</v>
      </c>
      <c r="B640" s="42" t="s">
        <v>6302</v>
      </c>
      <c r="C640" s="42" t="s">
        <v>6302</v>
      </c>
      <c r="D640" s="42" t="s">
        <v>6136</v>
      </c>
      <c r="E640" s="42" t="str">
        <f>IF($D640=" BasicEd",VLOOKUP($A640,BasicEd!$A:$F,3,FALSE),IF($D640=" Header",VLOOKUP($A640,Header!$A:$G,3,FALSE),IF($D640=" Misc",VLOOKUP($A640,Misc!$A:$F,3,FALSE),IF($D640=" StateConstant",VLOOKUP($A640,StateConstant!$A:$H,3,FALSE),""))))</f>
        <v/>
      </c>
      <c r="F640" s="89" t="str">
        <f>IF($D640="BasicEd",VLOOKUP($B640,BasicEd!$A:$C,3,FALSE),IF($D640="Header",VLOOKUP($B640,Header!$A:$C,3,FALSE),IF($D640="Misc",VLOOKUP($B640,Misc!$A:$C,3,FALSE),IF($D640="StateConstant",VLOOKUP($B640,StateConstant!$A:$C,3,FALSE),""))))</f>
        <v/>
      </c>
      <c r="G640" s="42" t="s">
        <v>7</v>
      </c>
      <c r="H640" s="44">
        <v>3</v>
      </c>
      <c r="I640" s="42" t="s">
        <v>36</v>
      </c>
      <c r="J640" s="42" t="s">
        <v>1602</v>
      </c>
      <c r="K640" s="45">
        <v>9.6000000000000002E-2</v>
      </c>
      <c r="L640" s="44"/>
      <c r="M640" s="44"/>
      <c r="N640" s="44"/>
    </row>
    <row r="641" spans="1:14" ht="24.95" hidden="1" customHeight="1">
      <c r="A641" s="44" t="s">
        <v>5980</v>
      </c>
      <c r="B641" s="43" t="s">
        <v>5981</v>
      </c>
      <c r="C641" s="42" t="s">
        <v>5981</v>
      </c>
      <c r="D641" s="42" t="s">
        <v>6136</v>
      </c>
      <c r="E641" s="42" t="str">
        <f>IF($D641=" BasicEd",VLOOKUP($A641,BasicEd!$A:$F,3,FALSE),IF($D641=" Header",VLOOKUP($A641,Header!$A:$G,3,FALSE),IF($D641=" Misc",VLOOKUP($A641,Misc!$A:$F,3,FALSE),IF($D641=" StateConstant",VLOOKUP($A641,StateConstant!$A:$H,3,FALSE),""))))</f>
        <v/>
      </c>
      <c r="F641" s="89" t="str">
        <f>IF($D641="BasicEd",VLOOKUP($B641,BasicEd!$A:$C,3,FALSE),IF($D641="Header",VLOOKUP($B641,Header!$A:$C,3,FALSE),IF($D641="Misc",VLOOKUP($B641,Misc!$A:$C,3,FALSE),IF($D641="StateConstant",VLOOKUP($B641,StateConstant!$A:$C,3,FALSE),""))))</f>
        <v/>
      </c>
      <c r="G641" s="42" t="s">
        <v>7</v>
      </c>
      <c r="H641" s="44">
        <v>3</v>
      </c>
      <c r="I641" s="42" t="s">
        <v>36</v>
      </c>
      <c r="J641" s="42" t="s">
        <v>1602</v>
      </c>
      <c r="K641" s="45"/>
      <c r="L641" s="44"/>
      <c r="M641" s="44"/>
      <c r="N641" s="44"/>
    </row>
    <row r="642" spans="1:14" ht="24.95" hidden="1" customHeight="1">
      <c r="A642" s="44" t="s">
        <v>6223</v>
      </c>
      <c r="B642" s="42" t="s">
        <v>6224</v>
      </c>
      <c r="C642" s="42" t="s">
        <v>6224</v>
      </c>
      <c r="D642" s="42" t="s">
        <v>6136</v>
      </c>
      <c r="E642" s="42" t="str">
        <f>IF($D642=" BasicEd",VLOOKUP($A642,BasicEd!$A:$F,3,FALSE),IF($D642=" Header",VLOOKUP($A642,Header!$A:$G,3,FALSE),IF($D642=" Misc",VLOOKUP($A642,Misc!$A:$F,3,FALSE),IF($D642=" StateConstant",VLOOKUP($A642,StateConstant!$A:$H,3,FALSE),""))))</f>
        <v/>
      </c>
      <c r="F642" s="89" t="str">
        <f>IF($D642="BasicEd",VLOOKUP($B642,BasicEd!$A:$C,3,FALSE),IF($D642="Header",VLOOKUP($B642,Header!$A:$C,3,FALSE),IF($D642="Misc",VLOOKUP($B642,Misc!$A:$C,3,FALSE),IF($D642="StateConstant",VLOOKUP($B642,StateConstant!$A:$C,3,FALSE),""))))</f>
        <v/>
      </c>
      <c r="G642" s="42" t="s">
        <v>7</v>
      </c>
      <c r="H642" s="44">
        <v>3</v>
      </c>
      <c r="I642" s="42" t="s">
        <v>36</v>
      </c>
      <c r="J642" s="42" t="s">
        <v>1602</v>
      </c>
      <c r="K642" s="45">
        <v>0.66300000000000003</v>
      </c>
      <c r="L642" s="44"/>
      <c r="M642" s="44"/>
      <c r="N642" s="44"/>
    </row>
    <row r="643" spans="1:14" ht="24.95" hidden="1" customHeight="1">
      <c r="A643" s="44" t="s">
        <v>6145</v>
      </c>
      <c r="B643" s="42" t="s">
        <v>6146</v>
      </c>
      <c r="C643" s="42" t="s">
        <v>6146</v>
      </c>
      <c r="D643" s="42" t="s">
        <v>6136</v>
      </c>
      <c r="E643" s="42" t="str">
        <f>IF($D643=" BasicEd",VLOOKUP($A643,BasicEd!$A:$F,3,FALSE),IF($D643=" Header",VLOOKUP($A643,Header!$A:$G,3,FALSE),IF($D643=" Misc",VLOOKUP($A643,Misc!$A:$F,3,FALSE),IF($D643=" StateConstant",VLOOKUP($A643,StateConstant!$A:$H,3,FALSE),""))))</f>
        <v/>
      </c>
      <c r="F643" s="89" t="str">
        <f>IF($D643="BasicEd",VLOOKUP($B643,BasicEd!$A:$C,3,FALSE),IF($D643="Header",VLOOKUP($B643,Header!$A:$C,3,FALSE),IF($D643="Misc",VLOOKUP($B643,Misc!$A:$C,3,FALSE),IF($D643="StateConstant",VLOOKUP($B643,StateConstant!$A:$C,3,FALSE),""))))</f>
        <v/>
      </c>
      <c r="G643" s="42" t="s">
        <v>7</v>
      </c>
      <c r="H643" s="44">
        <v>3</v>
      </c>
      <c r="I643" s="42" t="s">
        <v>36</v>
      </c>
      <c r="J643" s="42" t="s">
        <v>1602</v>
      </c>
      <c r="K643" s="45"/>
      <c r="L643" s="44"/>
      <c r="M643" s="44"/>
      <c r="N643" s="44"/>
    </row>
    <row r="644" spans="1:14" ht="24.95" hidden="1" customHeight="1">
      <c r="A644" s="44" t="s">
        <v>5954</v>
      </c>
      <c r="B644" s="43" t="s">
        <v>5955</v>
      </c>
      <c r="C644" s="42" t="s">
        <v>5955</v>
      </c>
      <c r="D644" s="42" t="s">
        <v>6136</v>
      </c>
      <c r="E644" s="42" t="str">
        <f>IF($D644=" BasicEd",VLOOKUP($A644,BasicEd!$A:$F,3,FALSE),IF($D644=" Header",VLOOKUP($A644,Header!$A:$G,3,FALSE),IF($D644=" Misc",VLOOKUP($A644,Misc!$A:$F,3,FALSE),IF($D644=" StateConstant",VLOOKUP($A644,StateConstant!$A:$H,3,FALSE),""))))</f>
        <v/>
      </c>
      <c r="F644" s="89" t="str">
        <f>IF($D644="BasicEd",VLOOKUP($B644,BasicEd!$A:$C,3,FALSE),IF($D644="Header",VLOOKUP($B644,Header!$A:$C,3,FALSE),IF($D644="Misc",VLOOKUP($B644,Misc!$A:$C,3,FALSE),IF($D644="StateConstant",VLOOKUP($B644,StateConstant!$A:$C,3,FALSE),""))))</f>
        <v/>
      </c>
      <c r="G644" s="42" t="s">
        <v>7</v>
      </c>
      <c r="H644" s="44">
        <v>3</v>
      </c>
      <c r="I644" s="42" t="s">
        <v>36</v>
      </c>
      <c r="J644" s="42" t="s">
        <v>1602</v>
      </c>
      <c r="K644" s="45"/>
      <c r="L644" s="44"/>
      <c r="M644" s="44"/>
      <c r="N644" s="44"/>
    </row>
    <row r="645" spans="1:14" ht="24.95" hidden="1" customHeight="1">
      <c r="A645" s="44" t="s">
        <v>6110</v>
      </c>
      <c r="B645" s="42" t="s">
        <v>6111</v>
      </c>
      <c r="C645" s="42" t="s">
        <v>6111</v>
      </c>
      <c r="D645" s="42" t="s">
        <v>6136</v>
      </c>
      <c r="E645" s="42" t="str">
        <f>IF($D645=" BasicEd",VLOOKUP($A645,BasicEd!$A:$F,3,FALSE),IF($D645=" Header",VLOOKUP($A645,Header!$A:$G,3,FALSE),IF($D645=" Misc",VLOOKUP($A645,Misc!$A:$F,3,FALSE),IF($D645=" StateConstant",VLOOKUP($A645,StateConstant!$A:$H,3,FALSE),""))))</f>
        <v/>
      </c>
      <c r="F645" s="89" t="str">
        <f>IF($D645="BasicEd",VLOOKUP($B645,BasicEd!$A:$C,3,FALSE),IF($D645="Header",VLOOKUP($B645,Header!$A:$C,3,FALSE),IF($D645="Misc",VLOOKUP($B645,Misc!$A:$C,3,FALSE),IF($D645="StateConstant",VLOOKUP($B645,StateConstant!$A:$C,3,FALSE),""))))</f>
        <v/>
      </c>
      <c r="G645" s="42" t="s">
        <v>7</v>
      </c>
      <c r="H645" s="44">
        <v>3</v>
      </c>
      <c r="I645" s="42" t="s">
        <v>36</v>
      </c>
      <c r="J645" s="42" t="s">
        <v>1602</v>
      </c>
      <c r="K645" s="45"/>
      <c r="L645" s="44"/>
      <c r="M645" s="44"/>
      <c r="N645" s="44"/>
    </row>
    <row r="646" spans="1:14" ht="24.95" hidden="1" customHeight="1">
      <c r="A646" s="44" t="s">
        <v>6353</v>
      </c>
      <c r="B646" s="42" t="s">
        <v>6354</v>
      </c>
      <c r="C646" s="42" t="s">
        <v>6354</v>
      </c>
      <c r="D646" s="42" t="s">
        <v>6136</v>
      </c>
      <c r="E646" s="42" t="str">
        <f>IF($D646=" BasicEd",VLOOKUP($A646,BasicEd!$A:$F,3,FALSE),IF($D646=" Header",VLOOKUP($A646,Header!$A:$G,3,FALSE),IF($D646=" Misc",VLOOKUP($A646,Misc!$A:$F,3,FALSE),IF($D646=" StateConstant",VLOOKUP($A646,StateConstant!$A:$H,3,FALSE),""))))</f>
        <v/>
      </c>
      <c r="F646" s="89" t="str">
        <f>IF($D646="BasicEd",VLOOKUP($B646,BasicEd!$A:$C,3,FALSE),IF($D646="Header",VLOOKUP($B646,Header!$A:$C,3,FALSE),IF($D646="Misc",VLOOKUP($B646,Misc!$A:$C,3,FALSE),IF($D646="StateConstant",VLOOKUP($B646,StateConstant!$A:$C,3,FALSE),""))))</f>
        <v/>
      </c>
      <c r="G646" s="42" t="s">
        <v>7</v>
      </c>
      <c r="H646" s="44">
        <v>3</v>
      </c>
      <c r="I646" s="42" t="s">
        <v>36</v>
      </c>
      <c r="J646" s="42" t="s">
        <v>1602</v>
      </c>
      <c r="K646" s="45">
        <v>0.91700000000000004</v>
      </c>
      <c r="L646" s="44"/>
      <c r="M646" s="44"/>
      <c r="N646" s="44"/>
    </row>
    <row r="647" spans="1:14" ht="24.95" hidden="1" customHeight="1">
      <c r="A647" s="44" t="s">
        <v>6032</v>
      </c>
      <c r="B647" s="43" t="s">
        <v>6033</v>
      </c>
      <c r="C647" s="42" t="s">
        <v>6033</v>
      </c>
      <c r="D647" s="42" t="s">
        <v>6136</v>
      </c>
      <c r="E647" s="42" t="str">
        <f>IF($D647=" BasicEd",VLOOKUP($A647,BasicEd!$A:$F,3,FALSE),IF($D647=" Header",VLOOKUP($A647,Header!$A:$G,3,FALSE),IF($D647=" Misc",VLOOKUP($A647,Misc!$A:$F,3,FALSE),IF($D647=" StateConstant",VLOOKUP($A647,StateConstant!$A:$H,3,FALSE),""))))</f>
        <v/>
      </c>
      <c r="F647" s="89" t="str">
        <f>IF($D647="BasicEd",VLOOKUP($B647,BasicEd!$A:$C,3,FALSE),IF($D647="Header",VLOOKUP($B647,Header!$A:$C,3,FALSE),IF($D647="Misc",VLOOKUP($B647,Misc!$A:$C,3,FALSE),IF($D647="StateConstant",VLOOKUP($B647,StateConstant!$A:$C,3,FALSE),""))))</f>
        <v/>
      </c>
      <c r="G647" s="42" t="s">
        <v>7</v>
      </c>
      <c r="H647" s="44">
        <v>3</v>
      </c>
      <c r="I647" s="42" t="s">
        <v>36</v>
      </c>
      <c r="J647" s="42" t="s">
        <v>1602</v>
      </c>
      <c r="K647" s="45"/>
      <c r="L647" s="44"/>
      <c r="M647" s="44"/>
      <c r="N647" s="44"/>
    </row>
    <row r="648" spans="1:14" ht="24.95" hidden="1" customHeight="1">
      <c r="A648" s="44" t="s">
        <v>6275</v>
      </c>
      <c r="B648" s="42" t="s">
        <v>6276</v>
      </c>
      <c r="C648" s="42" t="s">
        <v>6276</v>
      </c>
      <c r="D648" s="42" t="s">
        <v>6136</v>
      </c>
      <c r="E648" s="42" t="str">
        <f>IF($D648=" BasicEd",VLOOKUP($A648,BasicEd!$A:$F,3,FALSE),IF($D648=" Header",VLOOKUP($A648,Header!$A:$G,3,FALSE),IF($D648=" Misc",VLOOKUP($A648,Misc!$A:$F,3,FALSE),IF($D648=" StateConstant",VLOOKUP($A648,StateConstant!$A:$H,3,FALSE),""))))</f>
        <v/>
      </c>
      <c r="F648" s="89" t="str">
        <f>IF($D648="BasicEd",VLOOKUP($B648,BasicEd!$A:$C,3,FALSE),IF($D648="Header",VLOOKUP($B648,Header!$A:$C,3,FALSE),IF($D648="Misc",VLOOKUP($B648,Misc!$A:$C,3,FALSE),IF($D648="StateConstant",VLOOKUP($B648,StateConstant!$A:$C,3,FALSE),""))))</f>
        <v/>
      </c>
      <c r="G648" s="42" t="s">
        <v>7</v>
      </c>
      <c r="H648" s="44">
        <v>3</v>
      </c>
      <c r="I648" s="42" t="s">
        <v>36</v>
      </c>
      <c r="J648" s="42" t="s">
        <v>1602</v>
      </c>
      <c r="K648" s="45">
        <v>9.1999999999999998E-2</v>
      </c>
      <c r="L648" s="44"/>
      <c r="M648" s="44"/>
      <c r="N648" s="44"/>
    </row>
    <row r="649" spans="1:14" ht="24.95" hidden="1" customHeight="1">
      <c r="A649" s="44" t="s">
        <v>6197</v>
      </c>
      <c r="B649" s="42" t="s">
        <v>6198</v>
      </c>
      <c r="C649" s="42" t="s">
        <v>6198</v>
      </c>
      <c r="D649" s="42" t="s">
        <v>6136</v>
      </c>
      <c r="E649" s="42" t="str">
        <f>IF($D649=" BasicEd",VLOOKUP($A649,BasicEd!$A:$F,3,FALSE),IF($D649=" Header",VLOOKUP($A649,Header!$A:$G,3,FALSE),IF($D649=" Misc",VLOOKUP($A649,Misc!$A:$F,3,FALSE),IF($D649=" StateConstant",VLOOKUP($A649,StateConstant!$A:$H,3,FALSE),""))))</f>
        <v/>
      </c>
      <c r="F649" s="89" t="str">
        <f>IF($D649="BasicEd",VLOOKUP($B649,BasicEd!$A:$C,3,FALSE),IF($D649="Header",VLOOKUP($B649,Header!$A:$C,3,FALSE),IF($D649="Misc",VLOOKUP($B649,Misc!$A:$C,3,FALSE),IF($D649="StateConstant",VLOOKUP($B649,StateConstant!$A:$C,3,FALSE),""))))</f>
        <v/>
      </c>
      <c r="G649" s="42" t="s">
        <v>7</v>
      </c>
      <c r="H649" s="44">
        <v>3</v>
      </c>
      <c r="I649" s="42" t="s">
        <v>36</v>
      </c>
      <c r="J649" s="42" t="s">
        <v>1602</v>
      </c>
      <c r="K649" s="45">
        <v>4938</v>
      </c>
      <c r="L649" s="44"/>
      <c r="M649" s="44"/>
      <c r="N649" s="44"/>
    </row>
    <row r="650" spans="1:14" ht="24.95" hidden="1" customHeight="1">
      <c r="A650" s="44" t="s">
        <v>5928</v>
      </c>
      <c r="B650" s="43" t="s">
        <v>5929</v>
      </c>
      <c r="C650" s="42" t="s">
        <v>5929</v>
      </c>
      <c r="D650" s="42" t="s">
        <v>6136</v>
      </c>
      <c r="E650" s="42" t="str">
        <f>IF($D650=" BasicEd",VLOOKUP($A650,BasicEd!$A:$F,3,FALSE),IF($D650=" Header",VLOOKUP($A650,Header!$A:$G,3,FALSE),IF($D650=" Misc",VLOOKUP($A650,Misc!$A:$F,3,FALSE),IF($D650=" StateConstant",VLOOKUP($A650,StateConstant!$A:$H,3,FALSE),""))))</f>
        <v/>
      </c>
      <c r="F650" s="89" t="str">
        <f>IF($D650="BasicEd",VLOOKUP($B650,BasicEd!$A:$C,3,FALSE),IF($D650="Header",VLOOKUP($B650,Header!$A:$C,3,FALSE),IF($D650="Misc",VLOOKUP($B650,Misc!$A:$C,3,FALSE),IF($D650="StateConstant",VLOOKUP($B650,StateConstant!$A:$C,3,FALSE),""))))</f>
        <v/>
      </c>
      <c r="G650" s="42" t="s">
        <v>7</v>
      </c>
      <c r="H650" s="44">
        <v>3</v>
      </c>
      <c r="I650" s="42" t="s">
        <v>36</v>
      </c>
      <c r="J650" s="42" t="s">
        <v>1602</v>
      </c>
      <c r="K650" s="45"/>
      <c r="L650" s="44">
        <v>2</v>
      </c>
      <c r="M650" s="44">
        <v>89</v>
      </c>
      <c r="N650" s="44">
        <v>4</v>
      </c>
    </row>
    <row r="651" spans="1:14" ht="24.95" hidden="1" customHeight="1">
      <c r="A651" s="44" t="s">
        <v>6084</v>
      </c>
      <c r="B651" s="69" t="s">
        <v>6085</v>
      </c>
      <c r="C651" s="69" t="s">
        <v>6085</v>
      </c>
      <c r="D651" s="42" t="s">
        <v>6136</v>
      </c>
      <c r="E651" s="42" t="str">
        <f>IF($D651=" BasicEd",VLOOKUP($A651,BasicEd!$A:$F,3,FALSE),IF($D651=" Header",VLOOKUP($A651,Header!$A:$G,3,FALSE),IF($D651=" Misc",VLOOKUP($A651,Misc!$A:$F,3,FALSE),IF($D651=" StateConstant",VLOOKUP($A651,StateConstant!$A:$H,3,FALSE),""))))</f>
        <v/>
      </c>
      <c r="F651" s="89" t="str">
        <f>IF($D651="BasicEd",VLOOKUP($B651,BasicEd!$A:$C,3,FALSE),IF($D651="Header",VLOOKUP($B651,Header!$A:$C,3,FALSE),IF($D651="Misc",VLOOKUP($B651,Misc!$A:$C,3,FALSE),IF($D651="StateConstant",VLOOKUP($B651,StateConstant!$A:$C,3,FALSE),""))))</f>
        <v/>
      </c>
      <c r="G651" s="42" t="s">
        <v>7</v>
      </c>
      <c r="H651" s="44">
        <v>3</v>
      </c>
      <c r="I651" s="42" t="s">
        <v>36</v>
      </c>
      <c r="J651" s="42" t="s">
        <v>1602</v>
      </c>
      <c r="K651" s="45">
        <v>0.1</v>
      </c>
      <c r="L651" s="44"/>
      <c r="M651" s="44"/>
      <c r="N651" s="44"/>
    </row>
    <row r="652" spans="1:14" ht="24.95" hidden="1" customHeight="1">
      <c r="A652" s="44" t="s">
        <v>6327</v>
      </c>
      <c r="B652" s="43" t="s">
        <v>6328</v>
      </c>
      <c r="C652" s="42" t="s">
        <v>6328</v>
      </c>
      <c r="D652" s="42" t="s">
        <v>6136</v>
      </c>
      <c r="E652" s="42" t="str">
        <f>IF($D652=" BasicEd",VLOOKUP($A652,BasicEd!$A:$F,3,FALSE),IF($D652=" Header",VLOOKUP($A652,Header!$A:$G,3,FALSE),IF($D652=" Misc",VLOOKUP($A652,Misc!$A:$F,3,FALSE),IF($D652=" StateConstant",VLOOKUP($A652,StateConstant!$A:$H,3,FALSE),""))))</f>
        <v/>
      </c>
      <c r="F652" s="89" t="str">
        <f>IF($D652="BasicEd",VLOOKUP($B652,BasicEd!$A:$C,3,FALSE),IF($D652="Header",VLOOKUP($B652,Header!$A:$C,3,FALSE),IF($D652="Misc",VLOOKUP($B652,Misc!$A:$C,3,FALSE),IF($D652="StateConstant",VLOOKUP($B652,StateConstant!$A:$C,3,FALSE),""))))</f>
        <v/>
      </c>
      <c r="G652" s="42" t="s">
        <v>7</v>
      </c>
      <c r="H652" s="44">
        <v>3</v>
      </c>
      <c r="I652" s="42" t="s">
        <v>36</v>
      </c>
      <c r="J652" s="42" t="s">
        <v>1602</v>
      </c>
      <c r="K652" s="45">
        <v>0.25</v>
      </c>
      <c r="L652" s="44"/>
      <c r="M652" s="44"/>
      <c r="N652" s="44"/>
    </row>
    <row r="653" spans="1:14" ht="24.95" hidden="1" customHeight="1">
      <c r="A653" s="44" t="s">
        <v>6006</v>
      </c>
      <c r="B653" s="60" t="s">
        <v>6007</v>
      </c>
      <c r="C653" s="69" t="s">
        <v>6007</v>
      </c>
      <c r="D653" s="42" t="s">
        <v>6136</v>
      </c>
      <c r="E653" s="42" t="str">
        <f>IF($D653=" BasicEd",VLOOKUP($A653,BasicEd!$A:$F,3,FALSE),IF($D653=" Header",VLOOKUP($A653,Header!$A:$G,3,FALSE),IF($D653=" Misc",VLOOKUP($A653,Misc!$A:$F,3,FALSE),IF($D653=" StateConstant",VLOOKUP($A653,StateConstant!$A:$H,3,FALSE),""))))</f>
        <v/>
      </c>
      <c r="F653" s="89" t="str">
        <f>IF($D653="BasicEd",VLOOKUP($B653,BasicEd!$A:$C,3,FALSE),IF($D653="Header",VLOOKUP($B653,Header!$A:$C,3,FALSE),IF($D653="Misc",VLOOKUP($B653,Misc!$A:$C,3,FALSE),IF($D653="StateConstant",VLOOKUP($B653,StateConstant!$A:$C,3,FALSE),""))))</f>
        <v/>
      </c>
      <c r="G653" s="42" t="s">
        <v>7</v>
      </c>
      <c r="H653" s="44">
        <v>3</v>
      </c>
      <c r="I653" s="42" t="s">
        <v>36</v>
      </c>
      <c r="J653" s="42" t="s">
        <v>1602</v>
      </c>
      <c r="K653" s="45"/>
      <c r="L653" s="44"/>
      <c r="M653" s="44"/>
      <c r="N653" s="44"/>
    </row>
    <row r="654" spans="1:14" ht="24.95" hidden="1" customHeight="1">
      <c r="A654" s="44" t="s">
        <v>6249</v>
      </c>
      <c r="B654" s="42" t="s">
        <v>6250</v>
      </c>
      <c r="C654" s="42" t="s">
        <v>6250</v>
      </c>
      <c r="D654" s="42" t="s">
        <v>6136</v>
      </c>
      <c r="E654" s="42" t="str">
        <f>IF($D654=" BasicEd",VLOOKUP($A654,BasicEd!$A:$F,3,FALSE),IF($D654=" Header",VLOOKUP($A654,Header!$A:$G,3,FALSE),IF($D654=" Misc",VLOOKUP($A654,Misc!$A:$F,3,FALSE),IF($D654=" StateConstant",VLOOKUP($A654,StateConstant!$A:$H,3,FALSE),""))))</f>
        <v/>
      </c>
      <c r="F654" s="89" t="str">
        <f>IF($D654="BasicEd",VLOOKUP($B654,BasicEd!$A:$C,3,FALSE),IF($D654="Header",VLOOKUP($B654,Header!$A:$C,3,FALSE),IF($D654="Misc",VLOOKUP($B654,Misc!$A:$C,3,FALSE),IF($D654="StateConstant",VLOOKUP($B654,StateConstant!$A:$C,3,FALSE),""))))</f>
        <v/>
      </c>
      <c r="G654" s="42" t="s">
        <v>7</v>
      </c>
      <c r="H654" s="44">
        <v>3</v>
      </c>
      <c r="I654" s="42" t="s">
        <v>36</v>
      </c>
      <c r="J654" s="42" t="s">
        <v>1602</v>
      </c>
      <c r="K654" s="45">
        <v>28.53</v>
      </c>
      <c r="L654" s="44"/>
      <c r="M654" s="44"/>
      <c r="N654" s="44"/>
    </row>
    <row r="655" spans="1:14" ht="24.95" hidden="1" customHeight="1">
      <c r="A655" s="44" t="s">
        <v>6171</v>
      </c>
      <c r="B655" s="42" t="s">
        <v>6172</v>
      </c>
      <c r="C655" s="52" t="s">
        <v>6172</v>
      </c>
      <c r="D655" s="42" t="s">
        <v>6136</v>
      </c>
      <c r="E655" s="42" t="str">
        <f>IF($D655=" BasicEd",VLOOKUP($A655,BasicEd!$A:$F,3,FALSE),IF($D655=" Header",VLOOKUP($A655,Header!$A:$G,3,FALSE),IF($D655=" Misc",VLOOKUP($A655,Misc!$A:$F,3,FALSE),IF($D655=" StateConstant",VLOOKUP($A655,StateConstant!$A:$H,3,FALSE),""))))</f>
        <v/>
      </c>
      <c r="F655" s="89" t="str">
        <f>IF($D655="BasicEd",VLOOKUP($B655,BasicEd!$A:$C,3,FALSE),IF($D655="Header",VLOOKUP($B655,Header!$A:$C,3,FALSE),IF($D655="Misc",VLOOKUP($B655,Misc!$A:$C,3,FALSE),IF($D655="StateConstant",VLOOKUP($B655,StateConstant!$A:$C,3,FALSE),""))))</f>
        <v/>
      </c>
      <c r="G655" s="42" t="s">
        <v>7</v>
      </c>
      <c r="H655" s="44">
        <v>3</v>
      </c>
      <c r="I655" s="42" t="s">
        <v>36</v>
      </c>
      <c r="J655" s="42" t="s">
        <v>1602</v>
      </c>
      <c r="K655" s="45"/>
      <c r="L655" s="44"/>
      <c r="M655" s="44"/>
      <c r="N655" s="44"/>
    </row>
    <row r="656" spans="1:14" ht="24.95" hidden="1" customHeight="1">
      <c r="A656" s="44" t="s">
        <v>5904</v>
      </c>
      <c r="B656" s="43" t="s">
        <v>5905</v>
      </c>
      <c r="C656" s="42" t="s">
        <v>5905</v>
      </c>
      <c r="D656" s="42" t="s">
        <v>6136</v>
      </c>
      <c r="E656" s="42" t="str">
        <f>IF($D656=" BasicEd",VLOOKUP($A656,BasicEd!$A:$F,3,FALSE),IF($D656=" Header",VLOOKUP($A656,Header!$A:$G,3,FALSE),IF($D656=" Misc",VLOOKUP($A656,Misc!$A:$F,3,FALSE),IF($D656=" StateConstant",VLOOKUP($A656,StateConstant!$A:$H,3,FALSE),""))))</f>
        <v/>
      </c>
      <c r="F656" s="89" t="str">
        <f>IF($D656="BasicEd",VLOOKUP($B656,BasicEd!$A:$C,3,FALSE),IF($D656="Header",VLOOKUP($B656,Header!$A:$C,3,FALSE),IF($D656="Misc",VLOOKUP($B656,Misc!$A:$C,3,FALSE),IF($D656="StateConstant",VLOOKUP($B656,StateConstant!$A:$C,3,FALSE),""))))</f>
        <v/>
      </c>
      <c r="G656" s="42" t="s">
        <v>7</v>
      </c>
      <c r="H656" s="44">
        <v>3</v>
      </c>
      <c r="I656" s="42" t="s">
        <v>36</v>
      </c>
      <c r="J656" s="42" t="s">
        <v>1602</v>
      </c>
      <c r="K656" s="45"/>
      <c r="L656" s="44"/>
      <c r="M656" s="44"/>
      <c r="N656" s="44"/>
    </row>
    <row r="657" spans="1:14" ht="24.95" hidden="1" customHeight="1">
      <c r="A657" s="44" t="s">
        <v>6583</v>
      </c>
      <c r="B657" s="42" t="s">
        <v>6596</v>
      </c>
      <c r="C657" s="42" t="s">
        <v>6596</v>
      </c>
      <c r="D657" s="42" t="s">
        <v>6136</v>
      </c>
      <c r="E657" s="42" t="str">
        <f>IF($D657=" BasicEd",VLOOKUP($A657,BasicEd!$A:$F,3,FALSE),IF($D657=" Header",VLOOKUP($A657,Header!$A:$G,3,FALSE),IF($D657=" Misc",VLOOKUP($A657,Misc!$A:$F,3,FALSE),IF($D657=" StateConstant",VLOOKUP($A657,StateConstant!$A:$H,3,FALSE),""))))</f>
        <v/>
      </c>
      <c r="F657" s="89" t="str">
        <f>IF($D657="BasicEd",VLOOKUP($B657,BasicEd!$A:$C,3,FALSE),IF($D657="Header",VLOOKUP($B657,Header!$A:$C,3,FALSE),IF($D657="Misc",VLOOKUP($B657,Misc!$A:$C,3,FALSE),IF($D657="StateConstant",VLOOKUP($B657,StateConstant!$A:$C,3,FALSE),""))))</f>
        <v/>
      </c>
      <c r="G657" s="42" t="s">
        <v>7</v>
      </c>
      <c r="H657" s="44">
        <v>3</v>
      </c>
      <c r="I657" s="42" t="s">
        <v>36</v>
      </c>
      <c r="J657" s="42" t="s">
        <v>1602</v>
      </c>
      <c r="K657" s="45"/>
      <c r="L657" s="44"/>
      <c r="M657" s="44"/>
      <c r="N657" s="44"/>
    </row>
    <row r="658" spans="1:14" ht="24.95" hidden="1" customHeight="1">
      <c r="A658" s="44" t="s">
        <v>6060</v>
      </c>
      <c r="B658" s="42" t="s">
        <v>6061</v>
      </c>
      <c r="C658" s="42" t="s">
        <v>6061</v>
      </c>
      <c r="D658" s="42" t="s">
        <v>6136</v>
      </c>
      <c r="E658" s="42" t="str">
        <f>IF($D658=" BasicEd",VLOOKUP($A658,BasicEd!$A:$F,3,FALSE),IF($D658=" Header",VLOOKUP($A658,Header!$A:$G,3,FALSE),IF($D658=" Misc",VLOOKUP($A658,Misc!$A:$F,3,FALSE),IF($D658=" StateConstant",VLOOKUP($A658,StateConstant!$A:$H,3,FALSE),""))))</f>
        <v/>
      </c>
      <c r="F658" s="89" t="str">
        <f>IF($D658="BasicEd",VLOOKUP($B658,BasicEd!$A:$C,3,FALSE),IF($D658="Header",VLOOKUP($B658,Header!$A:$C,3,FALSE),IF($D658="Misc",VLOOKUP($B658,Misc!$A:$C,3,FALSE),IF($D658="StateConstant",VLOOKUP($B658,StateConstant!$A:$C,3,FALSE),""))))</f>
        <v/>
      </c>
      <c r="G658" s="42" t="s">
        <v>7</v>
      </c>
      <c r="H658" s="44">
        <v>3</v>
      </c>
      <c r="I658" s="42" t="s">
        <v>36</v>
      </c>
      <c r="J658" s="42" t="s">
        <v>1602</v>
      </c>
      <c r="K658" s="45"/>
      <c r="L658" s="44"/>
      <c r="M658" s="44"/>
      <c r="N658" s="44"/>
    </row>
    <row r="659" spans="1:14" ht="24.95" hidden="1" customHeight="1">
      <c r="A659" s="44" t="s">
        <v>6303</v>
      </c>
      <c r="B659" s="42" t="s">
        <v>6304</v>
      </c>
      <c r="C659" s="42" t="s">
        <v>6304</v>
      </c>
      <c r="D659" s="42" t="s">
        <v>6136</v>
      </c>
      <c r="E659" s="42" t="str">
        <f>IF($D659=" BasicEd",VLOOKUP($A659,BasicEd!$A:$F,3,FALSE),IF($D659=" Header",VLOOKUP($A659,Header!$A:$G,3,FALSE),IF($D659=" Misc",VLOOKUP($A659,Misc!$A:$F,3,FALSE),IF($D659=" StateConstant",VLOOKUP($A659,StateConstant!$A:$H,3,FALSE),""))))</f>
        <v/>
      </c>
      <c r="F659" s="89" t="str">
        <f>IF($D659="BasicEd",VLOOKUP($B659,BasicEd!$A:$C,3,FALSE),IF($D659="Header",VLOOKUP($B659,Header!$A:$C,3,FALSE),IF($D659="Misc",VLOOKUP($B659,Misc!$A:$C,3,FALSE),IF($D659="StateConstant",VLOOKUP($B659,StateConstant!$A:$C,3,FALSE),""))))</f>
        <v/>
      </c>
      <c r="G659" s="42" t="s">
        <v>7</v>
      </c>
      <c r="H659" s="44">
        <v>3</v>
      </c>
      <c r="I659" s="42" t="s">
        <v>36</v>
      </c>
      <c r="J659" s="42" t="s">
        <v>1602</v>
      </c>
      <c r="K659" s="45">
        <v>1.4999999999999999E-2</v>
      </c>
      <c r="L659" s="44"/>
      <c r="M659" s="44"/>
      <c r="N659" s="44"/>
    </row>
    <row r="660" spans="1:14" ht="24.95" hidden="1" customHeight="1">
      <c r="A660" s="44" t="s">
        <v>5982</v>
      </c>
      <c r="B660" s="42" t="s">
        <v>5983</v>
      </c>
      <c r="C660" s="42" t="s">
        <v>5983</v>
      </c>
      <c r="D660" s="42" t="s">
        <v>6136</v>
      </c>
      <c r="E660" s="42" t="str">
        <f>IF($D660=" BasicEd",VLOOKUP($A660,BasicEd!$A:$F,3,FALSE),IF($D660=" Header",VLOOKUP($A660,Header!$A:$G,3,FALSE),IF($D660=" Misc",VLOOKUP($A660,Misc!$A:$F,3,FALSE),IF($D660=" StateConstant",VLOOKUP($A660,StateConstant!$A:$H,3,FALSE),""))))</f>
        <v/>
      </c>
      <c r="F660" s="89" t="str">
        <f>IF($D660="BasicEd",VLOOKUP($B660,BasicEd!$A:$C,3,FALSE),IF($D660="Header",VLOOKUP($B660,Header!$A:$C,3,FALSE),IF($D660="Misc",VLOOKUP($B660,Misc!$A:$C,3,FALSE),IF($D660="StateConstant",VLOOKUP($B660,StateConstant!$A:$C,3,FALSE),""))))</f>
        <v/>
      </c>
      <c r="G660" s="42" t="s">
        <v>7</v>
      </c>
      <c r="H660" s="44">
        <v>3</v>
      </c>
      <c r="I660" s="42" t="s">
        <v>36</v>
      </c>
      <c r="J660" s="42" t="s">
        <v>1602</v>
      </c>
      <c r="K660" s="45"/>
      <c r="L660" s="44"/>
      <c r="M660" s="44"/>
      <c r="N660" s="44"/>
    </row>
    <row r="661" spans="1:14" ht="24.95" hidden="1" customHeight="1">
      <c r="A661" s="44" t="s">
        <v>6225</v>
      </c>
      <c r="B661" s="43" t="s">
        <v>6226</v>
      </c>
      <c r="C661" s="42" t="s">
        <v>6226</v>
      </c>
      <c r="D661" s="42" t="s">
        <v>6136</v>
      </c>
      <c r="E661" s="42" t="str">
        <f>IF($D661=" BasicEd",VLOOKUP($A661,BasicEd!$A:$F,3,FALSE),IF($D661=" Header",VLOOKUP($A661,Header!$A:$G,3,FALSE),IF($D661=" Misc",VLOOKUP($A661,Misc!$A:$F,3,FALSE),IF($D661=" StateConstant",VLOOKUP($A661,StateConstant!$A:$H,3,FALSE),""))))</f>
        <v/>
      </c>
      <c r="F661" s="89" t="str">
        <f>IF($D661="BasicEd",VLOOKUP($B661,BasicEd!$A:$C,3,FALSE),IF($D661="Header",VLOOKUP($B661,Header!$A:$C,3,FALSE),IF($D661="Misc",VLOOKUP($B661,Misc!$A:$C,3,FALSE),IF($D661="StateConstant",VLOOKUP($B661,StateConstant!$A:$C,3,FALSE),""))))</f>
        <v/>
      </c>
      <c r="G661" s="42" t="s">
        <v>7</v>
      </c>
      <c r="H661" s="44">
        <v>3</v>
      </c>
      <c r="I661" s="42" t="s">
        <v>36</v>
      </c>
      <c r="J661" s="42" t="s">
        <v>1602</v>
      </c>
      <c r="K661" s="45">
        <v>0.49299999999999999</v>
      </c>
      <c r="L661" s="44"/>
      <c r="M661" s="44"/>
      <c r="N661" s="44"/>
    </row>
    <row r="662" spans="1:14" ht="24.95" hidden="1" customHeight="1">
      <c r="A662" s="44" t="s">
        <v>6147</v>
      </c>
      <c r="B662" s="42" t="s">
        <v>6148</v>
      </c>
      <c r="C662" s="42" t="s">
        <v>6148</v>
      </c>
      <c r="D662" s="42" t="s">
        <v>6136</v>
      </c>
      <c r="E662" s="42" t="str">
        <f>IF($D662=" BasicEd",VLOOKUP($A662,BasicEd!$A:$F,3,FALSE),IF($D662=" Header",VLOOKUP($A662,Header!$A:$G,3,FALSE),IF($D662=" Misc",VLOOKUP($A662,Misc!$A:$F,3,FALSE),IF($D662=" StateConstant",VLOOKUP($A662,StateConstant!$A:$H,3,FALSE),""))))</f>
        <v/>
      </c>
      <c r="F662" s="89" t="str">
        <f>IF($D662="BasicEd",VLOOKUP($B662,BasicEd!$A:$C,3,FALSE),IF($D662="Header",VLOOKUP($B662,Header!$A:$C,3,FALSE),IF($D662="Misc",VLOOKUP($B662,Misc!$A:$C,3,FALSE),IF($D662="StateConstant",VLOOKUP($B662,StateConstant!$A:$C,3,FALSE),""))))</f>
        <v/>
      </c>
      <c r="G662" s="42" t="s">
        <v>7</v>
      </c>
      <c r="H662" s="44">
        <v>3</v>
      </c>
      <c r="I662" s="42" t="s">
        <v>36</v>
      </c>
      <c r="J662" s="42" t="s">
        <v>1602</v>
      </c>
      <c r="K662" s="45"/>
      <c r="L662" s="44"/>
      <c r="M662" s="44"/>
      <c r="N662" s="44"/>
    </row>
    <row r="663" spans="1:14" ht="24.95" hidden="1" customHeight="1">
      <c r="A663" s="44" t="s">
        <v>5956</v>
      </c>
      <c r="B663" s="42" t="s">
        <v>5957</v>
      </c>
      <c r="C663" s="42" t="s">
        <v>5957</v>
      </c>
      <c r="D663" s="42" t="s">
        <v>6136</v>
      </c>
      <c r="E663" s="42" t="str">
        <f>IF($D663=" BasicEd",VLOOKUP($A663,BasicEd!$A:$F,3,FALSE),IF($D663=" Header",VLOOKUP($A663,Header!$A:$G,3,FALSE),IF($D663=" Misc",VLOOKUP($A663,Misc!$A:$F,3,FALSE),IF($D663=" StateConstant",VLOOKUP($A663,StateConstant!$A:$H,3,FALSE),""))))</f>
        <v/>
      </c>
      <c r="F663" s="89" t="str">
        <f>IF($D663="BasicEd",VLOOKUP($B663,BasicEd!$A:$C,3,FALSE),IF($D663="Header",VLOOKUP($B663,Header!$A:$C,3,FALSE),IF($D663="Misc",VLOOKUP($B663,Misc!$A:$C,3,FALSE),IF($D663="StateConstant",VLOOKUP($B663,StateConstant!$A:$C,3,FALSE),""))))</f>
        <v/>
      </c>
      <c r="G663" s="42" t="s">
        <v>7</v>
      </c>
      <c r="H663" s="44">
        <v>3</v>
      </c>
      <c r="I663" s="42" t="s">
        <v>36</v>
      </c>
      <c r="J663" s="42" t="s">
        <v>1602</v>
      </c>
      <c r="K663" s="45"/>
      <c r="L663" s="44"/>
      <c r="M663" s="44"/>
      <c r="N663" s="44"/>
    </row>
    <row r="664" spans="1:14" ht="24.95" hidden="1" customHeight="1">
      <c r="A664" s="44" t="s">
        <v>6112</v>
      </c>
      <c r="B664" s="42" t="s">
        <v>6113</v>
      </c>
      <c r="C664" s="42" t="s">
        <v>6113</v>
      </c>
      <c r="D664" s="42" t="s">
        <v>6136</v>
      </c>
      <c r="E664" s="42" t="str">
        <f>IF($D664=" BasicEd",VLOOKUP($A664,BasicEd!$A:$F,3,FALSE),IF($D664=" Header",VLOOKUP($A664,Header!$A:$G,3,FALSE),IF($D664=" Misc",VLOOKUP($A664,Misc!$A:$F,3,FALSE),IF($D664=" StateConstant",VLOOKUP($A664,StateConstant!$A:$H,3,FALSE),""))))</f>
        <v/>
      </c>
      <c r="F664" s="89" t="str">
        <f>IF($D664="BasicEd",VLOOKUP($B664,BasicEd!$A:$C,3,FALSE),IF($D664="Header",VLOOKUP($B664,Header!$A:$C,3,FALSE),IF($D664="Misc",VLOOKUP($B664,Misc!$A:$C,3,FALSE),IF($D664="StateConstant",VLOOKUP($B664,StateConstant!$A:$C,3,FALSE),""))))</f>
        <v/>
      </c>
      <c r="G664" s="42" t="s">
        <v>7</v>
      </c>
      <c r="H664" s="44">
        <v>3</v>
      </c>
      <c r="I664" s="42" t="s">
        <v>36</v>
      </c>
      <c r="J664" s="42" t="s">
        <v>1602</v>
      </c>
      <c r="K664" s="45"/>
      <c r="L664" s="44"/>
      <c r="M664" s="44"/>
      <c r="N664" s="44"/>
    </row>
    <row r="665" spans="1:14" ht="24.95" hidden="1" customHeight="1">
      <c r="A665" s="44" t="s">
        <v>6355</v>
      </c>
      <c r="B665" s="42" t="s">
        <v>6356</v>
      </c>
      <c r="C665" s="42" t="s">
        <v>6356</v>
      </c>
      <c r="D665" s="42" t="s">
        <v>6136</v>
      </c>
      <c r="E665" s="42" t="str">
        <f>IF($D665=" BasicEd",VLOOKUP($A665,BasicEd!$A:$F,3,FALSE),IF($D665=" Header",VLOOKUP($A665,Header!$A:$G,3,FALSE),IF($D665=" Misc",VLOOKUP($A665,Misc!$A:$F,3,FALSE),IF($D665=" StateConstant",VLOOKUP($A665,StateConstant!$A:$H,3,FALSE),""))))</f>
        <v/>
      </c>
      <c r="F665" s="89" t="str">
        <f>IF($D665="BasicEd",VLOOKUP($B665,BasicEd!$A:$C,3,FALSE),IF($D665="Header",VLOOKUP($B665,Header!$A:$C,3,FALSE),IF($D665="Misc",VLOOKUP($B665,Misc!$A:$C,3,FALSE),IF($D665="StateConstant",VLOOKUP($B665,StateConstant!$A:$C,3,FALSE),""))))</f>
        <v/>
      </c>
      <c r="G665" s="42" t="s">
        <v>7</v>
      </c>
      <c r="H665" s="44">
        <v>3</v>
      </c>
      <c r="I665" s="42" t="s">
        <v>36</v>
      </c>
      <c r="J665" s="42" t="s">
        <v>1602</v>
      </c>
      <c r="K665" s="45">
        <v>36</v>
      </c>
      <c r="L665" s="44"/>
      <c r="M665" s="44"/>
      <c r="N665" s="44"/>
    </row>
    <row r="666" spans="1:14" ht="24.95" hidden="1" customHeight="1">
      <c r="A666" s="44" t="s">
        <v>6034</v>
      </c>
      <c r="B666" s="43" t="s">
        <v>6035</v>
      </c>
      <c r="C666" s="42" t="s">
        <v>6035</v>
      </c>
      <c r="D666" s="42" t="s">
        <v>6136</v>
      </c>
      <c r="E666" s="42" t="str">
        <f>IF($D666=" BasicEd",VLOOKUP($A666,BasicEd!$A:$F,3,FALSE),IF($D666=" Header",VLOOKUP($A666,Header!$A:$G,3,FALSE),IF($D666=" Misc",VLOOKUP($A666,Misc!$A:$F,3,FALSE),IF($D666=" StateConstant",VLOOKUP($A666,StateConstant!$A:$H,3,FALSE),""))))</f>
        <v/>
      </c>
      <c r="F666" s="89" t="str">
        <f>IF($D666="BasicEd",VLOOKUP($B666,BasicEd!$A:$C,3,FALSE),IF($D666="Header",VLOOKUP($B666,Header!$A:$C,3,FALSE),IF($D666="Misc",VLOOKUP($B666,Misc!$A:$C,3,FALSE),IF($D666="StateConstant",VLOOKUP($B666,StateConstant!$A:$C,3,FALSE),""))))</f>
        <v/>
      </c>
      <c r="G666" s="42" t="s">
        <v>7</v>
      </c>
      <c r="H666" s="44">
        <v>3</v>
      </c>
      <c r="I666" s="42" t="s">
        <v>36</v>
      </c>
      <c r="J666" s="42" t="s">
        <v>1602</v>
      </c>
      <c r="K666" s="45"/>
      <c r="L666" s="44"/>
      <c r="M666" s="44"/>
      <c r="N666" s="44"/>
    </row>
    <row r="667" spans="1:14" ht="24.95" hidden="1" customHeight="1">
      <c r="A667" s="44" t="s">
        <v>6277</v>
      </c>
      <c r="B667" s="43" t="s">
        <v>6278</v>
      </c>
      <c r="C667" s="42" t="s">
        <v>6278</v>
      </c>
      <c r="D667" s="42" t="s">
        <v>6136</v>
      </c>
      <c r="E667" s="42" t="str">
        <f>IF($D667=" BasicEd",VLOOKUP($A667,BasicEd!$A:$F,3,FALSE),IF($D667=" Header",VLOOKUP($A667,Header!$A:$G,3,FALSE),IF($D667=" Misc",VLOOKUP($A667,Misc!$A:$F,3,FALSE),IF($D667=" StateConstant",VLOOKUP($A667,StateConstant!$A:$H,3,FALSE),""))))</f>
        <v/>
      </c>
      <c r="F667" s="89" t="str">
        <f>IF($D667="BasicEd",VLOOKUP($B667,BasicEd!$A:$C,3,FALSE),IF($D667="Header",VLOOKUP($B667,Header!$A:$C,3,FALSE),IF($D667="Misc",VLOOKUP($B667,Misc!$A:$C,3,FALSE),IF($D667="StateConstant",VLOOKUP($B667,StateConstant!$A:$C,3,FALSE),""))))</f>
        <v/>
      </c>
      <c r="G667" s="42" t="s">
        <v>7</v>
      </c>
      <c r="H667" s="44">
        <v>3</v>
      </c>
      <c r="I667" s="42" t="s">
        <v>36</v>
      </c>
      <c r="J667" s="42" t="s">
        <v>1602</v>
      </c>
      <c r="K667" s="45">
        <v>0</v>
      </c>
      <c r="L667" s="44"/>
      <c r="M667" s="44"/>
      <c r="N667" s="44"/>
    </row>
    <row r="668" spans="1:14" ht="24.95" hidden="1" customHeight="1">
      <c r="A668" s="44" t="s">
        <v>6199</v>
      </c>
      <c r="B668" s="42" t="s">
        <v>6200</v>
      </c>
      <c r="C668" s="42" t="s">
        <v>6200</v>
      </c>
      <c r="D668" s="42" t="s">
        <v>6136</v>
      </c>
      <c r="E668" s="42" t="str">
        <f>IF($D668=" BasicEd",VLOOKUP($A668,BasicEd!$A:$F,3,FALSE),IF($D668=" Header",VLOOKUP($A668,Header!$A:$G,3,FALSE),IF($D668=" Misc",VLOOKUP($A668,Misc!$A:$F,3,FALSE),IF($D668=" StateConstant",VLOOKUP($A668,StateConstant!$A:$H,3,FALSE),""))))</f>
        <v/>
      </c>
      <c r="F668" s="89" t="str">
        <f>IF($D668="BasicEd",VLOOKUP($B668,BasicEd!$A:$C,3,FALSE),IF($D668="Header",VLOOKUP($B668,Header!$A:$C,3,FALSE),IF($D668="Misc",VLOOKUP($B668,Misc!$A:$C,3,FALSE),IF($D668="StateConstant",VLOOKUP($B668,StateConstant!$A:$C,3,FALSE),""))))</f>
        <v/>
      </c>
      <c r="G668" s="42" t="s">
        <v>7</v>
      </c>
      <c r="H668" s="44">
        <v>3</v>
      </c>
      <c r="I668" s="42" t="s">
        <v>36</v>
      </c>
      <c r="J668" s="42" t="s">
        <v>1602</v>
      </c>
      <c r="K668" s="45">
        <v>5812</v>
      </c>
      <c r="L668" s="44"/>
      <c r="M668" s="44"/>
      <c r="N668" s="44"/>
    </row>
    <row r="669" spans="1:14" ht="24.95" hidden="1" customHeight="1">
      <c r="A669" s="44" t="s">
        <v>5930</v>
      </c>
      <c r="B669" s="43" t="s">
        <v>5931</v>
      </c>
      <c r="C669" s="42" t="s">
        <v>5931</v>
      </c>
      <c r="D669" s="42" t="s">
        <v>6136</v>
      </c>
      <c r="E669" s="42" t="str">
        <f>IF($D669=" BasicEd",VLOOKUP($A669,BasicEd!$A:$F,3,FALSE),IF($D669=" Header",VLOOKUP($A669,Header!$A:$G,3,FALSE),IF($D669=" Misc",VLOOKUP($A669,Misc!$A:$F,3,FALSE),IF($D669=" StateConstant",VLOOKUP($A669,StateConstant!$A:$H,3,FALSE),""))))</f>
        <v/>
      </c>
      <c r="F669" s="89" t="str">
        <f>IF($D669="BasicEd",VLOOKUP($B669,BasicEd!$A:$C,3,FALSE),IF($D669="Header",VLOOKUP($B669,Header!$A:$C,3,FALSE),IF($D669="Misc",VLOOKUP($B669,Misc!$A:$C,3,FALSE),IF($D669="StateConstant",VLOOKUP($B669,StateConstant!$A:$C,3,FALSE),""))))</f>
        <v/>
      </c>
      <c r="G669" s="42" t="s">
        <v>7</v>
      </c>
      <c r="H669" s="44">
        <v>3</v>
      </c>
      <c r="I669" s="42" t="s">
        <v>36</v>
      </c>
      <c r="J669" s="42" t="s">
        <v>1602</v>
      </c>
      <c r="K669" s="45"/>
      <c r="L669" s="44"/>
      <c r="M669" s="44"/>
      <c r="N669" s="44"/>
    </row>
    <row r="670" spans="1:14" ht="24.95" hidden="1" customHeight="1">
      <c r="A670" s="44" t="s">
        <v>6086</v>
      </c>
      <c r="B670" s="42" t="s">
        <v>6087</v>
      </c>
      <c r="C670" s="42" t="s">
        <v>6087</v>
      </c>
      <c r="D670" s="42" t="s">
        <v>6136</v>
      </c>
      <c r="E670" s="42" t="str">
        <f>IF($D670=" BasicEd",VLOOKUP($A670,BasicEd!$A:$F,3,FALSE),IF($D670=" Header",VLOOKUP($A670,Header!$A:$G,3,FALSE),IF($D670=" Misc",VLOOKUP($A670,Misc!$A:$F,3,FALSE),IF($D670=" StateConstant",VLOOKUP($A670,StateConstant!$A:$H,3,FALSE),""))))</f>
        <v/>
      </c>
      <c r="F670" s="89" t="str">
        <f>IF($D670="BasicEd",VLOOKUP($B670,BasicEd!$A:$C,3,FALSE),IF($D670="Header",VLOOKUP($B670,Header!$A:$C,3,FALSE),IF($D670="Misc",VLOOKUP($B670,Misc!$A:$C,3,FALSE),IF($D670="StateConstant",VLOOKUP($B670,StateConstant!$A:$C,3,FALSE),""))))</f>
        <v/>
      </c>
      <c r="G670" s="42" t="s">
        <v>7</v>
      </c>
      <c r="H670" s="44">
        <v>3</v>
      </c>
      <c r="I670" s="42" t="s">
        <v>36</v>
      </c>
      <c r="J670" s="42" t="s">
        <v>1602</v>
      </c>
      <c r="K670" s="45"/>
      <c r="L670" s="44"/>
      <c r="M670" s="44"/>
      <c r="N670" s="44"/>
    </row>
    <row r="671" spans="1:14" ht="24.95" hidden="1" customHeight="1">
      <c r="A671" s="44" t="s">
        <v>6329</v>
      </c>
      <c r="B671" s="43" t="s">
        <v>6330</v>
      </c>
      <c r="C671" s="42" t="s">
        <v>6330</v>
      </c>
      <c r="D671" s="42" t="s">
        <v>6136</v>
      </c>
      <c r="E671" s="42" t="str">
        <f>IF($D671=" BasicEd",VLOOKUP($A671,BasicEd!$A:$F,3,FALSE),IF($D671=" Header",VLOOKUP($A671,Header!$A:$G,3,FALSE),IF($D671=" Misc",VLOOKUP($A671,Misc!$A:$F,3,FALSE),IF($D671=" StateConstant",VLOOKUP($A671,StateConstant!$A:$H,3,FALSE),""))))</f>
        <v/>
      </c>
      <c r="F671" s="89" t="str">
        <f>IF($D671="BasicEd",VLOOKUP($B671,BasicEd!$A:$C,3,FALSE),IF($D671="Header",VLOOKUP($B671,Header!$A:$C,3,FALSE),IF($D671="Misc",VLOOKUP($B671,Misc!$A:$C,3,FALSE),IF($D671="StateConstant",VLOOKUP($B671,StateConstant!$A:$C,3,FALSE),""))))</f>
        <v/>
      </c>
      <c r="G671" s="42" t="s">
        <v>7</v>
      </c>
      <c r="H671" s="44">
        <v>3</v>
      </c>
      <c r="I671" s="42" t="s">
        <v>36</v>
      </c>
      <c r="J671" s="42" t="s">
        <v>1602</v>
      </c>
      <c r="K671" s="45">
        <v>0.75</v>
      </c>
      <c r="L671" s="44"/>
      <c r="M671" s="44"/>
      <c r="N671" s="44"/>
    </row>
    <row r="672" spans="1:14" ht="24.95" hidden="1" customHeight="1">
      <c r="A672" s="44" t="s">
        <v>6008</v>
      </c>
      <c r="B672" s="43" t="s">
        <v>6009</v>
      </c>
      <c r="C672" s="42" t="s">
        <v>6009</v>
      </c>
      <c r="D672" s="42" t="s">
        <v>6136</v>
      </c>
      <c r="E672" s="42" t="str">
        <f>IF($D672=" BasicEd",VLOOKUP($A672,BasicEd!$A:$F,3,FALSE),IF($D672=" Header",VLOOKUP($A672,Header!$A:$G,3,FALSE),IF($D672=" Misc",VLOOKUP($A672,Misc!$A:$F,3,FALSE),IF($D672=" StateConstant",VLOOKUP($A672,StateConstant!$A:$H,3,FALSE),""))))</f>
        <v/>
      </c>
      <c r="F672" s="89" t="str">
        <f>IF($D672="BasicEd",VLOOKUP($B672,BasicEd!$A:$C,3,FALSE),IF($D672="Header",VLOOKUP($B672,Header!$A:$C,3,FALSE),IF($D672="Misc",VLOOKUP($B672,Misc!$A:$C,3,FALSE),IF($D672="StateConstant",VLOOKUP($B672,StateConstant!$A:$C,3,FALSE),""))))</f>
        <v/>
      </c>
      <c r="G672" s="42" t="s">
        <v>7</v>
      </c>
      <c r="H672" s="44">
        <v>3</v>
      </c>
      <c r="I672" s="42" t="s">
        <v>36</v>
      </c>
      <c r="J672" s="42" t="s">
        <v>1602</v>
      </c>
      <c r="K672" s="45"/>
      <c r="L672" s="44"/>
      <c r="M672" s="44"/>
      <c r="N672" s="44"/>
    </row>
    <row r="673" spans="1:14" ht="24.95" hidden="1" customHeight="1">
      <c r="A673" s="44" t="s">
        <v>6251</v>
      </c>
      <c r="B673" s="42" t="s">
        <v>6252</v>
      </c>
      <c r="C673" s="42" t="s">
        <v>6252</v>
      </c>
      <c r="D673" s="42" t="s">
        <v>6136</v>
      </c>
      <c r="E673" s="42" t="str">
        <f>IF($D673=" BasicEd",VLOOKUP($A673,BasicEd!$A:$F,3,FALSE),IF($D673=" Header",VLOOKUP($A673,Header!$A:$G,3,FALSE),IF($D673=" Misc",VLOOKUP($A673,Misc!$A:$F,3,FALSE),IF($D673=" StateConstant",VLOOKUP($A673,StateConstant!$A:$H,3,FALSE),""))))</f>
        <v/>
      </c>
      <c r="F673" s="89" t="str">
        <f>IF($D673="BasicEd",VLOOKUP($B673,BasicEd!$A:$C,3,FALSE),IF($D673="Header",VLOOKUP($B673,Header!$A:$C,3,FALSE),IF($D673="Misc",VLOOKUP($B673,Misc!$A:$C,3,FALSE),IF($D673="StateConstant",VLOOKUP($B673,StateConstant!$A:$C,3,FALSE),""))))</f>
        <v/>
      </c>
      <c r="G673" s="42" t="s">
        <v>7</v>
      </c>
      <c r="H673" s="44">
        <v>3</v>
      </c>
      <c r="I673" s="42" t="s">
        <v>36</v>
      </c>
      <c r="J673" s="42" t="s">
        <v>1602</v>
      </c>
      <c r="K673" s="45">
        <v>0</v>
      </c>
      <c r="L673" s="44"/>
      <c r="M673" s="44"/>
      <c r="N673" s="44"/>
    </row>
    <row r="674" spans="1:14" ht="24.95" hidden="1" customHeight="1">
      <c r="A674" s="44" t="s">
        <v>6173</v>
      </c>
      <c r="B674" s="42" t="s">
        <v>6174</v>
      </c>
      <c r="C674" s="52" t="s">
        <v>6174</v>
      </c>
      <c r="D674" s="42" t="s">
        <v>6136</v>
      </c>
      <c r="E674" s="42" t="str">
        <f>IF($D674=" BasicEd",VLOOKUP($A674,BasicEd!$A:$F,3,FALSE),IF($D674=" Header",VLOOKUP($A674,Header!$A:$G,3,FALSE),IF($D674=" Misc",VLOOKUP($A674,Misc!$A:$F,3,FALSE),IF($D674=" StateConstant",VLOOKUP($A674,StateConstant!$A:$H,3,FALSE),""))))</f>
        <v/>
      </c>
      <c r="F674" s="89" t="str">
        <f>IF($D674="BasicEd",VLOOKUP($B674,BasicEd!$A:$C,3,FALSE),IF($D674="Header",VLOOKUP($B674,Header!$A:$C,3,FALSE),IF($D674="Misc",VLOOKUP($B674,Misc!$A:$C,3,FALSE),IF($D674="StateConstant",VLOOKUP($B674,StateConstant!$A:$C,3,FALSE),""))))</f>
        <v/>
      </c>
      <c r="G674" s="42" t="s">
        <v>7</v>
      </c>
      <c r="H674" s="44">
        <v>3</v>
      </c>
      <c r="I674" s="42" t="s">
        <v>36</v>
      </c>
      <c r="J674" s="42" t="s">
        <v>1602</v>
      </c>
      <c r="K674" s="45"/>
      <c r="L674" s="44"/>
      <c r="M674" s="44"/>
      <c r="N674" s="44"/>
    </row>
    <row r="675" spans="1:14" ht="24.95" hidden="1" customHeight="1">
      <c r="A675" s="44" t="s">
        <v>5906</v>
      </c>
      <c r="B675" s="43" t="s">
        <v>5907</v>
      </c>
      <c r="C675" s="42" t="s">
        <v>5907</v>
      </c>
      <c r="D675" s="42" t="s">
        <v>6136</v>
      </c>
      <c r="E675" s="42" t="str">
        <f>IF($D675=" BasicEd",VLOOKUP($A675,BasicEd!$A:$F,3,FALSE),IF($D675=" Header",VLOOKUP($A675,Header!$A:$G,3,FALSE),IF($D675=" Misc",VLOOKUP($A675,Misc!$A:$F,3,FALSE),IF($D675=" StateConstant",VLOOKUP($A675,StateConstant!$A:$H,3,FALSE),""))))</f>
        <v/>
      </c>
      <c r="F675" s="89" t="str">
        <f>IF($D675="BasicEd",VLOOKUP($B675,BasicEd!$A:$C,3,FALSE),IF($D675="Header",VLOOKUP($B675,Header!$A:$C,3,FALSE),IF($D675="Misc",VLOOKUP($B675,Misc!$A:$C,3,FALSE),IF($D675="StateConstant",VLOOKUP($B675,StateConstant!$A:$C,3,FALSE),""))))</f>
        <v/>
      </c>
      <c r="G675" s="42" t="s">
        <v>7</v>
      </c>
      <c r="H675" s="44">
        <v>3</v>
      </c>
      <c r="I675" s="42" t="s">
        <v>36</v>
      </c>
      <c r="J675" s="42" t="s">
        <v>1602</v>
      </c>
      <c r="K675" s="45"/>
      <c r="L675" s="44"/>
      <c r="M675" s="44"/>
      <c r="N675" s="44"/>
    </row>
    <row r="676" spans="1:14" ht="24.95" hidden="1" customHeight="1">
      <c r="A676" s="44" t="s">
        <v>6584</v>
      </c>
      <c r="B676" s="43" t="s">
        <v>6597</v>
      </c>
      <c r="C676" s="42" t="s">
        <v>6597</v>
      </c>
      <c r="D676" s="42" t="s">
        <v>6136</v>
      </c>
      <c r="E676" s="42" t="str">
        <f>IF($D676=" BasicEd",VLOOKUP($A676,BasicEd!$A:$F,3,FALSE),IF($D676=" Header",VLOOKUP($A676,Header!$A:$G,3,FALSE),IF($D676=" Misc",VLOOKUP($A676,Misc!$A:$F,3,FALSE),IF($D676=" StateConstant",VLOOKUP($A676,StateConstant!$A:$H,3,FALSE),""))))</f>
        <v/>
      </c>
      <c r="F676" s="89" t="str">
        <f>IF($D676="BasicEd",VLOOKUP($B676,BasicEd!$A:$C,3,FALSE),IF($D676="Header",VLOOKUP($B676,Header!$A:$C,3,FALSE),IF($D676="Misc",VLOOKUP($B676,Misc!$A:$C,3,FALSE),IF($D676="StateConstant",VLOOKUP($B676,StateConstant!$A:$C,3,FALSE),""))))</f>
        <v/>
      </c>
      <c r="G676" s="42" t="s">
        <v>7</v>
      </c>
      <c r="H676" s="44">
        <v>3</v>
      </c>
      <c r="I676" s="42" t="s">
        <v>36</v>
      </c>
      <c r="J676" s="42" t="s">
        <v>1602</v>
      </c>
      <c r="K676" s="45"/>
      <c r="L676" s="44"/>
      <c r="M676" s="44"/>
      <c r="N676" s="44"/>
    </row>
    <row r="677" spans="1:14" ht="24.95" hidden="1" customHeight="1">
      <c r="A677" s="44" t="s">
        <v>6062</v>
      </c>
      <c r="B677" s="42" t="s">
        <v>6063</v>
      </c>
      <c r="C677" s="42" t="s">
        <v>6063</v>
      </c>
      <c r="D677" s="42" t="s">
        <v>6136</v>
      </c>
      <c r="E677" s="42" t="str">
        <f>IF($D677=" BasicEd",VLOOKUP($A677,BasicEd!$A:$F,3,FALSE),IF($D677=" Header",VLOOKUP($A677,Header!$A:$G,3,FALSE),IF($D677=" Misc",VLOOKUP($A677,Misc!$A:$F,3,FALSE),IF($D677=" StateConstant",VLOOKUP($A677,StateConstant!$A:$H,3,FALSE),""))))</f>
        <v/>
      </c>
      <c r="F677" s="89" t="str">
        <f>IF($D677="BasicEd",VLOOKUP($B677,BasicEd!$A:$C,3,FALSE),IF($D677="Header",VLOOKUP($B677,Header!$A:$C,3,FALSE),IF($D677="Misc",VLOOKUP($B677,Misc!$A:$C,3,FALSE),IF($D677="StateConstant",VLOOKUP($B677,StateConstant!$A:$C,3,FALSE),""))))</f>
        <v/>
      </c>
      <c r="G677" s="42" t="s">
        <v>7</v>
      </c>
      <c r="H677" s="44">
        <v>3</v>
      </c>
      <c r="I677" s="42" t="s">
        <v>36</v>
      </c>
      <c r="J677" s="42" t="s">
        <v>1602</v>
      </c>
      <c r="K677" s="45">
        <v>3.6900000000000002E-2</v>
      </c>
      <c r="L677" s="44"/>
      <c r="M677" s="44"/>
      <c r="N677" s="44"/>
    </row>
    <row r="678" spans="1:14" ht="24.95" hidden="1" customHeight="1">
      <c r="A678" s="44" t="s">
        <v>6305</v>
      </c>
      <c r="B678" s="42" t="s">
        <v>6306</v>
      </c>
      <c r="C678" s="42" t="s">
        <v>6306</v>
      </c>
      <c r="D678" s="42" t="s">
        <v>6136</v>
      </c>
      <c r="E678" s="42" t="str">
        <f>IF($D678=" BasicEd",VLOOKUP($A678,BasicEd!$A:$F,3,FALSE),IF($D678=" Header",VLOOKUP($A678,Header!$A:$G,3,FALSE),IF($D678=" Misc",VLOOKUP($A678,Misc!$A:$F,3,FALSE),IF($D678=" StateConstant",VLOOKUP($A678,StateConstant!$A:$H,3,FALSE),""))))</f>
        <v/>
      </c>
      <c r="F678" s="89" t="str">
        <f>IF($D678="BasicEd",VLOOKUP($B678,BasicEd!$A:$C,3,FALSE),IF($D678="Header",VLOOKUP($B678,Header!$A:$C,3,FALSE),IF($D678="Misc",VLOOKUP($B678,Misc!$A:$C,3,FALSE),IF($D678="StateConstant",VLOOKUP($B678,StateConstant!$A:$C,3,FALSE),""))))</f>
        <v/>
      </c>
      <c r="G678" s="42" t="s">
        <v>7</v>
      </c>
      <c r="H678" s="44">
        <v>3</v>
      </c>
      <c r="I678" s="42" t="s">
        <v>36</v>
      </c>
      <c r="J678" s="42" t="s">
        <v>1602</v>
      </c>
      <c r="K678" s="45">
        <v>7.0000000000000001E-3</v>
      </c>
      <c r="L678" s="44"/>
      <c r="M678" s="44"/>
      <c r="N678" s="44"/>
    </row>
    <row r="679" spans="1:14" ht="24.95" hidden="1" customHeight="1">
      <c r="A679" s="44" t="s">
        <v>5984</v>
      </c>
      <c r="B679" s="43" t="s">
        <v>5985</v>
      </c>
      <c r="C679" s="42" t="s">
        <v>5985</v>
      </c>
      <c r="D679" s="42" t="s">
        <v>6136</v>
      </c>
      <c r="E679" s="42" t="str">
        <f>IF($D679=" BasicEd",VLOOKUP($A679,BasicEd!$A:$F,3,FALSE),IF($D679=" Header",VLOOKUP($A679,Header!$A:$G,3,FALSE),IF($D679=" Misc",VLOOKUP($A679,Misc!$A:$F,3,FALSE),IF($D679=" StateConstant",VLOOKUP($A679,StateConstant!$A:$H,3,FALSE),""))))</f>
        <v/>
      </c>
      <c r="F679" s="89" t="str">
        <f>IF($D679="BasicEd",VLOOKUP($B679,BasicEd!$A:$C,3,FALSE),IF($D679="Header",VLOOKUP($B679,Header!$A:$C,3,FALSE),IF($D679="Misc",VLOOKUP($B679,Misc!$A:$C,3,FALSE),IF($D679="StateConstant",VLOOKUP($B679,StateConstant!$A:$C,3,FALSE),""))))</f>
        <v/>
      </c>
      <c r="G679" s="42" t="s">
        <v>7</v>
      </c>
      <c r="H679" s="44">
        <v>3</v>
      </c>
      <c r="I679" s="42" t="s">
        <v>36</v>
      </c>
      <c r="J679" s="42" t="s">
        <v>1602</v>
      </c>
      <c r="K679" s="45"/>
      <c r="L679" s="44">
        <v>2</v>
      </c>
      <c r="M679" s="44">
        <v>63</v>
      </c>
      <c r="N679" s="44">
        <v>4</v>
      </c>
    </row>
    <row r="680" spans="1:14" ht="24.95" hidden="1" customHeight="1">
      <c r="A680" s="44" t="s">
        <v>6227</v>
      </c>
      <c r="B680" s="42" t="s">
        <v>6228</v>
      </c>
      <c r="C680" s="42" t="s">
        <v>6228</v>
      </c>
      <c r="D680" s="42" t="s">
        <v>6136</v>
      </c>
      <c r="E680" s="42" t="str">
        <f>IF($D680=" BasicEd",VLOOKUP($A680,BasicEd!$A:$F,3,FALSE),IF($D680=" Header",VLOOKUP($A680,Header!$A:$G,3,FALSE),IF($D680=" Misc",VLOOKUP($A680,Misc!$A:$F,3,FALSE),IF($D680=" StateConstant",VLOOKUP($A680,StateConstant!$A:$H,3,FALSE),""))))</f>
        <v/>
      </c>
      <c r="F680" s="89" t="str">
        <f>IF($D680="BasicEd",VLOOKUP($B680,BasicEd!$A:$C,3,FALSE),IF($D680="Header",VLOOKUP($B680,Header!$A:$C,3,FALSE),IF($D680="Misc",VLOOKUP($B680,Misc!$A:$C,3,FALSE),IF($D680="StateConstant",VLOOKUP($B680,StateConstant!$A:$C,3,FALSE),""))))</f>
        <v/>
      </c>
      <c r="G680" s="42" t="s">
        <v>7</v>
      </c>
      <c r="H680" s="44">
        <v>3</v>
      </c>
      <c r="I680" s="42" t="s">
        <v>36</v>
      </c>
      <c r="J680" s="42" t="s">
        <v>1602</v>
      </c>
      <c r="K680" s="45">
        <v>7.5999999999999998E-2</v>
      </c>
      <c r="L680" s="44"/>
      <c r="M680" s="44"/>
      <c r="N680" s="44"/>
    </row>
    <row r="681" spans="1:14" ht="24.95" hidden="1" customHeight="1">
      <c r="A681" s="44" t="s">
        <v>6149</v>
      </c>
      <c r="B681" s="42" t="s">
        <v>6150</v>
      </c>
      <c r="C681" s="42" t="s">
        <v>6150</v>
      </c>
      <c r="D681" s="42" t="s">
        <v>6136</v>
      </c>
      <c r="E681" s="42" t="str">
        <f>IF($D681=" BasicEd",VLOOKUP($A681,BasicEd!$A:$F,3,FALSE),IF($D681=" Header",VLOOKUP($A681,Header!$A:$G,3,FALSE),IF($D681=" Misc",VLOOKUP($A681,Misc!$A:$F,3,FALSE),IF($D681=" StateConstant",VLOOKUP($A681,StateConstant!$A:$H,3,FALSE),""))))</f>
        <v/>
      </c>
      <c r="F681" s="89" t="str">
        <f>IF($D681="BasicEd",VLOOKUP($B681,BasicEd!$A:$C,3,FALSE),IF($D681="Header",VLOOKUP($B681,Header!$A:$C,3,FALSE),IF($D681="Misc",VLOOKUP($B681,Misc!$A:$C,3,FALSE),IF($D681="StateConstant",VLOOKUP($B681,StateConstant!$A:$C,3,FALSE),""))))</f>
        <v/>
      </c>
      <c r="G681" s="42" t="s">
        <v>7</v>
      </c>
      <c r="H681" s="44">
        <v>3</v>
      </c>
      <c r="I681" s="42" t="s">
        <v>36</v>
      </c>
      <c r="J681" s="42" t="s">
        <v>1602</v>
      </c>
      <c r="K681" s="45"/>
      <c r="L681" s="44"/>
      <c r="M681" s="44"/>
      <c r="N681" s="44"/>
    </row>
    <row r="682" spans="1:14" ht="24.95" hidden="1" customHeight="1">
      <c r="A682" s="44" t="s">
        <v>5958</v>
      </c>
      <c r="B682" s="42" t="s">
        <v>5959</v>
      </c>
      <c r="C682" s="42" t="s">
        <v>5959</v>
      </c>
      <c r="D682" s="42" t="s">
        <v>6136</v>
      </c>
      <c r="E682" s="42" t="str">
        <f>IF($D682=" BasicEd",VLOOKUP($A682,BasicEd!$A:$F,3,FALSE),IF($D682=" Header",VLOOKUP($A682,Header!$A:$G,3,FALSE),IF($D682=" Misc",VLOOKUP($A682,Misc!$A:$F,3,FALSE),IF($D682=" StateConstant",VLOOKUP($A682,StateConstant!$A:$H,3,FALSE),""))))</f>
        <v/>
      </c>
      <c r="F682" s="89" t="str">
        <f>IF($D682="BasicEd",VLOOKUP($B682,BasicEd!$A:$C,3,FALSE),IF($D682="Header",VLOOKUP($B682,Header!$A:$C,3,FALSE),IF($D682="Misc",VLOOKUP($B682,Misc!$A:$C,3,FALSE),IF($D682="StateConstant",VLOOKUP($B682,StateConstant!$A:$C,3,FALSE),""))))</f>
        <v/>
      </c>
      <c r="G682" s="42" t="s">
        <v>7</v>
      </c>
      <c r="H682" s="44">
        <v>3</v>
      </c>
      <c r="I682" s="42" t="s">
        <v>36</v>
      </c>
      <c r="J682" s="42" t="s">
        <v>1602</v>
      </c>
      <c r="K682" s="45">
        <v>1.1519999999999999</v>
      </c>
      <c r="L682" s="44"/>
      <c r="M682" s="44"/>
      <c r="N682" s="44"/>
    </row>
    <row r="683" spans="1:14" ht="24.95" hidden="1" customHeight="1">
      <c r="A683" s="44" t="s">
        <v>6114</v>
      </c>
      <c r="B683" s="42" t="s">
        <v>6115</v>
      </c>
      <c r="C683" s="42" t="s">
        <v>6115</v>
      </c>
      <c r="D683" s="42" t="s">
        <v>6136</v>
      </c>
      <c r="E683" s="42" t="str">
        <f>IF($D683=" BasicEd",VLOOKUP($A683,BasicEd!$A:$F,3,FALSE),IF($D683=" Header",VLOOKUP($A683,Header!$A:$G,3,FALSE),IF($D683=" Misc",VLOOKUP($A683,Misc!$A:$F,3,FALSE),IF($D683=" StateConstant",VLOOKUP($A683,StateConstant!$A:$H,3,FALSE),""))))</f>
        <v/>
      </c>
      <c r="F683" s="89" t="str">
        <f>IF($D683="BasicEd",VLOOKUP($B683,BasicEd!$A:$C,3,FALSE),IF($D683="Header",VLOOKUP($B683,Header!$A:$C,3,FALSE),IF($D683="Misc",VLOOKUP($B683,Misc!$A:$C,3,FALSE),IF($D683="StateConstant",VLOOKUP($B683,StateConstant!$A:$C,3,FALSE),""))))</f>
        <v/>
      </c>
      <c r="G683" s="42" t="s">
        <v>7</v>
      </c>
      <c r="H683" s="44">
        <v>3</v>
      </c>
      <c r="I683" s="42" t="s">
        <v>36</v>
      </c>
      <c r="J683" s="42" t="s">
        <v>1602</v>
      </c>
      <c r="K683" s="45"/>
      <c r="L683" s="44"/>
      <c r="M683" s="44"/>
      <c r="N683" s="44"/>
    </row>
    <row r="684" spans="1:14" ht="24.95" hidden="1" customHeight="1">
      <c r="A684" s="44" t="s">
        <v>6357</v>
      </c>
      <c r="B684" s="42" t="s">
        <v>6358</v>
      </c>
      <c r="C684" s="42" t="s">
        <v>6358</v>
      </c>
      <c r="D684" s="42" t="s">
        <v>6136</v>
      </c>
      <c r="E684" s="42" t="str">
        <f>IF($D684=" BasicEd",VLOOKUP($A684,BasicEd!$A:$F,3,FALSE),IF($D684=" Header",VLOOKUP($A684,Header!$A:$G,3,FALSE),IF($D684=" Misc",VLOOKUP($A684,Misc!$A:$F,3,FALSE),IF($D684=" StateConstant",VLOOKUP($A684,StateConstant!$A:$H,3,FALSE),""))))</f>
        <v/>
      </c>
      <c r="F684" s="89" t="str">
        <f>IF($D684="BasicEd",VLOOKUP($B684,BasicEd!$A:$C,3,FALSE),IF($D684="Header",VLOOKUP($B684,Header!$A:$C,3,FALSE),IF($D684="Misc",VLOOKUP($B684,Misc!$A:$C,3,FALSE),IF($D684="StateConstant",VLOOKUP($B684,StateConstant!$A:$C,3,FALSE),""))))</f>
        <v/>
      </c>
      <c r="G684" s="42" t="s">
        <v>7</v>
      </c>
      <c r="H684" s="44">
        <v>3</v>
      </c>
      <c r="I684" s="42" t="s">
        <v>36</v>
      </c>
      <c r="J684" s="42" t="s">
        <v>1602</v>
      </c>
      <c r="K684" s="45">
        <v>900</v>
      </c>
      <c r="L684" s="44"/>
      <c r="M684" s="44"/>
      <c r="N684" s="44"/>
    </row>
    <row r="685" spans="1:14" ht="24.95" hidden="1" customHeight="1">
      <c r="A685" s="44" t="s">
        <v>6036</v>
      </c>
      <c r="B685" s="43" t="s">
        <v>6037</v>
      </c>
      <c r="C685" s="42" t="s">
        <v>6037</v>
      </c>
      <c r="D685" s="42" t="s">
        <v>6136</v>
      </c>
      <c r="E685" s="42" t="str">
        <f>IF($D685=" BasicEd",VLOOKUP($A685,BasicEd!$A:$F,3,FALSE),IF($D685=" Header",VLOOKUP($A685,Header!$A:$G,3,FALSE),IF($D685=" Misc",VLOOKUP($A685,Misc!$A:$F,3,FALSE),IF($D685=" StateConstant",VLOOKUP($A685,StateConstant!$A:$H,3,FALSE),""))))</f>
        <v/>
      </c>
      <c r="F685" s="89" t="str">
        <f>IF($D685="BasicEd",VLOOKUP($B685,BasicEd!$A:$C,3,FALSE),IF($D685="Header",VLOOKUP($B685,Header!$A:$C,3,FALSE),IF($D685="Misc",VLOOKUP($B685,Misc!$A:$C,3,FALSE),IF($D685="StateConstant",VLOOKUP($B685,StateConstant!$A:$C,3,FALSE),""))))</f>
        <v/>
      </c>
      <c r="G685" s="42" t="s">
        <v>7</v>
      </c>
      <c r="H685" s="44">
        <v>3</v>
      </c>
      <c r="I685" s="42" t="s">
        <v>36</v>
      </c>
      <c r="J685" s="42" t="s">
        <v>1602</v>
      </c>
      <c r="K685" s="45"/>
      <c r="L685" s="44"/>
      <c r="M685" s="44"/>
      <c r="N685" s="44"/>
    </row>
    <row r="686" spans="1:14" ht="24.95" hidden="1" customHeight="1">
      <c r="A686" s="44" t="s">
        <v>6279</v>
      </c>
      <c r="B686" s="42" t="s">
        <v>6280</v>
      </c>
      <c r="C686" s="42" t="s">
        <v>6280</v>
      </c>
      <c r="D686" s="42" t="s">
        <v>6136</v>
      </c>
      <c r="E686" s="42" t="str">
        <f>IF($D686=" BasicEd",VLOOKUP($A686,BasicEd!$A:$F,3,FALSE),IF($D686=" Header",VLOOKUP($A686,Header!$A:$G,3,FALSE),IF($D686=" Misc",VLOOKUP($A686,Misc!$A:$F,3,FALSE),IF($D686=" StateConstant",VLOOKUP($A686,StateConstant!$A:$H,3,FALSE),""))))</f>
        <v/>
      </c>
      <c r="F686" s="89" t="str">
        <f>IF($D686="BasicEd",VLOOKUP($B686,BasicEd!$A:$C,3,FALSE),IF($D686="Header",VLOOKUP($B686,Header!$A:$C,3,FALSE),IF($D686="Misc",VLOOKUP($B686,Misc!$A:$C,3,FALSE),IF($D686="StateConstant",VLOOKUP($B686,StateConstant!$A:$C,3,FALSE),""))))</f>
        <v/>
      </c>
      <c r="G686" s="42" t="s">
        <v>7</v>
      </c>
      <c r="H686" s="44">
        <v>3</v>
      </c>
      <c r="I686" s="42" t="s">
        <v>36</v>
      </c>
      <c r="J686" s="42" t="s">
        <v>1602</v>
      </c>
      <c r="K686" s="45">
        <v>600</v>
      </c>
      <c r="L686" s="44"/>
      <c r="M686" s="44"/>
      <c r="N686" s="44"/>
    </row>
    <row r="687" spans="1:14" ht="24.95" hidden="1" customHeight="1">
      <c r="A687" s="44" t="s">
        <v>6201</v>
      </c>
      <c r="B687" s="42" t="s">
        <v>6202</v>
      </c>
      <c r="C687" s="42" t="s">
        <v>6202</v>
      </c>
      <c r="D687" s="42" t="s">
        <v>6136</v>
      </c>
      <c r="E687" s="42" t="str">
        <f>IF($D687=" BasicEd",VLOOKUP($A687,BasicEd!$A:$F,3,FALSE),IF($D687=" Header",VLOOKUP($A687,Header!$A:$G,3,FALSE),IF($D687=" Misc",VLOOKUP($A687,Misc!$A:$F,3,FALSE),IF($D687=" StateConstant",VLOOKUP($A687,StateConstant!$A:$H,3,FALSE),""))))</f>
        <v/>
      </c>
      <c r="F687" s="89" t="str">
        <f>IF($D687="BasicEd",VLOOKUP($B687,BasicEd!$A:$C,3,FALSE),IF($D687="Header",VLOOKUP($B687,Header!$A:$C,3,FALSE),IF($D687="Misc",VLOOKUP($B687,Misc!$A:$C,3,FALSE),IF($D687="StateConstant",VLOOKUP($B687,StateConstant!$A:$C,3,FALSE),""))))</f>
        <v/>
      </c>
      <c r="G687" s="42" t="s">
        <v>7</v>
      </c>
      <c r="H687" s="44">
        <v>3</v>
      </c>
      <c r="I687" s="42" t="s">
        <v>36</v>
      </c>
      <c r="J687" s="42" t="s">
        <v>1602</v>
      </c>
      <c r="K687" s="45"/>
      <c r="L687" s="44">
        <v>3</v>
      </c>
      <c r="M687" s="44">
        <v>98</v>
      </c>
      <c r="N687" s="44">
        <v>4</v>
      </c>
    </row>
    <row r="688" spans="1:14" ht="24.95" hidden="1" customHeight="1">
      <c r="A688" s="44" t="s">
        <v>5932</v>
      </c>
      <c r="B688" s="43" t="s">
        <v>5933</v>
      </c>
      <c r="C688" s="42" t="s">
        <v>5933</v>
      </c>
      <c r="D688" s="42" t="s">
        <v>6136</v>
      </c>
      <c r="E688" s="42" t="str">
        <f>IF($D688=" BasicEd",VLOOKUP($A688,BasicEd!$A:$F,3,FALSE),IF($D688=" Header",VLOOKUP($A688,Header!$A:$G,3,FALSE),IF($D688=" Misc",VLOOKUP($A688,Misc!$A:$F,3,FALSE),IF($D688=" StateConstant",VLOOKUP($A688,StateConstant!$A:$H,3,FALSE),""))))</f>
        <v/>
      </c>
      <c r="F688" s="89" t="str">
        <f>IF($D688="BasicEd",VLOOKUP($B688,BasicEd!$A:$C,3,FALSE),IF($D688="Header",VLOOKUP($B688,Header!$A:$C,3,FALSE),IF($D688="Misc",VLOOKUP($B688,Misc!$A:$C,3,FALSE),IF($D688="StateConstant",VLOOKUP($B688,StateConstant!$A:$C,3,FALSE),""))))</f>
        <v/>
      </c>
      <c r="G688" s="42" t="s">
        <v>7</v>
      </c>
      <c r="H688" s="44">
        <v>3</v>
      </c>
      <c r="I688" s="42" t="s">
        <v>36</v>
      </c>
      <c r="J688" s="42" t="s">
        <v>1602</v>
      </c>
      <c r="K688" s="45"/>
      <c r="L688" s="44"/>
      <c r="M688" s="44"/>
      <c r="N688" s="44"/>
    </row>
    <row r="689" spans="1:14" ht="24.95" hidden="1" customHeight="1">
      <c r="A689" s="44" t="s">
        <v>6088</v>
      </c>
      <c r="B689" s="42" t="s">
        <v>6089</v>
      </c>
      <c r="C689" s="42" t="s">
        <v>6089</v>
      </c>
      <c r="D689" s="42" t="s">
        <v>6136</v>
      </c>
      <c r="E689" s="42" t="str">
        <f>IF($D689=" BasicEd",VLOOKUP($A689,BasicEd!$A:$F,3,FALSE),IF($D689=" Header",VLOOKUP($A689,Header!$A:$G,3,FALSE),IF($D689=" Misc",VLOOKUP($A689,Misc!$A:$F,3,FALSE),IF($D689=" StateConstant",VLOOKUP($A689,StateConstant!$A:$H,3,FALSE),""))))</f>
        <v/>
      </c>
      <c r="F689" s="89" t="str">
        <f>IF($D689="BasicEd",VLOOKUP($B689,BasicEd!$A:$C,3,FALSE),IF($D689="Header",VLOOKUP($B689,Header!$A:$C,3,FALSE),IF($D689="Misc",VLOOKUP($B689,Misc!$A:$C,3,FALSE),IF($D689="StateConstant",VLOOKUP($B689,StateConstant!$A:$C,3,FALSE),""))))</f>
        <v/>
      </c>
      <c r="G689" s="42" t="s">
        <v>7</v>
      </c>
      <c r="H689" s="44">
        <v>3</v>
      </c>
      <c r="I689" s="42" t="s">
        <v>36</v>
      </c>
      <c r="J689" s="42" t="s">
        <v>1602</v>
      </c>
      <c r="K689" s="45"/>
      <c r="L689" s="44"/>
      <c r="M689" s="44"/>
      <c r="N689" s="44"/>
    </row>
    <row r="690" spans="1:14" ht="24.95" hidden="1" customHeight="1">
      <c r="A690" s="44" t="s">
        <v>6331</v>
      </c>
      <c r="B690" s="42" t="s">
        <v>6332</v>
      </c>
      <c r="C690" s="42" t="s">
        <v>6332</v>
      </c>
      <c r="D690" s="42" t="s">
        <v>6136</v>
      </c>
      <c r="E690" s="42" t="str">
        <f>IF($D690=" BasicEd",VLOOKUP($A690,BasicEd!$A:$F,3,FALSE),IF($D690=" Header",VLOOKUP($A690,Header!$A:$G,3,FALSE),IF($D690=" Misc",VLOOKUP($A690,Misc!$A:$F,3,FALSE),IF($D690=" StateConstant",VLOOKUP($A690,StateConstant!$A:$H,3,FALSE),""))))</f>
        <v/>
      </c>
      <c r="F690" s="89" t="str">
        <f>IF($D690="BasicEd",VLOOKUP($B690,BasicEd!$A:$C,3,FALSE),IF($D690="Header",VLOOKUP($B690,Header!$A:$C,3,FALSE),IF($D690="Misc",VLOOKUP($B690,Misc!$A:$C,3,FALSE),IF($D690="StateConstant",VLOOKUP($B690,StateConstant!$A:$C,3,FALSE),""))))</f>
        <v/>
      </c>
      <c r="G690" s="42" t="s">
        <v>7</v>
      </c>
      <c r="H690" s="44">
        <v>3</v>
      </c>
      <c r="I690" s="42" t="s">
        <v>36</v>
      </c>
      <c r="J690" s="42" t="s">
        <v>1602</v>
      </c>
      <c r="K690" s="45">
        <v>1000</v>
      </c>
      <c r="L690" s="44"/>
      <c r="M690" s="44"/>
      <c r="N690" s="44"/>
    </row>
    <row r="691" spans="1:14" ht="24.95" hidden="1" customHeight="1">
      <c r="A691" s="44" t="s">
        <v>6010</v>
      </c>
      <c r="B691" s="43" t="s">
        <v>6011</v>
      </c>
      <c r="C691" s="42" t="s">
        <v>6011</v>
      </c>
      <c r="D691" s="42" t="s">
        <v>6136</v>
      </c>
      <c r="E691" s="42" t="str">
        <f>IF($D691=" BasicEd",VLOOKUP($A691,BasicEd!$A:$F,3,FALSE),IF($D691=" Header",VLOOKUP($A691,Header!$A:$G,3,FALSE),IF($D691=" Misc",VLOOKUP($A691,Misc!$A:$F,3,FALSE),IF($D691=" StateConstant",VLOOKUP($A691,StateConstant!$A:$H,3,FALSE),""))))</f>
        <v/>
      </c>
      <c r="F691" s="89" t="str">
        <f>IF($D691="BasicEd",VLOOKUP($B691,BasicEd!$A:$C,3,FALSE),IF($D691="Header",VLOOKUP($B691,Header!$A:$C,3,FALSE),IF($D691="Misc",VLOOKUP($B691,Misc!$A:$C,3,FALSE),IF($D691="StateConstant",VLOOKUP($B691,StateConstant!$A:$C,3,FALSE),""))))</f>
        <v/>
      </c>
      <c r="G691" s="42" t="s">
        <v>7</v>
      </c>
      <c r="H691" s="44">
        <v>3</v>
      </c>
      <c r="I691" s="42" t="s">
        <v>36</v>
      </c>
      <c r="J691" s="42" t="s">
        <v>1602</v>
      </c>
      <c r="K691" s="45"/>
      <c r="L691" s="44"/>
      <c r="M691" s="44"/>
      <c r="N691" s="44"/>
    </row>
    <row r="692" spans="1:14" ht="24.95" hidden="1" customHeight="1">
      <c r="A692" s="44" t="s">
        <v>6253</v>
      </c>
      <c r="B692" s="42" t="s">
        <v>6254</v>
      </c>
      <c r="C692" s="42" t="s">
        <v>6254</v>
      </c>
      <c r="D692" s="42" t="s">
        <v>6136</v>
      </c>
      <c r="E692" s="42" t="str">
        <f>IF($D692=" BasicEd",VLOOKUP($A692,BasicEd!$A:$F,3,FALSE),IF($D692=" Header",VLOOKUP($A692,Header!$A:$G,3,FALSE),IF($D692=" Misc",VLOOKUP($A692,Misc!$A:$F,3,FALSE),IF($D692=" StateConstant",VLOOKUP($A692,StateConstant!$A:$H,3,FALSE),""))))</f>
        <v/>
      </c>
      <c r="F692" s="89" t="str">
        <f>IF($D692="BasicEd",VLOOKUP($B692,BasicEd!$A:$C,3,FALSE),IF($D692="Header",VLOOKUP($B692,Header!$A:$C,3,FALSE),IF($D692="Misc",VLOOKUP($B692,Misc!$A:$C,3,FALSE),IF($D692="StateConstant",VLOOKUP($B692,StateConstant!$A:$C,3,FALSE),""))))</f>
        <v/>
      </c>
      <c r="G692" s="42" t="s">
        <v>7</v>
      </c>
      <c r="H692" s="44">
        <v>3</v>
      </c>
      <c r="I692" s="42" t="s">
        <v>36</v>
      </c>
      <c r="J692" s="42" t="s">
        <v>1602</v>
      </c>
      <c r="K692" s="45">
        <v>0</v>
      </c>
      <c r="L692" s="44"/>
      <c r="M692" s="44"/>
      <c r="N692" s="44"/>
    </row>
    <row r="693" spans="1:14" ht="24.95" hidden="1" customHeight="1">
      <c r="A693" s="44" t="s">
        <v>6175</v>
      </c>
      <c r="B693" s="42" t="s">
        <v>6176</v>
      </c>
      <c r="C693" s="42" t="s">
        <v>6176</v>
      </c>
      <c r="D693" s="42" t="s">
        <v>6136</v>
      </c>
      <c r="E693" s="42" t="str">
        <f>IF($D693=" BasicEd",VLOOKUP($A693,BasicEd!$A:$F,3,FALSE),IF($D693=" Header",VLOOKUP($A693,Header!$A:$G,3,FALSE),IF($D693=" Misc",VLOOKUP($A693,Misc!$A:$F,3,FALSE),IF($D693=" StateConstant",VLOOKUP($A693,StateConstant!$A:$H,3,FALSE),""))))</f>
        <v/>
      </c>
      <c r="F693" s="89" t="str">
        <f>IF($D693="BasicEd",VLOOKUP($B693,BasicEd!$A:$C,3,FALSE),IF($D693="Header",VLOOKUP($B693,Header!$A:$C,3,FALSE),IF($D693="Misc",VLOOKUP($B693,Misc!$A:$C,3,FALSE),IF($D693="StateConstant",VLOOKUP($B693,StateConstant!$A:$C,3,FALSE),""))))</f>
        <v/>
      </c>
      <c r="G693" s="42" t="s">
        <v>7</v>
      </c>
      <c r="H693" s="44">
        <v>3</v>
      </c>
      <c r="I693" s="42" t="s">
        <v>36</v>
      </c>
      <c r="J693" s="42" t="s">
        <v>1602</v>
      </c>
      <c r="K693" s="45"/>
      <c r="L693" s="44"/>
      <c r="M693" s="44"/>
      <c r="N693" s="44"/>
    </row>
    <row r="694" spans="1:14" ht="24.95" hidden="1" customHeight="1">
      <c r="A694" s="44" t="s">
        <v>5908</v>
      </c>
      <c r="B694" s="43" t="s">
        <v>5909</v>
      </c>
      <c r="C694" s="42" t="s">
        <v>5909</v>
      </c>
      <c r="D694" s="42" t="s">
        <v>6136</v>
      </c>
      <c r="E694" s="42" t="str">
        <f>IF($D694=" BasicEd",VLOOKUP($A694,BasicEd!$A:$F,3,FALSE),IF($D694=" Header",VLOOKUP($A694,Header!$A:$G,3,FALSE),IF($D694=" Misc",VLOOKUP($A694,Misc!$A:$F,3,FALSE),IF($D694=" StateConstant",VLOOKUP($A694,StateConstant!$A:$H,3,FALSE),""))))</f>
        <v/>
      </c>
      <c r="F694" s="89" t="str">
        <f>IF($D694="BasicEd",VLOOKUP($B694,BasicEd!$A:$C,3,FALSE),IF($D694="Header",VLOOKUP($B694,Header!$A:$C,3,FALSE),IF($D694="Misc",VLOOKUP($B694,Misc!$A:$C,3,FALSE),IF($D694="StateConstant",VLOOKUP($B694,StateConstant!$A:$C,3,FALSE),""))))</f>
        <v/>
      </c>
      <c r="G694" s="42" t="s">
        <v>7</v>
      </c>
      <c r="H694" s="44">
        <v>3</v>
      </c>
      <c r="I694" s="42" t="s">
        <v>36</v>
      </c>
      <c r="J694" s="42" t="s">
        <v>1602</v>
      </c>
      <c r="K694" s="45"/>
      <c r="L694" s="44"/>
      <c r="M694" s="44"/>
      <c r="N694" s="44"/>
    </row>
    <row r="695" spans="1:14" ht="24.95" hidden="1" customHeight="1">
      <c r="A695" s="44" t="s">
        <v>6585</v>
      </c>
      <c r="B695" s="42" t="s">
        <v>6598</v>
      </c>
      <c r="C695" s="42" t="s">
        <v>6598</v>
      </c>
      <c r="D695" s="42" t="s">
        <v>6136</v>
      </c>
      <c r="E695" s="42" t="str">
        <f>IF($D695=" BasicEd",VLOOKUP($A695,BasicEd!$A:$F,3,FALSE),IF($D695=" Header",VLOOKUP($A695,Header!$A:$G,3,FALSE),IF($D695=" Misc",VLOOKUP($A695,Misc!$A:$F,3,FALSE),IF($D695=" StateConstant",VLOOKUP($A695,StateConstant!$A:$H,3,FALSE),""))))</f>
        <v/>
      </c>
      <c r="F695" s="89" t="str">
        <f>IF($D695="BasicEd",VLOOKUP($B695,BasicEd!$A:$C,3,FALSE),IF($D695="Header",VLOOKUP($B695,Header!$A:$C,3,FALSE),IF($D695="Misc",VLOOKUP($B695,Misc!$A:$C,3,FALSE),IF($D695="StateConstant",VLOOKUP($B695,StateConstant!$A:$C,3,FALSE),""))))</f>
        <v/>
      </c>
      <c r="G695" s="42" t="s">
        <v>7</v>
      </c>
      <c r="H695" s="44">
        <v>3</v>
      </c>
      <c r="I695" s="42" t="s">
        <v>36</v>
      </c>
      <c r="J695" s="42" t="s">
        <v>1602</v>
      </c>
      <c r="K695" s="45"/>
      <c r="L695" s="44"/>
      <c r="M695" s="44"/>
      <c r="N695" s="44"/>
    </row>
    <row r="696" spans="1:14" ht="24.95" hidden="1" customHeight="1">
      <c r="A696" s="44" t="s">
        <v>6064</v>
      </c>
      <c r="B696" s="42" t="s">
        <v>6065</v>
      </c>
      <c r="C696" s="42" t="s">
        <v>6065</v>
      </c>
      <c r="D696" s="42" t="s">
        <v>6136</v>
      </c>
      <c r="E696" s="42" t="str">
        <f>IF($D696=" BasicEd",VLOOKUP($A696,BasicEd!$A:$F,3,FALSE),IF($D696=" Header",VLOOKUP($A696,Header!$A:$G,3,FALSE),IF($D696=" Misc",VLOOKUP($A696,Misc!$A:$F,3,FALSE),IF($D696=" StateConstant",VLOOKUP($A696,StateConstant!$A:$H,3,FALSE),""))))</f>
        <v/>
      </c>
      <c r="F696" s="89" t="str">
        <f>IF($D696="BasicEd",VLOOKUP($B696,BasicEd!$A:$C,3,FALSE),IF($D696="Header",VLOOKUP($B696,Header!$A:$C,3,FALSE),IF($D696="Misc",VLOOKUP($B696,Misc!$A:$C,3,FALSE),IF($D696="StateConstant",VLOOKUP($B696,StateConstant!$A:$C,3,FALSE),""))))</f>
        <v/>
      </c>
      <c r="G696" s="42" t="s">
        <v>7</v>
      </c>
      <c r="H696" s="44">
        <v>3</v>
      </c>
      <c r="I696" s="42" t="s">
        <v>36</v>
      </c>
      <c r="J696" s="42" t="s">
        <v>1602</v>
      </c>
      <c r="K696" s="45">
        <v>2.5000000000000001E-2</v>
      </c>
      <c r="L696" s="44"/>
      <c r="M696" s="44"/>
      <c r="N696" s="44"/>
    </row>
    <row r="697" spans="1:14" ht="24.95" hidden="1" customHeight="1">
      <c r="A697" s="44" t="s">
        <v>6307</v>
      </c>
      <c r="B697" s="42" t="s">
        <v>6308</v>
      </c>
      <c r="C697" s="42" t="s">
        <v>6308</v>
      </c>
      <c r="D697" s="42" t="s">
        <v>6136</v>
      </c>
      <c r="E697" s="42" t="str">
        <f>IF($D697=" BasicEd",VLOOKUP($A697,BasicEd!$A:$F,3,FALSE),IF($D697=" Header",VLOOKUP($A697,Header!$A:$G,3,FALSE),IF($D697=" Misc",VLOOKUP($A697,Misc!$A:$F,3,FALSE),IF($D697=" StateConstant",VLOOKUP($A697,StateConstant!$A:$H,3,FALSE),""))))</f>
        <v/>
      </c>
      <c r="F697" s="89" t="str">
        <f>IF($D697="BasicEd",VLOOKUP($B697,BasicEd!$A:$C,3,FALSE),IF($D697="Header",VLOOKUP($B697,Header!$A:$C,3,FALSE),IF($D697="Misc",VLOOKUP($B697,Misc!$A:$C,3,FALSE),IF($D697="StateConstant",VLOOKUP($B697,StateConstant!$A:$C,3,FALSE),""))))</f>
        <v/>
      </c>
      <c r="G697" s="42" t="s">
        <v>7</v>
      </c>
      <c r="H697" s="44">
        <v>3</v>
      </c>
      <c r="I697" s="42" t="s">
        <v>36</v>
      </c>
      <c r="J697" s="42" t="s">
        <v>1602</v>
      </c>
      <c r="K697" s="45">
        <v>0.65200000000000002</v>
      </c>
      <c r="L697" s="44"/>
      <c r="M697" s="44"/>
      <c r="N697" s="44"/>
    </row>
    <row r="698" spans="1:14" ht="24.95" hidden="1" customHeight="1">
      <c r="A698" s="44" t="s">
        <v>5986</v>
      </c>
      <c r="B698" s="43" t="s">
        <v>5987</v>
      </c>
      <c r="C698" s="42" t="s">
        <v>5987</v>
      </c>
      <c r="D698" s="42" t="s">
        <v>6136</v>
      </c>
      <c r="E698" s="42" t="str">
        <f>IF($D698=" BasicEd",VLOOKUP($A698,BasicEd!$A:$F,3,FALSE),IF($D698=" Header",VLOOKUP($A698,Header!$A:$G,3,FALSE),IF($D698=" Misc",VLOOKUP($A698,Misc!$A:$F,3,FALSE),IF($D698=" StateConstant",VLOOKUP($A698,StateConstant!$A:$H,3,FALSE),""))))</f>
        <v/>
      </c>
      <c r="F698" s="89" t="str">
        <f>IF($D698="BasicEd",VLOOKUP($B698,BasicEd!$A:$C,3,FALSE),IF($D698="Header",VLOOKUP($B698,Header!$A:$C,3,FALSE),IF($D698="Misc",VLOOKUP($B698,Misc!$A:$C,3,FALSE),IF($D698="StateConstant",VLOOKUP($B698,StateConstant!$A:$C,3,FALSE),""))))</f>
        <v/>
      </c>
      <c r="G698" s="42" t="s">
        <v>7</v>
      </c>
      <c r="H698" s="44">
        <v>3</v>
      </c>
      <c r="I698" s="42" t="s">
        <v>36</v>
      </c>
      <c r="J698" s="42" t="s">
        <v>1602</v>
      </c>
      <c r="K698" s="45"/>
      <c r="L698" s="44"/>
      <c r="M698" s="44"/>
      <c r="N698" s="44"/>
    </row>
    <row r="699" spans="1:14" ht="24.95" hidden="1" customHeight="1">
      <c r="A699" s="44" t="s">
        <v>6229</v>
      </c>
      <c r="B699" s="42" t="s">
        <v>6230</v>
      </c>
      <c r="C699" s="42" t="s">
        <v>6230</v>
      </c>
      <c r="D699" s="42" t="s">
        <v>6136</v>
      </c>
      <c r="E699" s="42" t="str">
        <f>IF($D699=" BasicEd",VLOOKUP($A699,BasicEd!$A:$F,3,FALSE),IF($D699=" Header",VLOOKUP($A699,Header!$A:$G,3,FALSE),IF($D699=" Misc",VLOOKUP($A699,Misc!$A:$F,3,FALSE),IF($D699=" StateConstant",VLOOKUP($A699,StateConstant!$A:$H,3,FALSE),""))))</f>
        <v/>
      </c>
      <c r="F699" s="89" t="str">
        <f>IF($D699="BasicEd",VLOOKUP($B699,BasicEd!$A:$C,3,FALSE),IF($D699="Header",VLOOKUP($B699,Header!$A:$C,3,FALSE),IF($D699="Misc",VLOOKUP($B699,Misc!$A:$C,3,FALSE),IF($D699="StateConstant",VLOOKUP($B699,StateConstant!$A:$C,3,FALSE),""))))</f>
        <v/>
      </c>
      <c r="G699" s="42" t="s">
        <v>7</v>
      </c>
      <c r="H699" s="44">
        <v>3</v>
      </c>
      <c r="I699" s="42" t="s">
        <v>36</v>
      </c>
      <c r="J699" s="42" t="s">
        <v>1602</v>
      </c>
      <c r="K699" s="45">
        <v>4.2000000000000003E-2</v>
      </c>
      <c r="L699" s="44"/>
      <c r="M699" s="44"/>
      <c r="N699" s="44"/>
    </row>
    <row r="700" spans="1:14" ht="24.95" hidden="1" customHeight="1">
      <c r="A700" s="44" t="s">
        <v>6151</v>
      </c>
      <c r="B700" s="42" t="s">
        <v>6152</v>
      </c>
      <c r="C700" s="42" t="s">
        <v>6152</v>
      </c>
      <c r="D700" s="42" t="s">
        <v>6136</v>
      </c>
      <c r="E700" s="42" t="str">
        <f>IF($D700=" BasicEd",VLOOKUP($A700,BasicEd!$A:$F,3,FALSE),IF($D700=" Header",VLOOKUP($A700,Header!$A:$G,3,FALSE),IF($D700=" Misc",VLOOKUP($A700,Misc!$A:$F,3,FALSE),IF($D700=" StateConstant",VLOOKUP($A700,StateConstant!$A:$H,3,FALSE),""))))</f>
        <v/>
      </c>
      <c r="F700" s="89" t="str">
        <f>IF($D700="BasicEd",VLOOKUP($B700,BasicEd!$A:$C,3,FALSE),IF($D700="Header",VLOOKUP($B700,Header!$A:$C,3,FALSE),IF($D700="Misc",VLOOKUP($B700,Misc!$A:$C,3,FALSE),IF($D700="StateConstant",VLOOKUP($B700,StateConstant!$A:$C,3,FALSE),""))))</f>
        <v/>
      </c>
      <c r="G700" s="42" t="s">
        <v>7</v>
      </c>
      <c r="H700" s="44">
        <v>3</v>
      </c>
      <c r="I700" s="42" t="s">
        <v>36</v>
      </c>
      <c r="J700" s="42" t="s">
        <v>1602</v>
      </c>
      <c r="K700" s="45"/>
      <c r="L700" s="44"/>
      <c r="M700" s="44"/>
      <c r="N700" s="44"/>
    </row>
    <row r="701" spans="1:14" ht="24.95" hidden="1" customHeight="1">
      <c r="A701" s="44" t="s">
        <v>5960</v>
      </c>
      <c r="B701" s="43" t="s">
        <v>5961</v>
      </c>
      <c r="C701" s="42" t="s">
        <v>5961</v>
      </c>
      <c r="D701" s="42" t="s">
        <v>6136</v>
      </c>
      <c r="E701" s="42" t="str">
        <f>IF($D701=" BasicEd",VLOOKUP($A701,BasicEd!$A:$F,3,FALSE),IF($D701=" Header",VLOOKUP($A701,Header!$A:$G,3,FALSE),IF($D701=" Misc",VLOOKUP($A701,Misc!$A:$F,3,FALSE),IF($D701=" StateConstant",VLOOKUP($A701,StateConstant!$A:$H,3,FALSE),""))))</f>
        <v/>
      </c>
      <c r="F701" s="89" t="str">
        <f>IF($D701="BasicEd",VLOOKUP($B701,BasicEd!$A:$C,3,FALSE),IF($D701="Header",VLOOKUP($B701,Header!$A:$C,3,FALSE),IF($D701="Misc",VLOOKUP($B701,Misc!$A:$C,3,FALSE),IF($D701="StateConstant",VLOOKUP($B701,StateConstant!$A:$C,3,FALSE),""))))</f>
        <v/>
      </c>
      <c r="G701" s="42" t="s">
        <v>7</v>
      </c>
      <c r="H701" s="44">
        <v>3</v>
      </c>
      <c r="I701" s="42" t="s">
        <v>36</v>
      </c>
      <c r="J701" s="42" t="s">
        <v>1602</v>
      </c>
      <c r="K701" s="45"/>
      <c r="L701" s="44">
        <v>1</v>
      </c>
      <c r="M701" s="44">
        <v>53</v>
      </c>
      <c r="N701" s="44">
        <v>4</v>
      </c>
    </row>
    <row r="702" spans="1:14" ht="24.95" hidden="1" customHeight="1">
      <c r="A702" s="44" t="s">
        <v>6116</v>
      </c>
      <c r="B702" s="42" t="s">
        <v>6117</v>
      </c>
      <c r="C702" s="42" t="s">
        <v>6117</v>
      </c>
      <c r="D702" s="42" t="s">
        <v>6136</v>
      </c>
      <c r="E702" s="42" t="str">
        <f>IF($D702=" BasicEd",VLOOKUP($A702,BasicEd!$A:$F,3,FALSE),IF($D702=" Header",VLOOKUP($A702,Header!$A:$G,3,FALSE),IF($D702=" Misc",VLOOKUP($A702,Misc!$A:$F,3,FALSE),IF($D702=" StateConstant",VLOOKUP($A702,StateConstant!$A:$H,3,FALSE),""))))</f>
        <v/>
      </c>
      <c r="F702" s="89" t="str">
        <f>IF($D702="BasicEd",VLOOKUP($B702,BasicEd!$A:$C,3,FALSE),IF($D702="Header",VLOOKUP($B702,Header!$A:$C,3,FALSE),IF($D702="Misc",VLOOKUP($B702,Misc!$A:$C,3,FALSE),IF($D702="StateConstant",VLOOKUP($B702,StateConstant!$A:$C,3,FALSE),""))))</f>
        <v/>
      </c>
      <c r="G702" s="42" t="s">
        <v>7</v>
      </c>
      <c r="H702" s="44">
        <v>3</v>
      </c>
      <c r="I702" s="42" t="s">
        <v>36</v>
      </c>
      <c r="J702" s="42" t="s">
        <v>1602</v>
      </c>
      <c r="K702" s="45"/>
      <c r="L702" s="44"/>
      <c r="M702" s="44"/>
      <c r="N702" s="44"/>
    </row>
    <row r="703" spans="1:14" ht="24.95" hidden="1" customHeight="1">
      <c r="A703" s="44" t="s">
        <v>6359</v>
      </c>
      <c r="B703" s="42" t="s">
        <v>6360</v>
      </c>
      <c r="C703" s="42" t="s">
        <v>6360</v>
      </c>
      <c r="D703" s="42" t="s">
        <v>6136</v>
      </c>
      <c r="E703" s="42" t="str">
        <f>IF($D703=" BasicEd",VLOOKUP($A703,BasicEd!$A:$F,3,FALSE),IF($D703=" Header",VLOOKUP($A703,Header!$A:$G,3,FALSE),IF($D703=" Misc",VLOOKUP($A703,Misc!$A:$F,3,FALSE),IF($D703=" StateConstant",VLOOKUP($A703,StateConstant!$A:$H,3,FALSE),""))))</f>
        <v/>
      </c>
      <c r="F703" s="89" t="str">
        <f>IF($D703="BasicEd",VLOOKUP($B703,BasicEd!$A:$C,3,FALSE),IF($D703="Header",VLOOKUP($B703,Header!$A:$C,3,FALSE),IF($D703="Misc",VLOOKUP($B703,Misc!$A:$C,3,FALSE),IF($D703="StateConstant",VLOOKUP($B703,StateConstant!$A:$C,3,FALSE),""))))</f>
        <v/>
      </c>
      <c r="G703" s="42" t="s">
        <v>7</v>
      </c>
      <c r="H703" s="44">
        <v>3</v>
      </c>
      <c r="I703" s="42" t="s">
        <v>36</v>
      </c>
      <c r="J703" s="42" t="s">
        <v>1602</v>
      </c>
      <c r="K703" s="45">
        <v>15</v>
      </c>
      <c r="L703" s="44"/>
      <c r="M703" s="44"/>
      <c r="N703" s="44"/>
    </row>
    <row r="704" spans="1:14" ht="24.95" hidden="1" customHeight="1">
      <c r="A704" s="44" t="s">
        <v>6038</v>
      </c>
      <c r="B704" s="43" t="s">
        <v>6039</v>
      </c>
      <c r="C704" s="42" t="s">
        <v>6039</v>
      </c>
      <c r="D704" s="42" t="s">
        <v>6136</v>
      </c>
      <c r="E704" s="42" t="str">
        <f>IF($D704=" BasicEd",VLOOKUP($A704,BasicEd!$A:$F,3,FALSE),IF($D704=" Header",VLOOKUP($A704,Header!$A:$G,3,FALSE),IF($D704=" Misc",VLOOKUP($A704,Misc!$A:$F,3,FALSE),IF($D704=" StateConstant",VLOOKUP($A704,StateConstant!$A:$H,3,FALSE),""))))</f>
        <v/>
      </c>
      <c r="F704" s="89" t="str">
        <f>IF($D704="BasicEd",VLOOKUP($B704,BasicEd!$A:$C,3,FALSE),IF($D704="Header",VLOOKUP($B704,Header!$A:$C,3,FALSE),IF($D704="Misc",VLOOKUP($B704,Misc!$A:$C,3,FALSE),IF($D704="StateConstant",VLOOKUP($B704,StateConstant!$A:$C,3,FALSE),""))))</f>
        <v/>
      </c>
      <c r="G704" s="42" t="s">
        <v>7</v>
      </c>
      <c r="H704" s="44">
        <v>3</v>
      </c>
      <c r="I704" s="42" t="s">
        <v>36</v>
      </c>
      <c r="J704" s="42" t="s">
        <v>1602</v>
      </c>
      <c r="K704" s="45"/>
      <c r="L704" s="44"/>
      <c r="M704" s="44"/>
      <c r="N704" s="44"/>
    </row>
    <row r="705" spans="1:14" ht="24.95" hidden="1" customHeight="1">
      <c r="A705" s="44" t="s">
        <v>6281</v>
      </c>
      <c r="B705" s="43" t="s">
        <v>6282</v>
      </c>
      <c r="C705" s="42" t="s">
        <v>6282</v>
      </c>
      <c r="D705" s="42" t="s">
        <v>6136</v>
      </c>
      <c r="E705" s="42" t="str">
        <f>IF($D705=" BasicEd",VLOOKUP($A705,BasicEd!$A:$F,3,FALSE),IF($D705=" Header",VLOOKUP($A705,Header!$A:$G,3,FALSE),IF($D705=" Misc",VLOOKUP($A705,Misc!$A:$F,3,FALSE),IF($D705=" StateConstant",VLOOKUP($A705,StateConstant!$A:$H,3,FALSE),""))))</f>
        <v/>
      </c>
      <c r="F705" s="89" t="str">
        <f>IF($D705="BasicEd",VLOOKUP($B705,BasicEd!$A:$C,3,FALSE),IF($D705="Header",VLOOKUP($B705,Header!$A:$C,3,FALSE),IF($D705="Misc",VLOOKUP($B705,Misc!$A:$C,3,FALSE),IF($D705="StateConstant",VLOOKUP($B705,StateConstant!$A:$C,3,FALSE),""))))</f>
        <v/>
      </c>
      <c r="G705" s="42" t="s">
        <v>7</v>
      </c>
      <c r="H705" s="44">
        <v>3</v>
      </c>
      <c r="I705" s="42" t="s">
        <v>36</v>
      </c>
      <c r="J705" s="42" t="s">
        <v>1602</v>
      </c>
      <c r="K705" s="45">
        <v>28.74</v>
      </c>
      <c r="L705" s="44"/>
      <c r="M705" s="44"/>
      <c r="N705" s="44"/>
    </row>
    <row r="706" spans="1:14" ht="24.95" hidden="1" customHeight="1">
      <c r="A706" s="44" t="s">
        <v>6203</v>
      </c>
      <c r="B706" s="42" t="s">
        <v>6204</v>
      </c>
      <c r="C706" s="42" t="s">
        <v>6204</v>
      </c>
      <c r="D706" s="42" t="s">
        <v>6136</v>
      </c>
      <c r="E706" s="42" t="str">
        <f>IF($D706=" BasicEd",VLOOKUP($A706,BasicEd!$A:$F,3,FALSE),IF($D706=" Header",VLOOKUP($A706,Header!$A:$G,3,FALSE),IF($D706=" Misc",VLOOKUP($A706,Misc!$A:$F,3,FALSE),IF($D706=" StateConstant",VLOOKUP($A706,StateConstant!$A:$H,3,FALSE),""))))</f>
        <v/>
      </c>
      <c r="F706" s="89" t="str">
        <f>IF($D706="BasicEd",VLOOKUP($B706,BasicEd!$A:$C,3,FALSE),IF($D706="Header",VLOOKUP($B706,Header!$A:$C,3,FALSE),IF($D706="Misc",VLOOKUP($B706,Misc!$A:$C,3,FALSE),IF($D706="StateConstant",VLOOKUP($B706,StateConstant!$A:$C,3,FALSE),""))))</f>
        <v/>
      </c>
      <c r="G706" s="42" t="s">
        <v>7</v>
      </c>
      <c r="H706" s="44">
        <v>3</v>
      </c>
      <c r="I706" s="42" t="s">
        <v>36</v>
      </c>
      <c r="J706" s="42" t="s">
        <v>1602</v>
      </c>
      <c r="K706" s="45"/>
      <c r="L706" s="44"/>
      <c r="M706" s="44"/>
      <c r="N706" s="44"/>
    </row>
    <row r="707" spans="1:14" ht="24.95" hidden="1" customHeight="1">
      <c r="A707" s="44" t="s">
        <v>5934</v>
      </c>
      <c r="B707" s="42" t="s">
        <v>5935</v>
      </c>
      <c r="C707" s="42" t="s">
        <v>5935</v>
      </c>
      <c r="D707" s="42" t="s">
        <v>6136</v>
      </c>
      <c r="E707" s="42" t="str">
        <f>IF($D707=" BasicEd",VLOOKUP($A707,BasicEd!$A:$F,3,FALSE),IF($D707=" Header",VLOOKUP($A707,Header!$A:$G,3,FALSE),IF($D707=" Misc",VLOOKUP($A707,Misc!$A:$F,3,FALSE),IF($D707=" StateConstant",VLOOKUP($A707,StateConstant!$A:$H,3,FALSE),""))))</f>
        <v/>
      </c>
      <c r="F707" s="89" t="str">
        <f>IF($D707="BasicEd",VLOOKUP($B707,BasicEd!$A:$C,3,FALSE),IF($D707="Header",VLOOKUP($B707,Header!$A:$C,3,FALSE),IF($D707="Misc",VLOOKUP($B707,Misc!$A:$C,3,FALSE),IF($D707="StateConstant",VLOOKUP($B707,StateConstant!$A:$C,3,FALSE),""))))</f>
        <v/>
      </c>
      <c r="G707" s="42" t="s">
        <v>7</v>
      </c>
      <c r="H707" s="44">
        <v>3</v>
      </c>
      <c r="I707" s="42" t="s">
        <v>36</v>
      </c>
      <c r="J707" s="42" t="s">
        <v>1602</v>
      </c>
      <c r="K707" s="45"/>
      <c r="L707" s="44"/>
      <c r="M707" s="44"/>
      <c r="N707" s="44"/>
    </row>
    <row r="708" spans="1:14" ht="24.95" hidden="1" customHeight="1">
      <c r="A708" s="44" t="s">
        <v>6090</v>
      </c>
      <c r="B708" s="42" t="s">
        <v>6091</v>
      </c>
      <c r="C708" s="42" t="s">
        <v>6091</v>
      </c>
      <c r="D708" s="42" t="s">
        <v>6136</v>
      </c>
      <c r="E708" s="42" t="str">
        <f>IF($D708=" BasicEd",VLOOKUP($A708,BasicEd!$A:$F,3,FALSE),IF($D708=" Header",VLOOKUP($A708,Header!$A:$G,3,FALSE),IF($D708=" Misc",VLOOKUP($A708,Misc!$A:$F,3,FALSE),IF($D708=" StateConstant",VLOOKUP($A708,StateConstant!$A:$H,3,FALSE),""))))</f>
        <v/>
      </c>
      <c r="F708" s="89" t="str">
        <f>IF($D708="BasicEd",VLOOKUP($B708,BasicEd!$A:$C,3,FALSE),IF($D708="Header",VLOOKUP($B708,Header!$A:$C,3,FALSE),IF($D708="Misc",VLOOKUP($B708,Misc!$A:$C,3,FALSE),IF($D708="StateConstant",VLOOKUP($B708,StateConstant!$A:$C,3,FALSE),""))))</f>
        <v/>
      </c>
      <c r="G708" s="42" t="s">
        <v>7</v>
      </c>
      <c r="H708" s="44">
        <v>3</v>
      </c>
      <c r="I708" s="42" t="s">
        <v>36</v>
      </c>
      <c r="J708" s="42" t="s">
        <v>1602</v>
      </c>
      <c r="K708" s="45"/>
      <c r="L708" s="44"/>
      <c r="M708" s="44"/>
      <c r="N708" s="44"/>
    </row>
    <row r="709" spans="1:14" ht="24.95" hidden="1" customHeight="1">
      <c r="A709" s="44" t="s">
        <v>6333</v>
      </c>
      <c r="B709" s="43" t="s">
        <v>6334</v>
      </c>
      <c r="C709" s="42" t="s">
        <v>6334</v>
      </c>
      <c r="D709" s="42" t="s">
        <v>6136</v>
      </c>
      <c r="E709" s="42" t="str">
        <f>IF($D709=" BasicEd",VLOOKUP($A709,BasicEd!$A:$F,3,FALSE),IF($D709=" Header",VLOOKUP($A709,Header!$A:$G,3,FALSE),IF($D709=" Misc",VLOOKUP($A709,Misc!$A:$F,3,FALSE),IF($D709=" StateConstant",VLOOKUP($A709,StateConstant!$A:$H,3,FALSE),""))))</f>
        <v/>
      </c>
      <c r="F709" s="89" t="str">
        <f>IF($D709="BasicEd",VLOOKUP($B709,BasicEd!$A:$C,3,FALSE),IF($D709="Header",VLOOKUP($B709,Header!$A:$C,3,FALSE),IF($D709="Misc",VLOOKUP($B709,Misc!$A:$C,3,FALSE),IF($D709="StateConstant",VLOOKUP($B709,StateConstant!$A:$C,3,FALSE),""))))</f>
        <v/>
      </c>
      <c r="G709" s="42" t="s">
        <v>7</v>
      </c>
      <c r="H709" s="44">
        <v>3</v>
      </c>
      <c r="I709" s="42" t="s">
        <v>36</v>
      </c>
      <c r="J709" s="42" t="s">
        <v>1602</v>
      </c>
      <c r="K709" s="45">
        <v>26.57</v>
      </c>
      <c r="L709" s="44"/>
      <c r="M709" s="44"/>
      <c r="N709" s="44"/>
    </row>
    <row r="710" spans="1:14" ht="24.95" hidden="1" customHeight="1">
      <c r="A710" s="44" t="s">
        <v>6012</v>
      </c>
      <c r="B710" s="43" t="s">
        <v>6013</v>
      </c>
      <c r="C710" s="42" t="s">
        <v>6013</v>
      </c>
      <c r="D710" s="42" t="s">
        <v>6136</v>
      </c>
      <c r="E710" s="42" t="str">
        <f>IF($D710=" BasicEd",VLOOKUP($A710,BasicEd!$A:$F,3,FALSE),IF($D710=" Header",VLOOKUP($A710,Header!$A:$G,3,FALSE),IF($D710=" Misc",VLOOKUP($A710,Misc!$A:$F,3,FALSE),IF($D710=" StateConstant",VLOOKUP($A710,StateConstant!$A:$H,3,FALSE),""))))</f>
        <v/>
      </c>
      <c r="F710" s="89" t="str">
        <f>IF($D710="BasicEd",VLOOKUP($B710,BasicEd!$A:$C,3,FALSE),IF($D710="Header",VLOOKUP($B710,Header!$A:$C,3,FALSE),IF($D710="Misc",VLOOKUP($B710,Misc!$A:$C,3,FALSE),IF($D710="StateConstant",VLOOKUP($B710,StateConstant!$A:$C,3,FALSE),""))))</f>
        <v/>
      </c>
      <c r="G710" s="42" t="s">
        <v>7</v>
      </c>
      <c r="H710" s="44">
        <v>3</v>
      </c>
      <c r="I710" s="42" t="s">
        <v>36</v>
      </c>
      <c r="J710" s="42" t="s">
        <v>1602</v>
      </c>
      <c r="K710" s="45"/>
      <c r="L710" s="44">
        <v>3</v>
      </c>
      <c r="M710" s="44">
        <v>65</v>
      </c>
      <c r="N710" s="44">
        <v>4</v>
      </c>
    </row>
    <row r="711" spans="1:14" ht="24.95" hidden="1" customHeight="1">
      <c r="A711" s="44" t="s">
        <v>6255</v>
      </c>
      <c r="B711" s="42" t="s">
        <v>6256</v>
      </c>
      <c r="C711" s="42" t="s">
        <v>6256</v>
      </c>
      <c r="D711" s="42" t="s">
        <v>6136</v>
      </c>
      <c r="E711" s="42" t="str">
        <f>IF($D711=" BasicEd",VLOOKUP($A711,BasicEd!$A:$F,3,FALSE),IF($D711=" Header",VLOOKUP($A711,Header!$A:$G,3,FALSE),IF($D711=" Misc",VLOOKUP($A711,Misc!$A:$F,3,FALSE),IF($D711=" StateConstant",VLOOKUP($A711,StateConstant!$A:$H,3,FALSE),""))))</f>
        <v/>
      </c>
      <c r="F711" s="89" t="str">
        <f>IF($D711="BasicEd",VLOOKUP($B711,BasicEd!$A:$C,3,FALSE),IF($D711="Header",VLOOKUP($B711,Header!$A:$C,3,FALSE),IF($D711="Misc",VLOOKUP($B711,Misc!$A:$C,3,FALSE),IF($D711="StateConstant",VLOOKUP($B711,StateConstant!$A:$C,3,FALSE),""))))</f>
        <v/>
      </c>
      <c r="G711" s="42" t="s">
        <v>7</v>
      </c>
      <c r="H711" s="44">
        <v>3</v>
      </c>
      <c r="I711" s="42" t="s">
        <v>36</v>
      </c>
      <c r="J711" s="42" t="s">
        <v>1602</v>
      </c>
      <c r="K711" s="45">
        <v>1.353</v>
      </c>
      <c r="L711" s="44"/>
      <c r="M711" s="44"/>
      <c r="N711" s="44"/>
    </row>
    <row r="712" spans="1:14" ht="24.95" hidden="1" customHeight="1">
      <c r="A712" s="44" t="s">
        <v>6177</v>
      </c>
      <c r="B712" s="42" t="s">
        <v>6178</v>
      </c>
      <c r="C712" s="42" t="s">
        <v>6178</v>
      </c>
      <c r="D712" s="42" t="s">
        <v>6136</v>
      </c>
      <c r="E712" s="42" t="str">
        <f>IF($D712=" BasicEd",VLOOKUP($A712,BasicEd!$A:$F,3,FALSE),IF($D712=" Header",VLOOKUP($A712,Header!$A:$G,3,FALSE),IF($D712=" Misc",VLOOKUP($A712,Misc!$A:$F,3,FALSE),IF($D712=" StateConstant",VLOOKUP($A712,StateConstant!$A:$H,3,FALSE),""))))</f>
        <v/>
      </c>
      <c r="F712" s="89" t="str">
        <f>IF($D712="BasicEd",VLOOKUP($B712,BasicEd!$A:$C,3,FALSE),IF($D712="Header",VLOOKUP($B712,Header!$A:$C,3,FALSE),IF($D712="Misc",VLOOKUP($B712,Misc!$A:$C,3,FALSE),IF($D712="StateConstant",VLOOKUP($B712,StateConstant!$A:$C,3,FALSE),""))))</f>
        <v/>
      </c>
      <c r="G712" s="42" t="s">
        <v>7</v>
      </c>
      <c r="H712" s="44">
        <v>3</v>
      </c>
      <c r="I712" s="42" t="s">
        <v>36</v>
      </c>
      <c r="J712" s="42" t="s">
        <v>1602</v>
      </c>
      <c r="K712" s="45"/>
      <c r="L712" s="44"/>
      <c r="M712" s="44"/>
      <c r="N712" s="44"/>
    </row>
    <row r="713" spans="1:14" ht="24.95" hidden="1" customHeight="1">
      <c r="A713" s="44" t="s">
        <v>5910</v>
      </c>
      <c r="B713" s="43" t="s">
        <v>5911</v>
      </c>
      <c r="C713" s="42" t="s">
        <v>5911</v>
      </c>
      <c r="D713" s="42" t="s">
        <v>6136</v>
      </c>
      <c r="E713" s="42" t="str">
        <f>IF($D713=" BasicEd",VLOOKUP($A713,BasicEd!$A:$F,3,FALSE),IF($D713=" Header",VLOOKUP($A713,Header!$A:$G,3,FALSE),IF($D713=" Misc",VLOOKUP($A713,Misc!$A:$F,3,FALSE),IF($D713=" StateConstant",VLOOKUP($A713,StateConstant!$A:$H,3,FALSE),""))))</f>
        <v/>
      </c>
      <c r="F713" s="89" t="str">
        <f>IF($D713="BasicEd",VLOOKUP($B713,BasicEd!$A:$C,3,FALSE),IF($D713="Header",VLOOKUP($B713,Header!$A:$C,3,FALSE),IF($D713="Misc",VLOOKUP($B713,Misc!$A:$C,3,FALSE),IF($D713="StateConstant",VLOOKUP($B713,StateConstant!$A:$C,3,FALSE),""))))</f>
        <v/>
      </c>
      <c r="G713" s="42" t="s">
        <v>7</v>
      </c>
      <c r="H713" s="44">
        <v>3</v>
      </c>
      <c r="I713" s="42" t="s">
        <v>36</v>
      </c>
      <c r="J713" s="42" t="s">
        <v>1602</v>
      </c>
      <c r="K713" s="45"/>
      <c r="L713" s="44"/>
      <c r="M713" s="44"/>
      <c r="N713" s="44"/>
    </row>
    <row r="714" spans="1:14" ht="24.95" hidden="1" customHeight="1">
      <c r="A714" s="44" t="s">
        <v>6586</v>
      </c>
      <c r="B714" s="43" t="s">
        <v>6599</v>
      </c>
      <c r="C714" s="42" t="s">
        <v>6599</v>
      </c>
      <c r="D714" s="42" t="s">
        <v>6136</v>
      </c>
      <c r="E714" s="42" t="str">
        <f>IF($D714=" BasicEd",VLOOKUP($A714,BasicEd!$A:$F,3,FALSE),IF($D714=" Header",VLOOKUP($A714,Header!$A:$G,3,FALSE),IF($D714=" Misc",VLOOKUP($A714,Misc!$A:$F,3,FALSE),IF($D714=" StateConstant",VLOOKUP($A714,StateConstant!$A:$H,3,FALSE),""))))</f>
        <v/>
      </c>
      <c r="F714" s="89" t="str">
        <f>IF($D714="BasicEd",VLOOKUP($B714,BasicEd!$A:$C,3,FALSE),IF($D714="Header",VLOOKUP($B714,Header!$A:$C,3,FALSE),IF($D714="Misc",VLOOKUP($B714,Misc!$A:$C,3,FALSE),IF($D714="StateConstant",VLOOKUP($B714,StateConstant!$A:$C,3,FALSE),""))))</f>
        <v/>
      </c>
      <c r="G714" s="42" t="s">
        <v>7</v>
      </c>
      <c r="H714" s="44">
        <v>3</v>
      </c>
      <c r="I714" s="42" t="s">
        <v>36</v>
      </c>
      <c r="J714" s="42" t="s">
        <v>1602</v>
      </c>
      <c r="K714" s="45"/>
      <c r="L714" s="44"/>
      <c r="M714" s="44"/>
      <c r="N714" s="44"/>
    </row>
    <row r="715" spans="1:14" ht="24.95" hidden="1" customHeight="1">
      <c r="A715" s="44" t="s">
        <v>6066</v>
      </c>
      <c r="B715" s="42" t="s">
        <v>6067</v>
      </c>
      <c r="C715" s="42" t="s">
        <v>6067</v>
      </c>
      <c r="D715" s="42" t="s">
        <v>6136</v>
      </c>
      <c r="E715" s="42" t="str">
        <f>IF($D715=" BasicEd",VLOOKUP($A715,BasicEd!$A:$F,3,FALSE),IF($D715=" Header",VLOOKUP($A715,Header!$A:$G,3,FALSE),IF($D715=" Misc",VLOOKUP($A715,Misc!$A:$F,3,FALSE),IF($D715=" StateConstant",VLOOKUP($A715,StateConstant!$A:$H,3,FALSE),""))))</f>
        <v/>
      </c>
      <c r="F715" s="89" t="str">
        <f>IF($D715="BasicEd",VLOOKUP($B715,BasicEd!$A:$C,3,FALSE),IF($D715="Header",VLOOKUP($B715,Header!$A:$C,3,FALSE),IF($D715="Misc",VLOOKUP($B715,Misc!$A:$C,3,FALSE),IF($D715="StateConstant",VLOOKUP($B715,StateConstant!$A:$C,3,FALSE),""))))</f>
        <v/>
      </c>
      <c r="G715" s="42" t="s">
        <v>7</v>
      </c>
      <c r="H715" s="44">
        <v>3</v>
      </c>
      <c r="I715" s="42" t="s">
        <v>36</v>
      </c>
      <c r="J715" s="42" t="s">
        <v>1602</v>
      </c>
      <c r="K715" s="45">
        <v>3.6900000000000002E-2</v>
      </c>
      <c r="L715" s="44"/>
      <c r="M715" s="44"/>
      <c r="N715" s="44"/>
    </row>
    <row r="716" spans="1:14" ht="24.95" hidden="1" customHeight="1">
      <c r="A716" s="44" t="s">
        <v>6309</v>
      </c>
      <c r="B716" s="42" t="s">
        <v>6310</v>
      </c>
      <c r="C716" s="42" t="s">
        <v>6310</v>
      </c>
      <c r="D716" s="42" t="s">
        <v>6136</v>
      </c>
      <c r="E716" s="42" t="str">
        <f>IF($D716=" BasicEd",VLOOKUP($A716,BasicEd!$A:$F,3,FALSE),IF($D716=" Header",VLOOKUP($A716,Header!$A:$G,3,FALSE),IF($D716=" Misc",VLOOKUP($A716,Misc!$A:$F,3,FALSE),IF($D716=" StateConstant",VLOOKUP($A716,StateConstant!$A:$H,3,FALSE),""))))</f>
        <v/>
      </c>
      <c r="F716" s="89" t="str">
        <f>IF($D716="BasicEd",VLOOKUP($B716,BasicEd!$A:$C,3,FALSE),IF($D716="Header",VLOOKUP($B716,Header!$A:$C,3,FALSE),IF($D716="Misc",VLOOKUP($B716,Misc!$A:$C,3,FALSE),IF($D716="StateConstant",VLOOKUP($B716,StateConstant!$A:$C,3,FALSE),""))))</f>
        <v/>
      </c>
      <c r="G716" s="42" t="s">
        <v>7</v>
      </c>
      <c r="H716" s="44">
        <v>3</v>
      </c>
      <c r="I716" s="42" t="s">
        <v>36</v>
      </c>
      <c r="J716" s="42" t="s">
        <v>1602</v>
      </c>
      <c r="K716" s="45">
        <v>3.2690000000000001</v>
      </c>
      <c r="L716" s="44"/>
      <c r="M716" s="44"/>
      <c r="N716" s="44"/>
    </row>
    <row r="717" spans="1:14" ht="24.95" hidden="1" customHeight="1">
      <c r="A717" s="44" t="s">
        <v>5988</v>
      </c>
      <c r="B717" s="42" t="s">
        <v>5989</v>
      </c>
      <c r="C717" s="42" t="s">
        <v>5989</v>
      </c>
      <c r="D717" s="42" t="s">
        <v>6136</v>
      </c>
      <c r="E717" s="42" t="str">
        <f>IF($D717=" BasicEd",VLOOKUP($A717,BasicEd!$A:$F,3,FALSE),IF($D717=" Header",VLOOKUP($A717,Header!$A:$G,3,FALSE),IF($D717=" Misc",VLOOKUP($A717,Misc!$A:$F,3,FALSE),IF($D717=" StateConstant",VLOOKUP($A717,StateConstant!$A:$H,3,FALSE),""))))</f>
        <v/>
      </c>
      <c r="F717" s="89" t="str">
        <f>IF($D717="BasicEd",VLOOKUP($B717,BasicEd!$A:$C,3,FALSE),IF($D717="Header",VLOOKUP($B717,Header!$A:$C,3,FALSE),IF($D717="Misc",VLOOKUP($B717,Misc!$A:$C,3,FALSE),IF($D717="StateConstant",VLOOKUP($B717,StateConstant!$A:$C,3,FALSE),""))))</f>
        <v/>
      </c>
      <c r="G717" s="42" t="s">
        <v>7</v>
      </c>
      <c r="H717" s="44">
        <v>3</v>
      </c>
      <c r="I717" s="42" t="s">
        <v>36</v>
      </c>
      <c r="J717" s="42" t="s">
        <v>1602</v>
      </c>
      <c r="K717" s="45">
        <v>4.7779999999999996</v>
      </c>
      <c r="L717" s="44"/>
      <c r="M717" s="44"/>
      <c r="N717" s="44"/>
    </row>
    <row r="718" spans="1:14" ht="24.95" hidden="1" customHeight="1">
      <c r="A718" s="44" t="s">
        <v>6231</v>
      </c>
      <c r="B718" s="42" t="s">
        <v>6232</v>
      </c>
      <c r="C718" s="42" t="s">
        <v>6232</v>
      </c>
      <c r="D718" s="42" t="s">
        <v>6136</v>
      </c>
      <c r="E718" s="42" t="str">
        <f>IF($D718=" BasicEd",VLOOKUP($A718,BasicEd!$A:$F,3,FALSE),IF($D718=" Header",VLOOKUP($A718,Header!$A:$G,3,FALSE),IF($D718=" Misc",VLOOKUP($A718,Misc!$A:$F,3,FALSE),IF($D718=" StateConstant",VLOOKUP($A718,StateConstant!$A:$H,3,FALSE),""))))</f>
        <v/>
      </c>
      <c r="F718" s="89" t="str">
        <f>IF($D718="BasicEd",VLOOKUP($B718,BasicEd!$A:$C,3,FALSE),IF($D718="Header",VLOOKUP($B718,Header!$A:$C,3,FALSE),IF($D718="Misc",VLOOKUP($B718,Misc!$A:$C,3,FALSE),IF($D718="StateConstant",VLOOKUP($B718,StateConstant!$A:$C,3,FALSE),""))))</f>
        <v/>
      </c>
      <c r="G718" s="42" t="s">
        <v>7</v>
      </c>
      <c r="H718" s="44">
        <v>3</v>
      </c>
      <c r="I718" s="42" t="s">
        <v>36</v>
      </c>
      <c r="J718" s="42" t="s">
        <v>1602</v>
      </c>
      <c r="K718" s="45">
        <v>1.7000000000000001E-2</v>
      </c>
      <c r="L718" s="44"/>
      <c r="M718" s="44"/>
      <c r="N718" s="44"/>
    </row>
    <row r="719" spans="1:14" ht="24.95" hidden="1" customHeight="1">
      <c r="A719" s="44" t="s">
        <v>6153</v>
      </c>
      <c r="B719" s="42" t="s">
        <v>6154</v>
      </c>
      <c r="C719" s="42" t="s">
        <v>6154</v>
      </c>
      <c r="D719" s="42" t="s">
        <v>6136</v>
      </c>
      <c r="E719" s="42" t="str">
        <f>IF($D719=" BasicEd",VLOOKUP($A719,BasicEd!$A:$F,3,FALSE),IF($D719=" Header",VLOOKUP($A719,Header!$A:$G,3,FALSE),IF($D719=" Misc",VLOOKUP($A719,Misc!$A:$F,3,FALSE),IF($D719=" StateConstant",VLOOKUP($A719,StateConstant!$A:$H,3,FALSE),""))))</f>
        <v/>
      </c>
      <c r="F719" s="89" t="str">
        <f>IF($D719="BasicEd",VLOOKUP($B719,BasicEd!$A:$C,3,FALSE),IF($D719="Header",VLOOKUP($B719,Header!$A:$C,3,FALSE),IF($D719="Misc",VLOOKUP($B719,Misc!$A:$C,3,FALSE),IF($D719="StateConstant",VLOOKUP($B719,StateConstant!$A:$C,3,FALSE),""))))</f>
        <v/>
      </c>
      <c r="G719" s="42" t="s">
        <v>7</v>
      </c>
      <c r="H719" s="44">
        <v>3</v>
      </c>
      <c r="I719" s="42" t="s">
        <v>36</v>
      </c>
      <c r="J719" s="42" t="s">
        <v>1602</v>
      </c>
      <c r="K719" s="45"/>
      <c r="L719" s="44"/>
      <c r="M719" s="44"/>
      <c r="N719" s="44"/>
    </row>
    <row r="720" spans="1:14" ht="24.95" hidden="1" customHeight="1">
      <c r="A720" s="44" t="s">
        <v>5962</v>
      </c>
      <c r="B720" s="42" t="s">
        <v>5963</v>
      </c>
      <c r="C720" s="42" t="s">
        <v>5963</v>
      </c>
      <c r="D720" s="42" t="s">
        <v>6136</v>
      </c>
      <c r="E720" s="42" t="str">
        <f>IF($D720=" BasicEd",VLOOKUP($A720,BasicEd!$A:$F,3,FALSE),IF($D720=" Header",VLOOKUP($A720,Header!$A:$G,3,FALSE),IF($D720=" Misc",VLOOKUP($A720,Misc!$A:$F,3,FALSE),IF($D720=" StateConstant",VLOOKUP($A720,StateConstant!$A:$H,3,FALSE),""))))</f>
        <v/>
      </c>
      <c r="F720" s="89" t="str">
        <f>IF($D720="BasicEd",VLOOKUP($B720,BasicEd!$A:$C,3,FALSE),IF($D720="Header",VLOOKUP($B720,Header!$A:$C,3,FALSE),IF($D720="Misc",VLOOKUP($B720,Misc!$A:$C,3,FALSE),IF($D720="StateConstant",VLOOKUP($B720,StateConstant!$A:$C,3,FALSE),""))))</f>
        <v/>
      </c>
      <c r="G720" s="42" t="s">
        <v>7</v>
      </c>
      <c r="H720" s="44">
        <v>3</v>
      </c>
      <c r="I720" s="42" t="s">
        <v>36</v>
      </c>
      <c r="J720" s="42" t="s">
        <v>1602</v>
      </c>
      <c r="K720" s="45">
        <v>0.14430000000000001</v>
      </c>
      <c r="L720" s="44"/>
      <c r="M720" s="44"/>
      <c r="N720" s="44"/>
    </row>
    <row r="721" spans="1:14" ht="24.95" hidden="1" customHeight="1">
      <c r="A721" s="44" t="s">
        <v>6118</v>
      </c>
      <c r="B721" s="42" t="s">
        <v>6119</v>
      </c>
      <c r="C721" s="42" t="s">
        <v>6119</v>
      </c>
      <c r="D721" s="42" t="s">
        <v>6136</v>
      </c>
      <c r="E721" s="42" t="str">
        <f>IF($D721=" BasicEd",VLOOKUP($A721,BasicEd!$A:$F,3,FALSE),IF($D721=" Header",VLOOKUP($A721,Header!$A:$G,3,FALSE),IF($D721=" Misc",VLOOKUP($A721,Misc!$A:$F,3,FALSE),IF($D721=" StateConstant",VLOOKUP($A721,StateConstant!$A:$H,3,FALSE),""))))</f>
        <v/>
      </c>
      <c r="F721" s="89" t="str">
        <f>IF($D721="BasicEd",VLOOKUP($B721,BasicEd!$A:$C,3,FALSE),IF($D721="Header",VLOOKUP($B721,Header!$A:$C,3,FALSE),IF($D721="Misc",VLOOKUP($B721,Misc!$A:$C,3,FALSE),IF($D721="StateConstant",VLOOKUP($B721,StateConstant!$A:$C,3,FALSE),""))))</f>
        <v/>
      </c>
      <c r="G721" s="42" t="s">
        <v>7</v>
      </c>
      <c r="H721" s="44">
        <v>3</v>
      </c>
      <c r="I721" s="42" t="s">
        <v>36</v>
      </c>
      <c r="J721" s="42" t="s">
        <v>1602</v>
      </c>
      <c r="K721" s="45"/>
      <c r="L721" s="44"/>
      <c r="M721" s="44"/>
      <c r="N721" s="44"/>
    </row>
    <row r="722" spans="1:14" ht="24.95" hidden="1" customHeight="1">
      <c r="A722" s="44" t="s">
        <v>6361</v>
      </c>
      <c r="B722" s="42" t="s">
        <v>6362</v>
      </c>
      <c r="C722" s="42" t="s">
        <v>6362</v>
      </c>
      <c r="D722" s="42" t="s">
        <v>6136</v>
      </c>
      <c r="E722" s="42" t="str">
        <f>IF($D722=" BasicEd",VLOOKUP($A722,BasicEd!$A:$F,3,FALSE),IF($D722=" Header",VLOOKUP($A722,Header!$A:$G,3,FALSE),IF($D722=" Misc",VLOOKUP($A722,Misc!$A:$F,3,FALSE),IF($D722=" StateConstant",VLOOKUP($A722,StateConstant!$A:$H,3,FALSE),""))))</f>
        <v/>
      </c>
      <c r="F722" s="89" t="str">
        <f>IF($D722="BasicEd",VLOOKUP($B722,BasicEd!$A:$C,3,FALSE),IF($D722="Header",VLOOKUP($B722,Header!$A:$C,3,FALSE),IF($D722="Misc",VLOOKUP($B722,Misc!$A:$C,3,FALSE),IF($D722="StateConstant",VLOOKUP($B722,StateConstant!$A:$C,3,FALSE),""))))</f>
        <v/>
      </c>
      <c r="G722" s="42" t="s">
        <v>7</v>
      </c>
      <c r="H722" s="44">
        <v>3</v>
      </c>
      <c r="I722" s="42" t="s">
        <v>36</v>
      </c>
      <c r="J722" s="42" t="s">
        <v>1602</v>
      </c>
      <c r="K722" s="45">
        <v>15</v>
      </c>
      <c r="L722" s="44"/>
      <c r="M722" s="44"/>
      <c r="N722" s="44"/>
    </row>
    <row r="723" spans="1:14" ht="24.95" hidden="1" customHeight="1">
      <c r="A723" s="44" t="s">
        <v>6040</v>
      </c>
      <c r="B723" s="43" t="s">
        <v>6041</v>
      </c>
      <c r="C723" s="42" t="s">
        <v>6041</v>
      </c>
      <c r="D723" s="42" t="s">
        <v>6136</v>
      </c>
      <c r="E723" s="42" t="str">
        <f>IF($D723=" BasicEd",VLOOKUP($A723,BasicEd!$A:$F,3,FALSE),IF($D723=" Header",VLOOKUP($A723,Header!$A:$G,3,FALSE),IF($D723=" Misc",VLOOKUP($A723,Misc!$A:$F,3,FALSE),IF($D723=" StateConstant",VLOOKUP($A723,StateConstant!$A:$H,3,FALSE),""))))</f>
        <v/>
      </c>
      <c r="F723" s="89" t="str">
        <f>IF($D723="BasicEd",VLOOKUP($B723,BasicEd!$A:$C,3,FALSE),IF($D723="Header",VLOOKUP($B723,Header!$A:$C,3,FALSE),IF($D723="Misc",VLOOKUP($B723,Misc!$A:$C,3,FALSE),IF($D723="StateConstant",VLOOKUP($B723,StateConstant!$A:$C,3,FALSE),""))))</f>
        <v/>
      </c>
      <c r="G723" s="42" t="s">
        <v>7</v>
      </c>
      <c r="H723" s="44">
        <v>3</v>
      </c>
      <c r="I723" s="42" t="s">
        <v>36</v>
      </c>
      <c r="J723" s="42" t="s">
        <v>1602</v>
      </c>
      <c r="K723" s="45"/>
      <c r="L723" s="44"/>
      <c r="M723" s="44"/>
      <c r="N723" s="44"/>
    </row>
    <row r="724" spans="1:14" ht="24.95" hidden="1" customHeight="1">
      <c r="A724" s="44" t="s">
        <v>6283</v>
      </c>
      <c r="B724" s="42" t="s">
        <v>6284</v>
      </c>
      <c r="C724" s="42" t="s">
        <v>6284</v>
      </c>
      <c r="D724" s="42" t="s">
        <v>6136</v>
      </c>
      <c r="E724" s="42" t="str">
        <f>IF($D724=" BasicEd",VLOOKUP($A724,BasicEd!$A:$F,3,FALSE),IF($D724=" Header",VLOOKUP($A724,Header!$A:$G,3,FALSE),IF($D724=" Misc",VLOOKUP($A724,Misc!$A:$F,3,FALSE),IF($D724=" StateConstant",VLOOKUP($A724,StateConstant!$A:$H,3,FALSE),""))))</f>
        <v/>
      </c>
      <c r="F724" s="89" t="str">
        <f>IF($D724="BasicEd",VLOOKUP($B724,BasicEd!$A:$C,3,FALSE),IF($D724="Header",VLOOKUP($B724,Header!$A:$C,3,FALSE),IF($D724="Misc",VLOOKUP($B724,Misc!$A:$C,3,FALSE),IF($D724="StateConstant",VLOOKUP($B724,StateConstant!$A:$C,3,FALSE),""))))</f>
        <v/>
      </c>
      <c r="G724" s="42" t="s">
        <v>7</v>
      </c>
      <c r="H724" s="44">
        <v>3</v>
      </c>
      <c r="I724" s="42" t="s">
        <v>36</v>
      </c>
      <c r="J724" s="42" t="s">
        <v>1602</v>
      </c>
      <c r="K724" s="45">
        <v>28.74</v>
      </c>
      <c r="L724" s="44"/>
      <c r="M724" s="44"/>
      <c r="N724" s="44"/>
    </row>
    <row r="725" spans="1:14" ht="24.95" hidden="1" customHeight="1">
      <c r="A725" s="44" t="s">
        <v>6205</v>
      </c>
      <c r="B725" s="42" t="s">
        <v>6206</v>
      </c>
      <c r="C725" s="42" t="s">
        <v>6206</v>
      </c>
      <c r="D725" s="42" t="s">
        <v>6136</v>
      </c>
      <c r="E725" s="42" t="str">
        <f>IF($D725=" BasicEd",VLOOKUP($A725,BasicEd!$A:$F,3,FALSE),IF($D725=" Header",VLOOKUP($A725,Header!$A:$G,3,FALSE),IF($D725=" Misc",VLOOKUP($A725,Misc!$A:$F,3,FALSE),IF($D725=" StateConstant",VLOOKUP($A725,StateConstant!$A:$H,3,FALSE),""))))</f>
        <v/>
      </c>
      <c r="F725" s="89" t="str">
        <f>IF($D725="BasicEd",VLOOKUP($B725,BasicEd!$A:$C,3,FALSE),IF($D725="Header",VLOOKUP($B725,Header!$A:$C,3,FALSE),IF($D725="Misc",VLOOKUP($B725,Misc!$A:$C,3,FALSE),IF($D725="StateConstant",VLOOKUP($B725,StateConstant!$A:$C,3,FALSE),""))))</f>
        <v/>
      </c>
      <c r="G725" s="42" t="s">
        <v>7</v>
      </c>
      <c r="H725" s="44">
        <v>3</v>
      </c>
      <c r="I725" s="42" t="s">
        <v>36</v>
      </c>
      <c r="J725" s="42" t="s">
        <v>1602</v>
      </c>
      <c r="K725" s="45">
        <v>0</v>
      </c>
      <c r="L725" s="44"/>
      <c r="M725" s="44"/>
      <c r="N725" s="44"/>
    </row>
    <row r="726" spans="1:14" ht="24.95" hidden="1" customHeight="1">
      <c r="A726" s="44" t="s">
        <v>5936</v>
      </c>
      <c r="B726" s="43" t="s">
        <v>5937</v>
      </c>
      <c r="C726" s="42" t="s">
        <v>5937</v>
      </c>
      <c r="D726" s="42" t="s">
        <v>6136</v>
      </c>
      <c r="E726" s="42" t="str">
        <f>IF($D726=" BasicEd",VLOOKUP($A726,BasicEd!$A:$F,3,FALSE),IF($D726=" Header",VLOOKUP($A726,Header!$A:$G,3,FALSE),IF($D726=" Misc",VLOOKUP($A726,Misc!$A:$F,3,FALSE),IF($D726=" StateConstant",VLOOKUP($A726,StateConstant!$A:$H,3,FALSE),""))))</f>
        <v/>
      </c>
      <c r="F726" s="89" t="str">
        <f>IF($D726="BasicEd",VLOOKUP($B726,BasicEd!$A:$C,3,FALSE),IF($D726="Header",VLOOKUP($B726,Header!$A:$C,3,FALSE),IF($D726="Misc",VLOOKUP($B726,Misc!$A:$C,3,FALSE),IF($D726="StateConstant",VLOOKUP($B726,StateConstant!$A:$C,3,FALSE),""))))</f>
        <v/>
      </c>
      <c r="G726" s="42" t="s">
        <v>7</v>
      </c>
      <c r="H726" s="44">
        <v>3</v>
      </c>
      <c r="I726" s="42" t="s">
        <v>36</v>
      </c>
      <c r="J726" s="42" t="s">
        <v>1602</v>
      </c>
      <c r="K726" s="45"/>
      <c r="L726" s="44"/>
      <c r="M726" s="44"/>
      <c r="N726" s="44"/>
    </row>
    <row r="727" spans="1:14" ht="24.95" hidden="1" customHeight="1">
      <c r="A727" s="44" t="s">
        <v>6092</v>
      </c>
      <c r="B727" s="42" t="s">
        <v>6093</v>
      </c>
      <c r="C727" s="42" t="s">
        <v>6093</v>
      </c>
      <c r="D727" s="42" t="s">
        <v>6136</v>
      </c>
      <c r="E727" s="42" t="str">
        <f>IF($D727=" BasicEd",VLOOKUP($A727,BasicEd!$A:$F,3,FALSE),IF($D727=" Header",VLOOKUP($A727,Header!$A:$G,3,FALSE),IF($D727=" Misc",VLOOKUP($A727,Misc!$A:$F,3,FALSE),IF($D727=" StateConstant",VLOOKUP($A727,StateConstant!$A:$H,3,FALSE),""))))</f>
        <v/>
      </c>
      <c r="F727" s="89" t="str">
        <f>IF($D727="BasicEd",VLOOKUP($B727,BasicEd!$A:$C,3,FALSE),IF($D727="Header",VLOOKUP($B727,Header!$A:$C,3,FALSE),IF($D727="Misc",VLOOKUP($B727,Misc!$A:$C,3,FALSE),IF($D727="StateConstant",VLOOKUP($B727,StateConstant!$A:$C,3,FALSE),""))))</f>
        <v/>
      </c>
      <c r="G727" s="42" t="s">
        <v>7</v>
      </c>
      <c r="H727" s="44">
        <v>3</v>
      </c>
      <c r="I727" s="42" t="s">
        <v>36</v>
      </c>
      <c r="J727" s="42" t="s">
        <v>1602</v>
      </c>
      <c r="K727" s="45"/>
      <c r="L727" s="44"/>
      <c r="M727" s="44"/>
      <c r="N727" s="44"/>
    </row>
    <row r="728" spans="1:14" ht="24.95" hidden="1" customHeight="1">
      <c r="A728" s="44" t="s">
        <v>6335</v>
      </c>
      <c r="B728" s="43" t="s">
        <v>6336</v>
      </c>
      <c r="C728" s="42" t="s">
        <v>6336</v>
      </c>
      <c r="D728" s="42" t="s">
        <v>6136</v>
      </c>
      <c r="E728" s="42" t="str">
        <f>IF($D728=" BasicEd",VLOOKUP($A728,BasicEd!$A:$F,3,FALSE),IF($D728=" Header",VLOOKUP($A728,Header!$A:$G,3,FALSE),IF($D728=" Misc",VLOOKUP($A728,Misc!$A:$F,3,FALSE),IF($D728=" StateConstant",VLOOKUP($A728,StateConstant!$A:$H,3,FALSE),""))))</f>
        <v/>
      </c>
      <c r="F728" s="89" t="str">
        <f>IF($D728="BasicEd",VLOOKUP($B728,BasicEd!$A:$C,3,FALSE),IF($D728="Header",VLOOKUP($B728,Header!$A:$C,3,FALSE),IF($D728="Misc",VLOOKUP($B728,Misc!$A:$C,3,FALSE),IF($D728="StateConstant",VLOOKUP($B728,StateConstant!$A:$C,3,FALSE),""))))</f>
        <v/>
      </c>
      <c r="G728" s="42" t="s">
        <v>7</v>
      </c>
      <c r="H728" s="44">
        <v>3</v>
      </c>
      <c r="I728" s="42" t="s">
        <v>36</v>
      </c>
      <c r="J728" s="42" t="s">
        <v>1602</v>
      </c>
      <c r="K728" s="45">
        <v>2.02</v>
      </c>
      <c r="L728" s="44"/>
      <c r="M728" s="44"/>
      <c r="N728" s="44"/>
    </row>
    <row r="729" spans="1:14" ht="24.95" hidden="1" customHeight="1">
      <c r="A729" s="44" t="s">
        <v>6014</v>
      </c>
      <c r="B729" s="43" t="s">
        <v>6015</v>
      </c>
      <c r="C729" s="42" t="s">
        <v>6015</v>
      </c>
      <c r="D729" s="42" t="s">
        <v>6136</v>
      </c>
      <c r="E729" s="42" t="str">
        <f>IF($D729=" BasicEd",VLOOKUP($A729,BasicEd!$A:$F,3,FALSE),IF($D729=" Header",VLOOKUP($A729,Header!$A:$G,3,FALSE),IF($D729=" Misc",VLOOKUP($A729,Misc!$A:$F,3,FALSE),IF($D729=" StateConstant",VLOOKUP($A729,StateConstant!$A:$H,3,FALSE),""))))</f>
        <v/>
      </c>
      <c r="F729" s="89" t="str">
        <f>IF($D729="BasicEd",VLOOKUP($B729,BasicEd!$A:$C,3,FALSE),IF($D729="Header",VLOOKUP($B729,Header!$A:$C,3,FALSE),IF($D729="Misc",VLOOKUP($B729,Misc!$A:$C,3,FALSE),IF($D729="StateConstant",VLOOKUP($B729,StateConstant!$A:$C,3,FALSE),""))))</f>
        <v/>
      </c>
      <c r="G729" s="42" t="s">
        <v>7</v>
      </c>
      <c r="H729" s="44">
        <v>3</v>
      </c>
      <c r="I729" s="42" t="s">
        <v>36</v>
      </c>
      <c r="J729" s="42" t="s">
        <v>1602</v>
      </c>
      <c r="K729" s="45"/>
      <c r="L729" s="44"/>
      <c r="M729" s="44"/>
      <c r="N729" s="44"/>
    </row>
    <row r="730" spans="1:14" ht="24.95" hidden="1" customHeight="1">
      <c r="A730" s="44" t="s">
        <v>6257</v>
      </c>
      <c r="B730" s="42" t="s">
        <v>6258</v>
      </c>
      <c r="C730" s="42" t="s">
        <v>6258</v>
      </c>
      <c r="D730" s="42" t="s">
        <v>6136</v>
      </c>
      <c r="E730" s="42" t="str">
        <f>IF($D730=" BasicEd",VLOOKUP($A730,BasicEd!$A:$F,3,FALSE),IF($D730=" Header",VLOOKUP($A730,Header!$A:$G,3,FALSE),IF($D730=" Misc",VLOOKUP($A730,Misc!$A:$F,3,FALSE),IF($D730=" StateConstant",VLOOKUP($A730,StateConstant!$A:$H,3,FALSE),""))))</f>
        <v/>
      </c>
      <c r="F730" s="89" t="str">
        <f>IF($D730="BasicEd",VLOOKUP($B730,BasicEd!$A:$C,3,FALSE),IF($D730="Header",VLOOKUP($B730,Header!$A:$C,3,FALSE),IF($D730="Misc",VLOOKUP($B730,Misc!$A:$C,3,FALSE),IF($D730="StateConstant",VLOOKUP($B730,StateConstant!$A:$C,3,FALSE),""))))</f>
        <v/>
      </c>
      <c r="G730" s="42" t="s">
        <v>7</v>
      </c>
      <c r="H730" s="44">
        <v>3</v>
      </c>
      <c r="I730" s="42" t="s">
        <v>36</v>
      </c>
      <c r="J730" s="42" t="s">
        <v>1602</v>
      </c>
      <c r="K730" s="45">
        <v>0.51900000000000002</v>
      </c>
      <c r="L730" s="44"/>
      <c r="M730" s="44"/>
      <c r="N730" s="44"/>
    </row>
    <row r="731" spans="1:14" ht="24.95" hidden="1" customHeight="1">
      <c r="A731" s="44" t="s">
        <v>6179</v>
      </c>
      <c r="B731" s="42" t="s">
        <v>6180</v>
      </c>
      <c r="C731" s="42" t="s">
        <v>6180</v>
      </c>
      <c r="D731" s="42" t="s">
        <v>6136</v>
      </c>
      <c r="E731" s="42" t="str">
        <f>IF($D731=" BasicEd",VLOOKUP($A731,BasicEd!$A:$F,3,FALSE),IF($D731=" Header",VLOOKUP($A731,Header!$A:$G,3,FALSE),IF($D731=" Misc",VLOOKUP($A731,Misc!$A:$F,3,FALSE),IF($D731=" StateConstant",VLOOKUP($A731,StateConstant!$A:$H,3,FALSE),""))))</f>
        <v/>
      </c>
      <c r="F731" s="89" t="str">
        <f>IF($D731="BasicEd",VLOOKUP($B731,BasicEd!$A:$C,3,FALSE),IF($D731="Header",VLOOKUP($B731,Header!$A:$C,3,FALSE),IF($D731="Misc",VLOOKUP($B731,Misc!$A:$C,3,FALSE),IF($D731="StateConstant",VLOOKUP($B731,StateConstant!$A:$C,3,FALSE),""))))</f>
        <v/>
      </c>
      <c r="G731" s="42" t="s">
        <v>7</v>
      </c>
      <c r="H731" s="44">
        <v>3</v>
      </c>
      <c r="I731" s="42" t="s">
        <v>36</v>
      </c>
      <c r="J731" s="42" t="s">
        <v>1602</v>
      </c>
      <c r="K731" s="45"/>
      <c r="L731" s="44"/>
      <c r="M731" s="44"/>
      <c r="N731" s="44"/>
    </row>
    <row r="732" spans="1:14" ht="24.95" hidden="1" customHeight="1">
      <c r="A732" s="44" t="s">
        <v>5912</v>
      </c>
      <c r="B732" s="43" t="s">
        <v>5913</v>
      </c>
      <c r="C732" s="42" t="s">
        <v>5913</v>
      </c>
      <c r="D732" s="42" t="s">
        <v>6136</v>
      </c>
      <c r="E732" s="42" t="str">
        <f>IF($D732=" BasicEd",VLOOKUP($A732,BasicEd!$A:$F,3,FALSE),IF($D732=" Header",VLOOKUP($A732,Header!$A:$G,3,FALSE),IF($D732=" Misc",VLOOKUP($A732,Misc!$A:$F,3,FALSE),IF($D732=" StateConstant",VLOOKUP($A732,StateConstant!$A:$H,3,FALSE),""))))</f>
        <v/>
      </c>
      <c r="F732" s="89" t="str">
        <f>IF($D732="BasicEd",VLOOKUP($B732,BasicEd!$A:$C,3,FALSE),IF($D732="Header",VLOOKUP($B732,Header!$A:$C,3,FALSE),IF($D732="Misc",VLOOKUP($B732,Misc!$A:$C,3,FALSE),IF($D732="StateConstant",VLOOKUP($B732,StateConstant!$A:$C,3,FALSE),""))))</f>
        <v/>
      </c>
      <c r="G732" s="42" t="s">
        <v>7</v>
      </c>
      <c r="H732" s="44">
        <v>3</v>
      </c>
      <c r="I732" s="42" t="s">
        <v>36</v>
      </c>
      <c r="J732" s="42" t="s">
        <v>1602</v>
      </c>
      <c r="K732" s="45"/>
      <c r="L732" s="44"/>
      <c r="M732" s="44"/>
      <c r="N732" s="44"/>
    </row>
    <row r="733" spans="1:14" ht="24.95" hidden="1" customHeight="1">
      <c r="A733" s="44" t="s">
        <v>6587</v>
      </c>
      <c r="B733" s="42" t="s">
        <v>6600</v>
      </c>
      <c r="C733" s="42" t="s">
        <v>6600</v>
      </c>
      <c r="D733" s="42" t="s">
        <v>6136</v>
      </c>
      <c r="E733" s="42" t="str">
        <f>IF($D733=" BasicEd",VLOOKUP($A733,BasicEd!$A:$F,3,FALSE),IF($D733=" Header",VLOOKUP($A733,Header!$A:$G,3,FALSE),IF($D733=" Misc",VLOOKUP($A733,Misc!$A:$F,3,FALSE),IF($D733=" StateConstant",VLOOKUP($A733,StateConstant!$A:$H,3,FALSE),""))))</f>
        <v/>
      </c>
      <c r="F733" s="89" t="str">
        <f>IF($D733="BasicEd",VLOOKUP($B733,BasicEd!$A:$C,3,FALSE),IF($D733="Header",VLOOKUP($B733,Header!$A:$C,3,FALSE),IF($D733="Misc",VLOOKUP($B733,Misc!$A:$C,3,FALSE),IF($D733="StateConstant",VLOOKUP($B733,StateConstant!$A:$C,3,FALSE),""))))</f>
        <v/>
      </c>
      <c r="G733" s="42" t="s">
        <v>7</v>
      </c>
      <c r="H733" s="44">
        <v>3</v>
      </c>
      <c r="I733" s="42" t="s">
        <v>36</v>
      </c>
      <c r="J733" s="42" t="s">
        <v>1602</v>
      </c>
      <c r="K733" s="45"/>
      <c r="L733" s="44"/>
      <c r="M733" s="44"/>
      <c r="N733" s="44"/>
    </row>
    <row r="734" spans="1:14" ht="24.95" hidden="1" customHeight="1">
      <c r="A734" s="44" t="s">
        <v>6068</v>
      </c>
      <c r="B734" s="42" t="s">
        <v>6069</v>
      </c>
      <c r="C734" s="42" t="s">
        <v>6069</v>
      </c>
      <c r="D734" s="42" t="s">
        <v>6136</v>
      </c>
      <c r="E734" s="42" t="str">
        <f>IF($D734=" BasicEd",VLOOKUP($A734,BasicEd!$A:$F,3,FALSE),IF($D734=" Header",VLOOKUP($A734,Header!$A:$G,3,FALSE),IF($D734=" Misc",VLOOKUP($A734,Misc!$A:$F,3,FALSE),IF($D734=" StateConstant",VLOOKUP($A734,StateConstant!$A:$H,3,FALSE),""))))</f>
        <v/>
      </c>
      <c r="F734" s="89" t="str">
        <f>IF($D734="BasicEd",VLOOKUP($B734,BasicEd!$A:$C,3,FALSE),IF($D734="Header",VLOOKUP($B734,Header!$A:$C,3,FALSE),IF($D734="Misc",VLOOKUP($B734,Misc!$A:$C,3,FALSE),IF($D734="StateConstant",VLOOKUP($B734,StateConstant!$A:$C,3,FALSE),""))))</f>
        <v/>
      </c>
      <c r="G734" s="42" t="s">
        <v>7</v>
      </c>
      <c r="H734" s="44">
        <v>3</v>
      </c>
      <c r="I734" s="42" t="s">
        <v>36</v>
      </c>
      <c r="J734" s="42" t="s">
        <v>1602</v>
      </c>
      <c r="K734" s="45">
        <v>2.5000000000000001E-2</v>
      </c>
      <c r="L734" s="44"/>
      <c r="M734" s="44"/>
      <c r="N734" s="44"/>
    </row>
    <row r="735" spans="1:14" ht="24.95" hidden="1" customHeight="1">
      <c r="A735" s="44" t="s">
        <v>6311</v>
      </c>
      <c r="B735" s="43" t="s">
        <v>6312</v>
      </c>
      <c r="C735" s="42" t="s">
        <v>6312</v>
      </c>
      <c r="D735" s="42" t="s">
        <v>6136</v>
      </c>
      <c r="E735" s="42" t="str">
        <f>IF($D735=" BasicEd",VLOOKUP($A735,BasicEd!$A:$F,3,FALSE),IF($D735=" Header",VLOOKUP($A735,Header!$A:$G,3,FALSE),IF($D735=" Misc",VLOOKUP($A735,Misc!$A:$F,3,FALSE),IF($D735=" StateConstant",VLOOKUP($A735,StateConstant!$A:$H,3,FALSE),""))))</f>
        <v/>
      </c>
      <c r="F735" s="89" t="str">
        <f>IF($D735="BasicEd",VLOOKUP($B735,BasicEd!$A:$C,3,FALSE),IF($D735="Header",VLOOKUP($B735,Header!$A:$C,3,FALSE),IF($D735="Misc",VLOOKUP($B735,Misc!$A:$C,3,FALSE),IF($D735="StateConstant",VLOOKUP($B735,StateConstant!$A:$C,3,FALSE),""))))</f>
        <v/>
      </c>
      <c r="G735" s="42" t="s">
        <v>7</v>
      </c>
      <c r="H735" s="44">
        <v>3</v>
      </c>
      <c r="I735" s="42" t="s">
        <v>36</v>
      </c>
      <c r="J735" s="42" t="s">
        <v>1602</v>
      </c>
      <c r="K735" s="45">
        <v>2.9649999999999999</v>
      </c>
      <c r="L735" s="44"/>
      <c r="M735" s="44"/>
      <c r="N735" s="44"/>
    </row>
    <row r="736" spans="1:14" ht="24.95" hidden="1" customHeight="1">
      <c r="A736" s="44" t="s">
        <v>5990</v>
      </c>
      <c r="B736" s="43" t="s">
        <v>5991</v>
      </c>
      <c r="C736" s="42" t="s">
        <v>5991</v>
      </c>
      <c r="D736" s="42" t="s">
        <v>6136</v>
      </c>
      <c r="E736" s="42" t="str">
        <f>IF($D736=" BasicEd",VLOOKUP($A736,BasicEd!$A:$F,3,FALSE),IF($D736=" Header",VLOOKUP($A736,Header!$A:$G,3,FALSE),IF($D736=" Misc",VLOOKUP($A736,Misc!$A:$F,3,FALSE),IF($D736=" StateConstant",VLOOKUP($A736,StateConstant!$A:$H,3,FALSE),""))))</f>
        <v/>
      </c>
      <c r="F736" s="89" t="str">
        <f>IF($D736="BasicEd",VLOOKUP($B736,BasicEd!$A:$C,3,FALSE),IF($D736="Header",VLOOKUP($B736,Header!$A:$C,3,FALSE),IF($D736="Misc",VLOOKUP($B736,Misc!$A:$C,3,FALSE),IF($D736="StateConstant",VLOOKUP($B736,StateConstant!$A:$C,3,FALSE),""))))</f>
        <v/>
      </c>
      <c r="G736" s="42" t="s">
        <v>7</v>
      </c>
      <c r="H736" s="44">
        <v>3</v>
      </c>
      <c r="I736" s="42" t="s">
        <v>36</v>
      </c>
      <c r="J736" s="42" t="s">
        <v>1602</v>
      </c>
      <c r="K736" s="45"/>
      <c r="L736" s="44"/>
      <c r="M736" s="44"/>
      <c r="N736" s="44"/>
    </row>
    <row r="737" spans="1:14" ht="24.95" hidden="1" customHeight="1">
      <c r="A737" s="44" t="s">
        <v>6233</v>
      </c>
      <c r="B737" s="42" t="s">
        <v>6234</v>
      </c>
      <c r="C737" s="42" t="s">
        <v>6234</v>
      </c>
      <c r="D737" s="42" t="s">
        <v>6136</v>
      </c>
      <c r="E737" s="42" t="str">
        <f>IF($D737=" BasicEd",VLOOKUP($A737,BasicEd!$A:$F,3,FALSE),IF($D737=" Header",VLOOKUP($A737,Header!$A:$G,3,FALSE),IF($D737=" Misc",VLOOKUP($A737,Misc!$A:$F,3,FALSE),IF($D737=" StateConstant",VLOOKUP($A737,StateConstant!$A:$H,3,FALSE),""))))</f>
        <v/>
      </c>
      <c r="F737" s="89" t="str">
        <f>IF($D737="BasicEd",VLOOKUP($B737,BasicEd!$A:$C,3,FALSE),IF($D737="Header",VLOOKUP($B737,Header!$A:$C,3,FALSE),IF($D737="Misc",VLOOKUP($B737,Misc!$A:$C,3,FALSE),IF($D737="StateConstant",VLOOKUP($B737,StateConstant!$A:$C,3,FALSE),""))))</f>
        <v/>
      </c>
      <c r="G737" s="42" t="s">
        <v>7</v>
      </c>
      <c r="H737" s="44">
        <v>3</v>
      </c>
      <c r="I737" s="42" t="s">
        <v>36</v>
      </c>
      <c r="J737" s="42" t="s">
        <v>1602</v>
      </c>
      <c r="K737" s="45">
        <v>0.93600000000000005</v>
      </c>
      <c r="L737" s="44"/>
      <c r="M737" s="44"/>
      <c r="N737" s="44"/>
    </row>
    <row r="738" spans="1:14" ht="24.95" hidden="1" customHeight="1">
      <c r="A738" s="44" t="s">
        <v>6155</v>
      </c>
      <c r="B738" s="43" t="s">
        <v>6156</v>
      </c>
      <c r="C738" s="52" t="s">
        <v>6156</v>
      </c>
      <c r="D738" s="42" t="s">
        <v>6136</v>
      </c>
      <c r="E738" s="42" t="str">
        <f>IF($D738=" BasicEd",VLOOKUP($A738,BasicEd!$A:$F,3,FALSE),IF($D738=" Header",VLOOKUP($A738,Header!$A:$G,3,FALSE),IF($D738=" Misc",VLOOKUP($A738,Misc!$A:$F,3,FALSE),IF($D738=" StateConstant",VLOOKUP($A738,StateConstant!$A:$H,3,FALSE),""))))</f>
        <v/>
      </c>
      <c r="F738" s="89" t="str">
        <f>IF($D738="BasicEd",VLOOKUP($B738,BasicEd!$A:$C,3,FALSE),IF($D738="Header",VLOOKUP($B738,Header!$A:$C,3,FALSE),IF($D738="Misc",VLOOKUP($B738,Misc!$A:$C,3,FALSE),IF($D738="StateConstant",VLOOKUP($B738,StateConstant!$A:$C,3,FALSE),""))))</f>
        <v/>
      </c>
      <c r="G738" s="42" t="s">
        <v>7</v>
      </c>
      <c r="H738" s="44">
        <v>3</v>
      </c>
      <c r="I738" s="42" t="s">
        <v>36</v>
      </c>
      <c r="J738" s="42" t="s">
        <v>1602</v>
      </c>
      <c r="K738" s="45"/>
      <c r="L738" s="44">
        <v>2</v>
      </c>
      <c r="M738" s="44">
        <v>6</v>
      </c>
      <c r="N738" s="44">
        <v>4</v>
      </c>
    </row>
    <row r="739" spans="1:14" ht="24.95" hidden="1" customHeight="1">
      <c r="A739" s="44" t="s">
        <v>5964</v>
      </c>
      <c r="B739" s="43" t="s">
        <v>5965</v>
      </c>
      <c r="C739" s="42" t="s">
        <v>5965</v>
      </c>
      <c r="D739" s="42" t="s">
        <v>6136</v>
      </c>
      <c r="E739" s="42" t="str">
        <f>IF($D739=" BasicEd",VLOOKUP($A739,BasicEd!$A:$F,3,FALSE),IF($D739=" Header",VLOOKUP($A739,Header!$A:$G,3,FALSE),IF($D739=" Misc",VLOOKUP($A739,Misc!$A:$F,3,FALSE),IF($D739=" StateConstant",VLOOKUP($A739,StateConstant!$A:$H,3,FALSE),""))))</f>
        <v/>
      </c>
      <c r="F739" s="89" t="str">
        <f>IF($D739="BasicEd",VLOOKUP($B739,BasicEd!$A:$C,3,FALSE),IF($D739="Header",VLOOKUP($B739,Header!$A:$C,3,FALSE),IF($D739="Misc",VLOOKUP($B739,Misc!$A:$C,3,FALSE),IF($D739="StateConstant",VLOOKUP($B739,StateConstant!$A:$C,3,FALSE),""))))</f>
        <v/>
      </c>
      <c r="G739" s="42" t="s">
        <v>7</v>
      </c>
      <c r="H739" s="44">
        <v>3</v>
      </c>
      <c r="I739" s="42" t="s">
        <v>36</v>
      </c>
      <c r="J739" s="42" t="s">
        <v>1602</v>
      </c>
      <c r="K739" s="45"/>
      <c r="L739" s="44"/>
      <c r="M739" s="44"/>
      <c r="N739" s="44"/>
    </row>
    <row r="740" spans="1:14" ht="24.95" hidden="1" customHeight="1">
      <c r="A740" s="44" t="s">
        <v>6120</v>
      </c>
      <c r="B740" s="42" t="s">
        <v>6121</v>
      </c>
      <c r="C740" s="42" t="s">
        <v>6121</v>
      </c>
      <c r="D740" s="42" t="s">
        <v>6136</v>
      </c>
      <c r="E740" s="42" t="str">
        <f>IF($D740=" BasicEd",VLOOKUP($A740,BasicEd!$A:$F,3,FALSE),IF($D740=" Header",VLOOKUP($A740,Header!$A:$G,3,FALSE),IF($D740=" Misc",VLOOKUP($A740,Misc!$A:$F,3,FALSE),IF($D740=" StateConstant",VLOOKUP($A740,StateConstant!$A:$H,3,FALSE),""))))</f>
        <v/>
      </c>
      <c r="F740" s="89" t="str">
        <f>IF($D740="BasicEd",VLOOKUP($B740,BasicEd!$A:$C,3,FALSE),IF($D740="Header",VLOOKUP($B740,Header!$A:$C,3,FALSE),IF($D740="Misc",VLOOKUP($B740,Misc!$A:$C,3,FALSE),IF($D740="StateConstant",VLOOKUP($B740,StateConstant!$A:$C,3,FALSE),""))))</f>
        <v/>
      </c>
      <c r="G740" s="42" t="s">
        <v>7</v>
      </c>
      <c r="H740" s="44">
        <v>3</v>
      </c>
      <c r="I740" s="42" t="s">
        <v>36</v>
      </c>
      <c r="J740" s="42" t="s">
        <v>1602</v>
      </c>
      <c r="K740" s="45"/>
      <c r="L740" s="44"/>
      <c r="M740" s="44"/>
      <c r="N740" s="44"/>
    </row>
    <row r="741" spans="1:14" ht="24.95" hidden="1" customHeight="1">
      <c r="A741" s="44" t="s">
        <v>6363</v>
      </c>
      <c r="B741" s="42" t="s">
        <v>6364</v>
      </c>
      <c r="C741" s="42" t="s">
        <v>6364</v>
      </c>
      <c r="D741" s="42" t="s">
        <v>6136</v>
      </c>
      <c r="E741" s="42" t="str">
        <f>IF($D741=" BasicEd",VLOOKUP($A741,BasicEd!$A:$F,3,FALSE),IF($D741=" Header",VLOOKUP($A741,Header!$A:$G,3,FALSE),IF($D741=" Misc",VLOOKUP($A741,Misc!$A:$F,3,FALSE),IF($D741=" StateConstant",VLOOKUP($A741,StateConstant!$A:$H,3,FALSE),""))))</f>
        <v/>
      </c>
      <c r="F741" s="89" t="str">
        <f>IF($D741="BasicEd",VLOOKUP($B741,BasicEd!$A:$C,3,FALSE),IF($D741="Header",VLOOKUP($B741,Header!$A:$C,3,FALSE),IF($D741="Misc",VLOOKUP($B741,Misc!$A:$C,3,FALSE),IF($D741="StateConstant",VLOOKUP($B741,StateConstant!$A:$C,3,FALSE),""))))</f>
        <v/>
      </c>
      <c r="G741" s="42" t="s">
        <v>7</v>
      </c>
      <c r="H741" s="44">
        <v>3</v>
      </c>
      <c r="I741" s="42" t="s">
        <v>36</v>
      </c>
      <c r="J741" s="42" t="s">
        <v>1602</v>
      </c>
      <c r="K741" s="45">
        <v>15</v>
      </c>
      <c r="L741" s="44"/>
      <c r="M741" s="44"/>
      <c r="N741" s="44"/>
    </row>
    <row r="742" spans="1:14" ht="24.95" hidden="1" customHeight="1">
      <c r="A742" s="44" t="s">
        <v>6042</v>
      </c>
      <c r="B742" s="43" t="s">
        <v>6043</v>
      </c>
      <c r="C742" s="42" t="s">
        <v>6043</v>
      </c>
      <c r="D742" s="42" t="s">
        <v>6136</v>
      </c>
      <c r="E742" s="42" t="str">
        <f>IF($D742=" BasicEd",VLOOKUP($A742,BasicEd!$A:$F,3,FALSE),IF($D742=" Header",VLOOKUP($A742,Header!$A:$G,3,FALSE),IF($D742=" Misc",VLOOKUP($A742,Misc!$A:$F,3,FALSE),IF($D742=" StateConstant",VLOOKUP($A742,StateConstant!$A:$H,3,FALSE),""))))</f>
        <v/>
      </c>
      <c r="F742" s="89" t="str">
        <f>IF($D742="BasicEd",VLOOKUP($B742,BasicEd!$A:$C,3,FALSE),IF($D742="Header",VLOOKUP($B742,Header!$A:$C,3,FALSE),IF($D742="Misc",VLOOKUP($B742,Misc!$A:$C,3,FALSE),IF($D742="StateConstant",VLOOKUP($B742,StateConstant!$A:$C,3,FALSE),""))))</f>
        <v/>
      </c>
      <c r="G742" s="42" t="s">
        <v>7</v>
      </c>
      <c r="H742" s="44">
        <v>3</v>
      </c>
      <c r="I742" s="42" t="s">
        <v>36</v>
      </c>
      <c r="J742" s="42" t="s">
        <v>1602</v>
      </c>
      <c r="K742" s="45"/>
      <c r="L742" s="44"/>
      <c r="M742" s="44"/>
      <c r="N742" s="44"/>
    </row>
    <row r="743" spans="1:14" ht="24.95" hidden="1" customHeight="1">
      <c r="A743" s="44" t="s">
        <v>6285</v>
      </c>
      <c r="B743" s="42" t="s">
        <v>6286</v>
      </c>
      <c r="C743" s="52" t="s">
        <v>6286</v>
      </c>
      <c r="D743" s="42" t="s">
        <v>6136</v>
      </c>
      <c r="E743" s="42" t="str">
        <f>IF($D743=" BasicEd",VLOOKUP($A743,BasicEd!$A:$F,3,FALSE),IF($D743=" Header",VLOOKUP($A743,Header!$A:$G,3,FALSE),IF($D743=" Misc",VLOOKUP($A743,Misc!$A:$F,3,FALSE),IF($D743=" StateConstant",VLOOKUP($A743,StateConstant!$A:$H,3,FALSE),""))))</f>
        <v/>
      </c>
      <c r="F743" s="89" t="str">
        <f>IF($D743="BasicEd",VLOOKUP($B743,BasicEd!$A:$C,3,FALSE),IF($D743="Header",VLOOKUP($B743,Header!$A:$C,3,FALSE),IF($D743="Misc",VLOOKUP($B743,Misc!$A:$C,3,FALSE),IF($D743="StateConstant",VLOOKUP($B743,StateConstant!$A:$C,3,FALSE),""))))</f>
        <v/>
      </c>
      <c r="G743" s="42" t="s">
        <v>7</v>
      </c>
      <c r="H743" s="44">
        <v>3</v>
      </c>
      <c r="I743" s="42" t="s">
        <v>36</v>
      </c>
      <c r="J743" s="42" t="s">
        <v>1602</v>
      </c>
      <c r="K743" s="45">
        <v>0</v>
      </c>
      <c r="L743" s="44"/>
      <c r="M743" s="44"/>
      <c r="N743" s="44"/>
    </row>
    <row r="744" spans="1:14" ht="24.95" hidden="1" customHeight="1">
      <c r="A744" s="44" t="s">
        <v>6207</v>
      </c>
      <c r="B744" s="42" t="s">
        <v>6208</v>
      </c>
      <c r="C744" s="42" t="s">
        <v>6208</v>
      </c>
      <c r="D744" s="42" t="s">
        <v>6136</v>
      </c>
      <c r="E744" s="42" t="str">
        <f>IF($D744=" BasicEd",VLOOKUP($A744,BasicEd!$A:$F,3,FALSE),IF($D744=" Header",VLOOKUP($A744,Header!$A:$G,3,FALSE),IF($D744=" Misc",VLOOKUP($A744,Misc!$A:$F,3,FALSE),IF($D744=" StateConstant",VLOOKUP($A744,StateConstant!$A:$H,3,FALSE),""))))</f>
        <v/>
      </c>
      <c r="F744" s="89" t="str">
        <f>IF($D744="BasicEd",VLOOKUP($B744,BasicEd!$A:$C,3,FALSE),IF($D744="Header",VLOOKUP($B744,Header!$A:$C,3,FALSE),IF($D744="Misc",VLOOKUP($B744,Misc!$A:$C,3,FALSE),IF($D744="StateConstant",VLOOKUP($B744,StateConstant!$A:$C,3,FALSE),""))))</f>
        <v/>
      </c>
      <c r="G744" s="42" t="s">
        <v>7</v>
      </c>
      <c r="H744" s="44">
        <v>3</v>
      </c>
      <c r="I744" s="42" t="s">
        <v>36</v>
      </c>
      <c r="J744" s="42" t="s">
        <v>1602</v>
      </c>
      <c r="K744" s="45">
        <v>400</v>
      </c>
      <c r="L744" s="44"/>
      <c r="M744" s="44"/>
      <c r="N744" s="44"/>
    </row>
    <row r="745" spans="1:14" ht="24.95" hidden="1" customHeight="1">
      <c r="A745" s="44" t="s">
        <v>5938</v>
      </c>
      <c r="B745" s="42" t="s">
        <v>5939</v>
      </c>
      <c r="C745" s="42" t="s">
        <v>5939</v>
      </c>
      <c r="D745" s="42" t="s">
        <v>6136</v>
      </c>
      <c r="E745" s="42" t="str">
        <f>IF($D745=" BasicEd",VLOOKUP($A745,BasicEd!$A:$F,3,FALSE),IF($D745=" Header",VLOOKUP($A745,Header!$A:$G,3,FALSE),IF($D745=" Misc",VLOOKUP($A745,Misc!$A:$F,3,FALSE),IF($D745=" StateConstant",VLOOKUP($A745,StateConstant!$A:$H,3,FALSE),""))))</f>
        <v/>
      </c>
      <c r="F745" s="89" t="str">
        <f>IF($D745="BasicEd",VLOOKUP($B745,BasicEd!$A:$C,3,FALSE),IF($D745="Header",VLOOKUP($B745,Header!$A:$C,3,FALSE),IF($D745="Misc",VLOOKUP($B745,Misc!$A:$C,3,FALSE),IF($D745="StateConstant",VLOOKUP($B745,StateConstant!$A:$C,3,FALSE),""))))</f>
        <v/>
      </c>
      <c r="G745" s="42" t="s">
        <v>7</v>
      </c>
      <c r="H745" s="44">
        <v>3</v>
      </c>
      <c r="I745" s="42" t="s">
        <v>36</v>
      </c>
      <c r="J745" s="42" t="s">
        <v>1602</v>
      </c>
      <c r="K745" s="45"/>
      <c r="L745" s="44"/>
      <c r="M745" s="44"/>
      <c r="N745" s="44"/>
    </row>
    <row r="746" spans="1:14" ht="24.95" hidden="1" customHeight="1">
      <c r="A746" s="44" t="s">
        <v>6094</v>
      </c>
      <c r="B746" s="42" t="s">
        <v>6095</v>
      </c>
      <c r="C746" s="42" t="s">
        <v>6095</v>
      </c>
      <c r="D746" s="42" t="s">
        <v>6136</v>
      </c>
      <c r="E746" s="42" t="str">
        <f>IF($D746=" BasicEd",VLOOKUP($A746,BasicEd!$A:$F,3,FALSE),IF($D746=" Header",VLOOKUP($A746,Header!$A:$G,3,FALSE),IF($D746=" Misc",VLOOKUP($A746,Misc!$A:$F,3,FALSE),IF($D746=" StateConstant",VLOOKUP($A746,StateConstant!$A:$H,3,FALSE),""))))</f>
        <v/>
      </c>
      <c r="F746" s="89" t="str">
        <f>IF($D746="BasicEd",VLOOKUP($B746,BasicEd!$A:$C,3,FALSE),IF($D746="Header",VLOOKUP($B746,Header!$A:$C,3,FALSE),IF($D746="Misc",VLOOKUP($B746,Misc!$A:$C,3,FALSE),IF($D746="StateConstant",VLOOKUP($B746,StateConstant!$A:$C,3,FALSE),""))))</f>
        <v/>
      </c>
      <c r="G746" s="42" t="s">
        <v>7</v>
      </c>
      <c r="H746" s="44">
        <v>3</v>
      </c>
      <c r="I746" s="42" t="s">
        <v>36</v>
      </c>
      <c r="J746" s="42" t="s">
        <v>1602</v>
      </c>
      <c r="K746" s="45"/>
      <c r="L746" s="44"/>
      <c r="M746" s="44"/>
      <c r="N746" s="44"/>
    </row>
    <row r="747" spans="1:14" ht="24.95" hidden="1" customHeight="1">
      <c r="A747" s="44" t="s">
        <v>6337</v>
      </c>
      <c r="B747" s="42" t="s">
        <v>6338</v>
      </c>
      <c r="C747" s="42" t="s">
        <v>6338</v>
      </c>
      <c r="D747" s="42" t="s">
        <v>6136</v>
      </c>
      <c r="E747" s="42" t="str">
        <f>IF($D747=" BasicEd",VLOOKUP($A747,BasicEd!$A:$F,3,FALSE),IF($D747=" Header",VLOOKUP($A747,Header!$A:$G,3,FALSE),IF($D747=" Misc",VLOOKUP($A747,Misc!$A:$F,3,FALSE),IF($D747=" StateConstant",VLOOKUP($A747,StateConstant!$A:$H,3,FALSE),""))))</f>
        <v/>
      </c>
      <c r="F747" s="89" t="str">
        <f>IF($D747="BasicEd",VLOOKUP($B747,BasicEd!$A:$C,3,FALSE),IF($D747="Header",VLOOKUP($B747,Header!$A:$C,3,FALSE),IF($D747="Misc",VLOOKUP($B747,Misc!$A:$C,3,FALSE),IF($D747="StateConstant",VLOOKUP($B747,StateConstant!$A:$C,3,FALSE),""))))</f>
        <v/>
      </c>
      <c r="G747" s="42" t="s">
        <v>7</v>
      </c>
      <c r="H747" s="44">
        <v>3</v>
      </c>
      <c r="I747" s="42" t="s">
        <v>36</v>
      </c>
      <c r="J747" s="42" t="s">
        <v>1602</v>
      </c>
      <c r="K747" s="45">
        <v>1000</v>
      </c>
      <c r="L747" s="44"/>
      <c r="M747" s="44"/>
      <c r="N747" s="44"/>
    </row>
    <row r="748" spans="1:14" ht="24.95" hidden="1" customHeight="1">
      <c r="A748" s="44" t="s">
        <v>6016</v>
      </c>
      <c r="B748" s="43" t="s">
        <v>6017</v>
      </c>
      <c r="C748" s="42" t="s">
        <v>6017</v>
      </c>
      <c r="D748" s="42" t="s">
        <v>6136</v>
      </c>
      <c r="E748" s="42" t="str">
        <f>IF($D748=" BasicEd",VLOOKUP($A748,BasicEd!$A:$F,3,FALSE),IF($D748=" Header",VLOOKUP($A748,Header!$A:$G,3,FALSE),IF($D748=" Misc",VLOOKUP($A748,Misc!$A:$F,3,FALSE),IF($D748=" StateConstant",VLOOKUP($A748,StateConstant!$A:$H,3,FALSE),""))))</f>
        <v/>
      </c>
      <c r="F748" s="89" t="str">
        <f>IF($D748="BasicEd",VLOOKUP($B748,BasicEd!$A:$C,3,FALSE),IF($D748="Header",VLOOKUP($B748,Header!$A:$C,3,FALSE),IF($D748="Misc",VLOOKUP($B748,Misc!$A:$C,3,FALSE),IF($D748="StateConstant",VLOOKUP($B748,StateConstant!$A:$C,3,FALSE),""))))</f>
        <v/>
      </c>
      <c r="G748" s="42" t="s">
        <v>7</v>
      </c>
      <c r="H748" s="44">
        <v>3</v>
      </c>
      <c r="I748" s="42" t="s">
        <v>36</v>
      </c>
      <c r="J748" s="42" t="s">
        <v>1602</v>
      </c>
      <c r="K748" s="45"/>
      <c r="L748" s="44"/>
      <c r="M748" s="44"/>
      <c r="N748" s="44"/>
    </row>
    <row r="749" spans="1:14" ht="24.95" hidden="1" customHeight="1">
      <c r="A749" s="44" t="s">
        <v>6259</v>
      </c>
      <c r="B749" s="43" t="s">
        <v>6260</v>
      </c>
      <c r="C749" s="42" t="s">
        <v>6260</v>
      </c>
      <c r="D749" s="42" t="s">
        <v>6136</v>
      </c>
      <c r="E749" s="42" t="str">
        <f>IF($D749=" BasicEd",VLOOKUP($A749,BasicEd!$A:$F,3,FALSE),IF($D749=" Header",VLOOKUP($A749,Header!$A:$G,3,FALSE),IF($D749=" Misc",VLOOKUP($A749,Misc!$A:$F,3,FALSE),IF($D749=" StateConstant",VLOOKUP($A749,StateConstant!$A:$H,3,FALSE),""))))</f>
        <v/>
      </c>
      <c r="F749" s="89" t="str">
        <f>IF($D749="BasicEd",VLOOKUP($B749,BasicEd!$A:$C,3,FALSE),IF($D749="Header",VLOOKUP($B749,Header!$A:$C,3,FALSE),IF($D749="Misc",VLOOKUP($B749,Misc!$A:$C,3,FALSE),IF($D749="StateConstant",VLOOKUP($B749,StateConstant!$A:$C,3,FALSE),""))))</f>
        <v/>
      </c>
      <c r="G749" s="42" t="s">
        <v>7</v>
      </c>
      <c r="H749" s="44">
        <v>3</v>
      </c>
      <c r="I749" s="42" t="s">
        <v>36</v>
      </c>
      <c r="J749" s="42" t="s">
        <v>1602</v>
      </c>
      <c r="K749" s="45">
        <v>1.1160000000000001</v>
      </c>
      <c r="L749" s="44"/>
      <c r="M749" s="44"/>
      <c r="N749" s="44"/>
    </row>
    <row r="750" spans="1:14" ht="24.95" hidden="1" customHeight="1">
      <c r="A750" s="44" t="s">
        <v>6181</v>
      </c>
      <c r="B750" s="42" t="s">
        <v>6182</v>
      </c>
      <c r="C750" s="42" t="s">
        <v>6182</v>
      </c>
      <c r="D750" s="42" t="s">
        <v>6136</v>
      </c>
      <c r="E750" s="42" t="str">
        <f>IF($D750=" BasicEd",VLOOKUP($A750,BasicEd!$A:$F,3,FALSE),IF($D750=" Header",VLOOKUP($A750,Header!$A:$G,3,FALSE),IF($D750=" Misc",VLOOKUP($A750,Misc!$A:$F,3,FALSE),IF($D750=" StateConstant",VLOOKUP($A750,StateConstant!$A:$H,3,FALSE),""))))</f>
        <v/>
      </c>
      <c r="F750" s="89" t="str">
        <f>IF($D750="BasicEd",VLOOKUP($B750,BasicEd!$A:$C,3,FALSE),IF($D750="Header",VLOOKUP($B750,Header!$A:$C,3,FALSE),IF($D750="Misc",VLOOKUP($B750,Misc!$A:$C,3,FALSE),IF($D750="StateConstant",VLOOKUP($B750,StateConstant!$A:$C,3,FALSE),""))))</f>
        <v/>
      </c>
      <c r="G750" s="42" t="s">
        <v>7</v>
      </c>
      <c r="H750" s="44">
        <v>3</v>
      </c>
      <c r="I750" s="42" t="s">
        <v>36</v>
      </c>
      <c r="J750" s="42" t="s">
        <v>1602</v>
      </c>
      <c r="K750" s="45"/>
      <c r="L750" s="44"/>
      <c r="M750" s="44"/>
      <c r="N750" s="44"/>
    </row>
    <row r="751" spans="1:14" ht="24.95" hidden="1" customHeight="1">
      <c r="A751" s="44" t="s">
        <v>5914</v>
      </c>
      <c r="B751" s="43" t="s">
        <v>5915</v>
      </c>
      <c r="C751" s="42" t="s">
        <v>5915</v>
      </c>
      <c r="D751" s="42" t="s">
        <v>6136</v>
      </c>
      <c r="E751" s="42" t="str">
        <f>IF($D751=" BasicEd",VLOOKUP($A751,BasicEd!$A:$F,3,FALSE),IF($D751=" Header",VLOOKUP($A751,Header!$A:$G,3,FALSE),IF($D751=" Misc",VLOOKUP($A751,Misc!$A:$F,3,FALSE),IF($D751=" StateConstant",VLOOKUP($A751,StateConstant!$A:$H,3,FALSE),""))))</f>
        <v/>
      </c>
      <c r="F751" s="89" t="str">
        <f>IF($D751="BasicEd",VLOOKUP($B751,BasicEd!$A:$C,3,FALSE),IF($D751="Header",VLOOKUP($B751,Header!$A:$C,3,FALSE),IF($D751="Misc",VLOOKUP($B751,Misc!$A:$C,3,FALSE),IF($D751="StateConstant",VLOOKUP($B751,StateConstant!$A:$C,3,FALSE),""))))</f>
        <v/>
      </c>
      <c r="G751" s="42" t="s">
        <v>7</v>
      </c>
      <c r="H751" s="44">
        <v>3</v>
      </c>
      <c r="I751" s="42" t="s">
        <v>36</v>
      </c>
      <c r="J751" s="42" t="s">
        <v>1602</v>
      </c>
      <c r="K751" s="45"/>
      <c r="L751" s="44"/>
      <c r="M751" s="44"/>
      <c r="N751" s="44"/>
    </row>
    <row r="752" spans="1:14" ht="24.95" hidden="1" customHeight="1">
      <c r="A752" s="44" t="s">
        <v>6588</v>
      </c>
      <c r="B752" s="42" t="s">
        <v>6601</v>
      </c>
      <c r="C752" s="42" t="s">
        <v>6601</v>
      </c>
      <c r="D752" s="42" t="s">
        <v>6136</v>
      </c>
      <c r="E752" s="42" t="str">
        <f>IF($D752=" BasicEd",VLOOKUP($A752,BasicEd!$A:$F,3,FALSE),IF($D752=" Header",VLOOKUP($A752,Header!$A:$G,3,FALSE),IF($D752=" Misc",VLOOKUP($A752,Misc!$A:$F,3,FALSE),IF($D752=" StateConstant",VLOOKUP($A752,StateConstant!$A:$H,3,FALSE),""))))</f>
        <v/>
      </c>
      <c r="F752" s="89" t="str">
        <f>IF($D752="BasicEd",VLOOKUP($B752,BasicEd!$A:$C,3,FALSE),IF($D752="Header",VLOOKUP($B752,Header!$A:$C,3,FALSE),IF($D752="Misc",VLOOKUP($B752,Misc!$A:$C,3,FALSE),IF($D752="StateConstant",VLOOKUP($B752,StateConstant!$A:$C,3,FALSE),""))))</f>
        <v/>
      </c>
      <c r="G752" s="43" t="s">
        <v>7</v>
      </c>
      <c r="H752" s="44">
        <v>3</v>
      </c>
      <c r="I752" s="42" t="s">
        <v>36</v>
      </c>
      <c r="J752" s="42" t="s">
        <v>1602</v>
      </c>
      <c r="K752" s="45">
        <v>2.3140000000000001E-2</v>
      </c>
      <c r="L752" s="44"/>
      <c r="M752" s="44"/>
      <c r="N752" s="44"/>
    </row>
    <row r="753" spans="1:14" ht="24.95" hidden="1" customHeight="1">
      <c r="A753" s="44" t="s">
        <v>6070</v>
      </c>
      <c r="B753" s="42" t="s">
        <v>6071</v>
      </c>
      <c r="C753" s="42" t="s">
        <v>6071</v>
      </c>
      <c r="D753" s="42" t="s">
        <v>6136</v>
      </c>
      <c r="E753" s="42" t="str">
        <f>IF($D753=" BasicEd",VLOOKUP($A753,BasicEd!$A:$F,3,FALSE),IF($D753=" Header",VLOOKUP($A753,Header!$A:$G,3,FALSE),IF($D753=" Misc",VLOOKUP($A753,Misc!$A:$F,3,FALSE),IF($D753=" StateConstant",VLOOKUP($A753,StateConstant!$A:$H,3,FALSE),""))))</f>
        <v/>
      </c>
      <c r="F753" s="89" t="str">
        <f>IF($D753="BasicEd",VLOOKUP($B753,BasicEd!$A:$C,3,FALSE),IF($D753="Header",VLOOKUP($B753,Header!$A:$C,3,FALSE),IF($D753="Misc",VLOOKUP($B753,Misc!$A:$C,3,FALSE),IF($D753="StateConstant",VLOOKUP($B753,StateConstant!$A:$C,3,FALSE),""))))</f>
        <v/>
      </c>
      <c r="G753" s="42" t="s">
        <v>7</v>
      </c>
      <c r="H753" s="44">
        <v>3</v>
      </c>
      <c r="I753" s="42" t="s">
        <v>36</v>
      </c>
      <c r="J753" s="42" t="s">
        <v>1602</v>
      </c>
      <c r="K753" s="45"/>
      <c r="L753" s="44"/>
      <c r="M753" s="44"/>
      <c r="N753" s="44"/>
    </row>
    <row r="754" spans="1:14" ht="24.95" hidden="1" customHeight="1">
      <c r="A754" s="44" t="s">
        <v>6313</v>
      </c>
      <c r="B754" s="42" t="s">
        <v>6314</v>
      </c>
      <c r="C754" s="42" t="s">
        <v>6314</v>
      </c>
      <c r="D754" s="42" t="s">
        <v>6136</v>
      </c>
      <c r="E754" s="42" t="str">
        <f>IF($D754=" BasicEd",VLOOKUP($A754,BasicEd!$A:$F,3,FALSE),IF($D754=" Header",VLOOKUP($A754,Header!$A:$G,3,FALSE),IF($D754=" Misc",VLOOKUP($A754,Misc!$A:$F,3,FALSE),IF($D754=" StateConstant",VLOOKUP($A754,StateConstant!$A:$H,3,FALSE),""))))</f>
        <v/>
      </c>
      <c r="F754" s="89" t="str">
        <f>IF($D754="BasicEd",VLOOKUP($B754,BasicEd!$A:$C,3,FALSE),IF($D754="Header",VLOOKUP($B754,Header!$A:$C,3,FALSE),IF($D754="Misc",VLOOKUP($B754,Misc!$A:$C,3,FALSE),IF($D754="StateConstant",VLOOKUP($B754,StateConstant!$A:$C,3,FALSE),""))))</f>
        <v/>
      </c>
      <c r="G754" s="42" t="s">
        <v>7</v>
      </c>
      <c r="H754" s="44">
        <v>3</v>
      </c>
      <c r="I754" s="42" t="s">
        <v>36</v>
      </c>
      <c r="J754" s="42" t="s">
        <v>1602</v>
      </c>
      <c r="K754" s="45">
        <v>0.14099999999999999</v>
      </c>
      <c r="L754" s="44"/>
      <c r="M754" s="44"/>
      <c r="N754" s="44"/>
    </row>
    <row r="755" spans="1:14" ht="24.95" hidden="1" customHeight="1">
      <c r="A755" s="44" t="s">
        <v>5992</v>
      </c>
      <c r="B755" s="42" t="s">
        <v>5993</v>
      </c>
      <c r="C755" s="42" t="s">
        <v>5993</v>
      </c>
      <c r="D755" s="42" t="s">
        <v>6136</v>
      </c>
      <c r="E755" s="42" t="str">
        <f>IF($D755=" BasicEd",VLOOKUP($A755,BasicEd!$A:$F,3,FALSE),IF($D755=" Header",VLOOKUP($A755,Header!$A:$G,3,FALSE),IF($D755=" Misc",VLOOKUP($A755,Misc!$A:$F,3,FALSE),IF($D755=" StateConstant",VLOOKUP($A755,StateConstant!$A:$H,3,FALSE),""))))</f>
        <v/>
      </c>
      <c r="F755" s="89" t="str">
        <f>IF($D755="BasicEd",VLOOKUP($B755,BasicEd!$A:$C,3,FALSE),IF($D755="Header",VLOOKUP($B755,Header!$A:$C,3,FALSE),IF($D755="Misc",VLOOKUP($B755,Misc!$A:$C,3,FALSE),IF($D755="StateConstant",VLOOKUP($B755,StateConstant!$A:$C,3,FALSE),""))))</f>
        <v/>
      </c>
      <c r="G755" s="42" t="s">
        <v>7</v>
      </c>
      <c r="H755" s="44">
        <v>3</v>
      </c>
      <c r="I755" s="42" t="s">
        <v>36</v>
      </c>
      <c r="J755" s="42" t="s">
        <v>1602</v>
      </c>
      <c r="K755" s="45">
        <v>0.03</v>
      </c>
      <c r="L755" s="44"/>
      <c r="M755" s="44"/>
      <c r="N755" s="44"/>
    </row>
    <row r="756" spans="1:14" ht="24.95" hidden="1" customHeight="1">
      <c r="A756" s="44" t="s">
        <v>6235</v>
      </c>
      <c r="B756" s="42" t="s">
        <v>6236</v>
      </c>
      <c r="C756" s="42" t="s">
        <v>6236</v>
      </c>
      <c r="D756" s="42" t="s">
        <v>6136</v>
      </c>
      <c r="E756" s="42" t="str">
        <f>IF($D756=" BasicEd",VLOOKUP($A756,BasicEd!$A:$F,3,FALSE),IF($D756=" Header",VLOOKUP($A756,Header!$A:$G,3,FALSE),IF($D756=" Misc",VLOOKUP($A756,Misc!$A:$F,3,FALSE),IF($D756=" StateConstant",VLOOKUP($A756,StateConstant!$A:$H,3,FALSE),""))))</f>
        <v/>
      </c>
      <c r="F756" s="89" t="str">
        <f>IF($D756="BasicEd",VLOOKUP($B756,BasicEd!$A:$C,3,FALSE),IF($D756="Header",VLOOKUP($B756,Header!$A:$C,3,FALSE),IF($D756="Misc",VLOOKUP($B756,Misc!$A:$C,3,FALSE),IF($D756="StateConstant",VLOOKUP($B756,StateConstant!$A:$C,3,FALSE),""))))</f>
        <v/>
      </c>
      <c r="G756" s="42" t="s">
        <v>7</v>
      </c>
      <c r="H756" s="44">
        <v>3</v>
      </c>
      <c r="I756" s="42" t="s">
        <v>36</v>
      </c>
      <c r="J756" s="42" t="s">
        <v>1602</v>
      </c>
      <c r="K756" s="45">
        <v>2.012</v>
      </c>
      <c r="L756" s="44"/>
      <c r="M756" s="44"/>
      <c r="N756" s="44"/>
    </row>
    <row r="757" spans="1:14" ht="24.95" hidden="1" customHeight="1">
      <c r="A757" s="44" t="s">
        <v>6157</v>
      </c>
      <c r="B757" s="42" t="s">
        <v>6158</v>
      </c>
      <c r="C757" s="42" t="s">
        <v>6158</v>
      </c>
      <c r="D757" s="42" t="s">
        <v>6136</v>
      </c>
      <c r="E757" s="42" t="str">
        <f>IF($D757=" BasicEd",VLOOKUP($A757,BasicEd!$A:$F,3,FALSE),IF($D757=" Header",VLOOKUP($A757,Header!$A:$G,3,FALSE),IF($D757=" Misc",VLOOKUP($A757,Misc!$A:$F,3,FALSE),IF($D757=" StateConstant",VLOOKUP($A757,StateConstant!$A:$H,3,FALSE),""))))</f>
        <v/>
      </c>
      <c r="F757" s="89" t="str">
        <f>IF($D757="BasicEd",VLOOKUP($B757,BasicEd!$A:$C,3,FALSE),IF($D757="Header",VLOOKUP($B757,Header!$A:$C,3,FALSE),IF($D757="Misc",VLOOKUP($B757,Misc!$A:$C,3,FALSE),IF($D757="StateConstant",VLOOKUP($B757,StateConstant!$A:$C,3,FALSE),""))))</f>
        <v/>
      </c>
      <c r="G757" s="42" t="s">
        <v>7</v>
      </c>
      <c r="H757" s="44">
        <v>3</v>
      </c>
      <c r="I757" s="42" t="s">
        <v>36</v>
      </c>
      <c r="J757" s="42" t="s">
        <v>1602</v>
      </c>
      <c r="K757" s="45"/>
      <c r="L757" s="44"/>
      <c r="M757" s="44"/>
      <c r="N757" s="44"/>
    </row>
    <row r="758" spans="1:14" ht="24.95" hidden="1" customHeight="1">
      <c r="A758" s="44" t="s">
        <v>5966</v>
      </c>
      <c r="B758" s="43" t="s">
        <v>5967</v>
      </c>
      <c r="C758" s="42" t="s">
        <v>5967</v>
      </c>
      <c r="D758" s="42" t="s">
        <v>6136</v>
      </c>
      <c r="E758" s="42" t="str">
        <f>IF($D758=" BasicEd",VLOOKUP($A758,BasicEd!$A:$F,3,FALSE),IF($D758=" Header",VLOOKUP($A758,Header!$A:$G,3,FALSE),IF($D758=" Misc",VLOOKUP($A758,Misc!$A:$F,3,FALSE),IF($D758=" StateConstant",VLOOKUP($A758,StateConstant!$A:$H,3,FALSE),""))))</f>
        <v/>
      </c>
      <c r="F758" s="89" t="str">
        <f>IF($D758="BasicEd",VLOOKUP($B758,BasicEd!$A:$C,3,FALSE),IF($D758="Header",VLOOKUP($B758,Header!$A:$C,3,FALSE),IF($D758="Misc",VLOOKUP($B758,Misc!$A:$C,3,FALSE),IF($D758="StateConstant",VLOOKUP($B758,StateConstant!$A:$C,3,FALSE),""))))</f>
        <v/>
      </c>
      <c r="G758" s="42" t="s">
        <v>7</v>
      </c>
      <c r="H758" s="44">
        <v>3</v>
      </c>
      <c r="I758" s="42" t="s">
        <v>36</v>
      </c>
      <c r="J758" s="42" t="s">
        <v>1602</v>
      </c>
      <c r="K758" s="45">
        <v>0.13789999999999999</v>
      </c>
      <c r="L758" s="44"/>
      <c r="M758" s="44"/>
      <c r="N758" s="44"/>
    </row>
    <row r="759" spans="1:14" ht="24.95" hidden="1" customHeight="1">
      <c r="A759" s="44" t="s">
        <v>6122</v>
      </c>
      <c r="B759" s="42" t="s">
        <v>6123</v>
      </c>
      <c r="C759" s="42" t="s">
        <v>6123</v>
      </c>
      <c r="D759" s="42" t="s">
        <v>6136</v>
      </c>
      <c r="E759" s="42" t="str">
        <f>IF($D759=" BasicEd",VLOOKUP($A759,BasicEd!$A:$F,3,FALSE),IF($D759=" Header",VLOOKUP($A759,Header!$A:$G,3,FALSE),IF($D759=" Misc",VLOOKUP($A759,Misc!$A:$F,3,FALSE),IF($D759=" StateConstant",VLOOKUP($A759,StateConstant!$A:$H,3,FALSE),""))))</f>
        <v/>
      </c>
      <c r="F759" s="89" t="str">
        <f>IF($D759="BasicEd",VLOOKUP($B759,BasicEd!$A:$C,3,FALSE),IF($D759="Header",VLOOKUP($B759,Header!$A:$C,3,FALSE),IF($D759="Misc",VLOOKUP($B759,Misc!$A:$C,3,FALSE),IF($D759="StateConstant",VLOOKUP($B759,StateConstant!$A:$C,3,FALSE),""))))</f>
        <v/>
      </c>
      <c r="G759" s="42" t="s">
        <v>7</v>
      </c>
      <c r="H759" s="44">
        <v>3</v>
      </c>
      <c r="I759" s="42" t="s">
        <v>36</v>
      </c>
      <c r="J759" s="42" t="s">
        <v>1602</v>
      </c>
      <c r="K759" s="45"/>
      <c r="L759" s="44"/>
      <c r="M759" s="44"/>
      <c r="N759" s="44"/>
    </row>
    <row r="760" spans="1:14" ht="24.95" hidden="1" customHeight="1">
      <c r="A760" s="44" t="s">
        <v>6365</v>
      </c>
      <c r="B760" s="42" t="s">
        <v>6366</v>
      </c>
      <c r="C760" s="52" t="s">
        <v>6366</v>
      </c>
      <c r="D760" s="42" t="s">
        <v>6136</v>
      </c>
      <c r="E760" s="42" t="str">
        <f>IF($D760=" BasicEd",VLOOKUP($A760,BasicEd!$A:$F,3,FALSE),IF($D760=" Header",VLOOKUP($A760,Header!$A:$G,3,FALSE),IF($D760=" Misc",VLOOKUP($A760,Misc!$A:$F,3,FALSE),IF($D760=" StateConstant",VLOOKUP($A760,StateConstant!$A:$H,3,FALSE),""))))</f>
        <v/>
      </c>
      <c r="F760" s="89" t="str">
        <f>IF($D760="BasicEd",VLOOKUP($B760,BasicEd!$A:$C,3,FALSE),IF($D760="Header",VLOOKUP($B760,Header!$A:$C,3,FALSE),IF($D760="Misc",VLOOKUP($B760,Misc!$A:$C,3,FALSE),IF($D760="StateConstant",VLOOKUP($B760,StateConstant!$A:$C,3,FALSE),""))))</f>
        <v/>
      </c>
      <c r="G760" s="42" t="s">
        <v>7</v>
      </c>
      <c r="H760" s="44">
        <v>3</v>
      </c>
      <c r="I760" s="42" t="s">
        <v>36</v>
      </c>
      <c r="J760" s="42" t="s">
        <v>1602</v>
      </c>
      <c r="K760" s="45"/>
      <c r="L760" s="44"/>
      <c r="M760" s="44"/>
      <c r="N760" s="44"/>
    </row>
    <row r="761" spans="1:14" ht="24.95" hidden="1" customHeight="1">
      <c r="A761" s="44" t="s">
        <v>6044</v>
      </c>
      <c r="B761" s="43" t="s">
        <v>6045</v>
      </c>
      <c r="C761" s="42" t="s">
        <v>6045</v>
      </c>
      <c r="D761" s="42" t="s">
        <v>6136</v>
      </c>
      <c r="E761" s="42" t="str">
        <f>IF($D761=" BasicEd",VLOOKUP($A761,BasicEd!$A:$F,3,FALSE),IF($D761=" Header",VLOOKUP($A761,Header!$A:$G,3,FALSE),IF($D761=" Misc",VLOOKUP($A761,Misc!$A:$F,3,FALSE),IF($D761=" StateConstant",VLOOKUP($A761,StateConstant!$A:$H,3,FALSE),""))))</f>
        <v/>
      </c>
      <c r="F761" s="89" t="str">
        <f>IF($D761="BasicEd",VLOOKUP($B761,BasicEd!$A:$C,3,FALSE),IF($D761="Header",VLOOKUP($B761,Header!$A:$C,3,FALSE),IF($D761="Misc",VLOOKUP($B761,Misc!$A:$C,3,FALSE),IF($D761="StateConstant",VLOOKUP($B761,StateConstant!$A:$C,3,FALSE),""))))</f>
        <v/>
      </c>
      <c r="G761" s="42" t="s">
        <v>7</v>
      </c>
      <c r="H761" s="44">
        <v>3</v>
      </c>
      <c r="I761" s="42" t="s">
        <v>36</v>
      </c>
      <c r="J761" s="42" t="s">
        <v>1602</v>
      </c>
      <c r="K761" s="45"/>
      <c r="L761" s="44"/>
      <c r="M761" s="44"/>
      <c r="N761" s="44"/>
    </row>
    <row r="762" spans="1:14" ht="24.95" hidden="1" customHeight="1">
      <c r="A762" s="44" t="s">
        <v>6287</v>
      </c>
      <c r="B762" s="42" t="s">
        <v>6288</v>
      </c>
      <c r="C762" s="42" t="s">
        <v>6288</v>
      </c>
      <c r="D762" s="42" t="s">
        <v>6136</v>
      </c>
      <c r="E762" s="42" t="str">
        <f>IF($D762=" BasicEd",VLOOKUP($A762,BasicEd!$A:$F,3,FALSE),IF($D762=" Header",VLOOKUP($A762,Header!$A:$G,3,FALSE),IF($D762=" Misc",VLOOKUP($A762,Misc!$A:$F,3,FALSE),IF($D762=" StateConstant",VLOOKUP($A762,StateConstant!$A:$H,3,FALSE),""))))</f>
        <v/>
      </c>
      <c r="F762" s="89" t="str">
        <f>IF($D762="BasicEd",VLOOKUP($B762,BasicEd!$A:$C,3,FALSE),IF($D762="Header",VLOOKUP($B762,Header!$A:$C,3,FALSE),IF($D762="Misc",VLOOKUP($B762,Misc!$A:$C,3,FALSE),IF($D762="StateConstant",VLOOKUP($B762,StateConstant!$A:$C,3,FALSE),""))))</f>
        <v/>
      </c>
      <c r="G762" s="42" t="s">
        <v>7</v>
      </c>
      <c r="H762" s="44">
        <v>3</v>
      </c>
      <c r="I762" s="42" t="s">
        <v>36</v>
      </c>
      <c r="J762" s="42" t="s">
        <v>1602</v>
      </c>
      <c r="K762" s="45">
        <v>0</v>
      </c>
      <c r="L762" s="44"/>
      <c r="M762" s="44"/>
      <c r="N762" s="44"/>
    </row>
    <row r="763" spans="1:14" ht="24.95" hidden="1" customHeight="1">
      <c r="A763" s="90" t="s">
        <v>6209</v>
      </c>
      <c r="B763" s="43" t="s">
        <v>6210</v>
      </c>
      <c r="C763" s="42" t="s">
        <v>6210</v>
      </c>
      <c r="D763" s="42" t="s">
        <v>6136</v>
      </c>
      <c r="E763" s="42" t="str">
        <f>IF($D763=" BasicEd",VLOOKUP($A763,BasicEd!$A:$F,3,FALSE),IF($D763=" Header",VLOOKUP($A763,Header!$A:$G,3,FALSE),IF($D763=" Misc",VLOOKUP($A763,Misc!$A:$F,3,FALSE),IF($D763=" StateConstant",VLOOKUP($A763,StateConstant!$A:$H,3,FALSE),""))))</f>
        <v/>
      </c>
      <c r="F763" s="89" t="str">
        <f>IF($D763="BasicEd",VLOOKUP($B763,BasicEd!$A:$C,3,FALSE),IF($D763="Header",VLOOKUP($B763,Header!$A:$C,3,FALSE),IF($D763="Misc",VLOOKUP($B763,Misc!$A:$C,3,FALSE),IF($D763="StateConstant",VLOOKUP($B763,StateConstant!$A:$C,3,FALSE),""))))</f>
        <v/>
      </c>
      <c r="G763" s="42" t="s">
        <v>7</v>
      </c>
      <c r="H763" s="44">
        <v>3</v>
      </c>
      <c r="I763" s="42" t="s">
        <v>36</v>
      </c>
      <c r="J763" s="42" t="s">
        <v>1602</v>
      </c>
      <c r="K763" s="45"/>
      <c r="L763" s="44"/>
      <c r="M763" s="44"/>
      <c r="N763" s="44"/>
    </row>
    <row r="764" spans="1:14" ht="24.95" hidden="1" customHeight="1">
      <c r="A764" s="44" t="s">
        <v>5940</v>
      </c>
      <c r="B764" s="43" t="s">
        <v>5941</v>
      </c>
      <c r="C764" s="42" t="s">
        <v>5941</v>
      </c>
      <c r="D764" s="42" t="s">
        <v>6136</v>
      </c>
      <c r="E764" s="42" t="str">
        <f>IF($D764=" BasicEd",VLOOKUP($A764,BasicEd!$A:$F,3,FALSE),IF($D764=" Header",VLOOKUP($A764,Header!$A:$G,3,FALSE),IF($D764=" Misc",VLOOKUP($A764,Misc!$A:$F,3,FALSE),IF($D764=" StateConstant",VLOOKUP($A764,StateConstant!$A:$H,3,FALSE),""))))</f>
        <v/>
      </c>
      <c r="F764" s="89" t="str">
        <f>IF($D764="BasicEd",VLOOKUP($B764,BasicEd!$A:$C,3,FALSE),IF($D764="Header",VLOOKUP($B764,Header!$A:$C,3,FALSE),IF($D764="Misc",VLOOKUP($B764,Misc!$A:$C,3,FALSE),IF($D764="StateConstant",VLOOKUP($B764,StateConstant!$A:$C,3,FALSE),""))))</f>
        <v/>
      </c>
      <c r="G764" s="42" t="s">
        <v>7</v>
      </c>
      <c r="H764" s="44">
        <v>3</v>
      </c>
      <c r="I764" s="42" t="s">
        <v>36</v>
      </c>
      <c r="J764" s="42" t="s">
        <v>1602</v>
      </c>
      <c r="K764" s="45"/>
      <c r="L764" s="44"/>
      <c r="M764" s="44"/>
      <c r="N764" s="44"/>
    </row>
    <row r="765" spans="1:14" ht="24.95" hidden="1" customHeight="1">
      <c r="A765" s="44" t="s">
        <v>6096</v>
      </c>
      <c r="B765" s="36" t="s">
        <v>6097</v>
      </c>
      <c r="C765" s="36" t="s">
        <v>6097</v>
      </c>
      <c r="D765" s="42" t="s">
        <v>6136</v>
      </c>
      <c r="E765" s="42" t="str">
        <f>IF($D765=" BasicEd",VLOOKUP($A765,BasicEd!$A:$F,3,FALSE),IF($D765=" Header",VLOOKUP($A765,Header!$A:$G,3,FALSE),IF($D765=" Misc",VLOOKUP($A765,Misc!$A:$F,3,FALSE),IF($D765=" StateConstant",VLOOKUP($A765,StateConstant!$A:$H,3,FALSE),""))))</f>
        <v/>
      </c>
      <c r="F765" s="89" t="str">
        <f>IF($D765="BasicEd",VLOOKUP($B765,BasicEd!$A:$C,3,FALSE),IF($D765="Header",VLOOKUP($B765,Header!$A:$C,3,FALSE),IF($D765="Misc",VLOOKUP($B765,Misc!$A:$C,3,FALSE),IF($D765="StateConstant",VLOOKUP($B765,StateConstant!$A:$C,3,FALSE),""))))</f>
        <v/>
      </c>
      <c r="G765" s="42" t="s">
        <v>7</v>
      </c>
      <c r="H765" s="44">
        <v>3</v>
      </c>
      <c r="I765" s="42" t="s">
        <v>36</v>
      </c>
      <c r="J765" s="42" t="s">
        <v>1602</v>
      </c>
      <c r="K765" s="45"/>
      <c r="L765" s="44"/>
      <c r="M765" s="44"/>
      <c r="N765" s="44"/>
    </row>
    <row r="766" spans="1:14" ht="24.95" hidden="1" customHeight="1">
      <c r="A766" s="44" t="s">
        <v>6339</v>
      </c>
      <c r="B766" s="43" t="s">
        <v>6340</v>
      </c>
      <c r="C766" s="42" t="s">
        <v>6340</v>
      </c>
      <c r="D766" s="42" t="s">
        <v>6136</v>
      </c>
      <c r="E766" s="42" t="str">
        <f>IF($D766=" BasicEd",VLOOKUP($A766,BasicEd!$A:$F,3,FALSE),IF($D766=" Header",VLOOKUP($A766,Header!$A:$G,3,FALSE),IF($D766=" Misc",VLOOKUP($A766,Misc!$A:$F,3,FALSE),IF($D766=" StateConstant",VLOOKUP($A766,StateConstant!$A:$H,3,FALSE),""))))</f>
        <v/>
      </c>
      <c r="F766" s="89" t="str">
        <f>IF($D766="BasicEd",VLOOKUP($B766,BasicEd!$A:$C,3,FALSE),IF($D766="Header",VLOOKUP($B766,Header!$A:$C,3,FALSE),IF($D766="Misc",VLOOKUP($B766,Misc!$A:$C,3,FALSE),IF($D766="StateConstant",VLOOKUP($B766,StateConstant!$A:$C,3,FALSE),""))))</f>
        <v/>
      </c>
      <c r="G766" s="42" t="s">
        <v>7</v>
      </c>
      <c r="H766" s="44">
        <v>3</v>
      </c>
      <c r="I766" s="42" t="s">
        <v>36</v>
      </c>
      <c r="J766" s="42" t="s">
        <v>1602</v>
      </c>
      <c r="K766" s="45">
        <v>26.57</v>
      </c>
      <c r="L766" s="44"/>
      <c r="M766" s="44"/>
      <c r="N766" s="44"/>
    </row>
    <row r="767" spans="1:14" ht="24.95" hidden="1" customHeight="1">
      <c r="A767" s="44" t="s">
        <v>6018</v>
      </c>
      <c r="B767" s="43" t="s">
        <v>6019</v>
      </c>
      <c r="C767" s="42" t="s">
        <v>6019</v>
      </c>
      <c r="D767" s="42" t="s">
        <v>6136</v>
      </c>
      <c r="E767" s="42" t="str">
        <f>IF($D767=" BasicEd",VLOOKUP($A767,BasicEd!$A:$F,3,FALSE),IF($D767=" Header",VLOOKUP($A767,Header!$A:$G,3,FALSE),IF($D767=" Misc",VLOOKUP($A767,Misc!$A:$F,3,FALSE),IF($D767=" StateConstant",VLOOKUP($A767,StateConstant!$A:$H,3,FALSE),""))))</f>
        <v/>
      </c>
      <c r="F767" s="89" t="str">
        <f>IF($D767="BasicEd",VLOOKUP($B767,BasicEd!$A:$C,3,FALSE),IF($D767="Header",VLOOKUP($B767,Header!$A:$C,3,FALSE),IF($D767="Misc",VLOOKUP($B767,Misc!$A:$C,3,FALSE),IF($D767="StateConstant",VLOOKUP($B767,StateConstant!$A:$C,3,FALSE),""))))</f>
        <v/>
      </c>
      <c r="G767" s="42" t="s">
        <v>7</v>
      </c>
      <c r="H767" s="44">
        <v>3</v>
      </c>
      <c r="I767" s="42" t="s">
        <v>36</v>
      </c>
      <c r="J767" s="42" t="s">
        <v>1602</v>
      </c>
      <c r="K767" s="45"/>
      <c r="L767" s="44">
        <v>3</v>
      </c>
      <c r="M767" s="44">
        <v>86</v>
      </c>
      <c r="N767" s="44">
        <v>4</v>
      </c>
    </row>
    <row r="768" spans="1:14" ht="24.95" hidden="1" customHeight="1">
      <c r="A768" s="44" t="s">
        <v>6261</v>
      </c>
      <c r="B768" s="42" t="s">
        <v>6262</v>
      </c>
      <c r="C768" s="42" t="s">
        <v>6262</v>
      </c>
      <c r="D768" s="42" t="s">
        <v>6136</v>
      </c>
      <c r="E768" s="42" t="str">
        <f>IF($D768=" BasicEd",VLOOKUP($A768,BasicEd!$A:$F,3,FALSE),IF($D768=" Header",VLOOKUP($A768,Header!$A:$G,3,FALSE),IF($D768=" Misc",VLOOKUP($A768,Misc!$A:$F,3,FALSE),IF($D768=" StateConstant",VLOOKUP($A768,StateConstant!$A:$H,3,FALSE),""))))</f>
        <v/>
      </c>
      <c r="F768" s="89" t="str">
        <f>IF($D768="BasicEd",VLOOKUP($B768,BasicEd!$A:$C,3,FALSE),IF($D768="Header",VLOOKUP($B768,Header!$A:$C,3,FALSE),IF($D768="Misc",VLOOKUP($B768,Misc!$A:$C,3,FALSE),IF($D768="StateConstant",VLOOKUP($B768,StateConstant!$A:$C,3,FALSE),""))))</f>
        <v/>
      </c>
      <c r="G768" s="42" t="s">
        <v>7</v>
      </c>
      <c r="H768" s="44">
        <v>3</v>
      </c>
      <c r="I768" s="42" t="s">
        <v>36</v>
      </c>
      <c r="J768" s="42" t="s">
        <v>1602</v>
      </c>
      <c r="K768" s="45">
        <v>0.06</v>
      </c>
      <c r="L768" s="44"/>
      <c r="M768" s="44"/>
      <c r="N768" s="44"/>
    </row>
    <row r="769" spans="1:14" ht="24.95" hidden="1" customHeight="1">
      <c r="A769" s="44" t="s">
        <v>6183</v>
      </c>
      <c r="B769" s="42" t="s">
        <v>6184</v>
      </c>
      <c r="C769" s="42" t="s">
        <v>6184</v>
      </c>
      <c r="D769" s="42" t="s">
        <v>6136</v>
      </c>
      <c r="E769" s="42" t="str">
        <f>IF($D769=" BasicEd",VLOOKUP($A769,BasicEd!$A:$F,3,FALSE),IF($D769=" Header",VLOOKUP($A769,Header!$A:$G,3,FALSE),IF($D769=" Misc",VLOOKUP($A769,Misc!$A:$F,3,FALSE),IF($D769=" StateConstant",VLOOKUP($A769,StateConstant!$A:$H,3,FALSE),""))))</f>
        <v/>
      </c>
      <c r="F769" s="89" t="str">
        <f>IF($D769="BasicEd",VLOOKUP($B769,BasicEd!$A:$C,3,FALSE),IF($D769="Header",VLOOKUP($B769,Header!$A:$C,3,FALSE),IF($D769="Misc",VLOOKUP($B769,Misc!$A:$C,3,FALSE),IF($D769="StateConstant",VLOOKUP($B769,StateConstant!$A:$C,3,FALSE),""))))</f>
        <v/>
      </c>
      <c r="G769" s="42" t="s">
        <v>7</v>
      </c>
      <c r="H769" s="44">
        <v>3</v>
      </c>
      <c r="I769" s="42" t="s">
        <v>36</v>
      </c>
      <c r="J769" s="42" t="s">
        <v>1602</v>
      </c>
      <c r="K769" s="45"/>
      <c r="L769" s="44"/>
      <c r="M769" s="44"/>
      <c r="N769" s="44"/>
    </row>
    <row r="770" spans="1:14" ht="24.95" hidden="1" customHeight="1">
      <c r="A770" s="44" t="s">
        <v>5916</v>
      </c>
      <c r="B770" s="43" t="s">
        <v>5917</v>
      </c>
      <c r="C770" s="42" t="s">
        <v>5917</v>
      </c>
      <c r="D770" s="42" t="s">
        <v>6136</v>
      </c>
      <c r="E770" s="42" t="str">
        <f>IF($D770=" BasicEd",VLOOKUP($A770,BasicEd!$A:$F,3,FALSE),IF($D770=" Header",VLOOKUP($A770,Header!$A:$G,3,FALSE),IF($D770=" Misc",VLOOKUP($A770,Misc!$A:$F,3,FALSE),IF($D770=" StateConstant",VLOOKUP($A770,StateConstant!$A:$H,3,FALSE),""))))</f>
        <v/>
      </c>
      <c r="F770" s="89" t="str">
        <f>IF($D770="BasicEd",VLOOKUP($B770,BasicEd!$A:$C,3,FALSE),IF($D770="Header",VLOOKUP($B770,Header!$A:$C,3,FALSE),IF($D770="Misc",VLOOKUP($B770,Misc!$A:$C,3,FALSE),IF($D770="StateConstant",VLOOKUP($B770,StateConstant!$A:$C,3,FALSE),""))))</f>
        <v/>
      </c>
      <c r="G770" s="42" t="s">
        <v>7</v>
      </c>
      <c r="H770" s="44">
        <v>3</v>
      </c>
      <c r="I770" s="42" t="s">
        <v>36</v>
      </c>
      <c r="J770" s="42" t="s">
        <v>1602</v>
      </c>
      <c r="K770" s="45"/>
      <c r="L770" s="44"/>
      <c r="M770" s="44"/>
      <c r="N770" s="44"/>
    </row>
    <row r="771" spans="1:14" ht="24.95" hidden="1" customHeight="1">
      <c r="A771" s="44" t="s">
        <v>6589</v>
      </c>
      <c r="B771" s="43" t="s">
        <v>6602</v>
      </c>
      <c r="C771" s="42" t="s">
        <v>6602</v>
      </c>
      <c r="D771" s="42" t="s">
        <v>6136</v>
      </c>
      <c r="E771" s="42" t="str">
        <f>IF($D771=" BasicEd",VLOOKUP($A771,BasicEd!$A:$F,3,FALSE),IF($D771=" Header",VLOOKUP($A771,Header!$A:$G,3,FALSE),IF($D771=" Misc",VLOOKUP($A771,Misc!$A:$F,3,FALSE),IF($D771=" StateConstant",VLOOKUP($A771,StateConstant!$A:$H,3,FALSE),""))))</f>
        <v/>
      </c>
      <c r="F771" s="89" t="str">
        <f>IF($D771="BasicEd",VLOOKUP($B771,BasicEd!$A:$C,3,FALSE),IF($D771="Header",VLOOKUP($B771,Header!$A:$C,3,FALSE),IF($D771="Misc",VLOOKUP($B771,Misc!$A:$C,3,FALSE),IF($D771="StateConstant",VLOOKUP($B771,StateConstant!$A:$C,3,FALSE),""))))</f>
        <v/>
      </c>
      <c r="G771" s="42" t="s">
        <v>7</v>
      </c>
      <c r="H771" s="44">
        <v>3</v>
      </c>
      <c r="I771" s="42" t="s">
        <v>36</v>
      </c>
      <c r="J771" s="42" t="s">
        <v>1602</v>
      </c>
      <c r="K771" s="45"/>
      <c r="L771" s="44">
        <v>2</v>
      </c>
      <c r="M771" s="44">
        <v>95</v>
      </c>
      <c r="N771" s="44">
        <v>4</v>
      </c>
    </row>
    <row r="772" spans="1:14" ht="24.95" hidden="1" customHeight="1">
      <c r="A772" s="44" t="s">
        <v>6072</v>
      </c>
      <c r="B772" s="42" t="s">
        <v>6073</v>
      </c>
      <c r="C772" s="42" t="s">
        <v>6073</v>
      </c>
      <c r="D772" s="42" t="s">
        <v>6136</v>
      </c>
      <c r="E772" s="42" t="str">
        <f>IF($D772=" BasicEd",VLOOKUP($A772,BasicEd!$A:$F,3,FALSE),IF($D772=" Header",VLOOKUP($A772,Header!$A:$G,3,FALSE),IF($D772=" Misc",VLOOKUP($A772,Misc!$A:$F,3,FALSE),IF($D772=" StateConstant",VLOOKUP($A772,StateConstant!$A:$H,3,FALSE),""))))</f>
        <v/>
      </c>
      <c r="F772" s="89" t="str">
        <f>IF($D772="BasicEd",VLOOKUP($B772,BasicEd!$A:$C,3,FALSE),IF($D772="Header",VLOOKUP($B772,Header!$A:$C,3,FALSE),IF($D772="Misc",VLOOKUP($B772,Misc!$A:$C,3,FALSE),IF($D772="StateConstant",VLOOKUP($B772,StateConstant!$A:$C,3,FALSE),""))))</f>
        <v/>
      </c>
      <c r="G772" s="42" t="s">
        <v>7</v>
      </c>
      <c r="H772" s="44">
        <v>3</v>
      </c>
      <c r="I772" s="42" t="s">
        <v>36</v>
      </c>
      <c r="J772" s="42" t="s">
        <v>1602</v>
      </c>
      <c r="K772" s="45">
        <v>0.1</v>
      </c>
      <c r="L772" s="44"/>
      <c r="M772" s="44"/>
      <c r="N772" s="44"/>
    </row>
    <row r="773" spans="1:14" ht="24.95" hidden="1" customHeight="1">
      <c r="A773" s="44" t="s">
        <v>6315</v>
      </c>
      <c r="B773" s="43" t="s">
        <v>6316</v>
      </c>
      <c r="C773" s="42" t="s">
        <v>6316</v>
      </c>
      <c r="D773" s="42" t="s">
        <v>6136</v>
      </c>
      <c r="E773" s="42" t="str">
        <f>IF($D773=" BasicEd",VLOOKUP($A773,BasicEd!$A:$F,3,FALSE),IF($D773=" Header",VLOOKUP($A773,Header!$A:$G,3,FALSE),IF($D773=" Misc",VLOOKUP($A773,Misc!$A:$F,3,FALSE),IF($D773=" StateConstant",VLOOKUP($A773,StateConstant!$A:$H,3,FALSE),""))))</f>
        <v/>
      </c>
      <c r="F773" s="89" t="str">
        <f>IF($D773="BasicEd",VLOOKUP($B773,BasicEd!$A:$C,3,FALSE),IF($D773="Header",VLOOKUP($B773,Header!$A:$C,3,FALSE),IF($D773="Misc",VLOOKUP($B773,Misc!$A:$C,3,FALSE),IF($D773="StateConstant",VLOOKUP($B773,StateConstant!$A:$C,3,FALSE),""))))</f>
        <v/>
      </c>
      <c r="G773" s="42" t="s">
        <v>7</v>
      </c>
      <c r="H773" s="44">
        <v>3</v>
      </c>
      <c r="I773" s="42" t="s">
        <v>36</v>
      </c>
      <c r="J773" s="42" t="s">
        <v>1602</v>
      </c>
      <c r="K773" s="45">
        <v>0</v>
      </c>
      <c r="L773" s="44"/>
      <c r="M773" s="44"/>
      <c r="N773" s="44"/>
    </row>
    <row r="774" spans="1:14" ht="24.95" hidden="1" customHeight="1">
      <c r="A774" s="44" t="s">
        <v>5994</v>
      </c>
      <c r="B774" s="43" t="s">
        <v>5995</v>
      </c>
      <c r="C774" s="42" t="s">
        <v>5995</v>
      </c>
      <c r="D774" s="42" t="s">
        <v>6136</v>
      </c>
      <c r="E774" s="42" t="str">
        <f>IF($D774=" BasicEd",VLOOKUP($A774,BasicEd!$A:$F,3,FALSE),IF($D774=" Header",VLOOKUP($A774,Header!$A:$G,3,FALSE),IF($D774=" Misc",VLOOKUP($A774,Misc!$A:$F,3,FALSE),IF($D774=" StateConstant",VLOOKUP($A774,StateConstant!$A:$H,3,FALSE),""))))</f>
        <v/>
      </c>
      <c r="F774" s="89" t="str">
        <f>IF($D774="BasicEd",VLOOKUP($B774,BasicEd!$A:$C,3,FALSE),IF($D774="Header",VLOOKUP($B774,Header!$A:$C,3,FALSE),IF($D774="Misc",VLOOKUP($B774,Misc!$A:$C,3,FALSE),IF($D774="StateConstant",VLOOKUP($B774,StateConstant!$A:$C,3,FALSE),""))))</f>
        <v/>
      </c>
      <c r="G774" s="42" t="s">
        <v>7</v>
      </c>
      <c r="H774" s="44">
        <v>3</v>
      </c>
      <c r="I774" s="42" t="s">
        <v>36</v>
      </c>
      <c r="J774" s="42" t="s">
        <v>1602</v>
      </c>
      <c r="K774" s="45"/>
      <c r="L774" s="44"/>
      <c r="M774" s="44"/>
      <c r="N774" s="44"/>
    </row>
    <row r="775" spans="1:14" ht="24.95" hidden="1" customHeight="1">
      <c r="A775" s="44" t="s">
        <v>6237</v>
      </c>
      <c r="B775" s="43" t="s">
        <v>6238</v>
      </c>
      <c r="C775" s="42" t="s">
        <v>6238</v>
      </c>
      <c r="D775" s="42" t="s">
        <v>6136</v>
      </c>
      <c r="E775" s="42" t="str">
        <f>IF($D775=" BasicEd",VLOOKUP($A775,BasicEd!$A:$F,3,FALSE),IF($D775=" Header",VLOOKUP($A775,Header!$A:$G,3,FALSE),IF($D775=" Misc",VLOOKUP($A775,Misc!$A:$F,3,FALSE),IF($D775=" StateConstant",VLOOKUP($A775,StateConstant!$A:$H,3,FALSE),""))))</f>
        <v/>
      </c>
      <c r="F775" s="89" t="str">
        <f>IF($D775="BasicEd",VLOOKUP($B775,BasicEd!$A:$C,3,FALSE),IF($D775="Header",VLOOKUP($B775,Header!$A:$C,3,FALSE),IF($D775="Misc",VLOOKUP($B775,Misc!$A:$C,3,FALSE),IF($D775="StateConstant",VLOOKUP($B775,StateConstant!$A:$C,3,FALSE),""))))</f>
        <v/>
      </c>
      <c r="G775" s="42" t="s">
        <v>7</v>
      </c>
      <c r="H775" s="44">
        <v>3</v>
      </c>
      <c r="I775" s="42" t="s">
        <v>36</v>
      </c>
      <c r="J775" s="42" t="s">
        <v>1602</v>
      </c>
      <c r="K775" s="45">
        <v>1.657</v>
      </c>
      <c r="L775" s="44"/>
      <c r="M775" s="44"/>
      <c r="N775" s="44"/>
    </row>
    <row r="776" spans="1:14" ht="24.95" hidden="1" customHeight="1">
      <c r="A776" s="44" t="s">
        <v>6159</v>
      </c>
      <c r="B776" s="43" t="s">
        <v>6160</v>
      </c>
      <c r="C776" s="42" t="s">
        <v>6160</v>
      </c>
      <c r="D776" s="42" t="s">
        <v>6136</v>
      </c>
      <c r="E776" s="42" t="str">
        <f>IF($D776=" BasicEd",VLOOKUP($A776,BasicEd!$A:$F,3,FALSE),IF($D776=" Header",VLOOKUP($A776,Header!$A:$G,3,FALSE),IF($D776=" Misc",VLOOKUP($A776,Misc!$A:$F,3,FALSE),IF($D776=" StateConstant",VLOOKUP($A776,StateConstant!$A:$H,3,FALSE),""))))</f>
        <v/>
      </c>
      <c r="F776" s="89" t="str">
        <f>IF($D776="BasicEd",VLOOKUP($B776,BasicEd!$A:$C,3,FALSE),IF($D776="Header",VLOOKUP($B776,Header!$A:$C,3,FALSE),IF($D776="Misc",VLOOKUP($B776,Misc!$A:$C,3,FALSE),IF($D776="StateConstant",VLOOKUP($B776,StateConstant!$A:$C,3,FALSE),""))))</f>
        <v/>
      </c>
      <c r="G776" s="42" t="s">
        <v>7</v>
      </c>
      <c r="H776" s="44">
        <v>3</v>
      </c>
      <c r="I776" s="42" t="s">
        <v>36</v>
      </c>
      <c r="J776" s="42" t="s">
        <v>1602</v>
      </c>
      <c r="K776" s="45"/>
      <c r="L776" s="44">
        <v>2</v>
      </c>
      <c r="M776" s="44">
        <v>12</v>
      </c>
      <c r="N776" s="44">
        <v>4</v>
      </c>
    </row>
    <row r="777" spans="1:14" ht="24.95" hidden="1" customHeight="1">
      <c r="A777" s="44" t="s">
        <v>5968</v>
      </c>
      <c r="B777" s="43" t="s">
        <v>5969</v>
      </c>
      <c r="C777" s="42" t="s">
        <v>5969</v>
      </c>
      <c r="D777" s="42" t="s">
        <v>6136</v>
      </c>
      <c r="E777" s="42" t="str">
        <f>IF($D777=" BasicEd",VLOOKUP($A777,BasicEd!$A:$F,3,FALSE),IF($D777=" Header",VLOOKUP($A777,Header!$A:$G,3,FALSE),IF($D777=" Misc",VLOOKUP($A777,Misc!$A:$F,3,FALSE),IF($D777=" StateConstant",VLOOKUP($A777,StateConstant!$A:$H,3,FALSE),""))))</f>
        <v/>
      </c>
      <c r="F777" s="89" t="str">
        <f>IF($D777="BasicEd",VLOOKUP($B777,BasicEd!$A:$C,3,FALSE),IF($D777="Header",VLOOKUP($B777,Header!$A:$C,3,FALSE),IF($D777="Misc",VLOOKUP($B777,Misc!$A:$C,3,FALSE),IF($D777="StateConstant",VLOOKUP($B777,StateConstant!$A:$C,3,FALSE),""))))</f>
        <v/>
      </c>
      <c r="G777" s="42" t="s">
        <v>7</v>
      </c>
      <c r="H777" s="44">
        <v>3</v>
      </c>
      <c r="I777" s="42" t="s">
        <v>36</v>
      </c>
      <c r="J777" s="42" t="s">
        <v>1602</v>
      </c>
      <c r="K777" s="45"/>
      <c r="L777" s="44"/>
      <c r="M777" s="44"/>
      <c r="N777" s="44"/>
    </row>
    <row r="778" spans="1:14" ht="24.95" hidden="1" customHeight="1">
      <c r="A778" s="44" t="s">
        <v>6124</v>
      </c>
      <c r="B778" s="42" t="s">
        <v>6125</v>
      </c>
      <c r="C778" s="42" t="s">
        <v>6125</v>
      </c>
      <c r="D778" s="42" t="s">
        <v>6136</v>
      </c>
      <c r="E778" s="42" t="str">
        <f>IF($D778=" BasicEd",VLOOKUP($A778,BasicEd!$A:$F,3,FALSE),IF($D778=" Header",VLOOKUP($A778,Header!$A:$G,3,FALSE),IF($D778=" Misc",VLOOKUP($A778,Misc!$A:$F,3,FALSE),IF($D778=" StateConstant",VLOOKUP($A778,StateConstant!$A:$H,3,FALSE),""))))</f>
        <v/>
      </c>
      <c r="F778" s="89" t="str">
        <f>IF($D778="BasicEd",VLOOKUP($B778,BasicEd!$A:$C,3,FALSE),IF($D778="Header",VLOOKUP($B778,Header!$A:$C,3,FALSE),IF($D778="Misc",VLOOKUP($B778,Misc!$A:$C,3,FALSE),IF($D778="StateConstant",VLOOKUP($B778,StateConstant!$A:$C,3,FALSE),""))))</f>
        <v/>
      </c>
      <c r="G778" s="42" t="s">
        <v>7</v>
      </c>
      <c r="H778" s="44">
        <v>3</v>
      </c>
      <c r="I778" s="42" t="s">
        <v>36</v>
      </c>
      <c r="J778" s="42" t="s">
        <v>1602</v>
      </c>
      <c r="K778" s="45"/>
      <c r="L778" s="44"/>
      <c r="M778" s="44"/>
      <c r="N778" s="44"/>
    </row>
    <row r="779" spans="1:14" ht="24.95" hidden="1" customHeight="1">
      <c r="A779" s="44" t="s">
        <v>6367</v>
      </c>
      <c r="B779" s="42" t="s">
        <v>6368</v>
      </c>
      <c r="C779" s="42" t="s">
        <v>6368</v>
      </c>
      <c r="D779" s="42" t="s">
        <v>6136</v>
      </c>
      <c r="E779" s="42" t="str">
        <f>IF($D779=" BasicEd",VLOOKUP($A779,BasicEd!$A:$F,3,FALSE),IF($D779=" Header",VLOOKUP($A779,Header!$A:$G,3,FALSE),IF($D779=" Misc",VLOOKUP($A779,Misc!$A:$F,3,FALSE),IF($D779=" StateConstant",VLOOKUP($A779,StateConstant!$A:$H,3,FALSE),""))))</f>
        <v/>
      </c>
      <c r="F779" s="89" t="str">
        <f>IF($D779="BasicEd",VLOOKUP($B779,BasicEd!$A:$C,3,FALSE),IF($D779="Header",VLOOKUP($B779,Header!$A:$C,3,FALSE),IF($D779="Misc",VLOOKUP($B779,Misc!$A:$C,3,FALSE),IF($D779="StateConstant",VLOOKUP($B779,StateConstant!$A:$C,3,FALSE),""))))</f>
        <v/>
      </c>
      <c r="G779" s="42" t="s">
        <v>7</v>
      </c>
      <c r="H779" s="44">
        <v>3</v>
      </c>
      <c r="I779" s="42" t="s">
        <v>36</v>
      </c>
      <c r="J779" s="42" t="s">
        <v>1602</v>
      </c>
      <c r="K779" s="45"/>
      <c r="L779" s="44"/>
      <c r="M779" s="44"/>
      <c r="N779" s="44"/>
    </row>
    <row r="780" spans="1:14" ht="24.95" hidden="1" customHeight="1">
      <c r="A780" s="44" t="s">
        <v>6046</v>
      </c>
      <c r="B780" s="42" t="s">
        <v>6047</v>
      </c>
      <c r="C780" s="42" t="s">
        <v>6047</v>
      </c>
      <c r="D780" s="42" t="s">
        <v>6136</v>
      </c>
      <c r="E780" s="42" t="str">
        <f>IF($D780=" BasicEd",VLOOKUP($A780,BasicEd!$A:$F,3,FALSE),IF($D780=" Header",VLOOKUP($A780,Header!$A:$G,3,FALSE),IF($D780=" Misc",VLOOKUP($A780,Misc!$A:$F,3,FALSE),IF($D780=" StateConstant",VLOOKUP($A780,StateConstant!$A:$H,3,FALSE),""))))</f>
        <v/>
      </c>
      <c r="F780" s="89" t="str">
        <f>IF($D780="BasicEd",VLOOKUP($B780,BasicEd!$A:$C,3,FALSE),IF($D780="Header",VLOOKUP($B780,Header!$A:$C,3,FALSE),IF($D780="Misc",VLOOKUP($B780,Misc!$A:$C,3,FALSE),IF($D780="StateConstant",VLOOKUP($B780,StateConstant!$A:$C,3,FALSE),""))))</f>
        <v/>
      </c>
      <c r="G780" s="42" t="s">
        <v>7</v>
      </c>
      <c r="H780" s="44">
        <v>3</v>
      </c>
      <c r="I780" s="42" t="s">
        <v>36</v>
      </c>
      <c r="J780" s="42" t="s">
        <v>1602</v>
      </c>
      <c r="K780" s="45"/>
      <c r="L780" s="44"/>
      <c r="M780" s="44"/>
      <c r="N780" s="44"/>
    </row>
    <row r="781" spans="1:14" ht="24.95" hidden="1" customHeight="1">
      <c r="A781" s="44" t="s">
        <v>6289</v>
      </c>
      <c r="B781" s="43" t="s">
        <v>6290</v>
      </c>
      <c r="C781" s="42" t="s">
        <v>6290</v>
      </c>
      <c r="D781" s="42" t="s">
        <v>6136</v>
      </c>
      <c r="E781" s="42" t="str">
        <f>IF($D781=" BasicEd",VLOOKUP($A781,BasicEd!$A:$F,3,FALSE),IF($D781=" Header",VLOOKUP($A781,Header!$A:$G,3,FALSE),IF($D781=" Misc",VLOOKUP($A781,Misc!$A:$F,3,FALSE),IF($D781=" StateConstant",VLOOKUP($A781,StateConstant!$A:$H,3,FALSE),""))))</f>
        <v/>
      </c>
      <c r="F781" s="89" t="str">
        <f>IF($D781="BasicEd",VLOOKUP($B781,BasicEd!$A:$C,3,FALSE),IF($D781="Header",VLOOKUP($B781,Header!$A:$C,3,FALSE),IF($D781="Misc",VLOOKUP($B781,Misc!$A:$C,3,FALSE),IF($D781="StateConstant",VLOOKUP($B781,StateConstant!$A:$C,3,FALSE),""))))</f>
        <v/>
      </c>
      <c r="G781" s="42" t="s">
        <v>7</v>
      </c>
      <c r="H781" s="44">
        <v>3</v>
      </c>
      <c r="I781" s="42" t="s">
        <v>36</v>
      </c>
      <c r="J781" s="42" t="s">
        <v>1602</v>
      </c>
      <c r="K781" s="45"/>
      <c r="L781" s="44">
        <v>2</v>
      </c>
      <c r="M781" s="44">
        <v>94</v>
      </c>
      <c r="N781" s="44">
        <v>4</v>
      </c>
    </row>
    <row r="782" spans="1:14" ht="24.95" hidden="1" customHeight="1">
      <c r="A782" s="44" t="s">
        <v>6211</v>
      </c>
      <c r="B782" s="43" t="s">
        <v>6212</v>
      </c>
      <c r="C782" s="42" t="s">
        <v>6212</v>
      </c>
      <c r="D782" s="42" t="s">
        <v>6136</v>
      </c>
      <c r="E782" s="42" t="str">
        <f>IF($D782=" BasicEd",VLOOKUP($A782,BasicEd!$A:$F,3,FALSE),IF($D782=" Header",VLOOKUP($A782,Header!$A:$G,3,FALSE),IF($D782=" Misc",VLOOKUP($A782,Misc!$A:$F,3,FALSE),IF($D782=" StateConstant",VLOOKUP($A782,StateConstant!$A:$H,3,FALSE),""))))</f>
        <v/>
      </c>
      <c r="F782" s="89" t="str">
        <f>IF($D782="BasicEd",VLOOKUP($B782,BasicEd!$A:$C,3,FALSE),IF($D782="Header",VLOOKUP($B782,Header!$A:$C,3,FALSE),IF($D782="Misc",VLOOKUP($B782,Misc!$A:$C,3,FALSE),IF($D782="StateConstant",VLOOKUP($B782,StateConstant!$A:$C,3,FALSE),""))))</f>
        <v/>
      </c>
      <c r="G782" s="42" t="s">
        <v>7</v>
      </c>
      <c r="H782" s="44">
        <v>3</v>
      </c>
      <c r="I782" s="42" t="s">
        <v>36</v>
      </c>
      <c r="J782" s="42" t="s">
        <v>1602</v>
      </c>
      <c r="K782" s="45"/>
      <c r="L782" s="44"/>
      <c r="M782" s="44"/>
      <c r="N782" s="44"/>
    </row>
    <row r="783" spans="1:14" ht="24.95" hidden="1" customHeight="1">
      <c r="A783" s="44" t="s">
        <v>5942</v>
      </c>
      <c r="B783" s="42" t="s">
        <v>5943</v>
      </c>
      <c r="C783" s="42" t="s">
        <v>5943</v>
      </c>
      <c r="D783" s="42" t="s">
        <v>6136</v>
      </c>
      <c r="E783" s="42" t="str">
        <f>IF($D783=" BasicEd",VLOOKUP($A783,BasicEd!$A:$F,3,FALSE),IF($D783=" Header",VLOOKUP($A783,Header!$A:$G,3,FALSE),IF($D783=" Misc",VLOOKUP($A783,Misc!$A:$F,3,FALSE),IF($D783=" StateConstant",VLOOKUP($A783,StateConstant!$A:$H,3,FALSE),""))))</f>
        <v/>
      </c>
      <c r="F783" s="89" t="str">
        <f>IF($D783="BasicEd",VLOOKUP($B783,BasicEd!$A:$C,3,FALSE),IF($D783="Header",VLOOKUP($B783,Header!$A:$C,3,FALSE),IF($D783="Misc",VLOOKUP($B783,Misc!$A:$C,3,FALSE),IF($D783="StateConstant",VLOOKUP($B783,StateConstant!$A:$C,3,FALSE),""))))</f>
        <v/>
      </c>
      <c r="G783" s="42" t="s">
        <v>7</v>
      </c>
      <c r="H783" s="44">
        <v>3</v>
      </c>
      <c r="I783" s="42" t="s">
        <v>36</v>
      </c>
      <c r="J783" s="42" t="s">
        <v>1602</v>
      </c>
      <c r="K783" s="45"/>
      <c r="L783" s="44"/>
      <c r="M783" s="44"/>
      <c r="N783" s="44"/>
    </row>
    <row r="784" spans="1:14" ht="24.95" hidden="1" customHeight="1">
      <c r="A784" s="44" t="s">
        <v>6098</v>
      </c>
      <c r="B784" s="42" t="s">
        <v>6099</v>
      </c>
      <c r="C784" s="42" t="s">
        <v>6099</v>
      </c>
      <c r="D784" s="42" t="s">
        <v>6136</v>
      </c>
      <c r="E784" s="42" t="str">
        <f>IF($D784=" BasicEd",VLOOKUP($A784,BasicEd!$A:$F,3,FALSE),IF($D784=" Header",VLOOKUP($A784,Header!$A:$G,3,FALSE),IF($D784=" Misc",VLOOKUP($A784,Misc!$A:$F,3,FALSE),IF($D784=" StateConstant",VLOOKUP($A784,StateConstant!$A:$H,3,FALSE),""))))</f>
        <v/>
      </c>
      <c r="F784" s="89" t="str">
        <f>IF($D784="BasicEd",VLOOKUP($B784,BasicEd!$A:$C,3,FALSE),IF($D784="Header",VLOOKUP($B784,Header!$A:$C,3,FALSE),IF($D784="Misc",VLOOKUP($B784,Misc!$A:$C,3,FALSE),IF($D784="StateConstant",VLOOKUP($B784,StateConstant!$A:$C,3,FALSE),""))))</f>
        <v/>
      </c>
      <c r="G784" s="42" t="s">
        <v>7</v>
      </c>
      <c r="H784" s="44">
        <v>3</v>
      </c>
      <c r="I784" s="42" t="s">
        <v>36</v>
      </c>
      <c r="J784" s="42" t="s">
        <v>1602</v>
      </c>
      <c r="K784" s="45"/>
      <c r="L784" s="44"/>
      <c r="M784" s="44"/>
      <c r="N784" s="44"/>
    </row>
    <row r="785" spans="1:14" ht="24.95" hidden="1" customHeight="1">
      <c r="A785" s="44" t="s">
        <v>6341</v>
      </c>
      <c r="B785" s="42" t="s">
        <v>6342</v>
      </c>
      <c r="C785" s="42" t="s">
        <v>6342</v>
      </c>
      <c r="D785" s="42" t="s">
        <v>6136</v>
      </c>
      <c r="E785" s="42" t="str">
        <f>IF($D785=" BasicEd",VLOOKUP($A785,BasicEd!$A:$F,3,FALSE),IF($D785=" Header",VLOOKUP($A785,Header!$A:$G,3,FALSE),IF($D785=" Misc",VLOOKUP($A785,Misc!$A:$F,3,FALSE),IF($D785=" StateConstant",VLOOKUP($A785,StateConstant!$A:$H,3,FALSE),""))))</f>
        <v/>
      </c>
      <c r="F785" s="89" t="str">
        <f>IF($D785="BasicEd",VLOOKUP($B785,BasicEd!$A:$C,3,FALSE),IF($D785="Header",VLOOKUP($B785,Header!$A:$C,3,FALSE),IF($D785="Misc",VLOOKUP($B785,Misc!$A:$C,3,FALSE),IF($D785="StateConstant",VLOOKUP($B785,StateConstant!$A:$C,3,FALSE),""))))</f>
        <v/>
      </c>
      <c r="G785" s="42" t="s">
        <v>7</v>
      </c>
      <c r="H785" s="44">
        <v>3</v>
      </c>
      <c r="I785" s="42" t="s">
        <v>36</v>
      </c>
      <c r="J785" s="42" t="s">
        <v>1602</v>
      </c>
      <c r="K785" s="45">
        <v>2.02</v>
      </c>
      <c r="L785" s="44"/>
      <c r="M785" s="44"/>
      <c r="N785" s="44"/>
    </row>
    <row r="786" spans="1:14" ht="24.95" hidden="1" customHeight="1">
      <c r="A786" s="44" t="s">
        <v>6020</v>
      </c>
      <c r="B786" s="43" t="s">
        <v>6021</v>
      </c>
      <c r="C786" s="42" t="s">
        <v>6021</v>
      </c>
      <c r="D786" s="42" t="s">
        <v>6136</v>
      </c>
      <c r="E786" s="42" t="str">
        <f>IF($D786=" BasicEd",VLOOKUP($A786,BasicEd!$A:$F,3,FALSE),IF($D786=" Header",VLOOKUP($A786,Header!$A:$G,3,FALSE),IF($D786=" Misc",VLOOKUP($A786,Misc!$A:$F,3,FALSE),IF($D786=" StateConstant",VLOOKUP($A786,StateConstant!$A:$H,3,FALSE),""))))</f>
        <v/>
      </c>
      <c r="F786" s="89" t="str">
        <f>IF($D786="BasicEd",VLOOKUP($B786,BasicEd!$A:$C,3,FALSE),IF($D786="Header",VLOOKUP($B786,Header!$A:$C,3,FALSE),IF($D786="Misc",VLOOKUP($B786,Misc!$A:$C,3,FALSE),IF($D786="StateConstant",VLOOKUP($B786,StateConstant!$A:$C,3,FALSE),""))))</f>
        <v/>
      </c>
      <c r="G786" s="42" t="s">
        <v>7</v>
      </c>
      <c r="H786" s="44">
        <v>3</v>
      </c>
      <c r="I786" s="42" t="s">
        <v>36</v>
      </c>
      <c r="J786" s="42" t="s">
        <v>1602</v>
      </c>
      <c r="K786" s="45"/>
      <c r="L786" s="44">
        <v>3</v>
      </c>
      <c r="M786" s="44">
        <v>70</v>
      </c>
      <c r="N786" s="44">
        <v>4</v>
      </c>
    </row>
    <row r="787" spans="1:14" ht="24.95" hidden="1" customHeight="1">
      <c r="A787" s="44" t="s">
        <v>6263</v>
      </c>
      <c r="B787" s="42" t="s">
        <v>6264</v>
      </c>
      <c r="C787" s="42" t="s">
        <v>6264</v>
      </c>
      <c r="D787" s="42" t="s">
        <v>6136</v>
      </c>
      <c r="E787" s="42" t="str">
        <f>IF($D787=" BasicEd",VLOOKUP($A787,BasicEd!$A:$F,3,FALSE),IF($D787=" Header",VLOOKUP($A787,Header!$A:$G,3,FALSE),IF($D787=" Misc",VLOOKUP($A787,Misc!$A:$F,3,FALSE),IF($D787=" StateConstant",VLOOKUP($A787,StateConstant!$A:$H,3,FALSE),""))))</f>
        <v/>
      </c>
      <c r="F787" s="89" t="str">
        <f>IF($D787="BasicEd",VLOOKUP($B787,BasicEd!$A:$C,3,FALSE),IF($D787="Header",VLOOKUP($B787,Header!$A:$C,3,FALSE),IF($D787="Misc",VLOOKUP($B787,Misc!$A:$C,3,FALSE),IF($D787="StateConstant",VLOOKUP($B787,StateConstant!$A:$C,3,FALSE),""))))</f>
        <v/>
      </c>
      <c r="G787" s="42" t="s">
        <v>7</v>
      </c>
      <c r="H787" s="44">
        <v>3</v>
      </c>
      <c r="I787" s="42" t="s">
        <v>36</v>
      </c>
      <c r="J787" s="42" t="s">
        <v>1602</v>
      </c>
      <c r="K787" s="45">
        <v>6.0000000000000001E-3</v>
      </c>
      <c r="L787" s="44"/>
      <c r="M787" s="44"/>
      <c r="N787" s="44"/>
    </row>
    <row r="788" spans="1:14" ht="24.95" hidden="1" customHeight="1">
      <c r="A788" s="44" t="s">
        <v>6185</v>
      </c>
      <c r="B788" s="36" t="s">
        <v>6186</v>
      </c>
      <c r="C788" s="9" t="s">
        <v>6186</v>
      </c>
      <c r="D788" s="42" t="s">
        <v>6136</v>
      </c>
      <c r="E788" s="42" t="str">
        <f>IF($D788=" BasicEd",VLOOKUP($A788,BasicEd!$A:$F,3,FALSE),IF($D788=" Header",VLOOKUP($A788,Header!$A:$G,3,FALSE),IF($D788=" Misc",VLOOKUP($A788,Misc!$A:$F,3,FALSE),IF($D788=" StateConstant",VLOOKUP($A788,StateConstant!$A:$H,3,FALSE),""))))</f>
        <v/>
      </c>
      <c r="F788" s="89" t="str">
        <f>IF($D788="BasicEd",VLOOKUP($B788,BasicEd!$A:$C,3,FALSE),IF($D788="Header",VLOOKUP($B788,Header!$A:$C,3,FALSE),IF($D788="Misc",VLOOKUP($B788,Misc!$A:$C,3,FALSE),IF($D788="StateConstant",VLOOKUP($B788,StateConstant!$A:$C,3,FALSE),""))))</f>
        <v/>
      </c>
      <c r="G788" s="42" t="s">
        <v>7</v>
      </c>
      <c r="H788" s="44">
        <v>3</v>
      </c>
      <c r="I788" s="42" t="s">
        <v>36</v>
      </c>
      <c r="J788" s="42" t="s">
        <v>1602</v>
      </c>
      <c r="K788" s="45"/>
      <c r="L788" s="44"/>
      <c r="M788" s="44"/>
      <c r="N788" s="44"/>
    </row>
    <row r="789" spans="1:14" ht="24.95" hidden="1" customHeight="1">
      <c r="A789" s="44" t="s">
        <v>5918</v>
      </c>
      <c r="B789" s="43" t="s">
        <v>5919</v>
      </c>
      <c r="C789" s="42" t="s">
        <v>5919</v>
      </c>
      <c r="D789" s="42" t="s">
        <v>6136</v>
      </c>
      <c r="E789" s="42" t="str">
        <f>IF($D789=" BasicEd",VLOOKUP($A789,BasicEd!$A:$F,3,FALSE),IF($D789=" Header",VLOOKUP($A789,Header!$A:$G,3,FALSE),IF($D789=" Misc",VLOOKUP($A789,Misc!$A:$F,3,FALSE),IF($D789=" StateConstant",VLOOKUP($A789,StateConstant!$A:$H,3,FALSE),""))))</f>
        <v/>
      </c>
      <c r="F789" s="89" t="str">
        <f>IF($D789="BasicEd",VLOOKUP($B789,BasicEd!$A:$C,3,FALSE),IF($D789="Header",VLOOKUP($B789,Header!$A:$C,3,FALSE),IF($D789="Misc",VLOOKUP($B789,Misc!$A:$C,3,FALSE),IF($D789="StateConstant",VLOOKUP($B789,StateConstant!$A:$C,3,FALSE),""))))</f>
        <v/>
      </c>
      <c r="G789" s="42" t="s">
        <v>7</v>
      </c>
      <c r="H789" s="44">
        <v>3</v>
      </c>
      <c r="I789" s="42" t="s">
        <v>36</v>
      </c>
      <c r="J789" s="42" t="s">
        <v>1602</v>
      </c>
      <c r="K789" s="45"/>
      <c r="L789" s="44"/>
      <c r="M789" s="44"/>
      <c r="N789" s="44"/>
    </row>
    <row r="790" spans="1:14" ht="24.95" hidden="1" customHeight="1">
      <c r="A790" s="44" t="s">
        <v>6590</v>
      </c>
      <c r="B790" s="42" t="s">
        <v>6603</v>
      </c>
      <c r="C790" s="42" t="s">
        <v>6603</v>
      </c>
      <c r="D790" s="42" t="s">
        <v>6136</v>
      </c>
      <c r="E790" s="42" t="str">
        <f>IF($D790=" BasicEd",VLOOKUP($A790,BasicEd!$A:$F,3,FALSE),IF($D790=" Header",VLOOKUP($A790,Header!$A:$G,3,FALSE),IF($D790=" Misc",VLOOKUP($A790,Misc!$A:$F,3,FALSE),IF($D790=" StateConstant",VLOOKUP($A790,StateConstant!$A:$H,3,FALSE),""))))</f>
        <v/>
      </c>
      <c r="F790" s="89" t="str">
        <f>IF($D790="BasicEd",VLOOKUP($B790,BasicEd!$A:$C,3,FALSE),IF($D790="Header",VLOOKUP($B790,Header!$A:$C,3,FALSE),IF($D790="Misc",VLOOKUP($B790,Misc!$A:$C,3,FALSE),IF($D790="StateConstant",VLOOKUP($B790,StateConstant!$A:$C,3,FALSE),""))))</f>
        <v/>
      </c>
      <c r="G790" s="42" t="s">
        <v>7</v>
      </c>
      <c r="H790" s="44">
        <v>3</v>
      </c>
      <c r="I790" s="42" t="s">
        <v>36</v>
      </c>
      <c r="J790" s="42" t="s">
        <v>1602</v>
      </c>
      <c r="K790" s="45">
        <v>4</v>
      </c>
      <c r="L790" s="44"/>
      <c r="M790" s="44"/>
      <c r="N790" s="44"/>
    </row>
    <row r="791" spans="1:14" ht="24.95" hidden="1" customHeight="1">
      <c r="A791" s="44" t="s">
        <v>6074</v>
      </c>
      <c r="B791" s="42" t="s">
        <v>6075</v>
      </c>
      <c r="C791" s="42" t="s">
        <v>6075</v>
      </c>
      <c r="D791" s="42" t="s">
        <v>6136</v>
      </c>
      <c r="E791" s="42" t="str">
        <f>IF($D791=" BasicEd",VLOOKUP($A791,BasicEd!$A:$F,3,FALSE),IF($D791=" Header",VLOOKUP($A791,Header!$A:$G,3,FALSE),IF($D791=" Misc",VLOOKUP($A791,Misc!$A:$F,3,FALSE),IF($D791=" StateConstant",VLOOKUP($A791,StateConstant!$A:$H,3,FALSE),""))))</f>
        <v/>
      </c>
      <c r="F791" s="89" t="str">
        <f>IF($D791="BasicEd",VLOOKUP($B791,BasicEd!$A:$C,3,FALSE),IF($D791="Header",VLOOKUP($B791,Header!$A:$C,3,FALSE),IF($D791="Misc",VLOOKUP($B791,Misc!$A:$C,3,FALSE),IF($D791="StateConstant",VLOOKUP($B791,StateConstant!$A:$C,3,FALSE),""))))</f>
        <v/>
      </c>
      <c r="G791" s="42" t="s">
        <v>7</v>
      </c>
      <c r="H791" s="44">
        <v>3</v>
      </c>
      <c r="I791" s="42" t="s">
        <v>36</v>
      </c>
      <c r="J791" s="42" t="s">
        <v>1602</v>
      </c>
      <c r="K791" s="45">
        <v>0.13400000000000001</v>
      </c>
      <c r="L791" s="44"/>
      <c r="M791" s="44"/>
      <c r="N791" s="44"/>
    </row>
    <row r="792" spans="1:14" ht="24.95" hidden="1" customHeight="1">
      <c r="A792" s="44" t="s">
        <v>6317</v>
      </c>
      <c r="B792" s="42" t="s">
        <v>6318</v>
      </c>
      <c r="C792" s="42" t="s">
        <v>6318</v>
      </c>
      <c r="D792" s="42" t="s">
        <v>6136</v>
      </c>
      <c r="E792" s="42" t="str">
        <f>IF($D792=" BasicEd",VLOOKUP($A792,BasicEd!$A:$F,3,FALSE),IF($D792=" Header",VLOOKUP($A792,Header!$A:$G,3,FALSE),IF($D792=" Misc",VLOOKUP($A792,Misc!$A:$F,3,FALSE),IF($D792=" StateConstant",VLOOKUP($A792,StateConstant!$A:$H,3,FALSE),""))))</f>
        <v/>
      </c>
      <c r="F792" s="89" t="str">
        <f>IF($D792="BasicEd",VLOOKUP($B792,BasicEd!$A:$C,3,FALSE),IF($D792="Header",VLOOKUP($B792,Header!$A:$C,3,FALSE),IF($D792="Misc",VLOOKUP($B792,Misc!$A:$C,3,FALSE),IF($D792="StateConstant",VLOOKUP($B792,StateConstant!$A:$C,3,FALSE),""))))</f>
        <v/>
      </c>
      <c r="G792" s="42" t="s">
        <v>7</v>
      </c>
      <c r="H792" s="44">
        <v>3</v>
      </c>
      <c r="I792" s="42" t="s">
        <v>36</v>
      </c>
      <c r="J792" s="42" t="s">
        <v>1602</v>
      </c>
      <c r="K792" s="45">
        <v>1000</v>
      </c>
      <c r="L792" s="44"/>
      <c r="M792" s="44"/>
      <c r="N792" s="44"/>
    </row>
    <row r="793" spans="1:14" ht="24.95" hidden="1" customHeight="1">
      <c r="A793" s="44" t="s">
        <v>5996</v>
      </c>
      <c r="B793" s="42" t="s">
        <v>5997</v>
      </c>
      <c r="C793" s="42" t="s">
        <v>5997</v>
      </c>
      <c r="D793" s="42" t="s">
        <v>6136</v>
      </c>
      <c r="E793" s="42" t="str">
        <f>IF($D793=" BasicEd",VLOOKUP($A793,BasicEd!$A:$F,3,FALSE),IF($D793=" Header",VLOOKUP($A793,Header!$A:$G,3,FALSE),IF($D793=" Misc",VLOOKUP($A793,Misc!$A:$F,3,FALSE),IF($D793=" StateConstant",VLOOKUP($A793,StateConstant!$A:$H,3,FALSE),""))))</f>
        <v/>
      </c>
      <c r="F793" s="89" t="str">
        <f>IF($D793="BasicEd",VLOOKUP($B793,BasicEd!$A:$C,3,FALSE),IF($D793="Header",VLOOKUP($B793,Header!$A:$C,3,FALSE),IF($D793="Misc",VLOOKUP($B793,Misc!$A:$C,3,FALSE),IF($D793="StateConstant",VLOOKUP($B793,StateConstant!$A:$C,3,FALSE),""))))</f>
        <v/>
      </c>
      <c r="G793" s="42" t="s">
        <v>7</v>
      </c>
      <c r="H793" s="44">
        <v>3</v>
      </c>
      <c r="I793" s="42" t="s">
        <v>36</v>
      </c>
      <c r="J793" s="42" t="s">
        <v>1602</v>
      </c>
      <c r="K793" s="45">
        <v>2.1589999999999998</v>
      </c>
      <c r="L793" s="44"/>
      <c r="M793" s="44"/>
      <c r="N793" s="44"/>
    </row>
    <row r="794" spans="1:14" ht="24.95" hidden="1" customHeight="1">
      <c r="A794" s="44" t="s">
        <v>6239</v>
      </c>
      <c r="B794" s="42" t="s">
        <v>6240</v>
      </c>
      <c r="C794" s="42" t="s">
        <v>6240</v>
      </c>
      <c r="D794" s="42" t="s">
        <v>6136</v>
      </c>
      <c r="E794" s="42" t="str">
        <f>IF($D794=" BasicEd",VLOOKUP($A794,BasicEd!$A:$F,3,FALSE),IF($D794=" Header",VLOOKUP($A794,Header!$A:$G,3,FALSE),IF($D794=" Misc",VLOOKUP($A794,Misc!$A:$F,3,FALSE),IF($D794=" StateConstant",VLOOKUP($A794,StateConstant!$A:$H,3,FALSE),""))))</f>
        <v/>
      </c>
      <c r="F794" s="89" t="str">
        <f>IF($D794="BasicEd",VLOOKUP($B794,BasicEd!$A:$C,3,FALSE),IF($D794="Header",VLOOKUP($B794,Header!$A:$C,3,FALSE),IF($D794="Misc",VLOOKUP($B794,Misc!$A:$C,3,FALSE),IF($D794="StateConstant",VLOOKUP($B794,StateConstant!$A:$C,3,FALSE),""))))</f>
        <v/>
      </c>
      <c r="G794" s="42" t="s">
        <v>7</v>
      </c>
      <c r="H794" s="44">
        <v>3</v>
      </c>
      <c r="I794" s="42" t="s">
        <v>36</v>
      </c>
      <c r="J794" s="42" t="s">
        <v>1602</v>
      </c>
      <c r="K794" s="45">
        <v>7.9000000000000001E-2</v>
      </c>
      <c r="L794" s="44"/>
      <c r="M794" s="44"/>
      <c r="N794" s="44"/>
    </row>
    <row r="795" spans="1:14" ht="24.95" hidden="1" customHeight="1">
      <c r="A795" s="44" t="s">
        <v>6161</v>
      </c>
      <c r="B795" s="42" t="s">
        <v>6162</v>
      </c>
      <c r="C795" s="42" t="s">
        <v>6162</v>
      </c>
      <c r="D795" s="42" t="s">
        <v>6136</v>
      </c>
      <c r="E795" s="42" t="str">
        <f>IF($D795=" BasicEd",VLOOKUP($A795,BasicEd!$A:$F,3,FALSE),IF($D795=" Header",VLOOKUP($A795,Header!$A:$G,3,FALSE),IF($D795=" Misc",VLOOKUP($A795,Misc!$A:$F,3,FALSE),IF($D795=" StateConstant",VLOOKUP($A795,StateConstant!$A:$H,3,FALSE),""))))</f>
        <v/>
      </c>
      <c r="F795" s="89" t="str">
        <f>IF($D795="BasicEd",VLOOKUP($B795,BasicEd!$A:$C,3,FALSE),IF($D795="Header",VLOOKUP($B795,Header!$A:$C,3,FALSE),IF($D795="Misc",VLOOKUP($B795,Misc!$A:$C,3,FALSE),IF($D795="StateConstant",VLOOKUP($B795,StateConstant!$A:$C,3,FALSE),""))))</f>
        <v/>
      </c>
      <c r="G795" s="42" t="s">
        <v>7</v>
      </c>
      <c r="H795" s="44">
        <v>3</v>
      </c>
      <c r="I795" s="42" t="s">
        <v>36</v>
      </c>
      <c r="J795" s="42" t="s">
        <v>1602</v>
      </c>
      <c r="K795" s="45">
        <v>25.23</v>
      </c>
      <c r="L795" s="44"/>
      <c r="M795" s="44"/>
      <c r="N795" s="44"/>
    </row>
    <row r="796" spans="1:14" ht="24.95" hidden="1" customHeight="1">
      <c r="A796" s="44" t="s">
        <v>5970</v>
      </c>
      <c r="B796" s="42" t="s">
        <v>5971</v>
      </c>
      <c r="C796" s="42" t="s">
        <v>5971</v>
      </c>
      <c r="D796" s="42" t="s">
        <v>6136</v>
      </c>
      <c r="E796" s="42" t="str">
        <f>IF($D796=" BasicEd",VLOOKUP($A796,BasicEd!$A:$F,3,FALSE),IF($D796=" Header",VLOOKUP($A796,Header!$A:$G,3,FALSE),IF($D796=" Misc",VLOOKUP($A796,Misc!$A:$F,3,FALSE),IF($D796=" StateConstant",VLOOKUP($A796,StateConstant!$A:$H,3,FALSE),""))))</f>
        <v/>
      </c>
      <c r="F796" s="89" t="str">
        <f>IF($D796="BasicEd",VLOOKUP($B796,BasicEd!$A:$C,3,FALSE),IF($D796="Header",VLOOKUP($B796,Header!$A:$C,3,FALSE),IF($D796="Misc",VLOOKUP($B796,Misc!$A:$C,3,FALSE),IF($D796="StateConstant",VLOOKUP($B796,StateConstant!$A:$C,3,FALSE),""))))</f>
        <v/>
      </c>
      <c r="G796" s="42" t="s">
        <v>7</v>
      </c>
      <c r="H796" s="44">
        <v>3</v>
      </c>
      <c r="I796" s="42" t="s">
        <v>36</v>
      </c>
      <c r="J796" s="42" t="s">
        <v>1602</v>
      </c>
      <c r="K796" s="45">
        <v>0.16589999999999999</v>
      </c>
      <c r="L796" s="44"/>
      <c r="M796" s="44"/>
      <c r="N796" s="44"/>
    </row>
    <row r="797" spans="1:14" ht="24.95" hidden="1" customHeight="1">
      <c r="A797" s="44" t="s">
        <v>6126</v>
      </c>
      <c r="B797" s="42" t="s">
        <v>6127</v>
      </c>
      <c r="C797" s="42" t="s">
        <v>6127</v>
      </c>
      <c r="D797" s="42" t="s">
        <v>6136</v>
      </c>
      <c r="E797" s="42" t="str">
        <f>IF($D797=" BasicEd",VLOOKUP($A797,BasicEd!$A:$F,3,FALSE),IF($D797=" Header",VLOOKUP($A797,Header!$A:$G,3,FALSE),IF($D797=" Misc",VLOOKUP($A797,Misc!$A:$F,3,FALSE),IF($D797=" StateConstant",VLOOKUP($A797,StateConstant!$A:$H,3,FALSE),""))))</f>
        <v/>
      </c>
      <c r="F797" s="89" t="str">
        <f>IF($D797="BasicEd",VLOOKUP($B797,BasicEd!$A:$C,3,FALSE),IF($D797="Header",VLOOKUP($B797,Header!$A:$C,3,FALSE),IF($D797="Misc",VLOOKUP($B797,Misc!$A:$C,3,FALSE),IF($D797="StateConstant",VLOOKUP($B797,StateConstant!$A:$C,3,FALSE),""))))</f>
        <v/>
      </c>
      <c r="G797" s="42" t="s">
        <v>7</v>
      </c>
      <c r="H797" s="44">
        <v>3</v>
      </c>
      <c r="I797" s="42" t="s">
        <v>36</v>
      </c>
      <c r="J797" s="42" t="s">
        <v>1602</v>
      </c>
      <c r="K797" s="45"/>
      <c r="L797" s="44"/>
      <c r="M797" s="44"/>
      <c r="N797" s="44"/>
    </row>
    <row r="798" spans="1:14" ht="24.95" hidden="1" customHeight="1">
      <c r="A798" s="44" t="s">
        <v>6369</v>
      </c>
      <c r="B798" s="42" t="s">
        <v>6370</v>
      </c>
      <c r="C798" s="42" t="s">
        <v>6370</v>
      </c>
      <c r="D798" s="42" t="s">
        <v>6136</v>
      </c>
      <c r="E798" s="42" t="str">
        <f>IF($D798=" BasicEd",VLOOKUP($A798,BasicEd!$A:$F,3,FALSE),IF($D798=" Header",VLOOKUP($A798,Header!$A:$G,3,FALSE),IF($D798=" Misc",VLOOKUP($A798,Misc!$A:$F,3,FALSE),IF($D798=" StateConstant",VLOOKUP($A798,StateConstant!$A:$H,3,FALSE),""))))</f>
        <v/>
      </c>
      <c r="F798" s="89" t="str">
        <f>IF($D798="BasicEd",VLOOKUP($B798,BasicEd!$A:$C,3,FALSE),IF($D798="Header",VLOOKUP($B798,Header!$A:$C,3,FALSE),IF($D798="Misc",VLOOKUP($B798,Misc!$A:$C,3,FALSE),IF($D798="StateConstant",VLOOKUP($B798,StateConstant!$A:$C,3,FALSE),""))))</f>
        <v/>
      </c>
      <c r="G798" s="42" t="s">
        <v>7</v>
      </c>
      <c r="H798" s="44">
        <v>3</v>
      </c>
      <c r="I798" s="42" t="s">
        <v>36</v>
      </c>
      <c r="J798" s="42" t="s">
        <v>1602</v>
      </c>
      <c r="K798" s="45">
        <v>1000</v>
      </c>
      <c r="L798" s="44"/>
      <c r="M798" s="44"/>
      <c r="N798" s="44"/>
    </row>
    <row r="799" spans="1:14" ht="24.95" hidden="1" customHeight="1">
      <c r="A799" s="44" t="s">
        <v>6048</v>
      </c>
      <c r="B799" s="42" t="s">
        <v>6049</v>
      </c>
      <c r="C799" s="42" t="s">
        <v>6049</v>
      </c>
      <c r="D799" s="42" t="s">
        <v>6136</v>
      </c>
      <c r="E799" s="42" t="str">
        <f>IF($D799=" BasicEd",VLOOKUP($A799,BasicEd!$A:$F,3,FALSE),IF($D799=" Header",VLOOKUP($A799,Header!$A:$G,3,FALSE),IF($D799=" Misc",VLOOKUP($A799,Misc!$A:$F,3,FALSE),IF($D799=" StateConstant",VLOOKUP($A799,StateConstant!$A:$H,3,FALSE),""))))</f>
        <v/>
      </c>
      <c r="F799" s="89" t="str">
        <f>IF($D799="BasicEd",VLOOKUP($B799,BasicEd!$A:$C,3,FALSE),IF($D799="Header",VLOOKUP($B799,Header!$A:$C,3,FALSE),IF($D799="Misc",VLOOKUP($B799,Misc!$A:$C,3,FALSE),IF($D799="StateConstant",VLOOKUP($B799,StateConstant!$A:$C,3,FALSE),""))))</f>
        <v/>
      </c>
      <c r="G799" s="42" t="s">
        <v>7</v>
      </c>
      <c r="H799" s="44">
        <v>3</v>
      </c>
      <c r="I799" s="42" t="s">
        <v>36</v>
      </c>
      <c r="J799" s="42" t="s">
        <v>1602</v>
      </c>
      <c r="K799" s="45"/>
      <c r="L799" s="44"/>
      <c r="M799" s="44"/>
      <c r="N799" s="44"/>
    </row>
    <row r="800" spans="1:14" ht="24.95" hidden="1" customHeight="1">
      <c r="A800" s="44" t="s">
        <v>6291</v>
      </c>
      <c r="B800" s="42" t="s">
        <v>6292</v>
      </c>
      <c r="C800" s="42" t="s">
        <v>6292</v>
      </c>
      <c r="D800" s="42" t="s">
        <v>6136</v>
      </c>
      <c r="E800" s="42" t="str">
        <f>IF($D800=" BasicEd",VLOOKUP($A800,BasicEd!$A:$F,3,FALSE),IF($D800=" Header",VLOOKUP($A800,Header!$A:$G,3,FALSE),IF($D800=" Misc",VLOOKUP($A800,Misc!$A:$F,3,FALSE),IF($D800=" StateConstant",VLOOKUP($A800,StateConstant!$A:$H,3,FALSE),""))))</f>
        <v/>
      </c>
      <c r="F800" s="89" t="str">
        <f>IF($D800="BasicEd",VLOOKUP($B800,BasicEd!$A:$C,3,FALSE),IF($D800="Header",VLOOKUP($B800,Header!$A:$C,3,FALSE),IF($D800="Misc",VLOOKUP($B800,Misc!$A:$C,3,FALSE),IF($D800="StateConstant",VLOOKUP($B800,StateConstant!$A:$C,3,FALSE),""))))</f>
        <v/>
      </c>
      <c r="G800" s="42" t="s">
        <v>7</v>
      </c>
      <c r="H800" s="44">
        <v>3</v>
      </c>
      <c r="I800" s="42" t="s">
        <v>36</v>
      </c>
      <c r="J800" s="42" t="s">
        <v>1602</v>
      </c>
      <c r="K800" s="45">
        <v>0</v>
      </c>
      <c r="L800" s="44"/>
      <c r="M800" s="44"/>
      <c r="N800" s="44"/>
    </row>
    <row r="801" spans="1:14" ht="24.95" hidden="1" customHeight="1">
      <c r="A801" s="44" t="s">
        <v>6213</v>
      </c>
      <c r="B801" s="43" t="s">
        <v>6214</v>
      </c>
      <c r="C801" s="42" t="s">
        <v>6214</v>
      </c>
      <c r="D801" s="42" t="s">
        <v>6136</v>
      </c>
      <c r="E801" s="42" t="str">
        <f>IF($D801=" BasicEd",VLOOKUP($A801,BasicEd!$A:$F,3,FALSE),IF($D801=" Header",VLOOKUP($A801,Header!$A:$G,3,FALSE),IF($D801=" Misc",VLOOKUP($A801,Misc!$A:$F,3,FALSE),IF($D801=" StateConstant",VLOOKUP($A801,StateConstant!$A:$H,3,FALSE),""))))</f>
        <v/>
      </c>
      <c r="F801" s="89" t="str">
        <f>IF($D801="BasicEd",VLOOKUP($B801,BasicEd!$A:$C,3,FALSE),IF($D801="Header",VLOOKUP($B801,Header!$A:$C,3,FALSE),IF($D801="Misc",VLOOKUP($B801,Misc!$A:$C,3,FALSE),IF($D801="StateConstant",VLOOKUP($B801,StateConstant!$A:$C,3,FALSE),""))))</f>
        <v/>
      </c>
      <c r="G801" s="42" t="s">
        <v>7</v>
      </c>
      <c r="H801" s="44">
        <v>3</v>
      </c>
      <c r="I801" s="42" t="s">
        <v>36</v>
      </c>
      <c r="J801" s="42" t="s">
        <v>1602</v>
      </c>
      <c r="K801" s="45">
        <v>27</v>
      </c>
      <c r="L801" s="44"/>
      <c r="M801" s="44"/>
      <c r="N801" s="44"/>
    </row>
    <row r="802" spans="1:14" ht="24.95" hidden="1" customHeight="1">
      <c r="A802" s="44" t="s">
        <v>5944</v>
      </c>
      <c r="B802" s="43" t="s">
        <v>5945</v>
      </c>
      <c r="C802" s="42" t="s">
        <v>5945</v>
      </c>
      <c r="D802" s="42" t="s">
        <v>6136</v>
      </c>
      <c r="E802" s="42" t="str">
        <f>IF($D802=" BasicEd",VLOOKUP($A802,BasicEd!$A:$F,3,FALSE),IF($D802=" Header",VLOOKUP($A802,Header!$A:$G,3,FALSE),IF($D802=" Misc",VLOOKUP($A802,Misc!$A:$F,3,FALSE),IF($D802=" StateConstant",VLOOKUP($A802,StateConstant!$A:$H,3,FALSE),""))))</f>
        <v/>
      </c>
      <c r="F802" s="89" t="str">
        <f>IF($D802="BasicEd",VLOOKUP($B802,BasicEd!$A:$C,3,FALSE),IF($D802="Header",VLOOKUP($B802,Header!$A:$C,3,FALSE),IF($D802="Misc",VLOOKUP($B802,Misc!$A:$C,3,FALSE),IF($D802="StateConstant",VLOOKUP($B802,StateConstant!$A:$C,3,FALSE),""))))</f>
        <v/>
      </c>
      <c r="G802" s="42" t="s">
        <v>7</v>
      </c>
      <c r="H802" s="44">
        <v>3</v>
      </c>
      <c r="I802" s="42" t="s">
        <v>36</v>
      </c>
      <c r="J802" s="42" t="s">
        <v>1602</v>
      </c>
      <c r="K802" s="45"/>
      <c r="L802" s="44"/>
      <c r="M802" s="44"/>
      <c r="N802" s="44"/>
    </row>
    <row r="803" spans="1:14" ht="24.95" hidden="1" customHeight="1">
      <c r="A803" s="44" t="s">
        <v>6100</v>
      </c>
      <c r="B803" s="42" t="s">
        <v>6101</v>
      </c>
      <c r="C803" s="42" t="s">
        <v>6101</v>
      </c>
      <c r="D803" s="42" t="s">
        <v>6136</v>
      </c>
      <c r="E803" s="42" t="str">
        <f>IF($D803=" BasicEd",VLOOKUP($A803,BasicEd!$A:$F,3,FALSE),IF($D803=" Header",VLOOKUP($A803,Header!$A:$G,3,FALSE),IF($D803=" Misc",VLOOKUP($A803,Misc!$A:$F,3,FALSE),IF($D803=" StateConstant",VLOOKUP($A803,StateConstant!$A:$H,3,FALSE),""))))</f>
        <v/>
      </c>
      <c r="F803" s="89" t="str">
        <f>IF($D803="BasicEd",VLOOKUP($B803,BasicEd!$A:$C,3,FALSE),IF($D803="Header",VLOOKUP($B803,Header!$A:$C,3,FALSE),IF($D803="Misc",VLOOKUP($B803,Misc!$A:$C,3,FALSE),IF($D803="StateConstant",VLOOKUP($B803,StateConstant!$A:$C,3,FALSE),""))))</f>
        <v/>
      </c>
      <c r="G803" s="42" t="s">
        <v>7</v>
      </c>
      <c r="H803" s="44">
        <v>3</v>
      </c>
      <c r="I803" s="42" t="s">
        <v>36</v>
      </c>
      <c r="J803" s="42" t="s">
        <v>1602</v>
      </c>
      <c r="K803" s="45"/>
      <c r="L803" s="44"/>
      <c r="M803" s="44"/>
      <c r="N803" s="44"/>
    </row>
    <row r="804" spans="1:14" ht="24.95" hidden="1" customHeight="1">
      <c r="A804" s="44" t="s">
        <v>6343</v>
      </c>
      <c r="B804" s="42" t="s">
        <v>6344</v>
      </c>
      <c r="C804" s="42" t="s">
        <v>6344</v>
      </c>
      <c r="D804" s="42" t="s">
        <v>6136</v>
      </c>
      <c r="E804" s="42" t="str">
        <f>IF($D804=" BasicEd",VLOOKUP($A804,BasicEd!$A:$F,3,FALSE),IF($D804=" Header",VLOOKUP($A804,Header!$A:$G,3,FALSE),IF($D804=" Misc",VLOOKUP($A804,Misc!$A:$F,3,FALSE),IF($D804=" StateConstant",VLOOKUP($A804,StateConstant!$A:$H,3,FALSE),""))))</f>
        <v/>
      </c>
      <c r="F804" s="89" t="str">
        <f>IF($D804="BasicEd",VLOOKUP($B804,BasicEd!$A:$C,3,FALSE),IF($D804="Header",VLOOKUP($B804,Header!$A:$C,3,FALSE),IF($D804="Misc",VLOOKUP($B804,Misc!$A:$C,3,FALSE),IF($D804="StateConstant",VLOOKUP($B804,StateConstant!$A:$C,3,FALSE),""))))</f>
        <v/>
      </c>
      <c r="G804" s="42" t="s">
        <v>7</v>
      </c>
      <c r="H804" s="44">
        <v>3</v>
      </c>
      <c r="I804" s="42" t="s">
        <v>36</v>
      </c>
      <c r="J804" s="42" t="s">
        <v>1602</v>
      </c>
      <c r="K804" s="45">
        <v>1000</v>
      </c>
      <c r="L804" s="44"/>
      <c r="M804" s="44"/>
      <c r="N804" s="44"/>
    </row>
    <row r="805" spans="1:14" ht="24.95" hidden="1" customHeight="1">
      <c r="A805" s="44" t="s">
        <v>6022</v>
      </c>
      <c r="B805" s="43" t="s">
        <v>6023</v>
      </c>
      <c r="C805" s="42" t="s">
        <v>6023</v>
      </c>
      <c r="D805" s="42" t="s">
        <v>6136</v>
      </c>
      <c r="E805" s="42" t="str">
        <f>IF($D805=" BasicEd",VLOOKUP($A805,BasicEd!$A:$F,3,FALSE),IF($D805=" Header",VLOOKUP($A805,Header!$A:$G,3,FALSE),IF($D805=" Misc",VLOOKUP($A805,Misc!$A:$F,3,FALSE),IF($D805=" StateConstant",VLOOKUP($A805,StateConstant!$A:$H,3,FALSE),""))))</f>
        <v/>
      </c>
      <c r="F805" s="89" t="str">
        <f>IF($D805="BasicEd",VLOOKUP($B805,BasicEd!$A:$C,3,FALSE),IF($D805="Header",VLOOKUP($B805,Header!$A:$C,3,FALSE),IF($D805="Misc",VLOOKUP($B805,Misc!$A:$C,3,FALSE),IF($D805="StateConstant",VLOOKUP($B805,StateConstant!$A:$C,3,FALSE),""))))</f>
        <v/>
      </c>
      <c r="G805" s="42" t="s">
        <v>7</v>
      </c>
      <c r="H805" s="44">
        <v>3</v>
      </c>
      <c r="I805" s="42" t="s">
        <v>36</v>
      </c>
      <c r="J805" s="42" t="s">
        <v>1602</v>
      </c>
      <c r="K805" s="45"/>
      <c r="L805" s="44"/>
      <c r="M805" s="44"/>
      <c r="N805" s="44"/>
    </row>
    <row r="806" spans="1:14" ht="24.95" hidden="1" customHeight="1">
      <c r="A806" s="44" t="s">
        <v>6265</v>
      </c>
      <c r="B806" s="42" t="s">
        <v>6266</v>
      </c>
      <c r="C806" s="42" t="s">
        <v>6266</v>
      </c>
      <c r="D806" s="42" t="s">
        <v>6136</v>
      </c>
      <c r="E806" s="42" t="str">
        <f>IF($D806=" BasicEd",VLOOKUP($A806,BasicEd!$A:$F,3,FALSE),IF($D806=" Header",VLOOKUP($A806,Header!$A:$G,3,FALSE),IF($D806=" Misc",VLOOKUP($A806,Misc!$A:$F,3,FALSE),IF($D806=" StateConstant",VLOOKUP($A806,StateConstant!$A:$H,3,FALSE),""))))</f>
        <v/>
      </c>
      <c r="F806" s="89" t="str">
        <f>IF($D806="BasicEd",VLOOKUP($B806,BasicEd!$A:$C,3,FALSE),IF($D806="Header",VLOOKUP($B806,Header!$A:$C,3,FALSE),IF($D806="Misc",VLOOKUP($B806,Misc!$A:$C,3,FALSE),IF($D806="StateConstant",VLOOKUP($B806,StateConstant!$A:$C,3,FALSE),""))))</f>
        <v/>
      </c>
      <c r="G806" s="42" t="s">
        <v>7</v>
      </c>
      <c r="H806" s="44">
        <v>3</v>
      </c>
      <c r="I806" s="42" t="s">
        <v>36</v>
      </c>
      <c r="J806" s="42" t="s">
        <v>1602</v>
      </c>
      <c r="K806" s="45">
        <v>2E-3</v>
      </c>
      <c r="L806" s="44"/>
      <c r="M806" s="44"/>
      <c r="N806" s="44"/>
    </row>
    <row r="807" spans="1:14" ht="24.95" hidden="1" customHeight="1">
      <c r="A807" s="44" t="s">
        <v>6187</v>
      </c>
      <c r="B807" s="42" t="s">
        <v>6188</v>
      </c>
      <c r="C807" s="42" t="s">
        <v>6188</v>
      </c>
      <c r="D807" s="42" t="s">
        <v>6136</v>
      </c>
      <c r="E807" s="42" t="str">
        <f>IF($D807=" BasicEd",VLOOKUP($A807,BasicEd!$A:$F,3,FALSE),IF($D807=" Header",VLOOKUP($A807,Header!$A:$G,3,FALSE),IF($D807=" Misc",VLOOKUP($A807,Misc!$A:$F,3,FALSE),IF($D807=" StateConstant",VLOOKUP($A807,StateConstant!$A:$H,3,FALSE),""))))</f>
        <v/>
      </c>
      <c r="F807" s="89" t="str">
        <f>IF($D807="BasicEd",VLOOKUP($B807,BasicEd!$A:$C,3,FALSE),IF($D807="Header",VLOOKUP($B807,Header!$A:$C,3,FALSE),IF($D807="Misc",VLOOKUP($B807,Misc!$A:$C,3,FALSE),IF($D807="StateConstant",VLOOKUP($B807,StateConstant!$A:$C,3,FALSE),""))))</f>
        <v/>
      </c>
      <c r="G807" s="42" t="s">
        <v>7</v>
      </c>
      <c r="H807" s="44">
        <v>3</v>
      </c>
      <c r="I807" s="42" t="s">
        <v>36</v>
      </c>
      <c r="J807" s="42" t="s">
        <v>1602</v>
      </c>
      <c r="K807" s="45"/>
      <c r="L807" s="44"/>
      <c r="M807" s="44"/>
      <c r="N807" s="44"/>
    </row>
    <row r="808" spans="1:14" ht="24.95" hidden="1" customHeight="1">
      <c r="A808" s="44" t="s">
        <v>5920</v>
      </c>
      <c r="B808" s="43" t="s">
        <v>5921</v>
      </c>
      <c r="C808" s="42" t="s">
        <v>5921</v>
      </c>
      <c r="D808" s="42" t="s">
        <v>6136</v>
      </c>
      <c r="E808" s="42" t="str">
        <f>IF($D808=" BasicEd",VLOOKUP($A808,BasicEd!$A:$F,3,FALSE),IF($D808=" Header",VLOOKUP($A808,Header!$A:$G,3,FALSE),IF($D808=" Misc",VLOOKUP($A808,Misc!$A:$F,3,FALSE),IF($D808=" StateConstant",VLOOKUP($A808,StateConstant!$A:$H,3,FALSE),""))))</f>
        <v/>
      </c>
      <c r="F808" s="89" t="str">
        <f>IF($D808="BasicEd",VLOOKUP($B808,BasicEd!$A:$C,3,FALSE),IF($D808="Header",VLOOKUP($B808,Header!$A:$C,3,FALSE),IF($D808="Misc",VLOOKUP($B808,Misc!$A:$C,3,FALSE),IF($D808="StateConstant",VLOOKUP($B808,StateConstant!$A:$C,3,FALSE),""))))</f>
        <v/>
      </c>
      <c r="G808" s="42" t="s">
        <v>7</v>
      </c>
      <c r="H808" s="44">
        <v>3</v>
      </c>
      <c r="I808" s="42" t="s">
        <v>36</v>
      </c>
      <c r="J808" s="42" t="s">
        <v>1602</v>
      </c>
      <c r="K808" s="45"/>
      <c r="L808" s="44"/>
      <c r="M808" s="44"/>
      <c r="N808" s="44"/>
    </row>
    <row r="809" spans="1:14" ht="24.95" hidden="1" customHeight="1">
      <c r="A809" s="44" t="s">
        <v>6591</v>
      </c>
      <c r="B809" s="43" t="s">
        <v>6604</v>
      </c>
      <c r="C809" s="42" t="s">
        <v>6604</v>
      </c>
      <c r="D809" s="42" t="s">
        <v>6136</v>
      </c>
      <c r="E809" s="42" t="str">
        <f>IF($D809=" BasicEd",VLOOKUP($A809,BasicEd!$A:$F,3,FALSE),IF($D809=" Header",VLOOKUP($A809,Header!$A:$G,3,FALSE),IF($D809=" Misc",VLOOKUP($A809,Misc!$A:$F,3,FALSE),IF($D809=" StateConstant",VLOOKUP($A809,StateConstant!$A:$H,3,FALSE),""))))</f>
        <v/>
      </c>
      <c r="F809" s="89" t="str">
        <f>IF($D809="BasicEd",VLOOKUP($B809,BasicEd!$A:$C,3,FALSE),IF($D809="Header",VLOOKUP($B809,Header!$A:$C,3,FALSE),IF($D809="Misc",VLOOKUP($B809,Misc!$A:$C,3,FALSE),IF($D809="StateConstant",VLOOKUP($B809,StateConstant!$A:$C,3,FALSE),""))))</f>
        <v/>
      </c>
      <c r="G809" s="42" t="s">
        <v>7</v>
      </c>
      <c r="H809" s="44">
        <v>3</v>
      </c>
      <c r="I809" s="42" t="s">
        <v>36</v>
      </c>
      <c r="J809" s="42" t="s">
        <v>1602</v>
      </c>
      <c r="K809" s="45"/>
      <c r="L809" s="44"/>
      <c r="M809" s="44"/>
      <c r="N809" s="44"/>
    </row>
    <row r="810" spans="1:14" ht="24.95" hidden="1" customHeight="1">
      <c r="A810" s="44" t="s">
        <v>6076</v>
      </c>
      <c r="B810" s="42" t="s">
        <v>6077</v>
      </c>
      <c r="C810" s="42" t="s">
        <v>6077</v>
      </c>
      <c r="D810" s="42" t="s">
        <v>6136</v>
      </c>
      <c r="E810" s="42" t="str">
        <f>IF($D810=" BasicEd",VLOOKUP($A810,BasicEd!$A:$F,3,FALSE),IF($D810=" Header",VLOOKUP($A810,Header!$A:$G,3,FALSE),IF($D810=" Misc",VLOOKUP($A810,Misc!$A:$F,3,FALSE),IF($D810=" StateConstant",VLOOKUP($A810,StateConstant!$A:$H,3,FALSE),""))))</f>
        <v/>
      </c>
      <c r="F810" s="89" t="str">
        <f>IF($D810="BasicEd",VLOOKUP($B810,BasicEd!$A:$C,3,FALSE),IF($D810="Header",VLOOKUP($B810,Header!$A:$C,3,FALSE),IF($D810="Misc",VLOOKUP($B810,Misc!$A:$C,3,FALSE),IF($D810="StateConstant",VLOOKUP($B810,StateConstant!$A:$C,3,FALSE),""))))</f>
        <v/>
      </c>
      <c r="G810" s="42" t="s">
        <v>7</v>
      </c>
      <c r="H810" s="44">
        <v>3</v>
      </c>
      <c r="I810" s="42" t="s">
        <v>36</v>
      </c>
      <c r="J810" s="42" t="s">
        <v>1602</v>
      </c>
      <c r="K810" s="45">
        <v>3.44E-2</v>
      </c>
      <c r="L810" s="44"/>
      <c r="M810" s="44"/>
      <c r="N810" s="44"/>
    </row>
    <row r="811" spans="1:14" ht="24.95" hidden="1" customHeight="1">
      <c r="A811" s="44" t="s">
        <v>6319</v>
      </c>
      <c r="B811" s="42" t="s">
        <v>6320</v>
      </c>
      <c r="C811" s="42" t="s">
        <v>6320</v>
      </c>
      <c r="D811" s="42" t="s">
        <v>6136</v>
      </c>
      <c r="E811" s="42" t="str">
        <f>IF($D811=" BasicEd",VLOOKUP($A811,BasicEd!$A:$F,3,FALSE),IF($D811=" Header",VLOOKUP($A811,Header!$A:$G,3,FALSE),IF($D811=" Misc",VLOOKUP($A811,Misc!$A:$F,3,FALSE),IF($D811=" StateConstant",VLOOKUP($A811,StateConstant!$A:$H,3,FALSE),""))))</f>
        <v/>
      </c>
      <c r="F811" s="89" t="str">
        <f>IF($D811="BasicEd",VLOOKUP($B811,BasicEd!$A:$C,3,FALSE),IF($D811="Header",VLOOKUP($B811,Header!$A:$C,3,FALSE),IF($D811="Misc",VLOOKUP($B811,Misc!$A:$C,3,FALSE),IF($D811="StateConstant",VLOOKUP($B811,StateConstant!$A:$C,3,FALSE),""))))</f>
        <v/>
      </c>
      <c r="G811" s="42" t="s">
        <v>7</v>
      </c>
      <c r="H811" s="44">
        <v>3</v>
      </c>
      <c r="I811" s="42" t="s">
        <v>36</v>
      </c>
      <c r="J811" s="42" t="s">
        <v>1602</v>
      </c>
      <c r="K811" s="45">
        <v>0.628</v>
      </c>
      <c r="L811" s="44"/>
      <c r="M811" s="44"/>
      <c r="N811" s="44"/>
    </row>
    <row r="812" spans="1:14" ht="24.95" hidden="1" customHeight="1">
      <c r="A812" s="44" t="s">
        <v>5998</v>
      </c>
      <c r="B812" s="43" t="s">
        <v>5999</v>
      </c>
      <c r="C812" s="42" t="s">
        <v>5999</v>
      </c>
      <c r="D812" s="42" t="s">
        <v>6136</v>
      </c>
      <c r="E812" s="42" t="str">
        <f>IF($D812=" BasicEd",VLOOKUP($A812,BasicEd!$A:$F,3,FALSE),IF($D812=" Header",VLOOKUP($A812,Header!$A:$G,3,FALSE),IF($D812=" Misc",VLOOKUP($A812,Misc!$A:$F,3,FALSE),IF($D812=" StateConstant",VLOOKUP($A812,StateConstant!$A:$H,3,FALSE),""))))</f>
        <v/>
      </c>
      <c r="F812" s="89" t="str">
        <f>IF($D812="BasicEd",VLOOKUP($B812,BasicEd!$A:$C,3,FALSE),IF($D812="Header",VLOOKUP($B812,Header!$A:$C,3,FALSE),IF($D812="Misc",VLOOKUP($B812,Misc!$A:$C,3,FALSE),IF($D812="StateConstant",VLOOKUP($B812,StateConstant!$A:$C,3,FALSE),""))))</f>
        <v/>
      </c>
      <c r="G812" s="42" t="s">
        <v>7</v>
      </c>
      <c r="H812" s="44">
        <v>3</v>
      </c>
      <c r="I812" s="42" t="s">
        <v>36</v>
      </c>
      <c r="J812" s="42" t="s">
        <v>1602</v>
      </c>
      <c r="K812" s="45"/>
      <c r="L812" s="44"/>
      <c r="M812" s="44"/>
      <c r="N812" s="44"/>
    </row>
    <row r="813" spans="1:14" ht="24.95" hidden="1" customHeight="1">
      <c r="A813" s="44" t="s">
        <v>6241</v>
      </c>
      <c r="B813" s="43" t="s">
        <v>6242</v>
      </c>
      <c r="C813" s="42" t="s">
        <v>6242</v>
      </c>
      <c r="D813" s="42" t="s">
        <v>6136</v>
      </c>
      <c r="E813" s="42" t="str">
        <f>IF($D813=" BasicEd",VLOOKUP($A813,BasicEd!$A:$F,3,FALSE),IF($D813=" Header",VLOOKUP($A813,Header!$A:$G,3,FALSE),IF($D813=" Misc",VLOOKUP($A813,Misc!$A:$F,3,FALSE),IF($D813=" StateConstant",VLOOKUP($A813,StateConstant!$A:$H,3,FALSE),""))))</f>
        <v/>
      </c>
      <c r="F813" s="89" t="str">
        <f>IF($D813="BasicEd",VLOOKUP($B813,BasicEd!$A:$C,3,FALSE),IF($D813="Header",VLOOKUP($B813,Header!$A:$C,3,FALSE),IF($D813="Misc",VLOOKUP($B813,Misc!$A:$C,3,FALSE),IF($D813="StateConstant",VLOOKUP($B813,StateConstant!$A:$C,3,FALSE),""))))</f>
        <v/>
      </c>
      <c r="G813" s="42" t="s">
        <v>7</v>
      </c>
      <c r="H813" s="44">
        <v>3</v>
      </c>
      <c r="I813" s="42" t="s">
        <v>36</v>
      </c>
      <c r="J813" s="42" t="s">
        <v>1602</v>
      </c>
      <c r="K813" s="45">
        <v>0</v>
      </c>
      <c r="L813" s="44"/>
      <c r="M813" s="44"/>
      <c r="N813" s="44"/>
    </row>
    <row r="814" spans="1:14" ht="24.95" hidden="1" customHeight="1">
      <c r="A814" s="44" t="s">
        <v>6163</v>
      </c>
      <c r="B814" s="42" t="s">
        <v>6164</v>
      </c>
      <c r="C814" s="42" t="s">
        <v>6164</v>
      </c>
      <c r="D814" s="42" t="s">
        <v>6136</v>
      </c>
      <c r="E814" s="42" t="str">
        <f>IF($D814=" BasicEd",VLOOKUP($A814,BasicEd!$A:$F,3,FALSE),IF($D814=" Header",VLOOKUP($A814,Header!$A:$G,3,FALSE),IF($D814=" Misc",VLOOKUP($A814,Misc!$A:$F,3,FALSE),IF($D814=" StateConstant",VLOOKUP($A814,StateConstant!$A:$H,3,FALSE),""))))</f>
        <v/>
      </c>
      <c r="F814" s="89" t="str">
        <f>IF($D814="BasicEd",VLOOKUP($B814,BasicEd!$A:$C,3,FALSE),IF($D814="Header",VLOOKUP($B814,Header!$A:$C,3,FALSE),IF($D814="Misc",VLOOKUP($B814,Misc!$A:$C,3,FALSE),IF($D814="StateConstant",VLOOKUP($B814,StateConstant!$A:$C,3,FALSE),""))))</f>
        <v/>
      </c>
      <c r="G814" s="42" t="s">
        <v>7</v>
      </c>
      <c r="H814" s="44">
        <v>3</v>
      </c>
      <c r="I814" s="42" t="s">
        <v>36</v>
      </c>
      <c r="J814" s="42" t="s">
        <v>1602</v>
      </c>
      <c r="K814" s="45">
        <v>27</v>
      </c>
      <c r="L814" s="44"/>
      <c r="M814" s="44"/>
      <c r="N814" s="44"/>
    </row>
    <row r="815" spans="1:14" ht="24.95" hidden="1" customHeight="1">
      <c r="A815" s="44" t="s">
        <v>5972</v>
      </c>
      <c r="B815" s="43" t="s">
        <v>5973</v>
      </c>
      <c r="C815" s="42" t="s">
        <v>5973</v>
      </c>
      <c r="D815" s="42" t="s">
        <v>6136</v>
      </c>
      <c r="E815" s="42" t="str">
        <f>IF($D815=" BasicEd",VLOOKUP($A815,BasicEd!$A:$F,3,FALSE),IF($D815=" Header",VLOOKUP($A815,Header!$A:$G,3,FALSE),IF($D815=" Misc",VLOOKUP($A815,Misc!$A:$F,3,FALSE),IF($D815=" StateConstant",VLOOKUP($A815,StateConstant!$A:$H,3,FALSE),""))))</f>
        <v/>
      </c>
      <c r="F815" s="89" t="str">
        <f>IF($D815="BasicEd",VLOOKUP($B815,BasicEd!$A:$C,3,FALSE),IF($D815="Header",VLOOKUP($B815,Header!$A:$C,3,FALSE),IF($D815="Misc",VLOOKUP($B815,Misc!$A:$C,3,FALSE),IF($D815="StateConstant",VLOOKUP($B815,StateConstant!$A:$C,3,FALSE),""))))</f>
        <v/>
      </c>
      <c r="G815" s="42" t="s">
        <v>7</v>
      </c>
      <c r="H815" s="44">
        <v>3</v>
      </c>
      <c r="I815" s="42" t="s">
        <v>36</v>
      </c>
      <c r="J815" s="42" t="s">
        <v>1602</v>
      </c>
      <c r="K815" s="45">
        <v>0.13089999999999999</v>
      </c>
      <c r="L815" s="44"/>
      <c r="M815" s="44"/>
      <c r="N815" s="44"/>
    </row>
    <row r="816" spans="1:14" ht="24.95" hidden="1" customHeight="1">
      <c r="A816" s="44" t="s">
        <v>6128</v>
      </c>
      <c r="B816" s="42" t="s">
        <v>6129</v>
      </c>
      <c r="C816" s="42" t="s">
        <v>6129</v>
      </c>
      <c r="D816" s="42" t="s">
        <v>6136</v>
      </c>
      <c r="E816" s="42" t="str">
        <f>IF($D816=" BasicEd",VLOOKUP($A816,BasicEd!$A:$F,3,FALSE),IF($D816=" Header",VLOOKUP($A816,Header!$A:$G,3,FALSE),IF($D816=" Misc",VLOOKUP($A816,Misc!$A:$F,3,FALSE),IF($D816=" StateConstant",VLOOKUP($A816,StateConstant!$A:$H,3,FALSE),""))))</f>
        <v/>
      </c>
      <c r="F816" s="89" t="str">
        <f>IF($D816="BasicEd",VLOOKUP($B816,BasicEd!$A:$C,3,FALSE),IF($D816="Header",VLOOKUP($B816,Header!$A:$C,3,FALSE),IF($D816="Misc",VLOOKUP($B816,Misc!$A:$C,3,FALSE),IF($D816="StateConstant",VLOOKUP($B816,StateConstant!$A:$C,3,FALSE),""))))</f>
        <v/>
      </c>
      <c r="G816" s="42" t="s">
        <v>7</v>
      </c>
      <c r="H816" s="44">
        <v>3</v>
      </c>
      <c r="I816" s="42" t="s">
        <v>36</v>
      </c>
      <c r="J816" s="42" t="s">
        <v>1602</v>
      </c>
      <c r="K816" s="45"/>
      <c r="L816" s="44"/>
      <c r="M816" s="44"/>
      <c r="N816" s="44"/>
    </row>
    <row r="817" spans="1:14" ht="24.95" hidden="1" customHeight="1">
      <c r="A817" s="44" t="s">
        <v>6371</v>
      </c>
      <c r="B817" s="43" t="s">
        <v>6372</v>
      </c>
      <c r="C817" s="42" t="s">
        <v>6372</v>
      </c>
      <c r="D817" s="42" t="s">
        <v>6136</v>
      </c>
      <c r="E817" s="42" t="str">
        <f>IF($D817=" BasicEd",VLOOKUP($A817,BasicEd!$A:$F,3,FALSE),IF($D817=" Header",VLOOKUP($A817,Header!$A:$G,3,FALSE),IF($D817=" Misc",VLOOKUP($A817,Misc!$A:$F,3,FALSE),IF($D817=" StateConstant",VLOOKUP($A817,StateConstant!$A:$H,3,FALSE),""))))</f>
        <v/>
      </c>
      <c r="F817" s="89" t="str">
        <f>IF($D817="BasicEd",VLOOKUP($B817,BasicEd!$A:$C,3,FALSE),IF($D817="Header",VLOOKUP($B817,Header!$A:$C,3,FALSE),IF($D817="Misc",VLOOKUP($B817,Misc!$A:$C,3,FALSE),IF($D817="StateConstant",VLOOKUP($B817,StateConstant!$A:$C,3,FALSE),""))))</f>
        <v/>
      </c>
      <c r="G817" s="42" t="s">
        <v>7</v>
      </c>
      <c r="H817" s="44">
        <v>3</v>
      </c>
      <c r="I817" s="42" t="s">
        <v>36</v>
      </c>
      <c r="J817" s="42" t="s">
        <v>1602</v>
      </c>
      <c r="K817" s="45"/>
      <c r="L817" s="44">
        <v>1</v>
      </c>
      <c r="M817" s="44">
        <v>87</v>
      </c>
      <c r="N817" s="44">
        <v>4</v>
      </c>
    </row>
    <row r="818" spans="1:14" ht="24.95" hidden="1" customHeight="1">
      <c r="A818" s="44" t="s">
        <v>6050</v>
      </c>
      <c r="B818" s="42" t="s">
        <v>6051</v>
      </c>
      <c r="C818" s="42" t="s">
        <v>6051</v>
      </c>
      <c r="D818" s="42" t="s">
        <v>6136</v>
      </c>
      <c r="E818" s="42" t="str">
        <f>IF($D818=" BasicEd",VLOOKUP($A818,BasicEd!$A:$F,3,FALSE),IF($D818=" Header",VLOOKUP($A818,Header!$A:$G,3,FALSE),IF($D818=" Misc",VLOOKUP($A818,Misc!$A:$F,3,FALSE),IF($D818=" StateConstant",VLOOKUP($A818,StateConstant!$A:$H,3,FALSE),""))))</f>
        <v/>
      </c>
      <c r="F818" s="89" t="str">
        <f>IF($D818="BasicEd",VLOOKUP($B818,BasicEd!$A:$C,3,FALSE),IF($D818="Header",VLOOKUP($B818,Header!$A:$C,3,FALSE),IF($D818="Misc",VLOOKUP($B818,Misc!$A:$C,3,FALSE),IF($D818="StateConstant",VLOOKUP($B818,StateConstant!$A:$C,3,FALSE),""))))</f>
        <v/>
      </c>
      <c r="G818" s="42" t="s">
        <v>7</v>
      </c>
      <c r="H818" s="44">
        <v>3</v>
      </c>
      <c r="I818" s="42" t="s">
        <v>36</v>
      </c>
      <c r="J818" s="42" t="s">
        <v>1602</v>
      </c>
      <c r="K818" s="45"/>
      <c r="L818" s="44"/>
      <c r="M818" s="44"/>
      <c r="N818" s="44"/>
    </row>
    <row r="819" spans="1:14" ht="24.95" hidden="1" customHeight="1">
      <c r="A819" s="44" t="s">
        <v>6293</v>
      </c>
      <c r="B819" s="42" t="s">
        <v>6294</v>
      </c>
      <c r="C819" s="42" t="s">
        <v>6294</v>
      </c>
      <c r="D819" s="42" t="s">
        <v>6136</v>
      </c>
      <c r="E819" s="42" t="str">
        <f>IF($D819=" BasicEd",VLOOKUP($A819,BasicEd!$A:$F,3,FALSE),IF($D819=" Header",VLOOKUP($A819,Header!$A:$G,3,FALSE),IF($D819=" Misc",VLOOKUP($A819,Misc!$A:$F,3,FALSE),IF($D819=" StateConstant",VLOOKUP($A819,StateConstant!$A:$H,3,FALSE),""))))</f>
        <v/>
      </c>
      <c r="F819" s="89" t="str">
        <f>IF($D819="BasicEd",VLOOKUP($B819,BasicEd!$A:$C,3,FALSE),IF($D819="Header",VLOOKUP($B819,Header!$A:$C,3,FALSE),IF($D819="Misc",VLOOKUP($B819,Misc!$A:$C,3,FALSE),IF($D819="StateConstant",VLOOKUP($B819,StateConstant!$A:$C,3,FALSE),""))))</f>
        <v/>
      </c>
      <c r="G819" s="42" t="s">
        <v>7</v>
      </c>
      <c r="H819" s="44">
        <v>3</v>
      </c>
      <c r="I819" s="42" t="s">
        <v>36</v>
      </c>
      <c r="J819" s="42" t="s">
        <v>1602</v>
      </c>
      <c r="K819" s="45">
        <v>0</v>
      </c>
      <c r="L819" s="44"/>
      <c r="M819" s="44"/>
      <c r="N819" s="44"/>
    </row>
    <row r="820" spans="1:14" ht="24.95" hidden="1" customHeight="1">
      <c r="A820" s="44" t="s">
        <v>6215</v>
      </c>
      <c r="B820" s="42" t="s">
        <v>6216</v>
      </c>
      <c r="C820" s="42" t="s">
        <v>6216</v>
      </c>
      <c r="D820" s="42" t="s">
        <v>6136</v>
      </c>
      <c r="E820" s="42" t="str">
        <f>IF($D820=" BasicEd",VLOOKUP($A820,BasicEd!$A:$F,3,FALSE),IF($D820=" Header",VLOOKUP($A820,Header!$A:$G,3,FALSE),IF($D820=" Misc",VLOOKUP($A820,Misc!$A:$F,3,FALSE),IF($D820=" StateConstant",VLOOKUP($A820,StateConstant!$A:$H,3,FALSE),""))))</f>
        <v/>
      </c>
      <c r="F820" s="89" t="str">
        <f>IF($D820="BasicEd",VLOOKUP($B820,BasicEd!$A:$C,3,FALSE),IF($D820="Header",VLOOKUP($B820,Header!$A:$C,3,FALSE),IF($D820="Misc",VLOOKUP($B820,Misc!$A:$C,3,FALSE),IF($D820="StateConstant",VLOOKUP($B820,StateConstant!$A:$C,3,FALSE),""))))</f>
        <v/>
      </c>
      <c r="G820" s="42" t="s">
        <v>7</v>
      </c>
      <c r="H820" s="44">
        <v>3</v>
      </c>
      <c r="I820" s="42" t="s">
        <v>36</v>
      </c>
      <c r="J820" s="42" t="s">
        <v>1602</v>
      </c>
      <c r="K820" s="45">
        <v>25.23</v>
      </c>
      <c r="L820" s="44"/>
      <c r="M820" s="44"/>
      <c r="N820" s="44"/>
    </row>
    <row r="821" spans="1:14" ht="24.95" hidden="1" customHeight="1">
      <c r="A821" s="44" t="s">
        <v>5946</v>
      </c>
      <c r="B821" s="42" t="s">
        <v>5947</v>
      </c>
      <c r="C821" s="42" t="s">
        <v>5947</v>
      </c>
      <c r="D821" s="42" t="s">
        <v>6136</v>
      </c>
      <c r="E821" s="42" t="str">
        <f>IF($D821=" BasicEd",VLOOKUP($A821,BasicEd!$A:$F,3,FALSE),IF($D821=" Header",VLOOKUP($A821,Header!$A:$G,3,FALSE),IF($D821=" Misc",VLOOKUP($A821,Misc!$A:$F,3,FALSE),IF($D821=" StateConstant",VLOOKUP($A821,StateConstant!$A:$H,3,FALSE),""))))</f>
        <v/>
      </c>
      <c r="F821" s="89" t="str">
        <f>IF($D821="BasicEd",VLOOKUP($B821,BasicEd!$A:$C,3,FALSE),IF($D821="Header",VLOOKUP($B821,Header!$A:$C,3,FALSE),IF($D821="Misc",VLOOKUP($B821,Misc!$A:$C,3,FALSE),IF($D821="StateConstant",VLOOKUP($B821,StateConstant!$A:$C,3,FALSE),""))))</f>
        <v/>
      </c>
      <c r="G821" s="42" t="s">
        <v>7</v>
      </c>
      <c r="H821" s="44">
        <v>3</v>
      </c>
      <c r="I821" s="42" t="s">
        <v>36</v>
      </c>
      <c r="J821" s="42" t="s">
        <v>1602</v>
      </c>
      <c r="K821" s="45"/>
      <c r="L821" s="44"/>
      <c r="M821" s="44"/>
      <c r="N821" s="44"/>
    </row>
    <row r="822" spans="1:14" ht="24.95" hidden="1" customHeight="1">
      <c r="A822" s="44" t="s">
        <v>6102</v>
      </c>
      <c r="B822" s="42" t="s">
        <v>6103</v>
      </c>
      <c r="C822" s="42" t="s">
        <v>6103</v>
      </c>
      <c r="D822" s="42" t="s">
        <v>6136</v>
      </c>
      <c r="E822" s="42" t="str">
        <f>IF($D822=" BasicEd",VLOOKUP($A822,BasicEd!$A:$F,3,FALSE),IF($D822=" Header",VLOOKUP($A822,Header!$A:$G,3,FALSE),IF($D822=" Misc",VLOOKUP($A822,Misc!$A:$F,3,FALSE),IF($D822=" StateConstant",VLOOKUP($A822,StateConstant!$A:$H,3,FALSE),""))))</f>
        <v/>
      </c>
      <c r="F822" s="89" t="str">
        <f>IF($D822="BasicEd",VLOOKUP($B822,BasicEd!$A:$C,3,FALSE),IF($D822="Header",VLOOKUP($B822,Header!$A:$C,3,FALSE),IF($D822="Misc",VLOOKUP($B822,Misc!$A:$C,3,FALSE),IF($D822="StateConstant",VLOOKUP($B822,StateConstant!$A:$C,3,FALSE),""))))</f>
        <v/>
      </c>
      <c r="G822" s="42" t="s">
        <v>7</v>
      </c>
      <c r="H822" s="44">
        <v>3</v>
      </c>
      <c r="I822" s="42" t="s">
        <v>36</v>
      </c>
      <c r="J822" s="42" t="s">
        <v>1602</v>
      </c>
      <c r="K822" s="45"/>
      <c r="L822" s="44"/>
      <c r="M822" s="44"/>
      <c r="N822" s="44"/>
    </row>
    <row r="823" spans="1:14" ht="24.95" hidden="1" customHeight="1">
      <c r="A823" s="44" t="s">
        <v>6345</v>
      </c>
      <c r="B823" s="43" t="s">
        <v>6346</v>
      </c>
      <c r="C823" s="42" t="s">
        <v>6346</v>
      </c>
      <c r="D823" s="42" t="s">
        <v>6136</v>
      </c>
      <c r="E823" s="42" t="str">
        <f>IF($D823=" BasicEd",VLOOKUP($A823,BasicEd!$A:$F,3,FALSE),IF($D823=" Header",VLOOKUP($A823,Header!$A:$G,3,FALSE),IF($D823=" Misc",VLOOKUP($A823,Misc!$A:$F,3,FALSE),IF($D823=" StateConstant",VLOOKUP($A823,StateConstant!$A:$H,3,FALSE),""))))</f>
        <v/>
      </c>
      <c r="F823" s="89" t="str">
        <f>IF($D823="BasicEd",VLOOKUP($B823,BasicEd!$A:$C,3,FALSE),IF($D823="Header",VLOOKUP($B823,Header!$A:$C,3,FALSE),IF($D823="Misc",VLOOKUP($B823,Misc!$A:$C,3,FALSE),IF($D823="StateConstant",VLOOKUP($B823,StateConstant!$A:$C,3,FALSE),""))))</f>
        <v/>
      </c>
      <c r="G823" s="42" t="s">
        <v>7</v>
      </c>
      <c r="H823" s="44">
        <v>3</v>
      </c>
      <c r="I823" s="42" t="s">
        <v>36</v>
      </c>
      <c r="J823" s="42" t="s">
        <v>1602</v>
      </c>
      <c r="K823" s="45">
        <v>26.57</v>
      </c>
      <c r="L823" s="44"/>
      <c r="M823" s="44"/>
      <c r="N823" s="44"/>
    </row>
    <row r="824" spans="1:14" ht="24.95" hidden="1" customHeight="1">
      <c r="A824" s="44" t="s">
        <v>6024</v>
      </c>
      <c r="B824" s="43" t="s">
        <v>6025</v>
      </c>
      <c r="C824" s="42" t="s">
        <v>6025</v>
      </c>
      <c r="D824" s="42" t="s">
        <v>6136</v>
      </c>
      <c r="E824" s="42" t="str">
        <f>IF($D824=" BasicEd",VLOOKUP($A824,BasicEd!$A:$F,3,FALSE),IF($D824=" Header",VLOOKUP($A824,Header!$A:$G,3,FALSE),IF($D824=" Misc",VLOOKUP($A824,Misc!$A:$F,3,FALSE),IF($D824=" StateConstant",VLOOKUP($A824,StateConstant!$A:$H,3,FALSE),""))))</f>
        <v/>
      </c>
      <c r="F824" s="89" t="str">
        <f>IF($D824="BasicEd",VLOOKUP($B824,BasicEd!$A:$C,3,FALSE),IF($D824="Header",VLOOKUP($B824,Header!$A:$C,3,FALSE),IF($D824="Misc",VLOOKUP($B824,Misc!$A:$C,3,FALSE),IF($D824="StateConstant",VLOOKUP($B824,StateConstant!$A:$C,3,FALSE),""))))</f>
        <v/>
      </c>
      <c r="G824" s="42" t="s">
        <v>7</v>
      </c>
      <c r="H824" s="44">
        <v>3</v>
      </c>
      <c r="I824" s="42" t="s">
        <v>36</v>
      </c>
      <c r="J824" s="42" t="s">
        <v>1602</v>
      </c>
      <c r="K824" s="45"/>
      <c r="L824" s="44"/>
      <c r="M824" s="44"/>
      <c r="N824" s="44"/>
    </row>
    <row r="825" spans="1:14" ht="24.95" hidden="1" customHeight="1">
      <c r="A825" s="44" t="s">
        <v>6267</v>
      </c>
      <c r="B825" s="43" t="s">
        <v>6268</v>
      </c>
      <c r="C825" s="52" t="s">
        <v>6268</v>
      </c>
      <c r="D825" s="42" t="s">
        <v>6136</v>
      </c>
      <c r="E825" s="42" t="str">
        <f>IF($D825=" BasicEd",VLOOKUP($A825,BasicEd!$A:$F,3,FALSE),IF($D825=" Header",VLOOKUP($A825,Header!$A:$G,3,FALSE),IF($D825=" Misc",VLOOKUP($A825,Misc!$A:$F,3,FALSE),IF($D825=" StateConstant",VLOOKUP($A825,StateConstant!$A:$H,3,FALSE),""))))</f>
        <v/>
      </c>
      <c r="F825" s="89" t="str">
        <f>IF($D825="BasicEd",VLOOKUP($B825,BasicEd!$A:$C,3,FALSE),IF($D825="Header",VLOOKUP($B825,Header!$A:$C,3,FALSE),IF($D825="Misc",VLOOKUP($B825,Misc!$A:$C,3,FALSE),IF($D825="StateConstant",VLOOKUP($B825,StateConstant!$A:$C,3,FALSE),""))))</f>
        <v/>
      </c>
      <c r="G825" s="42" t="s">
        <v>7</v>
      </c>
      <c r="H825" s="44">
        <v>3</v>
      </c>
      <c r="I825" s="42" t="s">
        <v>36</v>
      </c>
      <c r="J825" s="42" t="s">
        <v>1602</v>
      </c>
      <c r="K825" s="45"/>
      <c r="L825" s="44">
        <v>2</v>
      </c>
      <c r="M825" s="44">
        <v>93</v>
      </c>
      <c r="N825" s="44">
        <v>4</v>
      </c>
    </row>
    <row r="826" spans="1:14" ht="24.95" hidden="1" customHeight="1">
      <c r="A826" s="44" t="s">
        <v>6189</v>
      </c>
      <c r="B826" s="42" t="s">
        <v>6190</v>
      </c>
      <c r="C826" s="42" t="s">
        <v>6190</v>
      </c>
      <c r="D826" s="42" t="s">
        <v>6136</v>
      </c>
      <c r="E826" s="42" t="str">
        <f>IF($D826=" BasicEd",VLOOKUP($A826,BasicEd!$A:$F,3,FALSE),IF($D826=" Header",VLOOKUP($A826,Header!$A:$G,3,FALSE),IF($D826=" Misc",VLOOKUP($A826,Misc!$A:$F,3,FALSE),IF($D826=" StateConstant",VLOOKUP($A826,StateConstant!$A:$H,3,FALSE),""))))</f>
        <v/>
      </c>
      <c r="F826" s="89" t="str">
        <f>IF($D826="BasicEd",VLOOKUP($B826,BasicEd!$A:$C,3,FALSE),IF($D826="Header",VLOOKUP($B826,Header!$A:$C,3,FALSE),IF($D826="Misc",VLOOKUP($B826,Misc!$A:$C,3,FALSE),IF($D826="StateConstant",VLOOKUP($B826,StateConstant!$A:$C,3,FALSE),""))))</f>
        <v/>
      </c>
      <c r="G826" s="42" t="s">
        <v>7</v>
      </c>
      <c r="H826" s="44">
        <v>3</v>
      </c>
      <c r="I826" s="42" t="s">
        <v>36</v>
      </c>
      <c r="J826" s="42" t="s">
        <v>1602</v>
      </c>
      <c r="K826" s="45"/>
      <c r="L826" s="44"/>
      <c r="M826" s="44"/>
      <c r="N826" s="44"/>
    </row>
    <row r="827" spans="1:14" ht="24.95" hidden="1" customHeight="1">
      <c r="A827" s="44" t="s">
        <v>3132</v>
      </c>
      <c r="B827" s="43" t="s">
        <v>3133</v>
      </c>
      <c r="C827" s="52" t="s">
        <v>3133</v>
      </c>
      <c r="D827" s="42" t="s">
        <v>1601</v>
      </c>
      <c r="E827" s="42" t="str">
        <f>IF($D827=" BasicEd",VLOOKUP($A827,BasicEd!$A:$F,3,FALSE),IF($D827=" Header",VLOOKUP($A827,Header!$A:$G,3,FALSE),IF($D827=" Misc",VLOOKUP($A827,Misc!$A:$F,3,FALSE),IF($D827=" StateConstant",VLOOKUP($A827,StateConstant!$A:$H,3,FALSE),""))))</f>
        <v>Small District and R&amp;N</v>
      </c>
      <c r="F827" s="89" t="str">
        <f>IF($D827="BasicEd",VLOOKUP($B827,BasicEd!$A:$C,3,FALSE),IF($D827="Header",VLOOKUP($B827,Header!$A:$C,3,FALSE),IF($D827="Misc",VLOOKUP($B827,Misc!$A:$C,3,FALSE),IF($D827="StateConstant",VLOOKUP($B827,StateConstant!$A:$C,3,FALSE),""))))</f>
        <v/>
      </c>
      <c r="G827" s="42" t="s">
        <v>3134</v>
      </c>
      <c r="H827" s="44">
        <v>2</v>
      </c>
      <c r="I827" s="42" t="s">
        <v>36</v>
      </c>
      <c r="J827" s="42" t="s">
        <v>1615</v>
      </c>
      <c r="K827" s="45"/>
      <c r="L827" s="44"/>
      <c r="M827" s="44"/>
      <c r="N827" s="44"/>
    </row>
    <row r="828" spans="1:14" ht="24.95" hidden="1" customHeight="1">
      <c r="A828" s="44" t="s">
        <v>3136</v>
      </c>
      <c r="B828" s="85" t="s">
        <v>3137</v>
      </c>
      <c r="C828" s="86" t="s">
        <v>3137</v>
      </c>
      <c r="D828" s="42" t="s">
        <v>1601</v>
      </c>
      <c r="E828" s="42" t="str">
        <f>IF($D828=" BasicEd",VLOOKUP($A828,BasicEd!$A:$F,3,FALSE),IF($D828=" Header",VLOOKUP($A828,Header!$A:$G,3,FALSE),IF($D828=" Misc",VLOOKUP($A828,Misc!$A:$F,3,FALSE),IF($D828=" StateConstant",VLOOKUP($A828,StateConstant!$A:$H,3,FALSE),""))))</f>
        <v>Small District and R&amp;N</v>
      </c>
      <c r="F828" s="89" t="str">
        <f>IF($D828="BasicEd",VLOOKUP($B828,BasicEd!$A:$C,3,FALSE),IF($D828="Header",VLOOKUP($B828,Header!$A:$C,3,FALSE),IF($D828="Misc",VLOOKUP($B828,Misc!$A:$C,3,FALSE),IF($D828="StateConstant",VLOOKUP($B828,StateConstant!$A:$C,3,FALSE),""))))</f>
        <v/>
      </c>
      <c r="G828" s="84" t="s">
        <v>3134</v>
      </c>
      <c r="H828" s="83">
        <v>2</v>
      </c>
      <c r="I828" s="42" t="s">
        <v>36</v>
      </c>
      <c r="J828" s="84" t="s">
        <v>1615</v>
      </c>
      <c r="K828" s="87"/>
      <c r="L828" s="83"/>
      <c r="M828" s="83"/>
      <c r="N828" s="83"/>
    </row>
    <row r="829" spans="1:14" ht="24.95" hidden="1" customHeight="1">
      <c r="A829" s="44" t="s">
        <v>3139</v>
      </c>
      <c r="B829" s="43" t="s">
        <v>3140</v>
      </c>
      <c r="C829" s="52" t="s">
        <v>3140</v>
      </c>
      <c r="D829" s="42" t="s">
        <v>1601</v>
      </c>
      <c r="E829" s="42" t="str">
        <f>IF($D829=" BasicEd",VLOOKUP($A829,BasicEd!$A:$F,3,FALSE),IF($D829=" Header",VLOOKUP($A829,Header!$A:$G,3,FALSE),IF($D829=" Misc",VLOOKUP($A829,Misc!$A:$F,3,FALSE),IF($D829=" StateConstant",VLOOKUP($A829,StateConstant!$A:$H,3,FALSE),""))))</f>
        <v>Small District and R&amp;N</v>
      </c>
      <c r="F829" s="89" t="str">
        <f>IF($D829="BasicEd",VLOOKUP($B829,BasicEd!$A:$C,3,FALSE),IF($D829="Header",VLOOKUP($B829,Header!$A:$C,3,FALSE),IF($D829="Misc",VLOOKUP($B829,Misc!$A:$C,3,FALSE),IF($D829="StateConstant",VLOOKUP($B829,StateConstant!$A:$C,3,FALSE),""))))</f>
        <v/>
      </c>
      <c r="G829" s="42" t="s">
        <v>3134</v>
      </c>
      <c r="H829" s="44">
        <v>2</v>
      </c>
      <c r="I829" s="42" t="s">
        <v>36</v>
      </c>
      <c r="J829" s="42" t="s">
        <v>1615</v>
      </c>
      <c r="K829" s="45"/>
      <c r="L829" s="44"/>
      <c r="M829" s="44"/>
      <c r="N829" s="44"/>
    </row>
    <row r="830" spans="1:14" ht="24.95" hidden="1" customHeight="1">
      <c r="A830" s="44" t="s">
        <v>3142</v>
      </c>
      <c r="B830" s="85" t="s">
        <v>3143</v>
      </c>
      <c r="C830" s="86" t="s">
        <v>3143</v>
      </c>
      <c r="D830" s="42" t="s">
        <v>1601</v>
      </c>
      <c r="E830" s="42" t="str">
        <f>IF($D830=" BasicEd",VLOOKUP($A830,BasicEd!$A:$F,3,FALSE),IF($D830=" Header",VLOOKUP($A830,Header!$A:$G,3,FALSE),IF($D830=" Misc",VLOOKUP($A830,Misc!$A:$F,3,FALSE),IF($D830=" StateConstant",VLOOKUP($A830,StateConstant!$A:$H,3,FALSE),""))))</f>
        <v>Small District and R&amp;N</v>
      </c>
      <c r="F830" s="89" t="str">
        <f>IF($D830="BasicEd",VLOOKUP($B830,BasicEd!$A:$C,3,FALSE),IF($D830="Header",VLOOKUP($B830,Header!$A:$C,3,FALSE),IF($D830="Misc",VLOOKUP($B830,Misc!$A:$C,3,FALSE),IF($D830="StateConstant",VLOOKUP($B830,StateConstant!$A:$C,3,FALSE),""))))</f>
        <v/>
      </c>
      <c r="G830" s="84" t="s">
        <v>3134</v>
      </c>
      <c r="H830" s="83">
        <v>2</v>
      </c>
      <c r="I830" s="42" t="s">
        <v>36</v>
      </c>
      <c r="J830" s="84" t="s">
        <v>1615</v>
      </c>
      <c r="K830" s="87"/>
      <c r="L830" s="83"/>
      <c r="M830" s="83"/>
      <c r="N830" s="83"/>
    </row>
    <row r="831" spans="1:14" ht="24.95" hidden="1" customHeight="1">
      <c r="A831" s="44" t="s">
        <v>3145</v>
      </c>
      <c r="B831" s="43" t="s">
        <v>3146</v>
      </c>
      <c r="C831" s="42" t="s">
        <v>3146</v>
      </c>
      <c r="D831" s="42" t="s">
        <v>1637</v>
      </c>
      <c r="E831" s="42" t="str">
        <f>IF($D831=" BasicEd",VLOOKUP($A831,BasicEd!$A:$F,3,FALSE),IF($D831=" Header",VLOOKUP($A831,Header!$A:$G,3,FALSE),IF($D831=" Misc",VLOOKUP($A831,Misc!$A:$F,3,FALSE),IF($D831=" StateConstant",VLOOKUP($A831,StateConstant!$A:$H,3,FALSE),""))))</f>
        <v>Categorical Programs</v>
      </c>
      <c r="F831" s="89" t="str">
        <f>IF($D831="BasicEd",VLOOKUP($B831,BasicEd!$A:$C,3,FALSE),IF($D831="Header",VLOOKUP($B831,Header!$A:$C,3,FALSE),IF($D831="Misc",VLOOKUP($B831,Misc!$A:$C,3,FALSE),IF($D831="StateConstant",VLOOKUP($B831,StateConstant!$A:$C,3,FALSE),""))))</f>
        <v/>
      </c>
      <c r="G831" s="42" t="s">
        <v>3134</v>
      </c>
      <c r="H831" s="44">
        <v>2</v>
      </c>
      <c r="I831" s="42" t="s">
        <v>36</v>
      </c>
      <c r="J831" s="42" t="s">
        <v>1615</v>
      </c>
      <c r="K831" s="45"/>
      <c r="L831" s="44"/>
      <c r="M831" s="44"/>
      <c r="N831" s="44"/>
    </row>
    <row r="832" spans="1:14" ht="24.95" hidden="1" customHeight="1">
      <c r="A832" s="44" t="s">
        <v>3148</v>
      </c>
      <c r="B832" s="85" t="s">
        <v>3149</v>
      </c>
      <c r="C832" s="84" t="s">
        <v>3149</v>
      </c>
      <c r="D832" s="42" t="s">
        <v>1637</v>
      </c>
      <c r="E832" s="42" t="str">
        <f>IF($D832=" BasicEd",VLOOKUP($A832,BasicEd!$A:$F,3,FALSE),IF($D832=" Header",VLOOKUP($A832,Header!$A:$G,3,FALSE),IF($D832=" Misc",VLOOKUP($A832,Misc!$A:$F,3,FALSE),IF($D832=" StateConstant",VLOOKUP($A832,StateConstant!$A:$H,3,FALSE),""))))</f>
        <v>Categorical Programs</v>
      </c>
      <c r="F832" s="89" t="str">
        <f>IF($D832="BasicEd",VLOOKUP($B832,BasicEd!$A:$C,3,FALSE),IF($D832="Header",VLOOKUP($B832,Header!$A:$C,3,FALSE),IF($D832="Misc",VLOOKUP($B832,Misc!$A:$C,3,FALSE),IF($D832="StateConstant",VLOOKUP($B832,StateConstant!$A:$C,3,FALSE),""))))</f>
        <v/>
      </c>
      <c r="G832" s="84" t="s">
        <v>3134</v>
      </c>
      <c r="H832" s="83">
        <v>2</v>
      </c>
      <c r="I832" s="42" t="s">
        <v>36</v>
      </c>
      <c r="J832" s="84" t="s">
        <v>1615</v>
      </c>
      <c r="K832" s="87"/>
      <c r="L832" s="83"/>
      <c r="M832" s="83"/>
      <c r="N832" s="83"/>
    </row>
    <row r="833" spans="1:14" ht="24.95" hidden="1" customHeight="1">
      <c r="A833" s="44" t="s">
        <v>3151</v>
      </c>
      <c r="B833" s="43" t="s">
        <v>3152</v>
      </c>
      <c r="C833" s="42" t="s">
        <v>3152</v>
      </c>
      <c r="D833" s="42" t="s">
        <v>1637</v>
      </c>
      <c r="E833" s="42" t="str">
        <f>IF($D833=" BasicEd",VLOOKUP($A833,BasicEd!$A:$F,3,FALSE),IF($D833=" Header",VLOOKUP($A833,Header!$A:$G,3,FALSE),IF($D833=" Misc",VLOOKUP($A833,Misc!$A:$F,3,FALSE),IF($D833=" StateConstant",VLOOKUP($A833,StateConstant!$A:$H,3,FALSE),""))))</f>
        <v>Categorical Programs</v>
      </c>
      <c r="F833" s="89" t="str">
        <f>IF($D833="BasicEd",VLOOKUP($B833,BasicEd!$A:$C,3,FALSE),IF($D833="Header",VLOOKUP($B833,Header!$A:$C,3,FALSE),IF($D833="Misc",VLOOKUP($B833,Misc!$A:$C,3,FALSE),IF($D833="StateConstant",VLOOKUP($B833,StateConstant!$A:$C,3,FALSE),""))))</f>
        <v/>
      </c>
      <c r="G833" s="42" t="s">
        <v>3134</v>
      </c>
      <c r="H833" s="44">
        <v>2</v>
      </c>
      <c r="I833" s="42" t="s">
        <v>36</v>
      </c>
      <c r="J833" s="42" t="s">
        <v>1615</v>
      </c>
      <c r="K833" s="45"/>
      <c r="L833" s="44"/>
      <c r="M833" s="44"/>
      <c r="N833" s="44"/>
    </row>
    <row r="834" spans="1:14" ht="24.95" hidden="1" customHeight="1">
      <c r="A834" s="44" t="s">
        <v>1256</v>
      </c>
      <c r="B834" s="43" t="s">
        <v>1257</v>
      </c>
      <c r="C834" s="42" t="s">
        <v>1257</v>
      </c>
      <c r="E834" s="42" t="str">
        <f>IF($D834=" BasicEd",VLOOKUP($A834,BasicEd!$A:$F,3,FALSE),IF($D834=" Header",VLOOKUP($A834,Header!$A:$G,3,FALSE),IF($D834=" Misc",VLOOKUP($A834,Misc!$A:$F,3,FALSE),IF($D834=" StateConstant",VLOOKUP($A834,StateConstant!$A:$H,3,FALSE),""))))</f>
        <v/>
      </c>
      <c r="F834" s="89" t="str">
        <f>IF($D834="BasicEd",VLOOKUP($B834,BasicEd!$A:$C,3,FALSE),IF($D834="Header",VLOOKUP($B834,Header!$A:$C,3,FALSE),IF($D834="Misc",VLOOKUP($B834,Misc!$A:$C,3,FALSE),IF($D834="StateConstant",VLOOKUP($B834,StateConstant!$A:$C,3,FALSE),""))))</f>
        <v/>
      </c>
      <c r="G834" s="42" t="s">
        <v>3134</v>
      </c>
      <c r="H834" s="44">
        <v>2</v>
      </c>
      <c r="I834" s="42" t="s">
        <v>36</v>
      </c>
      <c r="J834" s="42" t="s">
        <v>1615</v>
      </c>
      <c r="K834" s="45"/>
      <c r="L834" s="44"/>
      <c r="M834" s="44"/>
      <c r="N834" s="44"/>
    </row>
    <row r="835" spans="1:14" ht="24.95" hidden="1" customHeight="1">
      <c r="A835" s="44" t="s">
        <v>1259</v>
      </c>
      <c r="B835" s="43" t="s">
        <v>1260</v>
      </c>
      <c r="C835" s="42" t="s">
        <v>1260</v>
      </c>
      <c r="E835" s="42" t="str">
        <f>IF($D835=" BasicEd",VLOOKUP($A835,BasicEd!$A:$F,3,FALSE),IF($D835=" Header",VLOOKUP($A835,Header!$A:$G,3,FALSE),IF($D835=" Misc",VLOOKUP($A835,Misc!$A:$F,3,FALSE),IF($D835=" StateConstant",VLOOKUP($A835,StateConstant!$A:$H,3,FALSE),""))))</f>
        <v/>
      </c>
      <c r="F835" s="89" t="str">
        <f>IF($D835="BasicEd",VLOOKUP($B835,BasicEd!$A:$C,3,FALSE),IF($D835="Header",VLOOKUP($B835,Header!$A:$C,3,FALSE),IF($D835="Misc",VLOOKUP($B835,Misc!$A:$C,3,FALSE),IF($D835="StateConstant",VLOOKUP($B835,StateConstant!$A:$C,3,FALSE),""))))</f>
        <v/>
      </c>
      <c r="G835" s="42" t="s">
        <v>3134</v>
      </c>
      <c r="H835" s="44">
        <v>2</v>
      </c>
      <c r="I835" s="42" t="s">
        <v>36</v>
      </c>
      <c r="J835" s="42" t="s">
        <v>1615</v>
      </c>
      <c r="K835" s="45"/>
      <c r="L835" s="44"/>
      <c r="M835" s="44"/>
      <c r="N835" s="44"/>
    </row>
    <row r="836" spans="1:14" ht="24.95" hidden="1" customHeight="1">
      <c r="A836" s="44" t="s">
        <v>3154</v>
      </c>
      <c r="B836" s="43" t="s">
        <v>3155</v>
      </c>
      <c r="C836" s="42" t="s">
        <v>3156</v>
      </c>
      <c r="D836" s="42" t="s">
        <v>3157</v>
      </c>
      <c r="E836" s="42" t="str">
        <f>IF($D836=" BasicEd",VLOOKUP($A836,BasicEd!$A:$F,3,FALSE),IF($D836=" Header",VLOOKUP($A836,Header!$A:$G,3,FALSE),IF($D836=" Misc",VLOOKUP($A836,Misc!$A:$F,3,FALSE),IF($D836=" StateConstant",VLOOKUP($A836,StateConstant!$A:$H,3,FALSE),""))))</f>
        <v/>
      </c>
      <c r="F836" s="89" t="e">
        <f>IF($D836="BasicEd",VLOOKUP($B836,BasicEd!$A:$C,3,FALSE),IF($D836="Header",VLOOKUP($B836,Header!$A:$C,3,FALSE),IF($D836="Misc",VLOOKUP($B836,Misc!$A:$C,3,FALSE),IF($D836="StateConstant",VLOOKUP($B836,StateConstant!$A:$C,3,FALSE),""))))</f>
        <v>#N/A</v>
      </c>
      <c r="G836" s="42" t="s">
        <v>3134</v>
      </c>
      <c r="H836" s="44">
        <v>2</v>
      </c>
      <c r="I836" s="42" t="s">
        <v>36</v>
      </c>
      <c r="J836" s="42" t="s">
        <v>1615</v>
      </c>
      <c r="K836" s="45"/>
      <c r="L836" s="44"/>
      <c r="M836" s="44"/>
      <c r="N836" s="44"/>
    </row>
    <row r="837" spans="1:14" ht="24.95" hidden="1" customHeight="1">
      <c r="A837" s="44" t="s">
        <v>3158</v>
      </c>
      <c r="B837" s="43" t="s">
        <v>3159</v>
      </c>
      <c r="C837" s="42" t="s">
        <v>3159</v>
      </c>
      <c r="D837" s="42" t="s">
        <v>3157</v>
      </c>
      <c r="E837" s="42" t="str">
        <f>IF($D837=" BasicEd",VLOOKUP($A837,BasicEd!$A:$F,3,FALSE),IF($D837=" Header",VLOOKUP($A837,Header!$A:$G,3,FALSE),IF($D837=" Misc",VLOOKUP($A837,Misc!$A:$F,3,FALSE),IF($D837=" StateConstant",VLOOKUP($A837,StateConstant!$A:$H,3,FALSE),""))))</f>
        <v/>
      </c>
      <c r="F837" s="89" t="e">
        <f>IF($D837="BasicEd",VLOOKUP($B837,BasicEd!$A:$C,3,FALSE),IF($D837="Header",VLOOKUP($B837,Header!$A:$C,3,FALSE),IF($D837="Misc",VLOOKUP($B837,Misc!$A:$C,3,FALSE),IF($D837="StateConstant",VLOOKUP($B837,StateConstant!$A:$C,3,FALSE),""))))</f>
        <v>#N/A</v>
      </c>
      <c r="G837" s="42" t="s">
        <v>3134</v>
      </c>
      <c r="H837" s="44">
        <v>2</v>
      </c>
      <c r="I837" s="42" t="s">
        <v>36</v>
      </c>
      <c r="J837" s="42" t="s">
        <v>1615</v>
      </c>
      <c r="K837" s="45"/>
      <c r="L837" s="44"/>
      <c r="M837" s="44"/>
      <c r="N837" s="44"/>
    </row>
    <row r="838" spans="1:14" ht="24.95" hidden="1" customHeight="1">
      <c r="A838" s="44" t="s">
        <v>3160</v>
      </c>
      <c r="B838" s="43" t="s">
        <v>3161</v>
      </c>
      <c r="C838" s="42" t="s">
        <v>3161</v>
      </c>
      <c r="E838" s="42" t="str">
        <f>IF($D838=" BasicEd",VLOOKUP($A838,BasicEd!$A:$F,3,FALSE),IF($D838=" Header",VLOOKUP($A838,Header!$A:$G,3,FALSE),IF($D838=" Misc",VLOOKUP($A838,Misc!$A:$F,3,FALSE),IF($D838=" StateConstant",VLOOKUP($A838,StateConstant!$A:$H,3,FALSE),""))))</f>
        <v/>
      </c>
      <c r="F838" s="89" t="str">
        <f>IF($D838="BasicEd",VLOOKUP($B838,BasicEd!$A:$C,3,FALSE),IF($D838="Header",VLOOKUP($B838,Header!$A:$C,3,FALSE),IF($D838="Misc",VLOOKUP($B838,Misc!$A:$C,3,FALSE),IF($D838="StateConstant",VLOOKUP($B838,StateConstant!$A:$C,3,FALSE),""))))</f>
        <v/>
      </c>
      <c r="G838" s="42" t="s">
        <v>17</v>
      </c>
      <c r="H838" s="44">
        <v>2</v>
      </c>
      <c r="I838" s="42" t="s">
        <v>18</v>
      </c>
      <c r="J838" s="42" t="s">
        <v>2836</v>
      </c>
      <c r="K838" s="45"/>
      <c r="L838" s="44"/>
      <c r="M838" s="44"/>
      <c r="N838" s="44"/>
    </row>
    <row r="839" spans="1:14" ht="24.95" hidden="1" customHeight="1">
      <c r="A839" s="44" t="s">
        <v>3164</v>
      </c>
      <c r="B839" s="43" t="s">
        <v>3165</v>
      </c>
      <c r="C839" s="42" t="s">
        <v>3165</v>
      </c>
      <c r="E839" s="42" t="str">
        <f>IF($D839=" BasicEd",VLOOKUP($A839,BasicEd!$A:$F,3,FALSE),IF($D839=" Header",VLOOKUP($A839,Header!$A:$G,3,FALSE),IF($D839=" Misc",VLOOKUP($A839,Misc!$A:$F,3,FALSE),IF($D839=" StateConstant",VLOOKUP($A839,StateConstant!$A:$H,3,FALSE),""))))</f>
        <v/>
      </c>
      <c r="F839" s="89" t="str">
        <f>IF($D839="BasicEd",VLOOKUP($B839,BasicEd!$A:$C,3,FALSE),IF($D839="Header",VLOOKUP($B839,Header!$A:$C,3,FALSE),IF($D839="Misc",VLOOKUP($B839,Misc!$A:$C,3,FALSE),IF($D839="StateConstant",VLOOKUP($B839,StateConstant!$A:$C,3,FALSE),""))))</f>
        <v/>
      </c>
      <c r="G839" s="42" t="s">
        <v>17</v>
      </c>
      <c r="H839" s="44">
        <v>2</v>
      </c>
      <c r="I839" s="42" t="s">
        <v>18</v>
      </c>
      <c r="J839" s="42" t="s">
        <v>1882</v>
      </c>
      <c r="K839" s="45"/>
      <c r="L839" s="44"/>
      <c r="M839" s="44"/>
      <c r="N839" s="44"/>
    </row>
    <row r="840" spans="1:14" ht="24.95" hidden="1" customHeight="1">
      <c r="A840" s="44" t="s">
        <v>3167</v>
      </c>
      <c r="B840" s="43" t="s">
        <v>3168</v>
      </c>
      <c r="C840" s="42" t="s">
        <v>3168</v>
      </c>
      <c r="E840" s="42" t="str">
        <f>IF($D840=" BasicEd",VLOOKUP($A840,BasicEd!$A:$F,3,FALSE),IF($D840=" Header",VLOOKUP($A840,Header!$A:$G,3,FALSE),IF($D840=" Misc",VLOOKUP($A840,Misc!$A:$F,3,FALSE),IF($D840=" StateConstant",VLOOKUP($A840,StateConstant!$A:$H,3,FALSE),""))))</f>
        <v/>
      </c>
      <c r="F840" s="89" t="str">
        <f>IF($D840="BasicEd",VLOOKUP($B840,BasicEd!$A:$C,3,FALSE),IF($D840="Header",VLOOKUP($B840,Header!$A:$C,3,FALSE),IF($D840="Misc",VLOOKUP($B840,Misc!$A:$C,3,FALSE),IF($D840="StateConstant",VLOOKUP($B840,StateConstant!$A:$C,3,FALSE),""))))</f>
        <v/>
      </c>
      <c r="G840" s="42" t="s">
        <v>17</v>
      </c>
      <c r="H840" s="44">
        <v>2</v>
      </c>
      <c r="I840" s="42" t="s">
        <v>18</v>
      </c>
      <c r="J840" s="42" t="s">
        <v>2836</v>
      </c>
      <c r="K840" s="45"/>
      <c r="L840" s="44"/>
      <c r="M840" s="44"/>
      <c r="N840" s="44"/>
    </row>
    <row r="841" spans="1:14" ht="24.95" hidden="1" customHeight="1">
      <c r="A841" s="44" t="s">
        <v>3171</v>
      </c>
      <c r="B841" s="43" t="s">
        <v>3172</v>
      </c>
      <c r="C841" s="42" t="s">
        <v>3172</v>
      </c>
      <c r="E841" s="42" t="str">
        <f>IF($D841=" BasicEd",VLOOKUP($A841,BasicEd!$A:$F,3,FALSE),IF($D841=" Header",VLOOKUP($A841,Header!$A:$G,3,FALSE),IF($D841=" Misc",VLOOKUP($A841,Misc!$A:$F,3,FALSE),IF($D841=" StateConstant",VLOOKUP($A841,StateConstant!$A:$H,3,FALSE),""))))</f>
        <v/>
      </c>
      <c r="F841" s="89" t="str">
        <f>IF($D841="BasicEd",VLOOKUP($B841,BasicEd!$A:$C,3,FALSE),IF($D841="Header",VLOOKUP($B841,Header!$A:$C,3,FALSE),IF($D841="Misc",VLOOKUP($B841,Misc!$A:$C,3,FALSE),IF($D841="StateConstant",VLOOKUP($B841,StateConstant!$A:$C,3,FALSE),""))))</f>
        <v/>
      </c>
      <c r="G841" s="42" t="s">
        <v>17</v>
      </c>
      <c r="H841" s="44">
        <v>2</v>
      </c>
      <c r="I841" s="42" t="s">
        <v>18</v>
      </c>
      <c r="J841" s="42" t="s">
        <v>2836</v>
      </c>
      <c r="K841" s="45"/>
      <c r="L841" s="44"/>
      <c r="M841" s="44"/>
      <c r="N841" s="44"/>
    </row>
    <row r="842" spans="1:14" ht="24.95" hidden="1" customHeight="1">
      <c r="A842" s="44" t="s">
        <v>3173</v>
      </c>
      <c r="B842" s="43" t="s">
        <v>3174</v>
      </c>
      <c r="C842" s="42" t="s">
        <v>3174</v>
      </c>
      <c r="E842" s="42" t="str">
        <f>IF($D842=" BasicEd",VLOOKUP($A842,BasicEd!$A:$F,3,FALSE),IF($D842=" Header",VLOOKUP($A842,Header!$A:$G,3,FALSE),IF($D842=" Misc",VLOOKUP($A842,Misc!$A:$F,3,FALSE),IF($D842=" StateConstant",VLOOKUP($A842,StateConstant!$A:$H,3,FALSE),""))))</f>
        <v/>
      </c>
      <c r="F842" s="89" t="str">
        <f>IF($D842="BasicEd",VLOOKUP($B842,BasicEd!$A:$C,3,FALSE),IF($D842="Header",VLOOKUP($B842,Header!$A:$C,3,FALSE),IF($D842="Misc",VLOOKUP($B842,Misc!$A:$C,3,FALSE),IF($D842="StateConstant",VLOOKUP($B842,StateConstant!$A:$C,3,FALSE),""))))</f>
        <v/>
      </c>
      <c r="G842" s="42" t="s">
        <v>17</v>
      </c>
      <c r="H842" s="44">
        <v>2</v>
      </c>
      <c r="I842" s="42" t="s">
        <v>18</v>
      </c>
      <c r="J842" s="42" t="s">
        <v>2836</v>
      </c>
      <c r="K842" s="45"/>
      <c r="L842" s="44"/>
      <c r="M842" s="44"/>
      <c r="N842" s="44"/>
    </row>
    <row r="843" spans="1:14" ht="24.95" hidden="1" customHeight="1">
      <c r="A843" s="44" t="s">
        <v>3177</v>
      </c>
      <c r="B843" s="43" t="s">
        <v>3178</v>
      </c>
      <c r="C843" s="42" t="s">
        <v>3178</v>
      </c>
      <c r="E843" s="42" t="str">
        <f>IF($D843=" BasicEd",VLOOKUP($A843,BasicEd!$A:$F,3,FALSE),IF($D843=" Header",VLOOKUP($A843,Header!$A:$G,3,FALSE),IF($D843=" Misc",VLOOKUP($A843,Misc!$A:$F,3,FALSE),IF($D843=" StateConstant",VLOOKUP($A843,StateConstant!$A:$H,3,FALSE),""))))</f>
        <v/>
      </c>
      <c r="F843" s="89" t="str">
        <f>IF($D843="BasicEd",VLOOKUP($B843,BasicEd!$A:$C,3,FALSE),IF($D843="Header",VLOOKUP($B843,Header!$A:$C,3,FALSE),IF($D843="Misc",VLOOKUP($B843,Misc!$A:$C,3,FALSE),IF($D843="StateConstant",VLOOKUP($B843,StateConstant!$A:$C,3,FALSE),""))))</f>
        <v/>
      </c>
      <c r="G843" s="42" t="s">
        <v>17</v>
      </c>
      <c r="H843" s="44">
        <v>2</v>
      </c>
      <c r="I843" s="42" t="s">
        <v>18</v>
      </c>
      <c r="J843" s="42" t="s">
        <v>2836</v>
      </c>
      <c r="K843" s="45"/>
      <c r="L843" s="44"/>
      <c r="M843" s="44"/>
      <c r="N843" s="44"/>
    </row>
    <row r="844" spans="1:14" ht="24.95" hidden="1" customHeight="1">
      <c r="A844" s="44" t="s">
        <v>3179</v>
      </c>
      <c r="B844" s="43" t="s">
        <v>3180</v>
      </c>
      <c r="C844" s="42" t="s">
        <v>3180</v>
      </c>
      <c r="E844" s="42" t="str">
        <f>IF($D844=" BasicEd",VLOOKUP($A844,BasicEd!$A:$F,3,FALSE),IF($D844=" Header",VLOOKUP($A844,Header!$A:$G,3,FALSE),IF($D844=" Misc",VLOOKUP($A844,Misc!$A:$F,3,FALSE),IF($D844=" StateConstant",VLOOKUP($A844,StateConstant!$A:$H,3,FALSE),""))))</f>
        <v/>
      </c>
      <c r="F844" s="89" t="str">
        <f>IF($D844="BasicEd",VLOOKUP($B844,BasicEd!$A:$C,3,FALSE),IF($D844="Header",VLOOKUP($B844,Header!$A:$C,3,FALSE),IF($D844="Misc",VLOOKUP($B844,Misc!$A:$C,3,FALSE),IF($D844="StateConstant",VLOOKUP($B844,StateConstant!$A:$C,3,FALSE),""))))</f>
        <v/>
      </c>
      <c r="G844" s="42" t="s">
        <v>17</v>
      </c>
      <c r="H844" s="44">
        <v>2</v>
      </c>
      <c r="I844" s="42" t="s">
        <v>18</v>
      </c>
      <c r="J844" s="42" t="s">
        <v>2836</v>
      </c>
      <c r="K844" s="45"/>
      <c r="L844" s="44"/>
      <c r="M844" s="44"/>
      <c r="N844" s="44"/>
    </row>
    <row r="845" spans="1:14" ht="24.95" hidden="1" customHeight="1">
      <c r="A845" s="44" t="s">
        <v>3181</v>
      </c>
      <c r="B845" s="43" t="s">
        <v>3182</v>
      </c>
      <c r="C845" s="42" t="s">
        <v>3182</v>
      </c>
      <c r="E845" s="42" t="str">
        <f>IF($D845=" BasicEd",VLOOKUP($A845,BasicEd!$A:$F,3,FALSE),IF($D845=" Header",VLOOKUP($A845,Header!$A:$G,3,FALSE),IF($D845=" Misc",VLOOKUP($A845,Misc!$A:$F,3,FALSE),IF($D845=" StateConstant",VLOOKUP($A845,StateConstant!$A:$H,3,FALSE),""))))</f>
        <v/>
      </c>
      <c r="F845" s="89" t="str">
        <f>IF($D845="BasicEd",VLOOKUP($B845,BasicEd!$A:$C,3,FALSE),IF($D845="Header",VLOOKUP($B845,Header!$A:$C,3,FALSE),IF($D845="Misc",VLOOKUP($B845,Misc!$A:$C,3,FALSE),IF($D845="StateConstant",VLOOKUP($B845,StateConstant!$A:$C,3,FALSE),""))))</f>
        <v/>
      </c>
      <c r="G845" s="42" t="s">
        <v>17</v>
      </c>
      <c r="H845" s="44">
        <v>2</v>
      </c>
      <c r="I845" s="42" t="s">
        <v>18</v>
      </c>
      <c r="J845" s="42" t="s">
        <v>2836</v>
      </c>
      <c r="K845" s="45"/>
      <c r="L845" s="44"/>
      <c r="M845" s="44"/>
      <c r="N845" s="44"/>
    </row>
    <row r="846" spans="1:14" ht="24.95" hidden="1" customHeight="1">
      <c r="A846" s="44" t="s">
        <v>3184</v>
      </c>
      <c r="B846" s="43" t="s">
        <v>3185</v>
      </c>
      <c r="C846" s="42" t="s">
        <v>3185</v>
      </c>
      <c r="E846" s="42" t="str">
        <f>IF($D846=" BasicEd",VLOOKUP($A846,BasicEd!$A:$F,3,FALSE),IF($D846=" Header",VLOOKUP($A846,Header!$A:$G,3,FALSE),IF($D846=" Misc",VLOOKUP($A846,Misc!$A:$F,3,FALSE),IF($D846=" StateConstant",VLOOKUP($A846,StateConstant!$A:$H,3,FALSE),""))))</f>
        <v/>
      </c>
      <c r="F846" s="89" t="str">
        <f>IF($D846="BasicEd",VLOOKUP($B846,BasicEd!$A:$C,3,FALSE),IF($D846="Header",VLOOKUP($B846,Header!$A:$C,3,FALSE),IF($D846="Misc",VLOOKUP($B846,Misc!$A:$C,3,FALSE),IF($D846="StateConstant",VLOOKUP($B846,StateConstant!$A:$C,3,FALSE),""))))</f>
        <v/>
      </c>
      <c r="G846" s="42" t="s">
        <v>17</v>
      </c>
      <c r="H846" s="44">
        <v>2</v>
      </c>
      <c r="I846" s="42" t="s">
        <v>18</v>
      </c>
      <c r="J846" s="42" t="s">
        <v>2836</v>
      </c>
      <c r="K846" s="45"/>
      <c r="L846" s="44"/>
      <c r="M846" s="44"/>
      <c r="N846" s="44"/>
    </row>
    <row r="847" spans="1:14" ht="24.95" hidden="1" customHeight="1">
      <c r="A847" s="44" t="s">
        <v>3186</v>
      </c>
      <c r="B847" s="175" t="s">
        <v>3187</v>
      </c>
      <c r="C847" s="66" t="s">
        <v>3187</v>
      </c>
      <c r="E847" s="42" t="str">
        <f>IF($D847=" BasicEd",VLOOKUP($A847,BasicEd!$A:$F,3,FALSE),IF($D847=" Header",VLOOKUP($A847,Header!$A:$G,3,FALSE),IF($D847=" Misc",VLOOKUP($A847,Misc!$A:$F,3,FALSE),IF($D847=" StateConstant",VLOOKUP($A847,StateConstant!$A:$H,3,FALSE),""))))</f>
        <v/>
      </c>
      <c r="F847" s="89" t="str">
        <f>IF($D847="BasicEd",VLOOKUP($B847,BasicEd!$A:$C,3,FALSE),IF($D847="Header",VLOOKUP($B847,Header!$A:$C,3,FALSE),IF($D847="Misc",VLOOKUP($B847,Misc!$A:$C,3,FALSE),IF($D847="StateConstant",VLOOKUP($B847,StateConstant!$A:$C,3,FALSE),""))))</f>
        <v/>
      </c>
      <c r="G847" s="42" t="s">
        <v>17</v>
      </c>
      <c r="H847" s="44">
        <v>2</v>
      </c>
      <c r="I847" s="42" t="s">
        <v>18</v>
      </c>
      <c r="J847" s="42" t="s">
        <v>2836</v>
      </c>
      <c r="K847" s="45"/>
      <c r="L847" s="44"/>
      <c r="M847" s="44"/>
      <c r="N847" s="44"/>
    </row>
    <row r="848" spans="1:14" ht="24.95" hidden="1" customHeight="1">
      <c r="A848" s="44" t="s">
        <v>3189</v>
      </c>
      <c r="B848" s="43" t="s">
        <v>3190</v>
      </c>
      <c r="C848" s="42" t="s">
        <v>3190</v>
      </c>
      <c r="E848" s="42" t="str">
        <f>IF($D848=" BasicEd",VLOOKUP($A848,BasicEd!$A:$F,3,FALSE),IF($D848=" Header",VLOOKUP($A848,Header!$A:$G,3,FALSE),IF($D848=" Misc",VLOOKUP($A848,Misc!$A:$F,3,FALSE),IF($D848=" StateConstant",VLOOKUP($A848,StateConstant!$A:$H,3,FALSE),""))))</f>
        <v/>
      </c>
      <c r="F848" s="89" t="str">
        <f>IF($D848="BasicEd",VLOOKUP($B848,BasicEd!$A:$C,3,FALSE),IF($D848="Header",VLOOKUP($B848,Header!$A:$C,3,FALSE),IF($D848="Misc",VLOOKUP($B848,Misc!$A:$C,3,FALSE),IF($D848="StateConstant",VLOOKUP($B848,StateConstant!$A:$C,3,FALSE),""))))</f>
        <v/>
      </c>
      <c r="G848" s="42" t="s">
        <v>17</v>
      </c>
      <c r="H848" s="44">
        <v>2</v>
      </c>
      <c r="I848" s="42" t="s">
        <v>18</v>
      </c>
      <c r="J848" s="42" t="s">
        <v>2836</v>
      </c>
      <c r="K848" s="45"/>
      <c r="L848" s="44"/>
      <c r="M848" s="44"/>
      <c r="N848" s="44"/>
    </row>
    <row r="849" spans="1:14" ht="24.95" hidden="1" customHeight="1">
      <c r="A849" s="44" t="s">
        <v>3191</v>
      </c>
      <c r="B849" s="43" t="s">
        <v>3192</v>
      </c>
      <c r="C849" s="42" t="s">
        <v>3192</v>
      </c>
      <c r="E849" s="42" t="str">
        <f>IF($D849=" BasicEd",VLOOKUP($A849,BasicEd!$A:$F,3,FALSE),IF($D849=" Header",VLOOKUP($A849,Header!$A:$G,3,FALSE),IF($D849=" Misc",VLOOKUP($A849,Misc!$A:$F,3,FALSE),IF($D849=" StateConstant",VLOOKUP($A849,StateConstant!$A:$H,3,FALSE),""))))</f>
        <v/>
      </c>
      <c r="F849" s="89" t="str">
        <f>IF($D849="BasicEd",VLOOKUP($B849,BasicEd!$A:$C,3,FALSE),IF($D849="Header",VLOOKUP($B849,Header!$A:$C,3,FALSE),IF($D849="Misc",VLOOKUP($B849,Misc!$A:$C,3,FALSE),IF($D849="StateConstant",VLOOKUP($B849,StateConstant!$A:$C,3,FALSE),""))))</f>
        <v/>
      </c>
      <c r="G849" s="42" t="s">
        <v>17</v>
      </c>
      <c r="H849" s="44">
        <v>2</v>
      </c>
      <c r="I849" s="42" t="s">
        <v>18</v>
      </c>
      <c r="J849" s="42" t="s">
        <v>2836</v>
      </c>
      <c r="K849" s="45"/>
      <c r="L849" s="44"/>
      <c r="M849" s="44"/>
      <c r="N849" s="44"/>
    </row>
    <row r="850" spans="1:14" ht="24.95" hidden="1" customHeight="1">
      <c r="A850" s="44" t="s">
        <v>3193</v>
      </c>
      <c r="B850" s="43" t="s">
        <v>3194</v>
      </c>
      <c r="C850" s="42" t="s">
        <v>3194</v>
      </c>
      <c r="E850" s="42" t="str">
        <f>IF($D850=" BasicEd",VLOOKUP($A850,BasicEd!$A:$F,3,FALSE),IF($D850=" Header",VLOOKUP($A850,Header!$A:$G,3,FALSE),IF($D850=" Misc",VLOOKUP($A850,Misc!$A:$F,3,FALSE),IF($D850=" StateConstant",VLOOKUP($A850,StateConstant!$A:$H,3,FALSE),""))))</f>
        <v/>
      </c>
      <c r="F850" s="89" t="str">
        <f>IF($D850="BasicEd",VLOOKUP($B850,BasicEd!$A:$C,3,FALSE),IF($D850="Header",VLOOKUP($B850,Header!$A:$C,3,FALSE),IF($D850="Misc",VLOOKUP($B850,Misc!$A:$C,3,FALSE),IF($D850="StateConstant",VLOOKUP($B850,StateConstant!$A:$C,3,FALSE),""))))</f>
        <v/>
      </c>
      <c r="G850" s="42" t="s">
        <v>17</v>
      </c>
      <c r="H850" s="44">
        <v>2</v>
      </c>
      <c r="I850" s="42" t="s">
        <v>18</v>
      </c>
      <c r="J850" s="42" t="s">
        <v>2836</v>
      </c>
      <c r="K850" s="45"/>
      <c r="L850" s="44"/>
      <c r="M850" s="44"/>
      <c r="N850" s="44"/>
    </row>
    <row r="851" spans="1:14" ht="24.95" hidden="1" customHeight="1">
      <c r="A851" s="44" t="s">
        <v>3197</v>
      </c>
      <c r="B851" s="43" t="s">
        <v>3198</v>
      </c>
      <c r="C851" s="42" t="s">
        <v>3198</v>
      </c>
      <c r="E851" s="42" t="str">
        <f>IF($D851=" BasicEd",VLOOKUP($A851,BasicEd!$A:$F,3,FALSE),IF($D851=" Header",VLOOKUP($A851,Header!$A:$G,3,FALSE),IF($D851=" Misc",VLOOKUP($A851,Misc!$A:$F,3,FALSE),IF($D851=" StateConstant",VLOOKUP($A851,StateConstant!$A:$H,3,FALSE),""))))</f>
        <v/>
      </c>
      <c r="F851" s="89" t="str">
        <f>IF($D851="BasicEd",VLOOKUP($B851,BasicEd!$A:$C,3,FALSE),IF($D851="Header",VLOOKUP($B851,Header!$A:$C,3,FALSE),IF($D851="Misc",VLOOKUP($B851,Misc!$A:$C,3,FALSE),IF($D851="StateConstant",VLOOKUP($B851,StateConstant!$A:$C,3,FALSE),""))))</f>
        <v/>
      </c>
      <c r="G851" s="42" t="s">
        <v>17</v>
      </c>
      <c r="H851" s="44">
        <v>2</v>
      </c>
      <c r="I851" s="42" t="s">
        <v>18</v>
      </c>
      <c r="J851" s="42" t="s">
        <v>2836</v>
      </c>
      <c r="K851" s="45"/>
      <c r="L851" s="44"/>
      <c r="M851" s="44"/>
      <c r="N851" s="44"/>
    </row>
    <row r="852" spans="1:14" ht="24.95" hidden="1" customHeight="1">
      <c r="A852" s="44" t="s">
        <v>3201</v>
      </c>
      <c r="B852" s="43" t="s">
        <v>3202</v>
      </c>
      <c r="C852" s="42" t="s">
        <v>3202</v>
      </c>
      <c r="E852" s="42" t="str">
        <f>IF($D852=" BasicEd",VLOOKUP($A852,BasicEd!$A:$F,3,FALSE),IF($D852=" Header",VLOOKUP($A852,Header!$A:$G,3,FALSE),IF($D852=" Misc",VLOOKUP($A852,Misc!$A:$F,3,FALSE),IF($D852=" StateConstant",VLOOKUP($A852,StateConstant!$A:$H,3,FALSE),""))))</f>
        <v/>
      </c>
      <c r="F852" s="89" t="str">
        <f>IF($D852="BasicEd",VLOOKUP($B852,BasicEd!$A:$C,3,FALSE),IF($D852="Header",VLOOKUP($B852,Header!$A:$C,3,FALSE),IF($D852="Misc",VLOOKUP($B852,Misc!$A:$C,3,FALSE),IF($D852="StateConstant",VLOOKUP($B852,StateConstant!$A:$C,3,FALSE),""))))</f>
        <v/>
      </c>
      <c r="G852" s="42" t="s">
        <v>17</v>
      </c>
      <c r="H852" s="44">
        <v>2</v>
      </c>
      <c r="I852" s="42" t="s">
        <v>18</v>
      </c>
      <c r="K852" s="45"/>
      <c r="L852" s="44"/>
      <c r="M852" s="44"/>
      <c r="N852" s="44"/>
    </row>
    <row r="853" spans="1:14" ht="24.95" hidden="1" customHeight="1">
      <c r="A853" s="44" t="s">
        <v>3203</v>
      </c>
      <c r="B853" s="43" t="s">
        <v>3204</v>
      </c>
      <c r="C853" s="42" t="s">
        <v>3204</v>
      </c>
      <c r="E853" s="42" t="str">
        <f>IF($D853=" BasicEd",VLOOKUP($A853,BasicEd!$A:$F,3,FALSE),IF($D853=" Header",VLOOKUP($A853,Header!$A:$G,3,FALSE),IF($D853=" Misc",VLOOKUP($A853,Misc!$A:$F,3,FALSE),IF($D853=" StateConstant",VLOOKUP($A853,StateConstant!$A:$H,3,FALSE),""))))</f>
        <v/>
      </c>
      <c r="F853" s="89" t="str">
        <f>IF($D853="BasicEd",VLOOKUP($B853,BasicEd!$A:$C,3,FALSE),IF($D853="Header",VLOOKUP($B853,Header!$A:$C,3,FALSE),IF($D853="Misc",VLOOKUP($B853,Misc!$A:$C,3,FALSE),IF($D853="StateConstant",VLOOKUP($B853,StateConstant!$A:$C,3,FALSE),""))))</f>
        <v/>
      </c>
      <c r="G853" s="42" t="s">
        <v>17</v>
      </c>
      <c r="H853" s="44">
        <v>2</v>
      </c>
      <c r="I853" s="42" t="s">
        <v>18</v>
      </c>
      <c r="J853" s="42" t="s">
        <v>2836</v>
      </c>
      <c r="K853" s="45"/>
      <c r="L853" s="44"/>
      <c r="M853" s="44"/>
      <c r="N853" s="44"/>
    </row>
    <row r="854" spans="1:14" ht="24.95" hidden="1" customHeight="1">
      <c r="A854" s="44" t="s">
        <v>3206</v>
      </c>
      <c r="B854" s="43" t="s">
        <v>3207</v>
      </c>
      <c r="C854" s="42" t="s">
        <v>3207</v>
      </c>
      <c r="E854" s="42" t="str">
        <f>IF($D854=" BasicEd",VLOOKUP($A854,BasicEd!$A:$F,3,FALSE),IF($D854=" Header",VLOOKUP($A854,Header!$A:$G,3,FALSE),IF($D854=" Misc",VLOOKUP($A854,Misc!$A:$F,3,FALSE),IF($D854=" StateConstant",VLOOKUP($A854,StateConstant!$A:$H,3,FALSE),""))))</f>
        <v/>
      </c>
      <c r="F854" s="89" t="str">
        <f>IF($D854="BasicEd",VLOOKUP($B854,BasicEd!$A:$C,3,FALSE),IF($D854="Header",VLOOKUP($B854,Header!$A:$C,3,FALSE),IF($D854="Misc",VLOOKUP($B854,Misc!$A:$C,3,FALSE),IF($D854="StateConstant",VLOOKUP($B854,StateConstant!$A:$C,3,FALSE),""))))</f>
        <v/>
      </c>
      <c r="G854" s="42" t="s">
        <v>17</v>
      </c>
      <c r="H854" s="44">
        <v>2</v>
      </c>
      <c r="I854" s="42" t="s">
        <v>18</v>
      </c>
      <c r="J854" s="42" t="s">
        <v>2836</v>
      </c>
      <c r="K854" s="45"/>
      <c r="L854" s="44"/>
      <c r="M854" s="44"/>
      <c r="N854" s="44"/>
    </row>
    <row r="855" spans="1:14" ht="24.95" hidden="1" customHeight="1">
      <c r="A855" s="44" t="s">
        <v>3209</v>
      </c>
      <c r="B855" s="43" t="s">
        <v>3210</v>
      </c>
      <c r="C855" s="42" t="s">
        <v>3210</v>
      </c>
      <c r="E855" s="42" t="str">
        <f>IF($D855=" BasicEd",VLOOKUP($A855,BasicEd!$A:$F,3,FALSE),IF($D855=" Header",VLOOKUP($A855,Header!$A:$G,3,FALSE),IF($D855=" Misc",VLOOKUP($A855,Misc!$A:$F,3,FALSE),IF($D855=" StateConstant",VLOOKUP($A855,StateConstant!$A:$H,3,FALSE),""))))</f>
        <v/>
      </c>
      <c r="F855" s="89" t="str">
        <f>IF($D855="BasicEd",VLOOKUP($B855,BasicEd!$A:$C,3,FALSE),IF($D855="Header",VLOOKUP($B855,Header!$A:$C,3,FALSE),IF($D855="Misc",VLOOKUP($B855,Misc!$A:$C,3,FALSE),IF($D855="StateConstant",VLOOKUP($B855,StateConstant!$A:$C,3,FALSE),""))))</f>
        <v/>
      </c>
      <c r="G855" s="42" t="s">
        <v>17</v>
      </c>
      <c r="H855" s="44">
        <v>2</v>
      </c>
      <c r="I855" s="42" t="s">
        <v>18</v>
      </c>
      <c r="K855" s="45"/>
      <c r="L855" s="44"/>
      <c r="M855" s="44"/>
      <c r="N855" s="44"/>
    </row>
    <row r="856" spans="1:14" ht="24.95" hidden="1" customHeight="1">
      <c r="A856" s="44" t="s">
        <v>3211</v>
      </c>
      <c r="B856" s="43" t="s">
        <v>3212</v>
      </c>
      <c r="C856" s="42" t="s">
        <v>3212</v>
      </c>
      <c r="E856" s="42" t="str">
        <f>IF($D856=" BasicEd",VLOOKUP($A856,BasicEd!$A:$F,3,FALSE),IF($D856=" Header",VLOOKUP($A856,Header!$A:$G,3,FALSE),IF($D856=" Misc",VLOOKUP($A856,Misc!$A:$F,3,FALSE),IF($D856=" StateConstant",VLOOKUP($A856,StateConstant!$A:$H,3,FALSE),""))))</f>
        <v/>
      </c>
      <c r="F856" s="89" t="str">
        <f>IF($D856="BasicEd",VLOOKUP($B856,BasicEd!$A:$C,3,FALSE),IF($D856="Header",VLOOKUP($B856,Header!$A:$C,3,FALSE),IF($D856="Misc",VLOOKUP($B856,Misc!$A:$C,3,FALSE),IF($D856="StateConstant",VLOOKUP($B856,StateConstant!$A:$C,3,FALSE),""))))</f>
        <v/>
      </c>
      <c r="G856" s="42" t="s">
        <v>17</v>
      </c>
      <c r="H856" s="44">
        <v>2</v>
      </c>
      <c r="I856" s="42" t="s">
        <v>18</v>
      </c>
      <c r="J856" s="42" t="s">
        <v>2836</v>
      </c>
      <c r="K856" s="45"/>
      <c r="L856" s="44"/>
      <c r="M856" s="44"/>
      <c r="N856" s="44"/>
    </row>
    <row r="857" spans="1:14" ht="24.95" hidden="1" customHeight="1">
      <c r="A857" s="44" t="s">
        <v>3214</v>
      </c>
      <c r="B857" s="43" t="s">
        <v>3215</v>
      </c>
      <c r="C857" s="52" t="s">
        <v>3215</v>
      </c>
      <c r="E857" s="42" t="str">
        <f>IF($D857=" BasicEd",VLOOKUP($A857,BasicEd!$A:$F,3,FALSE),IF($D857=" Header",VLOOKUP($A857,Header!$A:$G,3,FALSE),IF($D857=" Misc",VLOOKUP($A857,Misc!$A:$F,3,FALSE),IF($D857=" StateConstant",VLOOKUP($A857,StateConstant!$A:$H,3,FALSE),""))))</f>
        <v/>
      </c>
      <c r="F857" s="89" t="str">
        <f>IF($D857="BasicEd",VLOOKUP($B857,BasicEd!$A:$C,3,FALSE),IF($D857="Header",VLOOKUP($B857,Header!$A:$C,3,FALSE),IF($D857="Misc",VLOOKUP($B857,Misc!$A:$C,3,FALSE),IF($D857="StateConstant",VLOOKUP($B857,StateConstant!$A:$C,3,FALSE),""))))</f>
        <v/>
      </c>
      <c r="G857" s="42" t="s">
        <v>7</v>
      </c>
      <c r="H857" s="44">
        <v>2</v>
      </c>
      <c r="I857" s="42" t="s">
        <v>18</v>
      </c>
      <c r="J857" s="42" t="s">
        <v>1882</v>
      </c>
      <c r="K857" s="45"/>
      <c r="L857" s="44"/>
      <c r="M857" s="44"/>
      <c r="N857" s="44"/>
    </row>
    <row r="858" spans="1:14" ht="24.95" hidden="1" customHeight="1">
      <c r="A858" s="44" t="s">
        <v>3218</v>
      </c>
      <c r="B858" s="43" t="s">
        <v>3219</v>
      </c>
      <c r="C858" s="52" t="s">
        <v>3219</v>
      </c>
      <c r="E858" s="42" t="str">
        <f>IF($D858=" BasicEd",VLOOKUP($A858,BasicEd!$A:$F,3,FALSE),IF($D858=" Header",VLOOKUP($A858,Header!$A:$G,3,FALSE),IF($D858=" Misc",VLOOKUP($A858,Misc!$A:$F,3,FALSE),IF($D858=" StateConstant",VLOOKUP($A858,StateConstant!$A:$H,3,FALSE),""))))</f>
        <v/>
      </c>
      <c r="F858" s="89" t="str">
        <f>IF($D858="BasicEd",VLOOKUP($B858,BasicEd!$A:$C,3,FALSE),IF($D858="Header",VLOOKUP($B858,Header!$A:$C,3,FALSE),IF($D858="Misc",VLOOKUP($B858,Misc!$A:$C,3,FALSE),IF($D858="StateConstant",VLOOKUP($B858,StateConstant!$A:$C,3,FALSE),""))))</f>
        <v/>
      </c>
      <c r="G858" s="42" t="s">
        <v>7</v>
      </c>
      <c r="H858" s="44">
        <v>2</v>
      </c>
      <c r="I858" s="42" t="s">
        <v>18</v>
      </c>
      <c r="J858" s="42" t="s">
        <v>1882</v>
      </c>
      <c r="K858" s="45"/>
      <c r="L858" s="44"/>
      <c r="M858" s="44"/>
      <c r="N858" s="44"/>
    </row>
    <row r="859" spans="1:14" ht="24.95" hidden="1" customHeight="1">
      <c r="A859" s="44" t="s">
        <v>3221</v>
      </c>
      <c r="B859" s="43" t="s">
        <v>3222</v>
      </c>
      <c r="C859" s="42" t="s">
        <v>3222</v>
      </c>
      <c r="E859" s="42" t="str">
        <f>IF($D859=" BasicEd",VLOOKUP($A859,BasicEd!$A:$F,3,FALSE),IF($D859=" Header",VLOOKUP($A859,Header!$A:$G,3,FALSE),IF($D859=" Misc",VLOOKUP($A859,Misc!$A:$F,3,FALSE),IF($D859=" StateConstant",VLOOKUP($A859,StateConstant!$A:$H,3,FALSE),""))))</f>
        <v/>
      </c>
      <c r="F859" s="89" t="str">
        <f>IF($D859="BasicEd",VLOOKUP($B859,BasicEd!$A:$C,3,FALSE),IF($D859="Header",VLOOKUP($B859,Header!$A:$C,3,FALSE),IF($D859="Misc",VLOOKUP($B859,Misc!$A:$C,3,FALSE),IF($D859="StateConstant",VLOOKUP($B859,StateConstant!$A:$C,3,FALSE),""))))</f>
        <v/>
      </c>
      <c r="G859" s="42" t="s">
        <v>7</v>
      </c>
      <c r="H859" s="44">
        <v>2</v>
      </c>
      <c r="I859" s="42" t="s">
        <v>18</v>
      </c>
      <c r="J859" s="42" t="s">
        <v>1882</v>
      </c>
      <c r="K859" s="45"/>
      <c r="L859" s="44"/>
      <c r="M859" s="44"/>
      <c r="N859" s="44"/>
    </row>
    <row r="860" spans="1:14" ht="24.95" hidden="1" customHeight="1">
      <c r="A860" s="44" t="s">
        <v>3224</v>
      </c>
      <c r="B860" s="60" t="s">
        <v>3225</v>
      </c>
      <c r="C860" s="69" t="s">
        <v>3225</v>
      </c>
      <c r="D860" s="69"/>
      <c r="E860" s="42" t="str">
        <f>IF($D860=" BasicEd",VLOOKUP($A860,BasicEd!$A:$F,3,FALSE),IF($D860=" Header",VLOOKUP($A860,Header!$A:$G,3,FALSE),IF($D860=" Misc",VLOOKUP($A860,Misc!$A:$F,3,FALSE),IF($D860=" StateConstant",VLOOKUP($A860,StateConstant!$A:$H,3,FALSE),""))))</f>
        <v/>
      </c>
      <c r="F860" s="89" t="str">
        <f>IF($D860="BasicEd",VLOOKUP($B860,BasicEd!$A:$C,3,FALSE),IF($D860="Header",VLOOKUP($B860,Header!$A:$C,3,FALSE),IF($D860="Misc",VLOOKUP($B860,Misc!$A:$C,3,FALSE),IF($D860="StateConstant",VLOOKUP($B860,StateConstant!$A:$C,3,FALSE),""))))</f>
        <v/>
      </c>
      <c r="G860" s="69" t="s">
        <v>17</v>
      </c>
      <c r="H860" s="72">
        <v>2</v>
      </c>
      <c r="I860" s="42" t="s">
        <v>18</v>
      </c>
      <c r="J860" s="69" t="s">
        <v>2836</v>
      </c>
      <c r="K860" s="73"/>
      <c r="L860" s="72"/>
      <c r="M860" s="72"/>
      <c r="N860" s="77"/>
    </row>
    <row r="861" spans="1:14" ht="24.95" hidden="1" customHeight="1">
      <c r="A861" s="44" t="s">
        <v>3227</v>
      </c>
      <c r="B861" s="60" t="s">
        <v>3228</v>
      </c>
      <c r="C861" s="75" t="s">
        <v>3228</v>
      </c>
      <c r="D861" s="69"/>
      <c r="E861" s="42" t="str">
        <f>IF($D861=" BasicEd",VLOOKUP($A861,BasicEd!$A:$F,3,FALSE),IF($D861=" Header",VLOOKUP($A861,Header!$A:$G,3,FALSE),IF($D861=" Misc",VLOOKUP($A861,Misc!$A:$F,3,FALSE),IF($D861=" StateConstant",VLOOKUP($A861,StateConstant!$A:$H,3,FALSE),""))))</f>
        <v/>
      </c>
      <c r="F861" s="89" t="str">
        <f>IF($D861="BasicEd",VLOOKUP($B861,BasicEd!$A:$C,3,FALSE),IF($D861="Header",VLOOKUP($B861,Header!$A:$C,3,FALSE),IF($D861="Misc",VLOOKUP($B861,Misc!$A:$C,3,FALSE),IF($D861="StateConstant",VLOOKUP($B861,StateConstant!$A:$C,3,FALSE),""))))</f>
        <v/>
      </c>
      <c r="G861" s="69" t="s">
        <v>17</v>
      </c>
      <c r="H861" s="72">
        <v>2</v>
      </c>
      <c r="I861" s="42" t="s">
        <v>18</v>
      </c>
      <c r="J861" s="69" t="s">
        <v>2836</v>
      </c>
      <c r="K861" s="73"/>
      <c r="L861" s="72"/>
      <c r="M861" s="72"/>
      <c r="N861" s="77"/>
    </row>
    <row r="862" spans="1:14" ht="24.95" hidden="1" customHeight="1">
      <c r="A862" s="44" t="s">
        <v>3229</v>
      </c>
      <c r="B862" s="60" t="s">
        <v>3230</v>
      </c>
      <c r="C862" s="75" t="s">
        <v>3230</v>
      </c>
      <c r="D862" s="69"/>
      <c r="E862" s="42" t="str">
        <f>IF($D862=" BasicEd",VLOOKUP($A862,BasicEd!$A:$F,3,FALSE),IF($D862=" Header",VLOOKUP($A862,Header!$A:$G,3,FALSE),IF($D862=" Misc",VLOOKUP($A862,Misc!$A:$F,3,FALSE),IF($D862=" StateConstant",VLOOKUP($A862,StateConstant!$A:$H,3,FALSE),""))))</f>
        <v/>
      </c>
      <c r="F862" s="89" t="str">
        <f>IF($D862="BasicEd",VLOOKUP($B862,BasicEd!$A:$C,3,FALSE),IF($D862="Header",VLOOKUP($B862,Header!$A:$C,3,FALSE),IF($D862="Misc",VLOOKUP($B862,Misc!$A:$C,3,FALSE),IF($D862="StateConstant",VLOOKUP($B862,StateConstant!$A:$C,3,FALSE),""))))</f>
        <v/>
      </c>
      <c r="G862" s="69" t="s">
        <v>17</v>
      </c>
      <c r="H862" s="72">
        <v>2</v>
      </c>
      <c r="I862" s="42" t="s">
        <v>18</v>
      </c>
      <c r="J862" s="69" t="s">
        <v>2836</v>
      </c>
      <c r="K862" s="73"/>
      <c r="L862" s="72"/>
      <c r="M862" s="72"/>
      <c r="N862" s="77"/>
    </row>
    <row r="863" spans="1:14" ht="24.95" hidden="1" customHeight="1">
      <c r="A863" s="44" t="s">
        <v>3233</v>
      </c>
      <c r="B863" s="60" t="s">
        <v>3234</v>
      </c>
      <c r="C863" s="75" t="s">
        <v>3234</v>
      </c>
      <c r="D863" s="69"/>
      <c r="E863" s="42" t="str">
        <f>IF($D863=" BasicEd",VLOOKUP($A863,BasicEd!$A:$F,3,FALSE),IF($D863=" Header",VLOOKUP($A863,Header!$A:$G,3,FALSE),IF($D863=" Misc",VLOOKUP($A863,Misc!$A:$F,3,FALSE),IF($D863=" StateConstant",VLOOKUP($A863,StateConstant!$A:$H,3,FALSE),""))))</f>
        <v/>
      </c>
      <c r="F863" s="89" t="str">
        <f>IF($D863="BasicEd",VLOOKUP($B863,BasicEd!$A:$C,3,FALSE),IF($D863="Header",VLOOKUP($B863,Header!$A:$C,3,FALSE),IF($D863="Misc",VLOOKUP($B863,Misc!$A:$C,3,FALSE),IF($D863="StateConstant",VLOOKUP($B863,StateConstant!$A:$C,3,FALSE),""))))</f>
        <v/>
      </c>
      <c r="G863" s="69" t="s">
        <v>17</v>
      </c>
      <c r="H863" s="72">
        <v>2</v>
      </c>
      <c r="I863" s="42" t="s">
        <v>18</v>
      </c>
      <c r="J863" s="69" t="s">
        <v>2836</v>
      </c>
      <c r="K863" s="73"/>
      <c r="L863" s="72"/>
      <c r="M863" s="72"/>
      <c r="N863" s="77"/>
    </row>
    <row r="864" spans="1:14" ht="24.95" hidden="1" customHeight="1">
      <c r="A864" s="44" t="s">
        <v>3237</v>
      </c>
      <c r="B864" s="60" t="s">
        <v>3238</v>
      </c>
      <c r="C864" s="69" t="s">
        <v>3238</v>
      </c>
      <c r="D864" s="69"/>
      <c r="E864" s="42" t="str">
        <f>IF($D864=" BasicEd",VLOOKUP($A864,BasicEd!$A:$F,3,FALSE),IF($D864=" Header",VLOOKUP($A864,Header!$A:$G,3,FALSE),IF($D864=" Misc",VLOOKUP($A864,Misc!$A:$F,3,FALSE),IF($D864=" StateConstant",VLOOKUP($A864,StateConstant!$A:$H,3,FALSE),""))))</f>
        <v/>
      </c>
      <c r="F864" s="89" t="str">
        <f>IF($D864="BasicEd",VLOOKUP($B864,BasicEd!$A:$C,3,FALSE),IF($D864="Header",VLOOKUP($B864,Header!$A:$C,3,FALSE),IF($D864="Misc",VLOOKUP($B864,Misc!$A:$C,3,FALSE),IF($D864="StateConstant",VLOOKUP($B864,StateConstant!$A:$C,3,FALSE),""))))</f>
        <v/>
      </c>
      <c r="G864" s="69" t="s">
        <v>17</v>
      </c>
      <c r="H864" s="72">
        <v>2</v>
      </c>
      <c r="I864" s="42" t="s">
        <v>18</v>
      </c>
      <c r="J864" s="69" t="s">
        <v>2836</v>
      </c>
      <c r="K864" s="73"/>
      <c r="L864" s="72"/>
      <c r="M864" s="72"/>
      <c r="N864" s="77"/>
    </row>
    <row r="865" spans="1:14" ht="24.95" hidden="1" customHeight="1">
      <c r="A865" s="44" t="s">
        <v>3240</v>
      </c>
      <c r="B865" s="60" t="s">
        <v>3241</v>
      </c>
      <c r="C865" s="69" t="s">
        <v>3241</v>
      </c>
      <c r="D865" s="69"/>
      <c r="E865" s="42" t="str">
        <f>IF($D865=" BasicEd",VLOOKUP($A865,BasicEd!$A:$F,3,FALSE),IF($D865=" Header",VLOOKUP($A865,Header!$A:$G,3,FALSE),IF($D865=" Misc",VLOOKUP($A865,Misc!$A:$F,3,FALSE),IF($D865=" StateConstant",VLOOKUP($A865,StateConstant!$A:$H,3,FALSE),""))))</f>
        <v/>
      </c>
      <c r="F865" s="89" t="str">
        <f>IF($D865="BasicEd",VLOOKUP($B865,BasicEd!$A:$C,3,FALSE),IF($D865="Header",VLOOKUP($B865,Header!$A:$C,3,FALSE),IF($D865="Misc",VLOOKUP($B865,Misc!$A:$C,3,FALSE),IF($D865="StateConstant",VLOOKUP($B865,StateConstant!$A:$C,3,FALSE),""))))</f>
        <v/>
      </c>
      <c r="G865" s="69" t="s">
        <v>17</v>
      </c>
      <c r="H865" s="72">
        <v>2</v>
      </c>
      <c r="I865" s="42" t="s">
        <v>18</v>
      </c>
      <c r="J865" s="69" t="s">
        <v>2836</v>
      </c>
      <c r="K865" s="73"/>
      <c r="L865" s="72"/>
      <c r="M865" s="72"/>
      <c r="N865" s="77"/>
    </row>
    <row r="866" spans="1:14" ht="24.95" hidden="1" customHeight="1">
      <c r="A866" s="44" t="s">
        <v>3243</v>
      </c>
      <c r="B866" s="60" t="s">
        <v>3244</v>
      </c>
      <c r="C866" s="69" t="s">
        <v>3244</v>
      </c>
      <c r="D866" s="69"/>
      <c r="E866" s="42" t="str">
        <f>IF($D866=" BasicEd",VLOOKUP($A866,BasicEd!$A:$F,3,FALSE),IF($D866=" Header",VLOOKUP($A866,Header!$A:$G,3,FALSE),IF($D866=" Misc",VLOOKUP($A866,Misc!$A:$F,3,FALSE),IF($D866=" StateConstant",VLOOKUP($A866,StateConstant!$A:$H,3,FALSE),""))))</f>
        <v/>
      </c>
      <c r="F866" s="89" t="str">
        <f>IF($D866="BasicEd",VLOOKUP($B866,BasicEd!$A:$C,3,FALSE),IF($D866="Header",VLOOKUP($B866,Header!$A:$C,3,FALSE),IF($D866="Misc",VLOOKUP($B866,Misc!$A:$C,3,FALSE),IF($D866="StateConstant",VLOOKUP($B866,StateConstant!$A:$C,3,FALSE),""))))</f>
        <v/>
      </c>
      <c r="G866" s="69" t="s">
        <v>17</v>
      </c>
      <c r="H866" s="72">
        <v>2</v>
      </c>
      <c r="I866" s="42" t="s">
        <v>18</v>
      </c>
      <c r="J866" s="69" t="s">
        <v>2836</v>
      </c>
      <c r="K866" s="73"/>
      <c r="L866" s="72"/>
      <c r="M866" s="72"/>
      <c r="N866" s="77"/>
    </row>
    <row r="867" spans="1:14" ht="24.95" hidden="1" customHeight="1">
      <c r="A867" s="44" t="s">
        <v>3247</v>
      </c>
      <c r="B867" s="69" t="s">
        <v>3248</v>
      </c>
      <c r="C867" s="69" t="s">
        <v>3248</v>
      </c>
      <c r="D867" s="69"/>
      <c r="E867" s="42" t="str">
        <f>IF($D867=" BasicEd",VLOOKUP($A867,BasicEd!$A:$F,3,FALSE),IF($D867=" Header",VLOOKUP($A867,Header!$A:$G,3,FALSE),IF($D867=" Misc",VLOOKUP($A867,Misc!$A:$F,3,FALSE),IF($D867=" StateConstant",VLOOKUP($A867,StateConstant!$A:$H,3,FALSE),""))))</f>
        <v/>
      </c>
      <c r="F867" s="89" t="str">
        <f>IF($D867="BasicEd",VLOOKUP($B867,BasicEd!$A:$C,3,FALSE),IF($D867="Header",VLOOKUP($B867,Header!$A:$C,3,FALSE),IF($D867="Misc",VLOOKUP($B867,Misc!$A:$C,3,FALSE),IF($D867="StateConstant",VLOOKUP($B867,StateConstant!$A:$C,3,FALSE),""))))</f>
        <v/>
      </c>
      <c r="G867" s="69" t="s">
        <v>17</v>
      </c>
      <c r="H867" s="72">
        <v>2</v>
      </c>
      <c r="I867" s="42" t="s">
        <v>18</v>
      </c>
      <c r="J867" s="69" t="s">
        <v>2836</v>
      </c>
      <c r="K867" s="73"/>
      <c r="L867" s="72"/>
      <c r="M867" s="72"/>
      <c r="N867" s="77"/>
    </row>
    <row r="868" spans="1:14" ht="24.95" hidden="1" customHeight="1">
      <c r="A868" s="44" t="s">
        <v>3249</v>
      </c>
      <c r="B868" s="60" t="s">
        <v>3250</v>
      </c>
      <c r="C868" s="69" t="s">
        <v>3250</v>
      </c>
      <c r="D868" s="69"/>
      <c r="E868" s="42" t="str">
        <f>IF($D868=" BasicEd",VLOOKUP($A868,BasicEd!$A:$F,3,FALSE),IF($D868=" Header",VLOOKUP($A868,Header!$A:$G,3,FALSE),IF($D868=" Misc",VLOOKUP($A868,Misc!$A:$F,3,FALSE),IF($D868=" StateConstant",VLOOKUP($A868,StateConstant!$A:$H,3,FALSE),""))))</f>
        <v/>
      </c>
      <c r="F868" s="89" t="str">
        <f>IF($D868="BasicEd",VLOOKUP($B868,BasicEd!$A:$C,3,FALSE),IF($D868="Header",VLOOKUP($B868,Header!$A:$C,3,FALSE),IF($D868="Misc",VLOOKUP($B868,Misc!$A:$C,3,FALSE),IF($D868="StateConstant",VLOOKUP($B868,StateConstant!$A:$C,3,FALSE),""))))</f>
        <v/>
      </c>
      <c r="G868" s="69" t="s">
        <v>17</v>
      </c>
      <c r="H868" s="72">
        <v>2</v>
      </c>
      <c r="I868" s="42" t="s">
        <v>18</v>
      </c>
      <c r="J868" s="69" t="s">
        <v>2836</v>
      </c>
      <c r="K868" s="73"/>
      <c r="L868" s="72"/>
      <c r="M868" s="72"/>
      <c r="N868" s="77"/>
    </row>
    <row r="869" spans="1:14" ht="24.95" hidden="1" customHeight="1">
      <c r="A869" s="44" t="s">
        <v>3252</v>
      </c>
      <c r="B869" s="60" t="s">
        <v>3253</v>
      </c>
      <c r="C869" s="69" t="s">
        <v>3253</v>
      </c>
      <c r="D869" s="69"/>
      <c r="E869" s="42" t="str">
        <f>IF($D869=" BasicEd",VLOOKUP($A869,BasicEd!$A:$F,3,FALSE),IF($D869=" Header",VLOOKUP($A869,Header!$A:$G,3,FALSE),IF($D869=" Misc",VLOOKUP($A869,Misc!$A:$F,3,FALSE),IF($D869=" StateConstant",VLOOKUP($A869,StateConstant!$A:$H,3,FALSE),""))))</f>
        <v/>
      </c>
      <c r="F869" s="89" t="str">
        <f>IF($D869="BasicEd",VLOOKUP($B869,BasicEd!$A:$C,3,FALSE),IF($D869="Header",VLOOKUP($B869,Header!$A:$C,3,FALSE),IF($D869="Misc",VLOOKUP($B869,Misc!$A:$C,3,FALSE),IF($D869="StateConstant",VLOOKUP($B869,StateConstant!$A:$C,3,FALSE),""))))</f>
        <v/>
      </c>
      <c r="G869" s="69" t="s">
        <v>17</v>
      </c>
      <c r="H869" s="72">
        <v>2</v>
      </c>
      <c r="I869" s="42" t="s">
        <v>18</v>
      </c>
      <c r="J869" s="69" t="s">
        <v>2836</v>
      </c>
      <c r="K869" s="73"/>
      <c r="L869" s="72"/>
      <c r="M869" s="72"/>
      <c r="N869" s="77"/>
    </row>
    <row r="870" spans="1:14" ht="24.95" hidden="1" customHeight="1">
      <c r="A870" s="44" t="s">
        <v>3254</v>
      </c>
      <c r="B870" s="60" t="s">
        <v>3255</v>
      </c>
      <c r="C870" s="69" t="s">
        <v>3255</v>
      </c>
      <c r="D870" s="69"/>
      <c r="E870" s="42" t="str">
        <f>IF($D870=" BasicEd",VLOOKUP($A870,BasicEd!$A:$F,3,FALSE),IF($D870=" Header",VLOOKUP($A870,Header!$A:$G,3,FALSE),IF($D870=" Misc",VLOOKUP($A870,Misc!$A:$F,3,FALSE),IF($D870=" StateConstant",VLOOKUP($A870,StateConstant!$A:$H,3,FALSE),""))))</f>
        <v/>
      </c>
      <c r="F870" s="89" t="str">
        <f>IF($D870="BasicEd",VLOOKUP($B870,BasicEd!$A:$C,3,FALSE),IF($D870="Header",VLOOKUP($B870,Header!$A:$C,3,FALSE),IF($D870="Misc",VLOOKUP($B870,Misc!$A:$C,3,FALSE),IF($D870="StateConstant",VLOOKUP($B870,StateConstant!$A:$C,3,FALSE),""))))</f>
        <v/>
      </c>
      <c r="G870" s="69" t="s">
        <v>17</v>
      </c>
      <c r="H870" s="72">
        <v>2</v>
      </c>
      <c r="I870" s="42" t="s">
        <v>18</v>
      </c>
      <c r="J870" s="69" t="s">
        <v>2836</v>
      </c>
      <c r="K870" s="73"/>
      <c r="L870" s="72"/>
      <c r="M870" s="72"/>
      <c r="N870" s="77"/>
    </row>
    <row r="871" spans="1:14" ht="24.95" hidden="1" customHeight="1">
      <c r="A871" s="44" t="s">
        <v>3257</v>
      </c>
      <c r="B871" s="60" t="s">
        <v>3258</v>
      </c>
      <c r="C871" s="69" t="s">
        <v>3258</v>
      </c>
      <c r="D871" s="69"/>
      <c r="E871" s="42" t="str">
        <f>IF($D871=" BasicEd",VLOOKUP($A871,BasicEd!$A:$F,3,FALSE),IF($D871=" Header",VLOOKUP($A871,Header!$A:$G,3,FALSE),IF($D871=" Misc",VLOOKUP($A871,Misc!$A:$F,3,FALSE),IF($D871=" StateConstant",VLOOKUP($A871,StateConstant!$A:$H,3,FALSE),""))))</f>
        <v/>
      </c>
      <c r="F871" s="89" t="str">
        <f>IF($D871="BasicEd",VLOOKUP($B871,BasicEd!$A:$C,3,FALSE),IF($D871="Header",VLOOKUP($B871,Header!$A:$C,3,FALSE),IF($D871="Misc",VLOOKUP($B871,Misc!$A:$C,3,FALSE),IF($D871="StateConstant",VLOOKUP($B871,StateConstant!$A:$C,3,FALSE),""))))</f>
        <v/>
      </c>
      <c r="G871" s="69" t="s">
        <v>17</v>
      </c>
      <c r="H871" s="72">
        <v>2</v>
      </c>
      <c r="I871" s="42" t="s">
        <v>18</v>
      </c>
      <c r="J871" s="69" t="s">
        <v>2836</v>
      </c>
      <c r="K871" s="73"/>
      <c r="L871" s="72"/>
      <c r="M871" s="72"/>
      <c r="N871" s="77"/>
    </row>
    <row r="872" spans="1:14" ht="24.95" hidden="1" customHeight="1">
      <c r="A872" s="44" t="s">
        <v>3259</v>
      </c>
      <c r="B872" s="60" t="s">
        <v>3260</v>
      </c>
      <c r="C872" s="69" t="s">
        <v>3260</v>
      </c>
      <c r="D872" s="69"/>
      <c r="E872" s="42" t="str">
        <f>IF($D872=" BasicEd",VLOOKUP($A872,BasicEd!$A:$F,3,FALSE),IF($D872=" Header",VLOOKUP($A872,Header!$A:$G,3,FALSE),IF($D872=" Misc",VLOOKUP($A872,Misc!$A:$F,3,FALSE),IF($D872=" StateConstant",VLOOKUP($A872,StateConstant!$A:$H,3,FALSE),""))))</f>
        <v/>
      </c>
      <c r="F872" s="89" t="str">
        <f>IF($D872="BasicEd",VLOOKUP($B872,BasicEd!$A:$C,3,FALSE),IF($D872="Header",VLOOKUP($B872,Header!$A:$C,3,FALSE),IF($D872="Misc",VLOOKUP($B872,Misc!$A:$C,3,FALSE),IF($D872="StateConstant",VLOOKUP($B872,StateConstant!$A:$C,3,FALSE),""))))</f>
        <v/>
      </c>
      <c r="G872" s="69" t="s">
        <v>17</v>
      </c>
      <c r="H872" s="72">
        <v>2</v>
      </c>
      <c r="I872" s="42" t="s">
        <v>18</v>
      </c>
      <c r="J872" s="69" t="s">
        <v>2836</v>
      </c>
      <c r="K872" s="73"/>
      <c r="L872" s="72"/>
      <c r="M872" s="72"/>
      <c r="N872" s="77"/>
    </row>
    <row r="873" spans="1:14" ht="24.95" hidden="1" customHeight="1">
      <c r="A873" s="44" t="s">
        <v>3262</v>
      </c>
      <c r="B873" s="60" t="s">
        <v>3172</v>
      </c>
      <c r="C873" s="69" t="s">
        <v>3172</v>
      </c>
      <c r="D873" s="69"/>
      <c r="E873" s="42" t="str">
        <f>IF($D873=" BasicEd",VLOOKUP($A873,BasicEd!$A:$F,3,FALSE),IF($D873=" Header",VLOOKUP($A873,Header!$A:$G,3,FALSE),IF($D873=" Misc",VLOOKUP($A873,Misc!$A:$F,3,FALSE),IF($D873=" StateConstant",VLOOKUP($A873,StateConstant!$A:$H,3,FALSE),""))))</f>
        <v/>
      </c>
      <c r="F873" s="89" t="str">
        <f>IF($D873="BasicEd",VLOOKUP($B873,BasicEd!$A:$C,3,FALSE),IF($D873="Header",VLOOKUP($B873,Header!$A:$C,3,FALSE),IF($D873="Misc",VLOOKUP($B873,Misc!$A:$C,3,FALSE),IF($D873="StateConstant",VLOOKUP($B873,StateConstant!$A:$C,3,FALSE),""))))</f>
        <v/>
      </c>
      <c r="G873" s="69" t="s">
        <v>17</v>
      </c>
      <c r="H873" s="72">
        <v>2</v>
      </c>
      <c r="I873" s="42" t="s">
        <v>18</v>
      </c>
      <c r="J873" s="69" t="s">
        <v>2836</v>
      </c>
      <c r="K873" s="73"/>
      <c r="L873" s="72"/>
      <c r="M873" s="72"/>
      <c r="N873" s="77"/>
    </row>
    <row r="874" spans="1:14" ht="24.95" hidden="1" customHeight="1">
      <c r="A874" s="44" t="s">
        <v>3263</v>
      </c>
      <c r="B874" s="60" t="s">
        <v>3264</v>
      </c>
      <c r="C874" s="69" t="s">
        <v>3264</v>
      </c>
      <c r="D874" s="69"/>
      <c r="E874" s="42" t="str">
        <f>IF($D874=" BasicEd",VLOOKUP($A874,BasicEd!$A:$F,3,FALSE),IF($D874=" Header",VLOOKUP($A874,Header!$A:$G,3,FALSE),IF($D874=" Misc",VLOOKUP($A874,Misc!$A:$F,3,FALSE),IF($D874=" StateConstant",VLOOKUP($A874,StateConstant!$A:$H,3,FALSE),""))))</f>
        <v/>
      </c>
      <c r="F874" s="89" t="str">
        <f>IF($D874="BasicEd",VLOOKUP($B874,BasicEd!$A:$C,3,FALSE),IF($D874="Header",VLOOKUP($B874,Header!$A:$C,3,FALSE),IF($D874="Misc",VLOOKUP($B874,Misc!$A:$C,3,FALSE),IF($D874="StateConstant",VLOOKUP($B874,StateConstant!$A:$C,3,FALSE),""))))</f>
        <v/>
      </c>
      <c r="G874" s="69" t="s">
        <v>17</v>
      </c>
      <c r="H874" s="72">
        <v>2</v>
      </c>
      <c r="I874" s="42" t="s">
        <v>18</v>
      </c>
      <c r="J874" s="69" t="s">
        <v>2836</v>
      </c>
      <c r="K874" s="73"/>
      <c r="L874" s="72"/>
      <c r="M874" s="72"/>
      <c r="N874" s="77"/>
    </row>
    <row r="875" spans="1:14" ht="24.95" hidden="1" customHeight="1">
      <c r="A875" s="44" t="s">
        <v>3267</v>
      </c>
      <c r="B875" s="60" t="s">
        <v>3268</v>
      </c>
      <c r="C875" s="69" t="s">
        <v>3268</v>
      </c>
      <c r="E875" s="42" t="str">
        <f>IF($D875=" BasicEd",VLOOKUP($A875,BasicEd!$A:$F,3,FALSE),IF($D875=" Header",VLOOKUP($A875,Header!$A:$G,3,FALSE),IF($D875=" Misc",VLOOKUP($A875,Misc!$A:$F,3,FALSE),IF($D875=" StateConstant",VLOOKUP($A875,StateConstant!$A:$H,3,FALSE),""))))</f>
        <v/>
      </c>
      <c r="F875" s="89" t="str">
        <f>IF($D875="BasicEd",VLOOKUP($B875,BasicEd!$A:$C,3,FALSE),IF($D875="Header",VLOOKUP($B875,Header!$A:$C,3,FALSE),IF($D875="Misc",VLOOKUP($B875,Misc!$A:$C,3,FALSE),IF($D875="StateConstant",VLOOKUP($B875,StateConstant!$A:$C,3,FALSE),""))))</f>
        <v/>
      </c>
      <c r="G875" s="69" t="s">
        <v>17</v>
      </c>
      <c r="H875" s="72">
        <v>2</v>
      </c>
      <c r="I875" s="42" t="s">
        <v>18</v>
      </c>
      <c r="J875" s="69" t="s">
        <v>2836</v>
      </c>
      <c r="K875" s="73"/>
      <c r="L875" s="72"/>
      <c r="M875" s="72"/>
      <c r="N875" s="77"/>
    </row>
    <row r="876" spans="1:14" ht="24.95" hidden="1" customHeight="1">
      <c r="A876" s="83" t="s">
        <v>3270</v>
      </c>
      <c r="B876" s="74" t="s">
        <v>3271</v>
      </c>
      <c r="C876" s="68" t="s">
        <v>3271</v>
      </c>
      <c r="E876" s="42" t="str">
        <f>IF($D876=" BasicEd",VLOOKUP($A876,BasicEd!$A:$F,3,FALSE),IF($D876=" Header",VLOOKUP($A876,Header!$A:$G,3,FALSE),IF($D876=" Misc",VLOOKUP($A876,Misc!$A:$F,3,FALSE),IF($D876=" StateConstant",VLOOKUP($A876,StateConstant!$A:$H,3,FALSE),""))))</f>
        <v/>
      </c>
      <c r="F876" s="89" t="str">
        <f>IF($D876="BasicEd",VLOOKUP($B876,BasicEd!$A:$C,3,FALSE),IF($D876="Header",VLOOKUP($B876,Header!$A:$C,3,FALSE),IF($D876="Misc",VLOOKUP($B876,Misc!$A:$C,3,FALSE),IF($D876="StateConstant",VLOOKUP($B876,StateConstant!$A:$C,3,FALSE),""))))</f>
        <v/>
      </c>
      <c r="G876" s="68" t="s">
        <v>17</v>
      </c>
      <c r="H876" s="70">
        <v>2</v>
      </c>
      <c r="I876" s="42" t="s">
        <v>18</v>
      </c>
      <c r="J876" s="68" t="s">
        <v>2836</v>
      </c>
      <c r="K876" s="71"/>
      <c r="L876" s="70"/>
      <c r="M876" s="70"/>
      <c r="N876" s="78"/>
    </row>
    <row r="877" spans="1:14" ht="24.95" hidden="1" customHeight="1">
      <c r="A877" s="44" t="s">
        <v>3273</v>
      </c>
      <c r="B877" s="60" t="s">
        <v>3274</v>
      </c>
      <c r="C877" s="69" t="s">
        <v>3274</v>
      </c>
      <c r="D877" s="69"/>
      <c r="E877" s="42" t="str">
        <f>IF($D877=" BasicEd",VLOOKUP($A877,BasicEd!$A:$F,3,FALSE),IF($D877=" Header",VLOOKUP($A877,Header!$A:$G,3,FALSE),IF($D877=" Misc",VLOOKUP($A877,Misc!$A:$F,3,FALSE),IF($D877=" StateConstant",VLOOKUP($A877,StateConstant!$A:$H,3,FALSE),""))))</f>
        <v/>
      </c>
      <c r="F877" s="89" t="str">
        <f>IF($D877="BasicEd",VLOOKUP($B877,BasicEd!$A:$C,3,FALSE),IF($D877="Header",VLOOKUP($B877,Header!$A:$C,3,FALSE),IF($D877="Misc",VLOOKUP($B877,Misc!$A:$C,3,FALSE),IF($D877="StateConstant",VLOOKUP($B877,StateConstant!$A:$C,3,FALSE),""))))</f>
        <v/>
      </c>
      <c r="G877" s="69" t="s">
        <v>17</v>
      </c>
      <c r="H877" s="72">
        <v>2</v>
      </c>
      <c r="I877" s="42" t="s">
        <v>18</v>
      </c>
      <c r="J877" s="69" t="s">
        <v>2836</v>
      </c>
      <c r="K877" s="73"/>
      <c r="L877" s="72"/>
      <c r="M877" s="72"/>
      <c r="N877" s="77"/>
    </row>
    <row r="878" spans="1:14" ht="24.95" hidden="1" customHeight="1">
      <c r="A878" s="83" t="s">
        <v>3276</v>
      </c>
      <c r="B878" s="74" t="s">
        <v>3277</v>
      </c>
      <c r="C878" s="68" t="s">
        <v>3277</v>
      </c>
      <c r="D878" s="69"/>
      <c r="E878" s="42" t="str">
        <f>IF($D878=" BasicEd",VLOOKUP($A878,BasicEd!$A:$F,3,FALSE),IF($D878=" Header",VLOOKUP($A878,Header!$A:$G,3,FALSE),IF($D878=" Misc",VLOOKUP($A878,Misc!$A:$F,3,FALSE),IF($D878=" StateConstant",VLOOKUP($A878,StateConstant!$A:$H,3,FALSE),""))))</f>
        <v/>
      </c>
      <c r="F878" s="89" t="str">
        <f>IF($D878="BasicEd",VLOOKUP($B878,BasicEd!$A:$C,3,FALSE),IF($D878="Header",VLOOKUP($B878,Header!$A:$C,3,FALSE),IF($D878="Misc",VLOOKUP($B878,Misc!$A:$C,3,FALSE),IF($D878="StateConstant",VLOOKUP($B878,StateConstant!$A:$C,3,FALSE),""))))</f>
        <v/>
      </c>
      <c r="G878" s="68" t="s">
        <v>17</v>
      </c>
      <c r="H878" s="70">
        <v>2</v>
      </c>
      <c r="I878" s="42" t="s">
        <v>18</v>
      </c>
      <c r="J878" s="68" t="s">
        <v>2836</v>
      </c>
      <c r="K878" s="71"/>
      <c r="L878" s="70"/>
      <c r="M878" s="70"/>
      <c r="N878" s="78"/>
    </row>
    <row r="879" spans="1:14" ht="24.95" hidden="1" customHeight="1">
      <c r="A879" s="44" t="s">
        <v>3279</v>
      </c>
      <c r="B879" s="60" t="s">
        <v>3280</v>
      </c>
      <c r="C879" s="69" t="s">
        <v>3280</v>
      </c>
      <c r="D879" s="69"/>
      <c r="E879" s="42" t="str">
        <f>IF($D879=" BasicEd",VLOOKUP($A879,BasicEd!$A:$F,3,FALSE),IF($D879=" Header",VLOOKUP($A879,Header!$A:$G,3,FALSE),IF($D879=" Misc",VLOOKUP($A879,Misc!$A:$F,3,FALSE),IF($D879=" StateConstant",VLOOKUP($A879,StateConstant!$A:$H,3,FALSE),""))))</f>
        <v/>
      </c>
      <c r="F879" s="89" t="str">
        <f>IF($D879="BasicEd",VLOOKUP($B879,BasicEd!$A:$C,3,FALSE),IF($D879="Header",VLOOKUP($B879,Header!$A:$C,3,FALSE),IF($D879="Misc",VLOOKUP($B879,Misc!$A:$C,3,FALSE),IF($D879="StateConstant",VLOOKUP($B879,StateConstant!$A:$C,3,FALSE),""))))</f>
        <v/>
      </c>
      <c r="G879" s="69" t="s">
        <v>17</v>
      </c>
      <c r="H879" s="72">
        <v>2</v>
      </c>
      <c r="I879" s="42" t="s">
        <v>18</v>
      </c>
      <c r="J879" s="69" t="s">
        <v>2836</v>
      </c>
      <c r="K879" s="73"/>
      <c r="L879" s="72"/>
      <c r="M879" s="72"/>
      <c r="N879" s="77"/>
    </row>
    <row r="880" spans="1:14" ht="24.95" hidden="1" customHeight="1">
      <c r="A880" s="83" t="s">
        <v>3282</v>
      </c>
      <c r="B880" s="74" t="s">
        <v>3283</v>
      </c>
      <c r="C880" s="68" t="s">
        <v>3283</v>
      </c>
      <c r="D880" s="69"/>
      <c r="E880" s="42" t="str">
        <f>IF($D880=" BasicEd",VLOOKUP($A880,BasicEd!$A:$F,3,FALSE),IF($D880=" Header",VLOOKUP($A880,Header!$A:$G,3,FALSE),IF($D880=" Misc",VLOOKUP($A880,Misc!$A:$F,3,FALSE),IF($D880=" StateConstant",VLOOKUP($A880,StateConstant!$A:$H,3,FALSE),""))))</f>
        <v/>
      </c>
      <c r="F880" s="89" t="str">
        <f>IF($D880="BasicEd",VLOOKUP($B880,BasicEd!$A:$C,3,FALSE),IF($D880="Header",VLOOKUP($B880,Header!$A:$C,3,FALSE),IF($D880="Misc",VLOOKUP($B880,Misc!$A:$C,3,FALSE),IF($D880="StateConstant",VLOOKUP($B880,StateConstant!$A:$C,3,FALSE),""))))</f>
        <v/>
      </c>
      <c r="G880" s="68" t="s">
        <v>17</v>
      </c>
      <c r="H880" s="70">
        <v>2</v>
      </c>
      <c r="I880" s="42" t="s">
        <v>18</v>
      </c>
      <c r="J880" s="68" t="s">
        <v>2836</v>
      </c>
      <c r="K880" s="71"/>
      <c r="L880" s="70"/>
      <c r="M880" s="70"/>
      <c r="N880" s="78"/>
    </row>
    <row r="881" spans="1:14" ht="24.95" hidden="1" customHeight="1">
      <c r="A881" s="44" t="s">
        <v>3286</v>
      </c>
      <c r="B881" s="60" t="s">
        <v>3287</v>
      </c>
      <c r="C881" s="69" t="s">
        <v>3287</v>
      </c>
      <c r="E881" s="42" t="str">
        <f>IF($D881=" BasicEd",VLOOKUP($A881,BasicEd!$A:$F,3,FALSE),IF($D881=" Header",VLOOKUP($A881,Header!$A:$G,3,FALSE),IF($D881=" Misc",VLOOKUP($A881,Misc!$A:$F,3,FALSE),IF($D881=" StateConstant",VLOOKUP($A881,StateConstant!$A:$H,3,FALSE),""))))</f>
        <v/>
      </c>
      <c r="F881" s="89" t="str">
        <f>IF($D881="BasicEd",VLOOKUP($B881,BasicEd!$A:$C,3,FALSE),IF($D881="Header",VLOOKUP($B881,Header!$A:$C,3,FALSE),IF($D881="Misc",VLOOKUP($B881,Misc!$A:$C,3,FALSE),IF($D881="StateConstant",VLOOKUP($B881,StateConstant!$A:$C,3,FALSE),""))))</f>
        <v/>
      </c>
      <c r="G881" s="69" t="s">
        <v>17</v>
      </c>
      <c r="H881" s="72">
        <v>2</v>
      </c>
      <c r="I881" s="42" t="s">
        <v>18</v>
      </c>
      <c r="J881" s="69" t="s">
        <v>2836</v>
      </c>
      <c r="K881" s="73"/>
      <c r="L881" s="72"/>
      <c r="M881" s="72"/>
      <c r="N881" s="77"/>
    </row>
    <row r="882" spans="1:14" ht="24.95" hidden="1" customHeight="1">
      <c r="A882" s="83" t="s">
        <v>3289</v>
      </c>
      <c r="B882" s="74" t="s">
        <v>3290</v>
      </c>
      <c r="C882" s="76" t="s">
        <v>3290</v>
      </c>
      <c r="E882" s="42" t="str">
        <f>IF($D882=" BasicEd",VLOOKUP($A882,BasicEd!$A:$F,3,FALSE),IF($D882=" Header",VLOOKUP($A882,Header!$A:$G,3,FALSE),IF($D882=" Misc",VLOOKUP($A882,Misc!$A:$F,3,FALSE),IF($D882=" StateConstant",VLOOKUP($A882,StateConstant!$A:$H,3,FALSE),""))))</f>
        <v/>
      </c>
      <c r="F882" s="89" t="str">
        <f>IF($D882="BasicEd",VLOOKUP($B882,BasicEd!$A:$C,3,FALSE),IF($D882="Header",VLOOKUP($B882,Header!$A:$C,3,FALSE),IF($D882="Misc",VLOOKUP($B882,Misc!$A:$C,3,FALSE),IF($D882="StateConstant",VLOOKUP($B882,StateConstant!$A:$C,3,FALSE),""))))</f>
        <v/>
      </c>
      <c r="G882" s="68" t="s">
        <v>17</v>
      </c>
      <c r="H882" s="70">
        <v>2</v>
      </c>
      <c r="I882" s="42" t="s">
        <v>18</v>
      </c>
      <c r="J882" s="68" t="s">
        <v>2836</v>
      </c>
      <c r="K882" s="71"/>
      <c r="L882" s="70"/>
      <c r="M882" s="70"/>
      <c r="N882" s="78"/>
    </row>
    <row r="883" spans="1:14" ht="24.95" hidden="1" customHeight="1">
      <c r="A883" s="44" t="s">
        <v>3292</v>
      </c>
      <c r="B883" s="60" t="s">
        <v>3293</v>
      </c>
      <c r="C883" s="75" t="s">
        <v>3293</v>
      </c>
      <c r="E883" s="42" t="str">
        <f>IF($D883=" BasicEd",VLOOKUP($A883,BasicEd!$A:$F,3,FALSE),IF($D883=" Header",VLOOKUP($A883,Header!$A:$G,3,FALSE),IF($D883=" Misc",VLOOKUP($A883,Misc!$A:$F,3,FALSE),IF($D883=" StateConstant",VLOOKUP($A883,StateConstant!$A:$H,3,FALSE),""))))</f>
        <v/>
      </c>
      <c r="F883" s="89" t="str">
        <f>IF($D883="BasicEd",VLOOKUP($B883,BasicEd!$A:$C,3,FALSE),IF($D883="Header",VLOOKUP($B883,Header!$A:$C,3,FALSE),IF($D883="Misc",VLOOKUP($B883,Misc!$A:$C,3,FALSE),IF($D883="StateConstant",VLOOKUP($B883,StateConstant!$A:$C,3,FALSE),""))))</f>
        <v/>
      </c>
      <c r="G883" s="69" t="s">
        <v>17</v>
      </c>
      <c r="H883" s="72">
        <v>2</v>
      </c>
      <c r="I883" s="42" t="s">
        <v>18</v>
      </c>
      <c r="J883" s="69" t="s">
        <v>2836</v>
      </c>
      <c r="K883" s="73"/>
      <c r="L883" s="72"/>
      <c r="M883" s="72"/>
      <c r="N883" s="77"/>
    </row>
    <row r="884" spans="1:14" ht="24.95" hidden="1" customHeight="1">
      <c r="A884" s="83" t="s">
        <v>3295</v>
      </c>
      <c r="B884" s="74" t="s">
        <v>3296</v>
      </c>
      <c r="C884" s="76" t="s">
        <v>3296</v>
      </c>
      <c r="E884" s="42" t="str">
        <f>IF($D884=" BasicEd",VLOOKUP($A884,BasicEd!$A:$F,3,FALSE),IF($D884=" Header",VLOOKUP($A884,Header!$A:$G,3,FALSE),IF($D884=" Misc",VLOOKUP($A884,Misc!$A:$F,3,FALSE),IF($D884=" StateConstant",VLOOKUP($A884,StateConstant!$A:$H,3,FALSE),""))))</f>
        <v/>
      </c>
      <c r="F884" s="89" t="str">
        <f>IF($D884="BasicEd",VLOOKUP($B884,BasicEd!$A:$C,3,FALSE),IF($D884="Header",VLOOKUP($B884,Header!$A:$C,3,FALSE),IF($D884="Misc",VLOOKUP($B884,Misc!$A:$C,3,FALSE),IF($D884="StateConstant",VLOOKUP($B884,StateConstant!$A:$C,3,FALSE),""))))</f>
        <v/>
      </c>
      <c r="G884" s="68" t="s">
        <v>17</v>
      </c>
      <c r="H884" s="70">
        <v>2</v>
      </c>
      <c r="I884" s="42" t="s">
        <v>18</v>
      </c>
      <c r="J884" s="68" t="s">
        <v>2836</v>
      </c>
      <c r="K884" s="71"/>
      <c r="L884" s="70"/>
      <c r="M884" s="70"/>
      <c r="N884" s="78"/>
    </row>
    <row r="885" spans="1:14" ht="24.95" hidden="1" customHeight="1">
      <c r="A885" s="44" t="s">
        <v>3298</v>
      </c>
      <c r="B885" s="60" t="s">
        <v>3299</v>
      </c>
      <c r="C885" s="69" t="s">
        <v>3299</v>
      </c>
      <c r="D885" s="69"/>
      <c r="E885" s="42" t="str">
        <f>IF($D885=" BasicEd",VLOOKUP($A885,BasicEd!$A:$F,3,FALSE),IF($D885=" Header",VLOOKUP($A885,Header!$A:$G,3,FALSE),IF($D885=" Misc",VLOOKUP($A885,Misc!$A:$F,3,FALSE),IF($D885=" StateConstant",VLOOKUP($A885,StateConstant!$A:$H,3,FALSE),""))))</f>
        <v/>
      </c>
      <c r="F885" s="89" t="str">
        <f>IF($D885="BasicEd",VLOOKUP($B885,BasicEd!$A:$C,3,FALSE),IF($D885="Header",VLOOKUP($B885,Header!$A:$C,3,FALSE),IF($D885="Misc",VLOOKUP($B885,Misc!$A:$C,3,FALSE),IF($D885="StateConstant",VLOOKUP($B885,StateConstant!$A:$C,3,FALSE),""))))</f>
        <v/>
      </c>
      <c r="G885" s="69" t="s">
        <v>17</v>
      </c>
      <c r="H885" s="72">
        <v>2</v>
      </c>
      <c r="I885" s="42" t="s">
        <v>18</v>
      </c>
      <c r="J885" s="69" t="s">
        <v>2836</v>
      </c>
      <c r="K885" s="73"/>
      <c r="L885" s="72"/>
      <c r="M885" s="72"/>
      <c r="N885" s="77"/>
    </row>
    <row r="886" spans="1:14" ht="24.95" hidden="1" customHeight="1">
      <c r="A886" s="83" t="s">
        <v>3300</v>
      </c>
      <c r="B886" s="74" t="s">
        <v>3301</v>
      </c>
      <c r="C886" s="68" t="s">
        <v>3301</v>
      </c>
      <c r="D886" s="69"/>
      <c r="E886" s="42" t="str">
        <f>IF($D886=" BasicEd",VLOOKUP($A886,BasicEd!$A:$F,3,FALSE),IF($D886=" Header",VLOOKUP($A886,Header!$A:$G,3,FALSE),IF($D886=" Misc",VLOOKUP($A886,Misc!$A:$F,3,FALSE),IF($D886=" StateConstant",VLOOKUP($A886,StateConstant!$A:$H,3,FALSE),""))))</f>
        <v/>
      </c>
      <c r="F886" s="89" t="str">
        <f>IF($D886="BasicEd",VLOOKUP($B886,BasicEd!$A:$C,3,FALSE),IF($D886="Header",VLOOKUP($B886,Header!$A:$C,3,FALSE),IF($D886="Misc",VLOOKUP($B886,Misc!$A:$C,3,FALSE),IF($D886="StateConstant",VLOOKUP($B886,StateConstant!$A:$C,3,FALSE),""))))</f>
        <v/>
      </c>
      <c r="G886" s="68" t="s">
        <v>17</v>
      </c>
      <c r="H886" s="70">
        <v>2</v>
      </c>
      <c r="I886" s="42" t="s">
        <v>18</v>
      </c>
      <c r="J886" s="68" t="s">
        <v>2836</v>
      </c>
      <c r="K886" s="71"/>
      <c r="L886" s="70"/>
      <c r="M886" s="70"/>
      <c r="N886" s="78"/>
    </row>
    <row r="887" spans="1:14" ht="24.95" hidden="1" customHeight="1">
      <c r="A887" s="44" t="s">
        <v>3303</v>
      </c>
      <c r="B887" s="60" t="s">
        <v>3304</v>
      </c>
      <c r="C887" s="69" t="s">
        <v>3304</v>
      </c>
      <c r="E887" s="42" t="str">
        <f>IF($D887=" BasicEd",VLOOKUP($A887,BasicEd!$A:$F,3,FALSE),IF($D887=" Header",VLOOKUP($A887,Header!$A:$G,3,FALSE),IF($D887=" Misc",VLOOKUP($A887,Misc!$A:$F,3,FALSE),IF($D887=" StateConstant",VLOOKUP($A887,StateConstant!$A:$H,3,FALSE),""))))</f>
        <v/>
      </c>
      <c r="F887" s="89" t="str">
        <f>IF($D887="BasicEd",VLOOKUP($B887,BasicEd!$A:$C,3,FALSE),IF($D887="Header",VLOOKUP($B887,Header!$A:$C,3,FALSE),IF($D887="Misc",VLOOKUP($B887,Misc!$A:$C,3,FALSE),IF($D887="StateConstant",VLOOKUP($B887,StateConstant!$A:$C,3,FALSE),""))))</f>
        <v/>
      </c>
      <c r="G887" s="69" t="s">
        <v>17</v>
      </c>
      <c r="H887" s="72">
        <v>2</v>
      </c>
      <c r="I887" s="42" t="s">
        <v>18</v>
      </c>
      <c r="J887" s="69" t="s">
        <v>2836</v>
      </c>
      <c r="K887" s="73"/>
      <c r="L887" s="72"/>
      <c r="M887" s="72"/>
      <c r="N887" s="77"/>
    </row>
    <row r="888" spans="1:14" ht="24.95" hidden="1" customHeight="1">
      <c r="A888" s="83" t="s">
        <v>3305</v>
      </c>
      <c r="B888" s="74" t="s">
        <v>3306</v>
      </c>
      <c r="C888" s="68" t="s">
        <v>3306</v>
      </c>
      <c r="E888" s="42" t="str">
        <f>IF($D888=" BasicEd",VLOOKUP($A888,BasicEd!$A:$F,3,FALSE),IF($D888=" Header",VLOOKUP($A888,Header!$A:$G,3,FALSE),IF($D888=" Misc",VLOOKUP($A888,Misc!$A:$F,3,FALSE),IF($D888=" StateConstant",VLOOKUP($A888,StateConstant!$A:$H,3,FALSE),""))))</f>
        <v/>
      </c>
      <c r="F888" s="89" t="str">
        <f>IF($D888="BasicEd",VLOOKUP($B888,BasicEd!$A:$C,3,FALSE),IF($D888="Header",VLOOKUP($B888,Header!$A:$C,3,FALSE),IF($D888="Misc",VLOOKUP($B888,Misc!$A:$C,3,FALSE),IF($D888="StateConstant",VLOOKUP($B888,StateConstant!$A:$C,3,FALSE),""))))</f>
        <v/>
      </c>
      <c r="G888" s="68" t="s">
        <v>17</v>
      </c>
      <c r="H888" s="70">
        <v>2</v>
      </c>
      <c r="I888" s="42" t="s">
        <v>18</v>
      </c>
      <c r="J888" s="68" t="s">
        <v>2836</v>
      </c>
      <c r="K888" s="71"/>
      <c r="L888" s="70"/>
      <c r="M888" s="70"/>
      <c r="N888" s="78"/>
    </row>
    <row r="889" spans="1:14" ht="24.95" hidden="1" customHeight="1">
      <c r="A889" s="44" t="s">
        <v>3308</v>
      </c>
      <c r="B889" s="60" t="s">
        <v>3306</v>
      </c>
      <c r="C889" s="75" t="s">
        <v>3306</v>
      </c>
      <c r="E889" s="42" t="str">
        <f>IF($D889=" BasicEd",VLOOKUP($A889,BasicEd!$A:$F,3,FALSE),IF($D889=" Header",VLOOKUP($A889,Header!$A:$G,3,FALSE),IF($D889=" Misc",VLOOKUP($A889,Misc!$A:$F,3,FALSE),IF($D889=" StateConstant",VLOOKUP($A889,StateConstant!$A:$H,3,FALSE),""))))</f>
        <v/>
      </c>
      <c r="F889" s="89" t="str">
        <f>IF($D889="BasicEd",VLOOKUP($B889,BasicEd!$A:$C,3,FALSE),IF($D889="Header",VLOOKUP($B889,Header!$A:$C,3,FALSE),IF($D889="Misc",VLOOKUP($B889,Misc!$A:$C,3,FALSE),IF($D889="StateConstant",VLOOKUP($B889,StateConstant!$A:$C,3,FALSE),""))))</f>
        <v/>
      </c>
      <c r="G889" s="69" t="s">
        <v>17</v>
      </c>
      <c r="H889" s="72">
        <v>2</v>
      </c>
      <c r="I889" s="42" t="s">
        <v>18</v>
      </c>
      <c r="J889" s="69" t="s">
        <v>2836</v>
      </c>
      <c r="K889" s="73"/>
      <c r="L889" s="72"/>
      <c r="M889" s="72"/>
      <c r="N889" s="77"/>
    </row>
    <row r="890" spans="1:14" ht="24.95" hidden="1" customHeight="1">
      <c r="A890" s="83" t="s">
        <v>3309</v>
      </c>
      <c r="B890" s="74" t="s">
        <v>3310</v>
      </c>
      <c r="C890" s="76" t="s">
        <v>3310</v>
      </c>
      <c r="E890" s="42" t="str">
        <f>IF($D890=" BasicEd",VLOOKUP($A890,BasicEd!$A:$F,3,FALSE),IF($D890=" Header",VLOOKUP($A890,Header!$A:$G,3,FALSE),IF($D890=" Misc",VLOOKUP($A890,Misc!$A:$F,3,FALSE),IF($D890=" StateConstant",VLOOKUP($A890,StateConstant!$A:$H,3,FALSE),""))))</f>
        <v/>
      </c>
      <c r="F890" s="89" t="str">
        <f>IF($D890="BasicEd",VLOOKUP($B890,BasicEd!$A:$C,3,FALSE),IF($D890="Header",VLOOKUP($B890,Header!$A:$C,3,FALSE),IF($D890="Misc",VLOOKUP($B890,Misc!$A:$C,3,FALSE),IF($D890="StateConstant",VLOOKUP($B890,StateConstant!$A:$C,3,FALSE),""))))</f>
        <v/>
      </c>
      <c r="G890" s="68" t="s">
        <v>17</v>
      </c>
      <c r="H890" s="70">
        <v>2</v>
      </c>
      <c r="I890" s="42" t="s">
        <v>18</v>
      </c>
      <c r="J890" s="68" t="s">
        <v>2836</v>
      </c>
      <c r="K890" s="71"/>
      <c r="L890" s="70"/>
      <c r="M890" s="70"/>
      <c r="N890" s="78"/>
    </row>
    <row r="891" spans="1:14" ht="24.95" hidden="1" customHeight="1">
      <c r="A891" s="44" t="s">
        <v>3312</v>
      </c>
      <c r="B891" s="60" t="s">
        <v>3310</v>
      </c>
      <c r="C891" s="75" t="s">
        <v>3310</v>
      </c>
      <c r="E891" s="42" t="str">
        <f>IF($D891=" BasicEd",VLOOKUP($A891,BasicEd!$A:$F,3,FALSE),IF($D891=" Header",VLOOKUP($A891,Header!$A:$G,3,FALSE),IF($D891=" Misc",VLOOKUP($A891,Misc!$A:$F,3,FALSE),IF($D891=" StateConstant",VLOOKUP($A891,StateConstant!$A:$H,3,FALSE),""))))</f>
        <v/>
      </c>
      <c r="F891" s="89" t="str">
        <f>IF($D891="BasicEd",VLOOKUP($B891,BasicEd!$A:$C,3,FALSE),IF($D891="Header",VLOOKUP($B891,Header!$A:$C,3,FALSE),IF($D891="Misc",VLOOKUP($B891,Misc!$A:$C,3,FALSE),IF($D891="StateConstant",VLOOKUP($B891,StateConstant!$A:$C,3,FALSE),""))))</f>
        <v/>
      </c>
      <c r="G891" s="69" t="s">
        <v>17</v>
      </c>
      <c r="H891" s="72">
        <v>2</v>
      </c>
      <c r="I891" s="42" t="s">
        <v>18</v>
      </c>
      <c r="J891" s="69" t="s">
        <v>2836</v>
      </c>
      <c r="K891" s="73"/>
      <c r="L891" s="72"/>
      <c r="M891" s="72"/>
      <c r="N891" s="77"/>
    </row>
    <row r="892" spans="1:14" ht="24.95" hidden="1" customHeight="1">
      <c r="A892" s="83" t="s">
        <v>3313</v>
      </c>
      <c r="B892" s="74" t="s">
        <v>3314</v>
      </c>
      <c r="C892" s="76" t="s">
        <v>3314</v>
      </c>
      <c r="E892" s="42" t="str">
        <f>IF($D892=" BasicEd",VLOOKUP($A892,BasicEd!$A:$F,3,FALSE),IF($D892=" Header",VLOOKUP($A892,Header!$A:$G,3,FALSE),IF($D892=" Misc",VLOOKUP($A892,Misc!$A:$F,3,FALSE),IF($D892=" StateConstant",VLOOKUP($A892,StateConstant!$A:$H,3,FALSE),""))))</f>
        <v/>
      </c>
      <c r="F892" s="89" t="str">
        <f>IF($D892="BasicEd",VLOOKUP($B892,BasicEd!$A:$C,3,FALSE),IF($D892="Header",VLOOKUP($B892,Header!$A:$C,3,FALSE),IF($D892="Misc",VLOOKUP($B892,Misc!$A:$C,3,FALSE),IF($D892="StateConstant",VLOOKUP($B892,StateConstant!$A:$C,3,FALSE),""))))</f>
        <v/>
      </c>
      <c r="G892" s="68" t="s">
        <v>17</v>
      </c>
      <c r="H892" s="70">
        <v>2</v>
      </c>
      <c r="I892" s="42" t="s">
        <v>18</v>
      </c>
      <c r="J892" s="68" t="s">
        <v>2836</v>
      </c>
      <c r="K892" s="71"/>
      <c r="L892" s="70"/>
      <c r="M892" s="70"/>
      <c r="N892" s="78"/>
    </row>
    <row r="893" spans="1:14" ht="24.95" hidden="1" customHeight="1">
      <c r="A893" s="44" t="s">
        <v>3316</v>
      </c>
      <c r="B893" s="60" t="s">
        <v>3317</v>
      </c>
      <c r="C893" s="69" t="s">
        <v>3317</v>
      </c>
      <c r="E893" s="42" t="str">
        <f>IF($D893=" BasicEd",VLOOKUP($A893,BasicEd!$A:$F,3,FALSE),IF($D893=" Header",VLOOKUP($A893,Header!$A:$G,3,FALSE),IF($D893=" Misc",VLOOKUP($A893,Misc!$A:$F,3,FALSE),IF($D893=" StateConstant",VLOOKUP($A893,StateConstant!$A:$H,3,FALSE),""))))</f>
        <v/>
      </c>
      <c r="F893" s="89" t="str">
        <f>IF($D893="BasicEd",VLOOKUP($B893,BasicEd!$A:$C,3,FALSE),IF($D893="Header",VLOOKUP($B893,Header!$A:$C,3,FALSE),IF($D893="Misc",VLOOKUP($B893,Misc!$A:$C,3,FALSE),IF($D893="StateConstant",VLOOKUP($B893,StateConstant!$A:$C,3,FALSE),""))))</f>
        <v/>
      </c>
      <c r="G893" s="69" t="s">
        <v>17</v>
      </c>
      <c r="H893" s="72">
        <v>2</v>
      </c>
      <c r="I893" s="42" t="s">
        <v>18</v>
      </c>
      <c r="J893" s="69" t="s">
        <v>2836</v>
      </c>
      <c r="K893" s="73"/>
      <c r="L893" s="72"/>
      <c r="M893" s="72"/>
      <c r="N893" s="77"/>
    </row>
    <row r="894" spans="1:14" ht="24.95" hidden="1" customHeight="1">
      <c r="A894" s="83" t="s">
        <v>3319</v>
      </c>
      <c r="B894" s="74" t="s">
        <v>3320</v>
      </c>
      <c r="C894" s="68" t="s">
        <v>3320</v>
      </c>
      <c r="E894" s="42" t="str">
        <f>IF($D894=" BasicEd",VLOOKUP($A894,BasicEd!$A:$F,3,FALSE),IF($D894=" Header",VLOOKUP($A894,Header!$A:$G,3,FALSE),IF($D894=" Misc",VLOOKUP($A894,Misc!$A:$F,3,FALSE),IF($D894=" StateConstant",VLOOKUP($A894,StateConstant!$A:$H,3,FALSE),""))))</f>
        <v/>
      </c>
      <c r="F894" s="89" t="str">
        <f>IF($D894="BasicEd",VLOOKUP($B894,BasicEd!$A:$C,3,FALSE),IF($D894="Header",VLOOKUP($B894,Header!$A:$C,3,FALSE),IF($D894="Misc",VLOOKUP($B894,Misc!$A:$C,3,FALSE),IF($D894="StateConstant",VLOOKUP($B894,StateConstant!$A:$C,3,FALSE),""))))</f>
        <v/>
      </c>
      <c r="G894" s="68" t="s">
        <v>17</v>
      </c>
      <c r="H894" s="70">
        <v>2</v>
      </c>
      <c r="I894" s="42" t="s">
        <v>18</v>
      </c>
      <c r="J894" s="68" t="s">
        <v>2836</v>
      </c>
      <c r="K894" s="71"/>
      <c r="L894" s="70"/>
      <c r="M894" s="70"/>
      <c r="N894" s="78"/>
    </row>
    <row r="895" spans="1:14" ht="24.95" hidden="1" customHeight="1">
      <c r="A895" s="44" t="s">
        <v>3321</v>
      </c>
      <c r="B895" s="60" t="s">
        <v>3322</v>
      </c>
      <c r="C895" s="69" t="s">
        <v>3322</v>
      </c>
      <c r="E895" s="42" t="str">
        <f>IF($D895=" BasicEd",VLOOKUP($A895,BasicEd!$A:$F,3,FALSE),IF($D895=" Header",VLOOKUP($A895,Header!$A:$G,3,FALSE),IF($D895=" Misc",VLOOKUP($A895,Misc!$A:$F,3,FALSE),IF($D895=" StateConstant",VLOOKUP($A895,StateConstant!$A:$H,3,FALSE),""))))</f>
        <v/>
      </c>
      <c r="F895" s="89" t="str">
        <f>IF($D895="BasicEd",VLOOKUP($B895,BasicEd!$A:$C,3,FALSE),IF($D895="Header",VLOOKUP($B895,Header!$A:$C,3,FALSE),IF($D895="Misc",VLOOKUP($B895,Misc!$A:$C,3,FALSE),IF($D895="StateConstant",VLOOKUP($B895,StateConstant!$A:$C,3,FALSE),""))))</f>
        <v/>
      </c>
      <c r="G895" s="69" t="s">
        <v>17</v>
      </c>
      <c r="H895" s="72">
        <v>2</v>
      </c>
      <c r="I895" s="42" t="s">
        <v>18</v>
      </c>
      <c r="J895" s="69" t="s">
        <v>2836</v>
      </c>
      <c r="K895" s="73"/>
      <c r="L895" s="72"/>
      <c r="M895" s="72"/>
      <c r="N895" s="77"/>
    </row>
    <row r="896" spans="1:14" ht="24.95" hidden="1" customHeight="1">
      <c r="A896" s="83" t="s">
        <v>3324</v>
      </c>
      <c r="B896" s="74" t="s">
        <v>3325</v>
      </c>
      <c r="C896" s="68" t="s">
        <v>3325</v>
      </c>
      <c r="E896" s="42" t="str">
        <f>IF($D896=" BasicEd",VLOOKUP($A896,BasicEd!$A:$F,3,FALSE),IF($D896=" Header",VLOOKUP($A896,Header!$A:$G,3,FALSE),IF($D896=" Misc",VLOOKUP($A896,Misc!$A:$F,3,FALSE),IF($D896=" StateConstant",VLOOKUP($A896,StateConstant!$A:$H,3,FALSE),""))))</f>
        <v/>
      </c>
      <c r="F896" s="89" t="str">
        <f>IF($D896="BasicEd",VLOOKUP($B896,BasicEd!$A:$C,3,FALSE),IF($D896="Header",VLOOKUP($B896,Header!$A:$C,3,FALSE),IF($D896="Misc",VLOOKUP($B896,Misc!$A:$C,3,FALSE),IF($D896="StateConstant",VLOOKUP($B896,StateConstant!$A:$C,3,FALSE),""))))</f>
        <v/>
      </c>
      <c r="G896" s="68" t="s">
        <v>17</v>
      </c>
      <c r="H896" s="70">
        <v>2</v>
      </c>
      <c r="I896" s="42" t="s">
        <v>18</v>
      </c>
      <c r="J896" s="68" t="s">
        <v>2836</v>
      </c>
      <c r="K896" s="71"/>
      <c r="L896" s="70"/>
      <c r="M896" s="70"/>
      <c r="N896" s="78"/>
    </row>
    <row r="897" spans="1:14" ht="24.95" hidden="1" customHeight="1">
      <c r="A897" s="44" t="s">
        <v>3327</v>
      </c>
      <c r="B897" s="60" t="s">
        <v>3328</v>
      </c>
      <c r="C897" s="69" t="s">
        <v>3328</v>
      </c>
      <c r="E897" s="42" t="str">
        <f>IF($D897=" BasicEd",VLOOKUP($A897,BasicEd!$A:$F,3,FALSE),IF($D897=" Header",VLOOKUP($A897,Header!$A:$G,3,FALSE),IF($D897=" Misc",VLOOKUP($A897,Misc!$A:$F,3,FALSE),IF($D897=" StateConstant",VLOOKUP($A897,StateConstant!$A:$H,3,FALSE),""))))</f>
        <v/>
      </c>
      <c r="F897" s="89" t="str">
        <f>IF($D897="BasicEd",VLOOKUP($B897,BasicEd!$A:$C,3,FALSE),IF($D897="Header",VLOOKUP($B897,Header!$A:$C,3,FALSE),IF($D897="Misc",VLOOKUP($B897,Misc!$A:$C,3,FALSE),IF($D897="StateConstant",VLOOKUP($B897,StateConstant!$A:$C,3,FALSE),""))))</f>
        <v/>
      </c>
      <c r="G897" s="69" t="s">
        <v>17</v>
      </c>
      <c r="H897" s="72">
        <v>2</v>
      </c>
      <c r="I897" s="42" t="s">
        <v>18</v>
      </c>
      <c r="J897" s="69" t="s">
        <v>2836</v>
      </c>
      <c r="K897" s="73"/>
      <c r="L897" s="72"/>
      <c r="M897" s="72"/>
      <c r="N897" s="77"/>
    </row>
    <row r="898" spans="1:14" ht="24.95" hidden="1" customHeight="1">
      <c r="A898" s="83" t="s">
        <v>3330</v>
      </c>
      <c r="B898" s="74" t="s">
        <v>3331</v>
      </c>
      <c r="C898" s="68" t="s">
        <v>3331</v>
      </c>
      <c r="E898" s="42" t="str">
        <f>IF($D898=" BasicEd",VLOOKUP($A898,BasicEd!$A:$F,3,FALSE),IF($D898=" Header",VLOOKUP($A898,Header!$A:$G,3,FALSE),IF($D898=" Misc",VLOOKUP($A898,Misc!$A:$F,3,FALSE),IF($D898=" StateConstant",VLOOKUP($A898,StateConstant!$A:$H,3,FALSE),""))))</f>
        <v/>
      </c>
      <c r="F898" s="89" t="str">
        <f>IF($D898="BasicEd",VLOOKUP($B898,BasicEd!$A:$C,3,FALSE),IF($D898="Header",VLOOKUP($B898,Header!$A:$C,3,FALSE),IF($D898="Misc",VLOOKUP($B898,Misc!$A:$C,3,FALSE),IF($D898="StateConstant",VLOOKUP($B898,StateConstant!$A:$C,3,FALSE),""))))</f>
        <v/>
      </c>
      <c r="G898" s="68" t="s">
        <v>17</v>
      </c>
      <c r="H898" s="70">
        <v>2</v>
      </c>
      <c r="I898" s="42" t="s">
        <v>18</v>
      </c>
      <c r="J898" s="68" t="s">
        <v>2836</v>
      </c>
      <c r="K898" s="71"/>
      <c r="L898" s="70"/>
      <c r="M898" s="70"/>
      <c r="N898" s="78"/>
    </row>
    <row r="899" spans="1:14" ht="24.95" hidden="1" customHeight="1">
      <c r="A899" s="44" t="s">
        <v>1314</v>
      </c>
      <c r="B899" s="60" t="s">
        <v>1315</v>
      </c>
      <c r="C899" s="69" t="s">
        <v>1315</v>
      </c>
      <c r="E899" s="42" t="str">
        <f>IF($D899=" BasicEd",VLOOKUP($A899,BasicEd!$A:$F,3,FALSE),IF($D899=" Header",VLOOKUP($A899,Header!$A:$G,3,FALSE),IF($D899=" Misc",VLOOKUP($A899,Misc!$A:$F,3,FALSE),IF($D899=" StateConstant",VLOOKUP($A899,StateConstant!$A:$H,3,FALSE),""))))</f>
        <v/>
      </c>
      <c r="F899" s="89" t="str">
        <f>IF($D899="BasicEd",VLOOKUP($B899,BasicEd!$A:$C,3,FALSE),IF($D899="Header",VLOOKUP($B899,Header!$A:$C,3,FALSE),IF($D899="Misc",VLOOKUP($B899,Misc!$A:$C,3,FALSE),IF($D899="StateConstant",VLOOKUP($B899,StateConstant!$A:$C,3,FALSE),""))))</f>
        <v/>
      </c>
      <c r="G899" s="69" t="s">
        <v>7</v>
      </c>
      <c r="H899" s="72">
        <v>2</v>
      </c>
      <c r="I899" s="42" t="s">
        <v>18</v>
      </c>
      <c r="J899" s="69" t="s">
        <v>2836</v>
      </c>
      <c r="K899" s="73"/>
      <c r="L899" s="72"/>
      <c r="M899" s="72"/>
      <c r="N899" s="77"/>
    </row>
    <row r="900" spans="1:14" ht="24.95" hidden="1" customHeight="1">
      <c r="A900" s="83" t="s">
        <v>1317</v>
      </c>
      <c r="B900" s="74" t="s">
        <v>1318</v>
      </c>
      <c r="C900" s="68" t="s">
        <v>1318</v>
      </c>
      <c r="E900" s="42" t="str">
        <f>IF($D900=" BasicEd",VLOOKUP($A900,BasicEd!$A:$F,3,FALSE),IF($D900=" Header",VLOOKUP($A900,Header!$A:$G,3,FALSE),IF($D900=" Misc",VLOOKUP($A900,Misc!$A:$F,3,FALSE),IF($D900=" StateConstant",VLOOKUP($A900,StateConstant!$A:$H,3,FALSE),""))))</f>
        <v/>
      </c>
      <c r="F900" s="89" t="str">
        <f>IF($D900="BasicEd",VLOOKUP($B900,BasicEd!$A:$C,3,FALSE),IF($D900="Header",VLOOKUP($B900,Header!$A:$C,3,FALSE),IF($D900="Misc",VLOOKUP($B900,Misc!$A:$C,3,FALSE),IF($D900="StateConstant",VLOOKUP($B900,StateConstant!$A:$C,3,FALSE),""))))</f>
        <v/>
      </c>
      <c r="G900" s="68" t="s">
        <v>7</v>
      </c>
      <c r="H900" s="70">
        <v>2</v>
      </c>
      <c r="I900" s="42" t="s">
        <v>18</v>
      </c>
      <c r="J900" s="68" t="s">
        <v>2836</v>
      </c>
      <c r="K900" s="71"/>
      <c r="L900" s="70"/>
      <c r="M900" s="70"/>
      <c r="N900" s="78"/>
    </row>
    <row r="901" spans="1:14" ht="24.95" hidden="1" customHeight="1">
      <c r="A901" s="44" t="s">
        <v>1319</v>
      </c>
      <c r="B901" s="60" t="s">
        <v>1320</v>
      </c>
      <c r="C901" s="69" t="s">
        <v>1320</v>
      </c>
      <c r="E901" s="42" t="str">
        <f>IF($D901=" BasicEd",VLOOKUP($A901,BasicEd!$A:$F,3,FALSE),IF($D901=" Header",VLOOKUP($A901,Header!$A:$G,3,FALSE),IF($D901=" Misc",VLOOKUP($A901,Misc!$A:$F,3,FALSE),IF($D901=" StateConstant",VLOOKUP($A901,StateConstant!$A:$H,3,FALSE),""))))</f>
        <v/>
      </c>
      <c r="F901" s="89" t="str">
        <f>IF($D901="BasicEd",VLOOKUP($B901,BasicEd!$A:$C,3,FALSE),IF($D901="Header",VLOOKUP($B901,Header!$A:$C,3,FALSE),IF($D901="Misc",VLOOKUP($B901,Misc!$A:$C,3,FALSE),IF($D901="StateConstant",VLOOKUP($B901,StateConstant!$A:$C,3,FALSE),""))))</f>
        <v/>
      </c>
      <c r="G901" s="69" t="s">
        <v>17</v>
      </c>
      <c r="H901" s="72">
        <v>2</v>
      </c>
      <c r="I901" s="42" t="s">
        <v>18</v>
      </c>
      <c r="J901" s="69" t="s">
        <v>2836</v>
      </c>
      <c r="K901" s="73"/>
      <c r="L901" s="72"/>
      <c r="M901" s="72"/>
      <c r="N901" s="77"/>
    </row>
    <row r="902" spans="1:14" ht="24.95" hidden="1" customHeight="1">
      <c r="A902" s="83" t="s">
        <v>1321</v>
      </c>
      <c r="B902" s="74" t="s">
        <v>1322</v>
      </c>
      <c r="C902" s="68" t="s">
        <v>1322</v>
      </c>
      <c r="E902" s="42" t="str">
        <f>IF($D902=" BasicEd",VLOOKUP($A902,BasicEd!$A:$F,3,FALSE),IF($D902=" Header",VLOOKUP($A902,Header!$A:$G,3,FALSE),IF($D902=" Misc",VLOOKUP($A902,Misc!$A:$F,3,FALSE),IF($D902=" StateConstant",VLOOKUP($A902,StateConstant!$A:$H,3,FALSE),""))))</f>
        <v/>
      </c>
      <c r="F902" s="89" t="str">
        <f>IF($D902="BasicEd",VLOOKUP($B902,BasicEd!$A:$C,3,FALSE),IF($D902="Header",VLOOKUP($B902,Header!$A:$C,3,FALSE),IF($D902="Misc",VLOOKUP($B902,Misc!$A:$C,3,FALSE),IF($D902="StateConstant",VLOOKUP($B902,StateConstant!$A:$C,3,FALSE),""))))</f>
        <v/>
      </c>
      <c r="G902" s="68" t="s">
        <v>7</v>
      </c>
      <c r="H902" s="70">
        <v>3</v>
      </c>
      <c r="I902" s="42" t="s">
        <v>18</v>
      </c>
      <c r="J902" s="68" t="s">
        <v>2836</v>
      </c>
      <c r="K902" s="71"/>
      <c r="L902" s="70"/>
      <c r="M902" s="70"/>
      <c r="N902" s="78"/>
    </row>
    <row r="903" spans="1:14" ht="24.95" hidden="1" customHeight="1">
      <c r="A903" s="44" t="s">
        <v>1323</v>
      </c>
      <c r="B903" s="60" t="s">
        <v>1324</v>
      </c>
      <c r="C903" s="69" t="s">
        <v>1324</v>
      </c>
      <c r="E903" s="42" t="str">
        <f>IF($D903=" BasicEd",VLOOKUP($A903,BasicEd!$A:$F,3,FALSE),IF($D903=" Header",VLOOKUP($A903,Header!$A:$G,3,FALSE),IF($D903=" Misc",VLOOKUP($A903,Misc!$A:$F,3,FALSE),IF($D903=" StateConstant",VLOOKUP($A903,StateConstant!$A:$H,3,FALSE),""))))</f>
        <v/>
      </c>
      <c r="F903" s="89" t="str">
        <f>IF($D903="BasicEd",VLOOKUP($B903,BasicEd!$A:$C,3,FALSE),IF($D903="Header",VLOOKUP($B903,Header!$A:$C,3,FALSE),IF($D903="Misc",VLOOKUP($B903,Misc!$A:$C,3,FALSE),IF($D903="StateConstant",VLOOKUP($B903,StateConstant!$A:$C,3,FALSE),""))))</f>
        <v/>
      </c>
      <c r="G903" s="69" t="s">
        <v>7</v>
      </c>
      <c r="H903" s="72">
        <v>4</v>
      </c>
      <c r="I903" s="42" t="s">
        <v>18</v>
      </c>
      <c r="J903" s="69" t="s">
        <v>2836</v>
      </c>
      <c r="K903" s="73"/>
      <c r="L903" s="72"/>
      <c r="M903" s="72"/>
      <c r="N903" s="77"/>
    </row>
    <row r="904" spans="1:14" ht="24.95" hidden="1" customHeight="1">
      <c r="A904" s="83" t="s">
        <v>1325</v>
      </c>
      <c r="B904" s="74" t="s">
        <v>1326</v>
      </c>
      <c r="C904" s="68" t="s">
        <v>1326</v>
      </c>
      <c r="E904" s="42" t="str">
        <f>IF($D904=" BasicEd",VLOOKUP($A904,BasicEd!$A:$F,3,FALSE),IF($D904=" Header",VLOOKUP($A904,Header!$A:$G,3,FALSE),IF($D904=" Misc",VLOOKUP($A904,Misc!$A:$F,3,FALSE),IF($D904=" StateConstant",VLOOKUP($A904,StateConstant!$A:$H,3,FALSE),""))))</f>
        <v/>
      </c>
      <c r="F904" s="89" t="str">
        <f>IF($D904="BasicEd",VLOOKUP($B904,BasicEd!$A:$C,3,FALSE),IF($D904="Header",VLOOKUP($B904,Header!$A:$C,3,FALSE),IF($D904="Misc",VLOOKUP($B904,Misc!$A:$C,3,FALSE),IF($D904="StateConstant",VLOOKUP($B904,StateConstant!$A:$C,3,FALSE),""))))</f>
        <v/>
      </c>
      <c r="G904" s="68" t="s">
        <v>7</v>
      </c>
      <c r="H904" s="70">
        <v>5</v>
      </c>
      <c r="I904" s="42" t="s">
        <v>18</v>
      </c>
      <c r="J904" s="68" t="s">
        <v>2836</v>
      </c>
      <c r="K904" s="71"/>
      <c r="L904" s="70"/>
      <c r="M904" s="70"/>
      <c r="N904" s="78"/>
    </row>
    <row r="905" spans="1:14" ht="24.95" hidden="1" customHeight="1">
      <c r="A905" s="44" t="s">
        <v>1327</v>
      </c>
      <c r="B905" s="60" t="s">
        <v>1328</v>
      </c>
      <c r="C905" s="69" t="s">
        <v>1328</v>
      </c>
      <c r="E905" s="42" t="str">
        <f>IF($D905=" BasicEd",VLOOKUP($A905,BasicEd!$A:$F,3,FALSE),IF($D905=" Header",VLOOKUP($A905,Header!$A:$G,3,FALSE),IF($D905=" Misc",VLOOKUP($A905,Misc!$A:$F,3,FALSE),IF($D905=" StateConstant",VLOOKUP($A905,StateConstant!$A:$H,3,FALSE),""))))</f>
        <v/>
      </c>
      <c r="F905" s="89" t="str">
        <f>IF($D905="BasicEd",VLOOKUP($B905,BasicEd!$A:$C,3,FALSE),IF($D905="Header",VLOOKUP($B905,Header!$A:$C,3,FALSE),IF($D905="Misc",VLOOKUP($B905,Misc!$A:$C,3,FALSE),IF($D905="StateConstant",VLOOKUP($B905,StateConstant!$A:$C,3,FALSE),""))))</f>
        <v/>
      </c>
      <c r="G905" s="69" t="s">
        <v>7</v>
      </c>
      <c r="H905" s="72">
        <v>6</v>
      </c>
      <c r="I905" s="42" t="s">
        <v>18</v>
      </c>
      <c r="J905" s="69" t="s">
        <v>2836</v>
      </c>
      <c r="K905" s="73"/>
      <c r="L905" s="72"/>
      <c r="M905" s="72"/>
      <c r="N905" s="77"/>
    </row>
    <row r="906" spans="1:14" ht="24.95" hidden="1" customHeight="1">
      <c r="A906" s="83" t="s">
        <v>3344</v>
      </c>
      <c r="B906" s="74" t="s">
        <v>3345</v>
      </c>
      <c r="C906" s="68" t="s">
        <v>3345</v>
      </c>
      <c r="E906" s="42" t="str">
        <f>IF($D906=" BasicEd",VLOOKUP($A906,BasicEd!$A:$F,3,FALSE),IF($D906=" Header",VLOOKUP($A906,Header!$A:$G,3,FALSE),IF($D906=" Misc",VLOOKUP($A906,Misc!$A:$F,3,FALSE),IF($D906=" StateConstant",VLOOKUP($A906,StateConstant!$A:$H,3,FALSE),""))))</f>
        <v/>
      </c>
      <c r="F906" s="89" t="str">
        <f>IF($D906="BasicEd",VLOOKUP($B906,BasicEd!$A:$C,3,FALSE),IF($D906="Header",VLOOKUP($B906,Header!$A:$C,3,FALSE),IF($D906="Misc",VLOOKUP($B906,Misc!$A:$C,3,FALSE),IF($D906="StateConstant",VLOOKUP($B906,StateConstant!$A:$C,3,FALSE),""))))</f>
        <v/>
      </c>
      <c r="G906" s="68" t="s">
        <v>7</v>
      </c>
      <c r="H906" s="70">
        <v>6</v>
      </c>
      <c r="I906" s="42" t="s">
        <v>18</v>
      </c>
      <c r="J906" s="68" t="s">
        <v>2836</v>
      </c>
      <c r="K906" s="71"/>
      <c r="L906" s="70"/>
      <c r="M906" s="70"/>
      <c r="N906" s="78"/>
    </row>
    <row r="907" spans="1:14" ht="24.95" hidden="1" customHeight="1">
      <c r="A907" s="44" t="s">
        <v>3346</v>
      </c>
      <c r="B907" s="60" t="s">
        <v>3347</v>
      </c>
      <c r="C907" s="69" t="s">
        <v>3347</v>
      </c>
      <c r="E907" s="42" t="str">
        <f>IF($D907=" BasicEd",VLOOKUP($A907,BasicEd!$A:$F,3,FALSE),IF($D907=" Header",VLOOKUP($A907,Header!$A:$G,3,FALSE),IF($D907=" Misc",VLOOKUP($A907,Misc!$A:$F,3,FALSE),IF($D907=" StateConstant",VLOOKUP($A907,StateConstant!$A:$H,3,FALSE),""))))</f>
        <v/>
      </c>
      <c r="F907" s="89" t="str">
        <f>IF($D907="BasicEd",VLOOKUP($B907,BasicEd!$A:$C,3,FALSE),IF($D907="Header",VLOOKUP($B907,Header!$A:$C,3,FALSE),IF($D907="Misc",VLOOKUP($B907,Misc!$A:$C,3,FALSE),IF($D907="StateConstant",VLOOKUP($B907,StateConstant!$A:$C,3,FALSE),""))))</f>
        <v/>
      </c>
      <c r="G907" s="69" t="s">
        <v>7</v>
      </c>
      <c r="H907" s="72">
        <v>6</v>
      </c>
      <c r="I907" s="42" t="s">
        <v>18</v>
      </c>
      <c r="J907" s="69" t="s">
        <v>2836</v>
      </c>
      <c r="K907" s="73"/>
      <c r="L907" s="72"/>
      <c r="M907" s="72"/>
      <c r="N907" s="77"/>
    </row>
    <row r="908" spans="1:14" ht="24.95" hidden="1" customHeight="1">
      <c r="A908" s="83" t="s">
        <v>3348</v>
      </c>
      <c r="B908" s="74" t="s">
        <v>3349</v>
      </c>
      <c r="C908" s="68" t="s">
        <v>3349</v>
      </c>
      <c r="E908" s="42" t="str">
        <f>IF($D908=" BasicEd",VLOOKUP($A908,BasicEd!$A:$F,3,FALSE),IF($D908=" Header",VLOOKUP($A908,Header!$A:$G,3,FALSE),IF($D908=" Misc",VLOOKUP($A908,Misc!$A:$F,3,FALSE),IF($D908=" StateConstant",VLOOKUP($A908,StateConstant!$A:$H,3,FALSE),""))))</f>
        <v/>
      </c>
      <c r="F908" s="89" t="str">
        <f>IF($D908="BasicEd",VLOOKUP($B908,BasicEd!$A:$C,3,FALSE),IF($D908="Header",VLOOKUP($B908,Header!$A:$C,3,FALSE),IF($D908="Misc",VLOOKUP($B908,Misc!$A:$C,3,FALSE),IF($D908="StateConstant",VLOOKUP($B908,StateConstant!$A:$C,3,FALSE),""))))</f>
        <v/>
      </c>
      <c r="G908" s="68" t="s">
        <v>17</v>
      </c>
      <c r="H908" s="70">
        <v>2</v>
      </c>
      <c r="I908" s="42" t="s">
        <v>18</v>
      </c>
      <c r="J908" s="68" t="s">
        <v>2836</v>
      </c>
      <c r="K908" s="71"/>
      <c r="L908" s="70"/>
      <c r="M908" s="70"/>
      <c r="N908" s="78"/>
    </row>
    <row r="909" spans="1:14" ht="24.95" hidden="1" customHeight="1">
      <c r="A909" s="44" t="s">
        <v>3350</v>
      </c>
      <c r="B909" s="60" t="s">
        <v>1328</v>
      </c>
      <c r="C909" s="69" t="s">
        <v>1328</v>
      </c>
      <c r="D909" s="42" t="s">
        <v>1612</v>
      </c>
      <c r="E909" s="42" t="e">
        <f>IF($D909=" BasicEd",VLOOKUP($A909,BasicEd!$A:$F,3,FALSE),IF($D909=" Header",VLOOKUP($A909,Header!$A:$G,3,FALSE),IF($D909=" Misc",VLOOKUP($A909,Misc!$A:$F,3,FALSE),IF($D909=" StateConstant",VLOOKUP($A909,StateConstant!$A:$H,3,FALSE),""))))</f>
        <v>#N/A</v>
      </c>
      <c r="F909" s="89" t="str">
        <f>IF($D909="BasicEd",VLOOKUP($B909,BasicEd!$A:$C,3,FALSE),IF($D909="Header",VLOOKUP($B909,Header!$A:$C,3,FALSE),IF($D909="Misc",VLOOKUP($B909,Misc!$A:$C,3,FALSE),IF($D909="StateConstant",VLOOKUP($B909,StateConstant!$A:$C,3,FALSE),""))))</f>
        <v/>
      </c>
      <c r="G909" s="69" t="s">
        <v>7</v>
      </c>
      <c r="H909" s="72">
        <v>6</v>
      </c>
      <c r="I909" s="42" t="s">
        <v>18</v>
      </c>
      <c r="J909" s="69" t="s">
        <v>13</v>
      </c>
      <c r="K909" s="73">
        <v>0</v>
      </c>
      <c r="L909" s="72"/>
      <c r="M909" s="72"/>
      <c r="N909" s="77"/>
    </row>
    <row r="910" spans="1:14" ht="24.95" hidden="1" customHeight="1">
      <c r="A910" s="83" t="s">
        <v>3351</v>
      </c>
      <c r="B910" s="74" t="s">
        <v>3352</v>
      </c>
      <c r="C910" s="68" t="s">
        <v>3352</v>
      </c>
      <c r="E910" s="42" t="str">
        <f>IF($D910=" BasicEd",VLOOKUP($A910,BasicEd!$A:$F,3,FALSE),IF($D910=" Header",VLOOKUP($A910,Header!$A:$G,3,FALSE),IF($D910=" Misc",VLOOKUP($A910,Misc!$A:$F,3,FALSE),IF($D910=" StateConstant",VLOOKUP($A910,StateConstant!$A:$H,3,FALSE),""))))</f>
        <v/>
      </c>
      <c r="F910" s="89" t="str">
        <f>IF($D910="BasicEd",VLOOKUP($B910,BasicEd!$A:$C,3,FALSE),IF($D910="Header",VLOOKUP($B910,Header!$A:$C,3,FALSE),IF($D910="Misc",VLOOKUP($B910,Misc!$A:$C,3,FALSE),IF($D910="StateConstant",VLOOKUP($B910,StateConstant!$A:$C,3,FALSE),""))))</f>
        <v/>
      </c>
      <c r="G910" s="68" t="s">
        <v>7</v>
      </c>
      <c r="H910" s="70">
        <v>5</v>
      </c>
      <c r="I910" s="42" t="s">
        <v>18</v>
      </c>
      <c r="J910" s="68" t="s">
        <v>2836</v>
      </c>
      <c r="K910" s="71"/>
      <c r="L910" s="70"/>
      <c r="M910" s="70"/>
      <c r="N910" s="78"/>
    </row>
    <row r="911" spans="1:14" ht="24.95" hidden="1" customHeight="1">
      <c r="A911" s="44" t="s">
        <v>3355</v>
      </c>
      <c r="B911" s="60" t="s">
        <v>3356</v>
      </c>
      <c r="C911" s="69" t="s">
        <v>3356</v>
      </c>
      <c r="E911" s="42" t="str">
        <f>IF($D911=" BasicEd",VLOOKUP($A911,BasicEd!$A:$F,3,FALSE),IF($D911=" Header",VLOOKUP($A911,Header!$A:$G,3,FALSE),IF($D911=" Misc",VLOOKUP($A911,Misc!$A:$F,3,FALSE),IF($D911=" StateConstant",VLOOKUP($A911,StateConstant!$A:$H,3,FALSE),""))))</f>
        <v/>
      </c>
      <c r="F911" s="89" t="str">
        <f>IF($D911="BasicEd",VLOOKUP($B911,BasicEd!$A:$C,3,FALSE),IF($D911="Header",VLOOKUP($B911,Header!$A:$C,3,FALSE),IF($D911="Misc",VLOOKUP($B911,Misc!$A:$C,3,FALSE),IF($D911="StateConstant",VLOOKUP($B911,StateConstant!$A:$C,3,FALSE),""))))</f>
        <v/>
      </c>
      <c r="G911" s="69" t="s">
        <v>17</v>
      </c>
      <c r="H911" s="72">
        <v>2</v>
      </c>
      <c r="I911" s="42" t="s">
        <v>18</v>
      </c>
      <c r="J911" s="69" t="s">
        <v>2836</v>
      </c>
      <c r="K911" s="73"/>
      <c r="L911" s="72"/>
      <c r="M911" s="72"/>
      <c r="N911" s="77"/>
    </row>
    <row r="912" spans="1:14" ht="24.95" hidden="1" customHeight="1">
      <c r="A912" s="44" t="s">
        <v>6569</v>
      </c>
      <c r="B912" s="60" t="s">
        <v>6570</v>
      </c>
      <c r="C912" s="75" t="s">
        <v>6570</v>
      </c>
      <c r="D912" s="42" t="s">
        <v>1637</v>
      </c>
      <c r="E912" s="42" t="e">
        <f>IF($D912=" BasicEd",VLOOKUP($A912,BasicEd!$A:$F,3,FALSE),IF($D912=" Header",VLOOKUP($A912,Header!$A:$G,3,FALSE),IF($D912=" Misc",VLOOKUP($A912,Misc!$A:$F,3,FALSE),IF($D912=" StateConstant",VLOOKUP($A912,StateConstant!$A:$H,3,FALSE),""))))</f>
        <v>#N/A</v>
      </c>
      <c r="F912" s="89" t="str">
        <f>IF($D912="BasicEd",VLOOKUP($B912,BasicEd!$A:$C,3,FALSE),IF($D912="Header",VLOOKUP($B912,Header!$A:$C,3,FALSE),IF($D912="Misc",VLOOKUP($B912,Misc!$A:$C,3,FALSE),IF($D912="StateConstant",VLOOKUP($B912,StateConstant!$A:$C,3,FALSE),""))))</f>
        <v/>
      </c>
      <c r="G912" s="69" t="s">
        <v>7</v>
      </c>
      <c r="H912" s="72">
        <v>3</v>
      </c>
      <c r="I912" s="42" t="s">
        <v>18</v>
      </c>
      <c r="J912" s="69" t="s">
        <v>1615</v>
      </c>
      <c r="K912" s="73"/>
      <c r="L912" s="72"/>
      <c r="M912" s="72"/>
      <c r="N912" s="77"/>
    </row>
    <row r="913" spans="1:14" ht="24.95" hidden="1" customHeight="1">
      <c r="A913" s="44" t="s">
        <v>6571</v>
      </c>
      <c r="B913" s="60" t="s">
        <v>6572</v>
      </c>
      <c r="C913" s="75" t="s">
        <v>6572</v>
      </c>
      <c r="D913" s="42" t="s">
        <v>1637</v>
      </c>
      <c r="E913" s="42" t="e">
        <f>IF($D913=" BasicEd",VLOOKUP($A913,BasicEd!$A:$F,3,FALSE),IF($D913=" Header",VLOOKUP($A913,Header!$A:$G,3,FALSE),IF($D913=" Misc",VLOOKUP($A913,Misc!$A:$F,3,FALSE),IF($D913=" StateConstant",VLOOKUP($A913,StateConstant!$A:$H,3,FALSE),""))))</f>
        <v>#N/A</v>
      </c>
      <c r="F913" s="89" t="str">
        <f>IF($D913="BasicEd",VLOOKUP($B913,BasicEd!$A:$C,3,FALSE),IF($D913="Header",VLOOKUP($B913,Header!$A:$C,3,FALSE),IF($D913="Misc",VLOOKUP($B913,Misc!$A:$C,3,FALSE),IF($D913="StateConstant",VLOOKUP($B913,StateConstant!$A:$C,3,FALSE),""))))</f>
        <v/>
      </c>
      <c r="G913" s="69" t="s">
        <v>7</v>
      </c>
      <c r="H913" s="72">
        <v>3</v>
      </c>
      <c r="I913" s="42" t="s">
        <v>18</v>
      </c>
      <c r="J913" s="69" t="s">
        <v>1615</v>
      </c>
      <c r="K913" s="73"/>
      <c r="L913" s="72"/>
      <c r="M913" s="72"/>
      <c r="N913" s="77"/>
    </row>
    <row r="914" spans="1:14" ht="24.95" hidden="1" customHeight="1">
      <c r="A914" s="44" t="s">
        <v>6537</v>
      </c>
      <c r="B914" s="60" t="s">
        <v>6538</v>
      </c>
      <c r="C914" s="69" t="s">
        <v>6538</v>
      </c>
      <c r="D914" s="42" t="s">
        <v>1637</v>
      </c>
      <c r="E914" s="42" t="e">
        <f>IF($D914=" BasicEd",VLOOKUP($A914,BasicEd!$A:$F,3,FALSE),IF($D914=" Header",VLOOKUP($A914,Header!$A:$G,3,FALSE),IF($D914=" Misc",VLOOKUP($A914,Misc!$A:$F,3,FALSE),IF($D914=" StateConstant",VLOOKUP($A914,StateConstant!$A:$H,3,FALSE),""))))</f>
        <v>#N/A</v>
      </c>
      <c r="F914" s="89" t="str">
        <f>IF($D914="BasicEd",VLOOKUP($B914,BasicEd!$A:$C,3,FALSE),IF($D914="Header",VLOOKUP($B914,Header!$A:$C,3,FALSE),IF($D914="Misc",VLOOKUP($B914,Misc!$A:$C,3,FALSE),IF($D914="StateConstant",VLOOKUP($B914,StateConstant!$A:$C,3,FALSE),""))))</f>
        <v/>
      </c>
      <c r="G914" s="69" t="s">
        <v>7</v>
      </c>
      <c r="H914" s="72">
        <v>2</v>
      </c>
      <c r="I914" s="42" t="s">
        <v>18</v>
      </c>
      <c r="J914" s="69" t="e">
        <v>#N/A</v>
      </c>
      <c r="K914" s="73"/>
      <c r="L914" s="72"/>
      <c r="M914" s="72"/>
      <c r="N914" s="77"/>
    </row>
    <row r="915" spans="1:14" ht="24.95" hidden="1" customHeight="1">
      <c r="A915" s="44" t="s">
        <v>6531</v>
      </c>
      <c r="B915" s="60" t="s">
        <v>6530</v>
      </c>
      <c r="C915" s="75" t="s">
        <v>6530</v>
      </c>
      <c r="D915" s="42" t="s">
        <v>1637</v>
      </c>
      <c r="E915" s="42" t="e">
        <f>IF($D915=" BasicEd",VLOOKUP($A915,BasicEd!$A:$F,3,FALSE),IF($D915=" Header",VLOOKUP($A915,Header!$A:$G,3,FALSE),IF($D915=" Misc",VLOOKUP($A915,Misc!$A:$F,3,FALSE),IF($D915=" StateConstant",VLOOKUP($A915,StateConstant!$A:$H,3,FALSE),""))))</f>
        <v>#N/A</v>
      </c>
      <c r="F915" s="89" t="str">
        <f>IF($D915="BasicEd",VLOOKUP($B915,BasicEd!$A:$C,3,FALSE),IF($D915="Header",VLOOKUP($B915,Header!$A:$C,3,FALSE),IF($D915="Misc",VLOOKUP($B915,Misc!$A:$C,3,FALSE),IF($D915="StateConstant",VLOOKUP($B915,StateConstant!$A:$C,3,FALSE),""))))</f>
        <v/>
      </c>
      <c r="G915" s="69" t="s">
        <v>7</v>
      </c>
      <c r="H915" s="72">
        <v>2</v>
      </c>
      <c r="I915" s="42" t="s">
        <v>36</v>
      </c>
      <c r="J915" s="69" t="s">
        <v>1602</v>
      </c>
      <c r="K915" s="73"/>
      <c r="L915" s="72"/>
      <c r="M915" s="72"/>
      <c r="N915" s="77"/>
    </row>
    <row r="916" spans="1:14" ht="24.95" hidden="1" customHeight="1">
      <c r="A916" s="44" t="s">
        <v>6528</v>
      </c>
      <c r="B916" s="60" t="s">
        <v>6529</v>
      </c>
      <c r="C916" s="75" t="s">
        <v>6529</v>
      </c>
      <c r="D916" s="42" t="s">
        <v>1637</v>
      </c>
      <c r="E916" s="42" t="e">
        <f>IF($D916=" BasicEd",VLOOKUP($A916,BasicEd!$A:$F,3,FALSE),IF($D916=" Header",VLOOKUP($A916,Header!$A:$G,3,FALSE),IF($D916=" Misc",VLOOKUP($A916,Misc!$A:$F,3,FALSE),IF($D916=" StateConstant",VLOOKUP($A916,StateConstant!$A:$H,3,FALSE),""))))</f>
        <v>#N/A</v>
      </c>
      <c r="F916" s="89" t="str">
        <f>IF($D916="BasicEd",VLOOKUP($B916,BasicEd!$A:$C,3,FALSE),IF($D916="Header",VLOOKUP($B916,Header!$A:$C,3,FALSE),IF($D916="Misc",VLOOKUP($B916,Misc!$A:$C,3,FALSE),IF($D916="StateConstant",VLOOKUP($B916,StateConstant!$A:$C,3,FALSE),""))))</f>
        <v/>
      </c>
      <c r="G916" s="69" t="s">
        <v>7</v>
      </c>
      <c r="H916" s="72">
        <v>2</v>
      </c>
      <c r="I916" s="42" t="s">
        <v>36</v>
      </c>
      <c r="J916" s="69" t="s">
        <v>1602</v>
      </c>
      <c r="K916" s="73"/>
      <c r="L916" s="72"/>
      <c r="M916" s="72"/>
      <c r="N916" s="77"/>
    </row>
    <row r="917" spans="1:14" ht="24.95" hidden="1" customHeight="1">
      <c r="A917" s="44" t="s">
        <v>6576</v>
      </c>
      <c r="B917" s="60" t="s">
        <v>6577</v>
      </c>
      <c r="C917" s="75" t="s">
        <v>6577</v>
      </c>
      <c r="D917" s="42" t="s">
        <v>1637</v>
      </c>
      <c r="E917" s="42" t="e">
        <f>IF($D917=" BasicEd",VLOOKUP($A917,BasicEd!$A:$F,3,FALSE),IF($D917=" Header",VLOOKUP($A917,Header!$A:$G,3,FALSE),IF($D917=" Misc",VLOOKUP($A917,Misc!$A:$F,3,FALSE),IF($D917=" StateConstant",VLOOKUP($A917,StateConstant!$A:$H,3,FALSE),""))))</f>
        <v>#N/A</v>
      </c>
      <c r="F917" s="89" t="str">
        <f>IF($D917="BasicEd",VLOOKUP($B917,BasicEd!$A:$C,3,FALSE),IF($D917="Header",VLOOKUP($B917,Header!$A:$C,3,FALSE),IF($D917="Misc",VLOOKUP($B917,Misc!$A:$C,3,FALSE),IF($D917="StateConstant",VLOOKUP($B917,StateConstant!$A:$C,3,FALSE),""))))</f>
        <v/>
      </c>
      <c r="G917" s="69" t="s">
        <v>7</v>
      </c>
      <c r="H917" s="72">
        <v>2</v>
      </c>
      <c r="I917" s="42" t="s">
        <v>18</v>
      </c>
      <c r="J917" s="69" t="s">
        <v>1615</v>
      </c>
      <c r="K917" s="73"/>
      <c r="L917" s="72"/>
      <c r="M917" s="72"/>
      <c r="N917" s="77"/>
    </row>
    <row r="918" spans="1:14" ht="24.95" hidden="1" customHeight="1">
      <c r="A918" s="44" t="s">
        <v>6574</v>
      </c>
      <c r="B918" s="60" t="s">
        <v>6575</v>
      </c>
      <c r="C918" s="75" t="s">
        <v>6575</v>
      </c>
      <c r="D918" s="42" t="s">
        <v>1637</v>
      </c>
      <c r="E918" s="42" t="e">
        <f>IF($D918=" BasicEd",VLOOKUP($A918,BasicEd!$A:$F,3,FALSE),IF($D918=" Header",VLOOKUP($A918,Header!$A:$G,3,FALSE),IF($D918=" Misc",VLOOKUP($A918,Misc!$A:$F,3,FALSE),IF($D918=" StateConstant",VLOOKUP($A918,StateConstant!$A:$H,3,FALSE),""))))</f>
        <v>#N/A</v>
      </c>
      <c r="F918" s="89" t="str">
        <f>IF($D918="BasicEd",VLOOKUP($B918,BasicEd!$A:$C,3,FALSE),IF($D918="Header",VLOOKUP($B918,Header!$A:$C,3,FALSE),IF($D918="Misc",VLOOKUP($B918,Misc!$A:$C,3,FALSE),IF($D918="StateConstant",VLOOKUP($B918,StateConstant!$A:$C,3,FALSE),""))))</f>
        <v/>
      </c>
      <c r="G918" s="69" t="s">
        <v>7</v>
      </c>
      <c r="H918" s="72">
        <v>2</v>
      </c>
      <c r="I918" s="42" t="s">
        <v>18</v>
      </c>
      <c r="J918" s="69" t="s">
        <v>1615</v>
      </c>
      <c r="K918" s="73"/>
      <c r="L918" s="72"/>
      <c r="M918" s="72"/>
      <c r="N918" s="77"/>
    </row>
    <row r="919" spans="1:14" ht="24.95" hidden="1" customHeight="1">
      <c r="A919" s="44" t="s">
        <v>6520</v>
      </c>
      <c r="B919" s="60" t="s">
        <v>6521</v>
      </c>
      <c r="C919" s="69" t="s">
        <v>6521</v>
      </c>
      <c r="D919" s="42" t="s">
        <v>1637</v>
      </c>
      <c r="E919" s="42" t="e">
        <f>IF($D919=" BasicEd",VLOOKUP($A919,BasicEd!$A:$F,3,FALSE),IF($D919=" Header",VLOOKUP($A919,Header!$A:$G,3,FALSE),IF($D919=" Misc",VLOOKUP($A919,Misc!$A:$F,3,FALSE),IF($D919=" StateConstant",VLOOKUP($A919,StateConstant!$A:$H,3,FALSE),""))))</f>
        <v>#N/A</v>
      </c>
      <c r="F919" s="89" t="str">
        <f>IF($D919="BasicEd",VLOOKUP($B919,BasicEd!$A:$C,3,FALSE),IF($D919="Header",VLOOKUP($B919,Header!$A:$C,3,FALSE),IF($D919="Misc",VLOOKUP($B919,Misc!$A:$C,3,FALSE),IF($D919="StateConstant",VLOOKUP($B919,StateConstant!$A:$C,3,FALSE),""))))</f>
        <v/>
      </c>
      <c r="G919" s="69" t="s">
        <v>17</v>
      </c>
      <c r="H919" s="72">
        <v>2</v>
      </c>
      <c r="I919" s="42" t="s">
        <v>18</v>
      </c>
      <c r="J919" s="69" t="s">
        <v>1602</v>
      </c>
      <c r="K919" s="73"/>
      <c r="L919" s="72"/>
      <c r="M919" s="72"/>
      <c r="N919" s="77"/>
    </row>
    <row r="920" spans="1:14" ht="24.95" hidden="1" customHeight="1">
      <c r="A920" s="44" t="s">
        <v>6516</v>
      </c>
      <c r="B920" s="60" t="s">
        <v>6517</v>
      </c>
      <c r="C920" s="69" t="s">
        <v>6517</v>
      </c>
      <c r="D920" s="42" t="s">
        <v>1637</v>
      </c>
      <c r="E920" s="42" t="e">
        <f>IF($D920=" BasicEd",VLOOKUP($A920,BasicEd!$A:$F,3,FALSE),IF($D920=" Header",VLOOKUP($A920,Header!$A:$G,3,FALSE),IF($D920=" Misc",VLOOKUP($A920,Misc!$A:$F,3,FALSE),IF($D920=" StateConstant",VLOOKUP($A920,StateConstant!$A:$H,3,FALSE),""))))</f>
        <v>#N/A</v>
      </c>
      <c r="F920" s="89" t="str">
        <f>IF($D920="BasicEd",VLOOKUP($B920,BasicEd!$A:$C,3,FALSE),IF($D920="Header",VLOOKUP($B920,Header!$A:$C,3,FALSE),IF($D920="Misc",VLOOKUP($B920,Misc!$A:$C,3,FALSE),IF($D920="StateConstant",VLOOKUP($B920,StateConstant!$A:$C,3,FALSE),""))))</f>
        <v/>
      </c>
      <c r="G920" s="69" t="s">
        <v>17</v>
      </c>
      <c r="H920" s="72">
        <v>2</v>
      </c>
      <c r="I920" s="42" t="s">
        <v>18</v>
      </c>
      <c r="J920" s="69" t="s">
        <v>1602</v>
      </c>
      <c r="K920" s="73"/>
      <c r="L920" s="72"/>
      <c r="M920" s="72"/>
      <c r="N920" s="77"/>
    </row>
    <row r="921" spans="1:14" ht="24.95" hidden="1" customHeight="1">
      <c r="A921" s="44" t="s">
        <v>6540</v>
      </c>
      <c r="B921" s="60" t="s">
        <v>6541</v>
      </c>
      <c r="C921" s="69" t="s">
        <v>6541</v>
      </c>
      <c r="D921" s="42" t="s">
        <v>1637</v>
      </c>
      <c r="E921" s="42" t="e">
        <f>IF($D921=" BasicEd",VLOOKUP($A921,BasicEd!$A:$F,3,FALSE),IF($D921=" Header",VLOOKUP($A921,Header!$A:$G,3,FALSE),IF($D921=" Misc",VLOOKUP($A921,Misc!$A:$F,3,FALSE),IF($D921=" StateConstant",VLOOKUP($A921,StateConstant!$A:$H,3,FALSE),""))))</f>
        <v>#N/A</v>
      </c>
      <c r="F921" s="89" t="str">
        <f>IF($D921="BasicEd",VLOOKUP($B921,BasicEd!$A:$C,3,FALSE),IF($D921="Header",VLOOKUP($B921,Header!$A:$C,3,FALSE),IF($D921="Misc",VLOOKUP($B921,Misc!$A:$C,3,FALSE),IF($D921="StateConstant",VLOOKUP($B921,StateConstant!$A:$C,3,FALSE),""))))</f>
        <v/>
      </c>
      <c r="G921" s="69" t="s">
        <v>7</v>
      </c>
      <c r="H921" s="72">
        <v>2</v>
      </c>
      <c r="I921" s="42" t="s">
        <v>18</v>
      </c>
      <c r="J921" s="69" t="e">
        <v>#N/A</v>
      </c>
      <c r="K921" s="73"/>
      <c r="L921" s="72"/>
      <c r="M921" s="72"/>
      <c r="N921" s="77"/>
    </row>
    <row r="922" spans="1:14" ht="24.95" hidden="1" customHeight="1">
      <c r="A922" s="80" t="s">
        <v>6413</v>
      </c>
      <c r="B922" s="60" t="s">
        <v>6414</v>
      </c>
      <c r="C922" s="69" t="s">
        <v>6414</v>
      </c>
      <c r="D922" s="42" t="s">
        <v>1637</v>
      </c>
      <c r="E922" s="42" t="e">
        <f>IF($D922=" BasicEd",VLOOKUP($A922,BasicEd!$A:$F,3,FALSE),IF($D922=" Header",VLOOKUP($A922,Header!$A:$G,3,FALSE),IF($D922=" Misc",VLOOKUP($A922,Misc!$A:$F,3,FALSE),IF($D922=" StateConstant",VLOOKUP($A922,StateConstant!$A:$H,3,FALSE),""))))</f>
        <v>#N/A</v>
      </c>
      <c r="F922" s="89" t="str">
        <f>IF($D922="BasicEd",VLOOKUP($B922,BasicEd!$A:$C,3,FALSE),IF($D922="Header",VLOOKUP($B922,Header!$A:$C,3,FALSE),IF($D922="Misc",VLOOKUP($B922,Misc!$A:$C,3,FALSE),IF($D922="StateConstant",VLOOKUP($B922,StateConstant!$A:$C,3,FALSE),""))))</f>
        <v/>
      </c>
      <c r="G922" s="69" t="s">
        <v>7</v>
      </c>
      <c r="H922" s="72">
        <v>3</v>
      </c>
      <c r="I922" s="42" t="s">
        <v>18</v>
      </c>
      <c r="J922" s="69" t="s">
        <v>1602</v>
      </c>
      <c r="K922" s="73"/>
      <c r="L922" s="72"/>
      <c r="M922" s="72"/>
      <c r="N922" s="77"/>
    </row>
    <row r="923" spans="1:14" ht="24.95" hidden="1" customHeight="1">
      <c r="A923" s="80" t="s">
        <v>6415</v>
      </c>
      <c r="B923" s="60" t="s">
        <v>6416</v>
      </c>
      <c r="C923" s="69" t="s">
        <v>6416</v>
      </c>
      <c r="D923" s="42" t="s">
        <v>1637</v>
      </c>
      <c r="E923" s="42" t="e">
        <f>IF($D923=" BasicEd",VLOOKUP($A923,BasicEd!$A:$F,3,FALSE),IF($D923=" Header",VLOOKUP($A923,Header!$A:$G,3,FALSE),IF($D923=" Misc",VLOOKUP($A923,Misc!$A:$F,3,FALSE),IF($D923=" StateConstant",VLOOKUP($A923,StateConstant!$A:$H,3,FALSE),""))))</f>
        <v>#N/A</v>
      </c>
      <c r="F923" s="89" t="str">
        <f>IF($D923="BasicEd",VLOOKUP($B923,BasicEd!$A:$C,3,FALSE),IF($D923="Header",VLOOKUP($B923,Header!$A:$C,3,FALSE),IF($D923="Misc",VLOOKUP($B923,Misc!$A:$C,3,FALSE),IF($D923="StateConstant",VLOOKUP($B923,StateConstant!$A:$C,3,FALSE),""))))</f>
        <v/>
      </c>
      <c r="G923" s="69" t="s">
        <v>7</v>
      </c>
      <c r="H923" s="72">
        <v>3</v>
      </c>
      <c r="I923" s="42" t="s">
        <v>18</v>
      </c>
      <c r="J923" s="69" t="s">
        <v>1602</v>
      </c>
      <c r="K923" s="73"/>
      <c r="L923" s="72"/>
      <c r="M923" s="72"/>
      <c r="N923" s="77"/>
    </row>
    <row r="924" spans="1:14" ht="24.95" hidden="1" customHeight="1">
      <c r="A924" s="80" t="s">
        <v>6405</v>
      </c>
      <c r="B924" s="60" t="s">
        <v>6406</v>
      </c>
      <c r="C924" s="69" t="s">
        <v>6406</v>
      </c>
      <c r="D924" s="42" t="s">
        <v>1637</v>
      </c>
      <c r="E924" s="42" t="e">
        <f>IF($D924=" BasicEd",VLOOKUP($A924,BasicEd!$A:$F,3,FALSE),IF($D924=" Header",VLOOKUP($A924,Header!$A:$G,3,FALSE),IF($D924=" Misc",VLOOKUP($A924,Misc!$A:$F,3,FALSE),IF($D924=" StateConstant",VLOOKUP($A924,StateConstant!$A:$H,3,FALSE),""))))</f>
        <v>#N/A</v>
      </c>
      <c r="F924" s="89" t="str">
        <f>IF($D924="BasicEd",VLOOKUP($B924,BasicEd!$A:$C,3,FALSE),IF($D924="Header",VLOOKUP($B924,Header!$A:$C,3,FALSE),IF($D924="Misc",VLOOKUP($B924,Misc!$A:$C,3,FALSE),IF($D924="StateConstant",VLOOKUP($B924,StateConstant!$A:$C,3,FALSE),""))))</f>
        <v/>
      </c>
      <c r="G924" s="69" t="s">
        <v>7</v>
      </c>
      <c r="H924" s="72">
        <v>3</v>
      </c>
      <c r="I924" s="42" t="s">
        <v>18</v>
      </c>
      <c r="J924" s="69" t="s">
        <v>1602</v>
      </c>
      <c r="K924" s="73"/>
      <c r="L924" s="72">
        <v>1</v>
      </c>
      <c r="M924" s="72">
        <v>14</v>
      </c>
      <c r="N924" s="77">
        <v>4</v>
      </c>
    </row>
    <row r="925" spans="1:14" ht="24.95" hidden="1" customHeight="1">
      <c r="A925" s="80" t="s">
        <v>6407</v>
      </c>
      <c r="B925" s="60" t="s">
        <v>6408</v>
      </c>
      <c r="C925" s="69" t="s">
        <v>6408</v>
      </c>
      <c r="D925" s="42" t="s">
        <v>1637</v>
      </c>
      <c r="E925" s="42" t="e">
        <f>IF($D925=" BasicEd",VLOOKUP($A925,BasicEd!$A:$F,3,FALSE),IF($D925=" Header",VLOOKUP($A925,Header!$A:$G,3,FALSE),IF($D925=" Misc",VLOOKUP($A925,Misc!$A:$F,3,FALSE),IF($D925=" StateConstant",VLOOKUP($A925,StateConstant!$A:$H,3,FALSE),""))))</f>
        <v>#N/A</v>
      </c>
      <c r="F925" s="89" t="str">
        <f>IF($D925="BasicEd",VLOOKUP($B925,BasicEd!$A:$C,3,FALSE),IF($D925="Header",VLOOKUP($B925,Header!$A:$C,3,FALSE),IF($D925="Misc",VLOOKUP($B925,Misc!$A:$C,3,FALSE),IF($D925="StateConstant",VLOOKUP($B925,StateConstant!$A:$C,3,FALSE),""))))</f>
        <v/>
      </c>
      <c r="G925" s="69" t="s">
        <v>7</v>
      </c>
      <c r="H925" s="72">
        <v>3</v>
      </c>
      <c r="I925" s="42" t="s">
        <v>18</v>
      </c>
      <c r="J925" s="69" t="s">
        <v>1602</v>
      </c>
      <c r="K925" s="73"/>
      <c r="L925" s="72">
        <v>1</v>
      </c>
      <c r="M925" s="72">
        <v>17</v>
      </c>
      <c r="N925" s="77">
        <v>4</v>
      </c>
    </row>
    <row r="926" spans="1:14" ht="24.95" hidden="1" customHeight="1">
      <c r="A926" s="80" t="s">
        <v>6409</v>
      </c>
      <c r="B926" s="60" t="s">
        <v>6410</v>
      </c>
      <c r="C926" s="69" t="s">
        <v>6410</v>
      </c>
      <c r="D926" s="69" t="s">
        <v>1637</v>
      </c>
      <c r="E926" s="42" t="e">
        <f>IF($D926=" BasicEd",VLOOKUP($A926,BasicEd!$A:$F,3,FALSE),IF($D926=" Header",VLOOKUP($A926,Header!$A:$G,3,FALSE),IF($D926=" Misc",VLOOKUP($A926,Misc!$A:$F,3,FALSE),IF($D926=" StateConstant",VLOOKUP($A926,StateConstant!$A:$H,3,FALSE),""))))</f>
        <v>#N/A</v>
      </c>
      <c r="F926" s="89" t="str">
        <f>IF($D926="BasicEd",VLOOKUP($B926,BasicEd!$A:$C,3,FALSE),IF($D926="Header",VLOOKUP($B926,Header!$A:$C,3,FALSE),IF($D926="Misc",VLOOKUP($B926,Misc!$A:$C,3,FALSE),IF($D926="StateConstant",VLOOKUP($B926,StateConstant!$A:$C,3,FALSE),""))))</f>
        <v/>
      </c>
      <c r="G926" s="69" t="s">
        <v>7</v>
      </c>
      <c r="H926" s="72">
        <v>3</v>
      </c>
      <c r="I926" s="42" t="s">
        <v>18</v>
      </c>
      <c r="J926" s="69" t="s">
        <v>1602</v>
      </c>
      <c r="K926" s="73"/>
      <c r="L926" s="72">
        <v>1</v>
      </c>
      <c r="M926" s="72">
        <v>16</v>
      </c>
      <c r="N926" s="77">
        <v>4</v>
      </c>
    </row>
    <row r="927" spans="1:14" ht="24.95" hidden="1" customHeight="1">
      <c r="A927" s="80" t="s">
        <v>6425</v>
      </c>
      <c r="B927" s="60" t="s">
        <v>6426</v>
      </c>
      <c r="C927" s="69" t="s">
        <v>6426</v>
      </c>
      <c r="D927" s="69" t="s">
        <v>1637</v>
      </c>
      <c r="E927" s="42" t="e">
        <f>IF($D927=" BasicEd",VLOOKUP($A927,BasicEd!$A:$F,3,FALSE),IF($D927=" Header",VLOOKUP($A927,Header!$A:$G,3,FALSE),IF($D927=" Misc",VLOOKUP($A927,Misc!$A:$F,3,FALSE),IF($D927=" StateConstant",VLOOKUP($A927,StateConstant!$A:$H,3,FALSE),""))))</f>
        <v>#N/A</v>
      </c>
      <c r="F927" s="89" t="str">
        <f>IF($D927="BasicEd",VLOOKUP($B927,BasicEd!$A:$C,3,FALSE),IF($D927="Header",VLOOKUP($B927,Header!$A:$C,3,FALSE),IF($D927="Misc",VLOOKUP($B927,Misc!$A:$C,3,FALSE),IF($D927="StateConstant",VLOOKUP($B927,StateConstant!$A:$C,3,FALSE),""))))</f>
        <v/>
      </c>
      <c r="G927" s="69" t="s">
        <v>7</v>
      </c>
      <c r="H927" s="72">
        <v>3</v>
      </c>
      <c r="I927" s="42" t="s">
        <v>18</v>
      </c>
      <c r="J927" s="69" t="s">
        <v>1602</v>
      </c>
      <c r="K927" s="73"/>
      <c r="L927" s="72">
        <v>1</v>
      </c>
      <c r="M927" s="72">
        <v>18</v>
      </c>
      <c r="N927" s="77">
        <v>4</v>
      </c>
    </row>
    <row r="928" spans="1:14" ht="24.95" hidden="1" customHeight="1">
      <c r="A928" s="80" t="s">
        <v>6428</v>
      </c>
      <c r="B928" s="60" t="s">
        <v>6427</v>
      </c>
      <c r="C928" s="69" t="s">
        <v>6427</v>
      </c>
      <c r="D928" s="69" t="s">
        <v>1637</v>
      </c>
      <c r="E928" s="42" t="e">
        <f>IF($D928=" BasicEd",VLOOKUP($A928,BasicEd!$A:$F,3,FALSE),IF($D928=" Header",VLOOKUP($A928,Header!$A:$G,3,FALSE),IF($D928=" Misc",VLOOKUP($A928,Misc!$A:$F,3,FALSE),IF($D928=" StateConstant",VLOOKUP($A928,StateConstant!$A:$H,3,FALSE),""))))</f>
        <v>#N/A</v>
      </c>
      <c r="F928" s="89" t="str">
        <f>IF($D928="BasicEd",VLOOKUP($B928,BasicEd!$A:$C,3,FALSE),IF($D928="Header",VLOOKUP($B928,Header!$A:$C,3,FALSE),IF($D928="Misc",VLOOKUP($B928,Misc!$A:$C,3,FALSE),IF($D928="StateConstant",VLOOKUP($B928,StateConstant!$A:$C,3,FALSE),""))))</f>
        <v/>
      </c>
      <c r="G928" s="69" t="s">
        <v>7</v>
      </c>
      <c r="H928" s="72">
        <v>3</v>
      </c>
      <c r="I928" s="42" t="s">
        <v>18</v>
      </c>
      <c r="J928" s="69" t="s">
        <v>1602</v>
      </c>
      <c r="K928" s="73"/>
      <c r="L928" s="72">
        <v>1</v>
      </c>
      <c r="M928" s="72">
        <v>23</v>
      </c>
      <c r="N928" s="77">
        <v>4</v>
      </c>
    </row>
    <row r="929" spans="1:14" ht="24.95" hidden="1" customHeight="1">
      <c r="A929" s="80" t="s">
        <v>6417</v>
      </c>
      <c r="B929" s="60" t="s">
        <v>6419</v>
      </c>
      <c r="C929" s="69" t="s">
        <v>6419</v>
      </c>
      <c r="D929" s="69" t="s">
        <v>1637</v>
      </c>
      <c r="E929" s="42" t="e">
        <f>IF($D929=" BasicEd",VLOOKUP($A929,BasicEd!$A:$F,3,FALSE),IF($D929=" Header",VLOOKUP($A929,Header!$A:$G,3,FALSE),IF($D929=" Misc",VLOOKUP($A929,Misc!$A:$F,3,FALSE),IF($D929=" StateConstant",VLOOKUP($A929,StateConstant!$A:$H,3,FALSE),""))))</f>
        <v>#N/A</v>
      </c>
      <c r="F929" s="89" t="str">
        <f>IF($D929="BasicEd",VLOOKUP($B929,BasicEd!$A:$C,3,FALSE),IF($D929="Header",VLOOKUP($B929,Header!$A:$C,3,FALSE),IF($D929="Misc",VLOOKUP($B929,Misc!$A:$C,3,FALSE),IF($D929="StateConstant",VLOOKUP($B929,StateConstant!$A:$C,3,FALSE),""))))</f>
        <v/>
      </c>
      <c r="G929" s="69" t="s">
        <v>7</v>
      </c>
      <c r="H929" s="72">
        <v>3</v>
      </c>
      <c r="I929" s="42" t="s">
        <v>18</v>
      </c>
      <c r="J929" s="69" t="s">
        <v>1602</v>
      </c>
      <c r="K929" s="73"/>
      <c r="L929" s="72"/>
      <c r="M929" s="72"/>
      <c r="N929" s="77"/>
    </row>
    <row r="930" spans="1:14" ht="24.95" hidden="1" customHeight="1">
      <c r="A930" s="80" t="s">
        <v>6418</v>
      </c>
      <c r="B930" s="60" t="s">
        <v>6420</v>
      </c>
      <c r="C930" s="69" t="s">
        <v>6420</v>
      </c>
      <c r="D930" s="69" t="s">
        <v>1637</v>
      </c>
      <c r="E930" s="42" t="e">
        <f>IF($D930=" BasicEd",VLOOKUP($A930,BasicEd!$A:$F,3,FALSE),IF($D930=" Header",VLOOKUP($A930,Header!$A:$G,3,FALSE),IF($D930=" Misc",VLOOKUP($A930,Misc!$A:$F,3,FALSE),IF($D930=" StateConstant",VLOOKUP($A930,StateConstant!$A:$H,3,FALSE),""))))</f>
        <v>#N/A</v>
      </c>
      <c r="F930" s="89" t="str">
        <f>IF($D930="BasicEd",VLOOKUP($B930,BasicEd!$A:$C,3,FALSE),IF($D930="Header",VLOOKUP($B930,Header!$A:$C,3,FALSE),IF($D930="Misc",VLOOKUP($B930,Misc!$A:$C,3,FALSE),IF($D930="StateConstant",VLOOKUP($B930,StateConstant!$A:$C,3,FALSE),""))))</f>
        <v/>
      </c>
      <c r="G930" s="69" t="s">
        <v>7</v>
      </c>
      <c r="H930" s="72">
        <v>3</v>
      </c>
      <c r="I930" s="42" t="s">
        <v>18</v>
      </c>
      <c r="J930" s="69" t="s">
        <v>1602</v>
      </c>
      <c r="K930" s="73"/>
      <c r="L930" s="72"/>
      <c r="M930" s="72"/>
      <c r="N930" s="77"/>
    </row>
    <row r="931" spans="1:14" ht="24.95" hidden="1" customHeight="1">
      <c r="A931" s="80" t="s">
        <v>6379</v>
      </c>
      <c r="B931" s="60" t="s">
        <v>6380</v>
      </c>
      <c r="C931" s="69" t="s">
        <v>6380</v>
      </c>
      <c r="D931" s="69" t="s">
        <v>1637</v>
      </c>
      <c r="E931" s="42" t="e">
        <f>IF($D931=" BasicEd",VLOOKUP($A931,BasicEd!$A:$F,3,FALSE),IF($D931=" Header",VLOOKUP($A931,Header!$A:$G,3,FALSE),IF($D931=" Misc",VLOOKUP($A931,Misc!$A:$F,3,FALSE),IF($D931=" StateConstant",VLOOKUP($A931,StateConstant!$A:$H,3,FALSE),""))))</f>
        <v>#N/A</v>
      </c>
      <c r="F931" s="89" t="str">
        <f>IF($D931="BasicEd",VLOOKUP($B931,BasicEd!$A:$C,3,FALSE),IF($D931="Header",VLOOKUP($B931,Header!$A:$C,3,FALSE),IF($D931="Misc",VLOOKUP($B931,Misc!$A:$C,3,FALSE),IF($D931="StateConstant",VLOOKUP($B931,StateConstant!$A:$C,3,FALSE),""))))</f>
        <v/>
      </c>
      <c r="G931" s="69" t="s">
        <v>7</v>
      </c>
      <c r="H931" s="72">
        <v>3</v>
      </c>
      <c r="I931" s="42" t="s">
        <v>18</v>
      </c>
      <c r="J931" s="69" t="s">
        <v>1602</v>
      </c>
      <c r="K931" s="73"/>
      <c r="L931" s="72"/>
      <c r="M931" s="72"/>
      <c r="N931" s="77"/>
    </row>
    <row r="932" spans="1:14" ht="24.95" hidden="1" customHeight="1">
      <c r="A932" s="80" t="s">
        <v>6381</v>
      </c>
      <c r="B932" s="60" t="s">
        <v>6382</v>
      </c>
      <c r="C932" s="69" t="s">
        <v>6382</v>
      </c>
      <c r="D932" s="69" t="s">
        <v>1637</v>
      </c>
      <c r="E932" s="42" t="e">
        <f>IF($D932=" BasicEd",VLOOKUP($A932,BasicEd!$A:$F,3,FALSE),IF($D932=" Header",VLOOKUP($A932,Header!$A:$G,3,FALSE),IF($D932=" Misc",VLOOKUP($A932,Misc!$A:$F,3,FALSE),IF($D932=" StateConstant",VLOOKUP($A932,StateConstant!$A:$H,3,FALSE),""))))</f>
        <v>#N/A</v>
      </c>
      <c r="F932" s="89" t="str">
        <f>IF($D932="BasicEd",VLOOKUP($B932,BasicEd!$A:$C,3,FALSE),IF($D932="Header",VLOOKUP($B932,Header!$A:$C,3,FALSE),IF($D932="Misc",VLOOKUP($B932,Misc!$A:$C,3,FALSE),IF($D932="StateConstant",VLOOKUP($B932,StateConstant!$A:$C,3,FALSE),""))))</f>
        <v/>
      </c>
      <c r="G932" s="69" t="s">
        <v>7</v>
      </c>
      <c r="H932" s="72">
        <v>3</v>
      </c>
      <c r="I932" s="42" t="s">
        <v>18</v>
      </c>
      <c r="J932" s="69" t="s">
        <v>1602</v>
      </c>
      <c r="K932" s="73"/>
      <c r="L932" s="72"/>
      <c r="M932" s="72"/>
      <c r="N932" s="77"/>
    </row>
    <row r="933" spans="1:14" ht="24.95" hidden="1" customHeight="1">
      <c r="A933" s="80" t="s">
        <v>6383</v>
      </c>
      <c r="B933" s="60" t="s">
        <v>6384</v>
      </c>
      <c r="C933" s="69" t="s">
        <v>6384</v>
      </c>
      <c r="D933" s="69" t="s">
        <v>1637</v>
      </c>
      <c r="E933" s="42" t="e">
        <f>IF($D933=" BasicEd",VLOOKUP($A933,BasicEd!$A:$F,3,FALSE),IF($D933=" Header",VLOOKUP($A933,Header!$A:$G,3,FALSE),IF($D933=" Misc",VLOOKUP($A933,Misc!$A:$F,3,FALSE),IF($D933=" StateConstant",VLOOKUP($A933,StateConstant!$A:$H,3,FALSE),""))))</f>
        <v>#N/A</v>
      </c>
      <c r="F933" s="89" t="str">
        <f>IF($D933="BasicEd",VLOOKUP($B933,BasicEd!$A:$C,3,FALSE),IF($D933="Header",VLOOKUP($B933,Header!$A:$C,3,FALSE),IF($D933="Misc",VLOOKUP($B933,Misc!$A:$C,3,FALSE),IF($D933="StateConstant",VLOOKUP($B933,StateConstant!$A:$C,3,FALSE),""))))</f>
        <v/>
      </c>
      <c r="G933" s="69" t="s">
        <v>7</v>
      </c>
      <c r="H933" s="72">
        <v>3</v>
      </c>
      <c r="I933" s="42" t="s">
        <v>18</v>
      </c>
      <c r="J933" s="69" t="s">
        <v>1602</v>
      </c>
      <c r="K933" s="73"/>
      <c r="L933" s="72"/>
      <c r="M933" s="72"/>
      <c r="N933" s="77"/>
    </row>
    <row r="934" spans="1:14" ht="24.95" hidden="1" customHeight="1">
      <c r="A934" s="80" t="s">
        <v>6385</v>
      </c>
      <c r="B934" s="60" t="s">
        <v>6386</v>
      </c>
      <c r="C934" s="69" t="s">
        <v>6386</v>
      </c>
      <c r="D934" s="69" t="s">
        <v>1637</v>
      </c>
      <c r="E934" s="42" t="e">
        <f>IF($D934=" BasicEd",VLOOKUP($A934,BasicEd!$A:$F,3,FALSE),IF($D934=" Header",VLOOKUP($A934,Header!$A:$G,3,FALSE),IF($D934=" Misc",VLOOKUP($A934,Misc!$A:$F,3,FALSE),IF($D934=" StateConstant",VLOOKUP($A934,StateConstant!$A:$H,3,FALSE),""))))</f>
        <v>#N/A</v>
      </c>
      <c r="F934" s="89" t="str">
        <f>IF($D934="BasicEd",VLOOKUP($B934,BasicEd!$A:$C,3,FALSE),IF($D934="Header",VLOOKUP($B934,Header!$A:$C,3,FALSE),IF($D934="Misc",VLOOKUP($B934,Misc!$A:$C,3,FALSE),IF($D934="StateConstant",VLOOKUP($B934,StateConstant!$A:$C,3,FALSE),""))))</f>
        <v/>
      </c>
      <c r="G934" s="69" t="s">
        <v>7</v>
      </c>
      <c r="H934" s="72">
        <v>3</v>
      </c>
      <c r="I934" s="42" t="s">
        <v>18</v>
      </c>
      <c r="J934" s="69" t="s">
        <v>1602</v>
      </c>
      <c r="K934" s="73"/>
      <c r="L934" s="72"/>
      <c r="M934" s="72"/>
      <c r="N934" s="77"/>
    </row>
    <row r="935" spans="1:14" ht="24.95" hidden="1" customHeight="1">
      <c r="A935" s="80" t="s">
        <v>6387</v>
      </c>
      <c r="B935" s="60" t="s">
        <v>6388</v>
      </c>
      <c r="C935" s="69" t="s">
        <v>6388</v>
      </c>
      <c r="D935" s="69" t="s">
        <v>1637</v>
      </c>
      <c r="E935" s="42" t="e">
        <f>IF($D935=" BasicEd",VLOOKUP($A935,BasicEd!$A:$F,3,FALSE),IF($D935=" Header",VLOOKUP($A935,Header!$A:$G,3,FALSE),IF($D935=" Misc",VLOOKUP($A935,Misc!$A:$F,3,FALSE),IF($D935=" StateConstant",VLOOKUP($A935,StateConstant!$A:$H,3,FALSE),""))))</f>
        <v>#N/A</v>
      </c>
      <c r="F935" s="89" t="str">
        <f>IF($D935="BasicEd",VLOOKUP($B935,BasicEd!$A:$C,3,FALSE),IF($D935="Header",VLOOKUP($B935,Header!$A:$C,3,FALSE),IF($D935="Misc",VLOOKUP($B935,Misc!$A:$C,3,FALSE),IF($D935="StateConstant",VLOOKUP($B935,StateConstant!$A:$C,3,FALSE),""))))</f>
        <v/>
      </c>
      <c r="G935" s="69" t="s">
        <v>7</v>
      </c>
      <c r="H935" s="72">
        <v>3</v>
      </c>
      <c r="I935" s="42" t="s">
        <v>18</v>
      </c>
      <c r="J935" s="69" t="s">
        <v>1602</v>
      </c>
      <c r="K935" s="73"/>
      <c r="L935" s="72"/>
      <c r="M935" s="72"/>
      <c r="N935" s="77"/>
    </row>
    <row r="936" spans="1:14" ht="24.95" hidden="1" customHeight="1">
      <c r="A936" s="80" t="s">
        <v>6389</v>
      </c>
      <c r="B936" s="60" t="s">
        <v>6390</v>
      </c>
      <c r="C936" s="69" t="s">
        <v>6390</v>
      </c>
      <c r="D936" s="69" t="s">
        <v>1637</v>
      </c>
      <c r="E936" s="42" t="e">
        <f>IF($D936=" BasicEd",VLOOKUP($A936,BasicEd!$A:$F,3,FALSE),IF($D936=" Header",VLOOKUP($A936,Header!$A:$G,3,FALSE),IF($D936=" Misc",VLOOKUP($A936,Misc!$A:$F,3,FALSE),IF($D936=" StateConstant",VLOOKUP($A936,StateConstant!$A:$H,3,FALSE),""))))</f>
        <v>#N/A</v>
      </c>
      <c r="F936" s="89" t="str">
        <f>IF($D936="BasicEd",VLOOKUP($B936,BasicEd!$A:$C,3,FALSE),IF($D936="Header",VLOOKUP($B936,Header!$A:$C,3,FALSE),IF($D936="Misc",VLOOKUP($B936,Misc!$A:$C,3,FALSE),IF($D936="StateConstant",VLOOKUP($B936,StateConstant!$A:$C,3,FALSE),""))))</f>
        <v/>
      </c>
      <c r="G936" s="69" t="s">
        <v>7</v>
      </c>
      <c r="H936" s="72">
        <v>3</v>
      </c>
      <c r="I936" s="42" t="s">
        <v>18</v>
      </c>
      <c r="J936" s="69" t="s">
        <v>1602</v>
      </c>
      <c r="K936" s="73"/>
      <c r="L936" s="72"/>
      <c r="M936" s="72"/>
      <c r="N936" s="77"/>
    </row>
    <row r="937" spans="1:14" ht="24.95" hidden="1" customHeight="1">
      <c r="A937" s="80" t="s">
        <v>6391</v>
      </c>
      <c r="B937" s="60" t="s">
        <v>6392</v>
      </c>
      <c r="C937" s="69" t="s">
        <v>6392</v>
      </c>
      <c r="D937" s="69" t="s">
        <v>1637</v>
      </c>
      <c r="E937" s="42" t="e">
        <f>IF($D937=" BasicEd",VLOOKUP($A937,BasicEd!$A:$F,3,FALSE),IF($D937=" Header",VLOOKUP($A937,Header!$A:$G,3,FALSE),IF($D937=" Misc",VLOOKUP($A937,Misc!$A:$F,3,FALSE),IF($D937=" StateConstant",VLOOKUP($A937,StateConstant!$A:$H,3,FALSE),""))))</f>
        <v>#N/A</v>
      </c>
      <c r="F937" s="89" t="str">
        <f>IF($D937="BasicEd",VLOOKUP($B937,BasicEd!$A:$C,3,FALSE),IF($D937="Header",VLOOKUP($B937,Header!$A:$C,3,FALSE),IF($D937="Misc",VLOOKUP($B937,Misc!$A:$C,3,FALSE),IF($D937="StateConstant",VLOOKUP($B937,StateConstant!$A:$C,3,FALSE),""))))</f>
        <v/>
      </c>
      <c r="G937" s="69" t="s">
        <v>7</v>
      </c>
      <c r="H937" s="72">
        <v>3</v>
      </c>
      <c r="I937" s="42" t="s">
        <v>18</v>
      </c>
      <c r="J937" s="69" t="s">
        <v>1602</v>
      </c>
      <c r="K937" s="73"/>
      <c r="L937" s="72"/>
      <c r="M937" s="72"/>
      <c r="N937" s="77"/>
    </row>
    <row r="938" spans="1:14" ht="24.95" hidden="1" customHeight="1">
      <c r="A938" s="80" t="s">
        <v>6393</v>
      </c>
      <c r="B938" s="60" t="s">
        <v>6394</v>
      </c>
      <c r="C938" s="69" t="s">
        <v>6394</v>
      </c>
      <c r="D938" s="69" t="s">
        <v>1637</v>
      </c>
      <c r="E938" s="42" t="e">
        <f>IF($D938=" BasicEd",VLOOKUP($A938,BasicEd!$A:$F,3,FALSE),IF($D938=" Header",VLOOKUP($A938,Header!$A:$G,3,FALSE),IF($D938=" Misc",VLOOKUP($A938,Misc!$A:$F,3,FALSE),IF($D938=" StateConstant",VLOOKUP($A938,StateConstant!$A:$H,3,FALSE),""))))</f>
        <v>#N/A</v>
      </c>
      <c r="F938" s="89" t="str">
        <f>IF($D938="BasicEd",VLOOKUP($B938,BasicEd!$A:$C,3,FALSE),IF($D938="Header",VLOOKUP($B938,Header!$A:$C,3,FALSE),IF($D938="Misc",VLOOKUP($B938,Misc!$A:$C,3,FALSE),IF($D938="StateConstant",VLOOKUP($B938,StateConstant!$A:$C,3,FALSE),""))))</f>
        <v/>
      </c>
      <c r="G938" s="69" t="s">
        <v>7</v>
      </c>
      <c r="H938" s="72">
        <v>3</v>
      </c>
      <c r="I938" s="42" t="s">
        <v>18</v>
      </c>
      <c r="J938" s="69" t="s">
        <v>1602</v>
      </c>
      <c r="K938" s="73"/>
      <c r="L938" s="72"/>
      <c r="M938" s="72"/>
      <c r="N938" s="77"/>
    </row>
    <row r="939" spans="1:14" ht="24.95" hidden="1" customHeight="1">
      <c r="A939" s="80" t="s">
        <v>6395</v>
      </c>
      <c r="B939" s="60" t="s">
        <v>6396</v>
      </c>
      <c r="C939" s="69" t="s">
        <v>6396</v>
      </c>
      <c r="D939" s="69" t="s">
        <v>1637</v>
      </c>
      <c r="E939" s="42" t="e">
        <f>IF($D939=" BasicEd",VLOOKUP($A939,BasicEd!$A:$F,3,FALSE),IF($D939=" Header",VLOOKUP($A939,Header!$A:$G,3,FALSE),IF($D939=" Misc",VLOOKUP($A939,Misc!$A:$F,3,FALSE),IF($D939=" StateConstant",VLOOKUP($A939,StateConstant!$A:$H,3,FALSE),""))))</f>
        <v>#N/A</v>
      </c>
      <c r="F939" s="89" t="str">
        <f>IF($D939="BasicEd",VLOOKUP($B939,BasicEd!$A:$C,3,FALSE),IF($D939="Header",VLOOKUP($B939,Header!$A:$C,3,FALSE),IF($D939="Misc",VLOOKUP($B939,Misc!$A:$C,3,FALSE),IF($D939="StateConstant",VLOOKUP($B939,StateConstant!$A:$C,3,FALSE),""))))</f>
        <v/>
      </c>
      <c r="G939" s="69" t="s">
        <v>7</v>
      </c>
      <c r="H939" s="72">
        <v>3</v>
      </c>
      <c r="I939" s="42" t="s">
        <v>18</v>
      </c>
      <c r="J939" s="69" t="s">
        <v>1602</v>
      </c>
      <c r="K939" s="73"/>
      <c r="L939" s="72"/>
      <c r="M939" s="72"/>
      <c r="N939" s="77"/>
    </row>
    <row r="940" spans="1:14" ht="24.95" hidden="1" customHeight="1">
      <c r="A940" s="80" t="s">
        <v>6397</v>
      </c>
      <c r="B940" s="60" t="s">
        <v>6398</v>
      </c>
      <c r="C940" s="69" t="s">
        <v>6398</v>
      </c>
      <c r="D940" s="69" t="s">
        <v>1637</v>
      </c>
      <c r="E940" s="42" t="e">
        <f>IF($D940=" BasicEd",VLOOKUP($A940,BasicEd!$A:$F,3,FALSE),IF($D940=" Header",VLOOKUP($A940,Header!$A:$G,3,FALSE),IF($D940=" Misc",VLOOKUP($A940,Misc!$A:$F,3,FALSE),IF($D940=" StateConstant",VLOOKUP($A940,StateConstant!$A:$H,3,FALSE),""))))</f>
        <v>#N/A</v>
      </c>
      <c r="F940" s="89" t="str">
        <f>IF($D940="BasicEd",VLOOKUP($B940,BasicEd!$A:$C,3,FALSE),IF($D940="Header",VLOOKUP($B940,Header!$A:$C,3,FALSE),IF($D940="Misc",VLOOKUP($B940,Misc!$A:$C,3,FALSE),IF($D940="StateConstant",VLOOKUP($B940,StateConstant!$A:$C,3,FALSE),""))))</f>
        <v/>
      </c>
      <c r="G940" s="69" t="s">
        <v>7</v>
      </c>
      <c r="H940" s="72">
        <v>3</v>
      </c>
      <c r="I940" s="42" t="s">
        <v>18</v>
      </c>
      <c r="J940" s="69" t="s">
        <v>1602</v>
      </c>
      <c r="K940" s="73"/>
      <c r="L940" s="72"/>
      <c r="M940" s="72"/>
      <c r="N940" s="77"/>
    </row>
    <row r="941" spans="1:14" ht="24.95" hidden="1" customHeight="1">
      <c r="A941" s="80" t="s">
        <v>6399</v>
      </c>
      <c r="B941" s="60" t="s">
        <v>6400</v>
      </c>
      <c r="C941" s="69" t="s">
        <v>6400</v>
      </c>
      <c r="D941" s="69" t="s">
        <v>1637</v>
      </c>
      <c r="E941" s="42" t="e">
        <f>IF($D941=" BasicEd",VLOOKUP($A941,BasicEd!$A:$F,3,FALSE),IF($D941=" Header",VLOOKUP($A941,Header!$A:$G,3,FALSE),IF($D941=" Misc",VLOOKUP($A941,Misc!$A:$F,3,FALSE),IF($D941=" StateConstant",VLOOKUP($A941,StateConstant!$A:$H,3,FALSE),""))))</f>
        <v>#N/A</v>
      </c>
      <c r="F941" s="89" t="str">
        <f>IF($D941="BasicEd",VLOOKUP($B941,BasicEd!$A:$C,3,FALSE),IF($D941="Header",VLOOKUP($B941,Header!$A:$C,3,FALSE),IF($D941="Misc",VLOOKUP($B941,Misc!$A:$C,3,FALSE),IF($D941="StateConstant",VLOOKUP($B941,StateConstant!$A:$C,3,FALSE),""))))</f>
        <v/>
      </c>
      <c r="G941" s="69" t="s">
        <v>7</v>
      </c>
      <c r="H941" s="72">
        <v>3</v>
      </c>
      <c r="I941" s="42" t="s">
        <v>18</v>
      </c>
      <c r="J941" s="69" t="s">
        <v>1602</v>
      </c>
      <c r="K941" s="73"/>
      <c r="L941" s="72"/>
      <c r="M941" s="72"/>
      <c r="N941" s="77"/>
    </row>
    <row r="942" spans="1:14" ht="24.95" hidden="1" customHeight="1">
      <c r="A942" s="80" t="s">
        <v>6401</v>
      </c>
      <c r="B942" s="60" t="s">
        <v>6402</v>
      </c>
      <c r="C942" s="69" t="s">
        <v>6402</v>
      </c>
      <c r="D942" s="69" t="s">
        <v>1637</v>
      </c>
      <c r="E942" s="42" t="e">
        <f>IF($D942=" BasicEd",VLOOKUP($A942,BasicEd!$A:$F,3,FALSE),IF($D942=" Header",VLOOKUP($A942,Header!$A:$G,3,FALSE),IF($D942=" Misc",VLOOKUP($A942,Misc!$A:$F,3,FALSE),IF($D942=" StateConstant",VLOOKUP($A942,StateConstant!$A:$H,3,FALSE),""))))</f>
        <v>#N/A</v>
      </c>
      <c r="F942" s="89" t="str">
        <f>IF($D942="BasicEd",VLOOKUP($B942,BasicEd!$A:$C,3,FALSE),IF($D942="Header",VLOOKUP($B942,Header!$A:$C,3,FALSE),IF($D942="Misc",VLOOKUP($B942,Misc!$A:$C,3,FALSE),IF($D942="StateConstant",VLOOKUP($B942,StateConstant!$A:$C,3,FALSE),""))))</f>
        <v/>
      </c>
      <c r="G942" s="69" t="s">
        <v>7</v>
      </c>
      <c r="H942" s="72">
        <v>3</v>
      </c>
      <c r="I942" s="42" t="s">
        <v>18</v>
      </c>
      <c r="J942" s="69" t="s">
        <v>1602</v>
      </c>
      <c r="K942" s="73"/>
      <c r="L942" s="72">
        <v>2</v>
      </c>
      <c r="M942" s="72">
        <v>72</v>
      </c>
      <c r="N942" s="77">
        <v>4</v>
      </c>
    </row>
    <row r="943" spans="1:14" ht="24.95" hidden="1" customHeight="1">
      <c r="A943" s="80" t="s">
        <v>6403</v>
      </c>
      <c r="B943" s="60" t="s">
        <v>6404</v>
      </c>
      <c r="C943" s="69" t="s">
        <v>6404</v>
      </c>
      <c r="D943" s="69" t="s">
        <v>1637</v>
      </c>
      <c r="E943" s="42" t="e">
        <f>IF($D943=" BasicEd",VLOOKUP($A943,BasicEd!$A:$F,3,FALSE),IF($D943=" Header",VLOOKUP($A943,Header!$A:$G,3,FALSE),IF($D943=" Misc",VLOOKUP($A943,Misc!$A:$F,3,FALSE),IF($D943=" StateConstant",VLOOKUP($A943,StateConstant!$A:$H,3,FALSE),""))))</f>
        <v>#N/A</v>
      </c>
      <c r="F943" s="89" t="str">
        <f>IF($D943="BasicEd",VLOOKUP($B943,BasicEd!$A:$C,3,FALSE),IF($D943="Header",VLOOKUP($B943,Header!$A:$C,3,FALSE),IF($D943="Misc",VLOOKUP($B943,Misc!$A:$C,3,FALSE),IF($D943="StateConstant",VLOOKUP($B943,StateConstant!$A:$C,3,FALSE),""))))</f>
        <v/>
      </c>
      <c r="G943" s="69" t="s">
        <v>7</v>
      </c>
      <c r="H943" s="72">
        <v>3</v>
      </c>
      <c r="I943" s="42" t="s">
        <v>18</v>
      </c>
      <c r="J943" s="69" t="s">
        <v>1602</v>
      </c>
      <c r="K943" s="73"/>
      <c r="L943" s="72">
        <v>2</v>
      </c>
      <c r="M943" s="72">
        <v>43</v>
      </c>
      <c r="N943" s="77">
        <v>4</v>
      </c>
    </row>
    <row r="944" spans="1:14" ht="24.95" hidden="1" customHeight="1">
      <c r="A944" s="80" t="s">
        <v>6567</v>
      </c>
      <c r="B944" s="60" t="s">
        <v>6568</v>
      </c>
      <c r="C944" s="75" t="s">
        <v>6568</v>
      </c>
      <c r="D944" s="69" t="s">
        <v>1637</v>
      </c>
      <c r="E944" s="42" t="e">
        <f>IF($D944=" BasicEd",VLOOKUP($A944,BasicEd!$A:$F,3,FALSE),IF($D944=" Header",VLOOKUP($A944,Header!$A:$G,3,FALSE),IF($D944=" Misc",VLOOKUP($A944,Misc!$A:$F,3,FALSE),IF($D944=" StateConstant",VLOOKUP($A944,StateConstant!$A:$H,3,FALSE),""))))</f>
        <v>#N/A</v>
      </c>
      <c r="F944" s="89" t="str">
        <f>IF($D944="BasicEd",VLOOKUP($B944,BasicEd!$A:$C,3,FALSE),IF($D944="Header",VLOOKUP($B944,Header!$A:$C,3,FALSE),IF($D944="Misc",VLOOKUP($B944,Misc!$A:$C,3,FALSE),IF($D944="StateConstant",VLOOKUP($B944,StateConstant!$A:$C,3,FALSE),""))))</f>
        <v/>
      </c>
      <c r="G944" s="69" t="s">
        <v>7</v>
      </c>
      <c r="H944" s="72">
        <v>3</v>
      </c>
      <c r="I944" s="42" t="s">
        <v>18</v>
      </c>
      <c r="J944" s="69" t="s">
        <v>1615</v>
      </c>
      <c r="K944" s="73"/>
      <c r="L944" s="72"/>
      <c r="M944" s="72"/>
      <c r="N944" s="77"/>
    </row>
    <row r="945" spans="1:14" ht="24.95" hidden="1" customHeight="1">
      <c r="A945" s="80" t="s">
        <v>6626</v>
      </c>
      <c r="B945" s="60" t="s">
        <v>6627</v>
      </c>
      <c r="C945" s="69" t="s">
        <v>6628</v>
      </c>
      <c r="D945" s="69" t="s">
        <v>1601</v>
      </c>
      <c r="E945" s="42" t="str">
        <f>IF($D945=" BasicEd",VLOOKUP($A945,BasicEd!$A:$F,3,FALSE),IF($D945=" Header",VLOOKUP($A945,Header!$A:$G,3,FALSE),IF($D945=" Misc",VLOOKUP($A945,Misc!$A:$F,3,FALSE),IF($D945=" StateConstant",VLOOKUP($A945,StateConstant!$A:$H,3,FALSE),""))))</f>
        <v>Enrollment Factors</v>
      </c>
      <c r="F945" s="89" t="str">
        <f>IF($D945="BasicEd",VLOOKUP($B945,BasicEd!$A:$C,3,FALSE),IF($D945="Header",VLOOKUP($B945,Header!$A:$C,3,FALSE),IF($D945="Misc",VLOOKUP($B945,Misc!$A:$C,3,FALSE),IF($D945="StateConstant",VLOOKUP($B945,StateConstant!$A:$C,3,FALSE),""))))</f>
        <v/>
      </c>
      <c r="G945" s="69" t="s">
        <v>7</v>
      </c>
      <c r="H945" s="72">
        <v>2</v>
      </c>
      <c r="I945" s="42" t="s">
        <v>36</v>
      </c>
      <c r="J945" s="69" t="s">
        <v>1602</v>
      </c>
      <c r="K945" s="73"/>
      <c r="L945" s="72"/>
      <c r="M945" s="72"/>
      <c r="N945" s="77"/>
    </row>
    <row r="946" spans="1:14" ht="24.95" hidden="1" customHeight="1">
      <c r="A946" s="80" t="s">
        <v>6411</v>
      </c>
      <c r="B946" s="60" t="s">
        <v>6412</v>
      </c>
      <c r="C946" s="75" t="s">
        <v>6412</v>
      </c>
      <c r="D946" s="69" t="s">
        <v>1601</v>
      </c>
      <c r="E946" s="42" t="str">
        <f>IF($D946=" BasicEd",VLOOKUP($A946,BasicEd!$A:$F,3,FALSE),IF($D946=" Header",VLOOKUP($A946,Header!$A:$G,3,FALSE),IF($D946=" Misc",VLOOKUP($A946,Misc!$A:$F,3,FALSE),IF($D946=" StateConstant",VLOOKUP($A946,StateConstant!$A:$H,3,FALSE),""))))</f>
        <v>Enrollment Factors</v>
      </c>
      <c r="F946" s="89" t="str">
        <f>IF($D946="BasicEd",VLOOKUP($B946,BasicEd!$A:$C,3,FALSE),IF($D946="Header",VLOOKUP($B946,Header!$A:$C,3,FALSE),IF($D946="Misc",VLOOKUP($B946,Misc!$A:$C,3,FALSE),IF($D946="StateConstant",VLOOKUP($B946,StateConstant!$A:$C,3,FALSE),""))))</f>
        <v/>
      </c>
      <c r="G946" s="69" t="s">
        <v>7</v>
      </c>
      <c r="H946" s="72">
        <v>2</v>
      </c>
      <c r="I946" s="42" t="s">
        <v>36</v>
      </c>
      <c r="J946" s="69" t="s">
        <v>1602</v>
      </c>
      <c r="K946" s="73"/>
      <c r="L946" s="72"/>
      <c r="M946" s="72"/>
      <c r="N946" s="77"/>
    </row>
    <row r="947" spans="1:14" ht="24.95" hidden="1" customHeight="1">
      <c r="A947" s="80" t="s">
        <v>6564</v>
      </c>
      <c r="B947" s="69" t="s">
        <v>6565</v>
      </c>
      <c r="C947" s="69" t="s">
        <v>6565</v>
      </c>
      <c r="D947" s="69" t="s">
        <v>1637</v>
      </c>
      <c r="E947" s="42" t="e">
        <f>IF($D947=" BasicEd",VLOOKUP($A947,BasicEd!$A:$F,3,FALSE),IF($D947=" Header",VLOOKUP($A947,Header!$A:$G,3,FALSE),IF($D947=" Misc",VLOOKUP($A947,Misc!$A:$F,3,FALSE),IF($D947=" StateConstant",VLOOKUP($A947,StateConstant!$A:$H,3,FALSE),""))))</f>
        <v>#N/A</v>
      </c>
      <c r="F947" s="89" t="str">
        <f>IF($D947="BasicEd",VLOOKUP($B947,BasicEd!$A:$C,3,FALSE),IF($D947="Header",VLOOKUP($B947,Header!$A:$C,3,FALSE),IF($D947="Misc",VLOOKUP($B947,Misc!$A:$C,3,FALSE),IF($D947="StateConstant",VLOOKUP($B947,StateConstant!$A:$C,3,FALSE),""))))</f>
        <v/>
      </c>
      <c r="G947" s="69" t="s">
        <v>7</v>
      </c>
      <c r="H947" s="72">
        <v>2</v>
      </c>
      <c r="I947" s="42" t="s">
        <v>18</v>
      </c>
      <c r="J947" s="69" t="s">
        <v>1602</v>
      </c>
      <c r="K947" s="73"/>
      <c r="L947" s="72"/>
      <c r="M947" s="72"/>
      <c r="N947" s="77"/>
    </row>
    <row r="948" spans="1:14" ht="24.95" hidden="1" customHeight="1">
      <c r="A948" s="80" t="s">
        <v>6580</v>
      </c>
      <c r="B948" s="60" t="s">
        <v>6581</v>
      </c>
      <c r="C948" s="75" t="s">
        <v>6581</v>
      </c>
      <c r="D948" s="42" t="s">
        <v>1637</v>
      </c>
      <c r="E948" s="42" t="e">
        <f>IF($D948=" BasicEd",VLOOKUP($A948,BasicEd!$A:$F,3,FALSE),IF($D948=" Header",VLOOKUP($A948,Header!$A:$G,3,FALSE),IF($D948=" Misc",VLOOKUP($A948,Misc!$A:$F,3,FALSE),IF($D948=" StateConstant",VLOOKUP($A948,StateConstant!$A:$H,3,FALSE),""))))</f>
        <v>#N/A</v>
      </c>
      <c r="F948" s="89" t="str">
        <f>IF($D948="BasicEd",VLOOKUP($B948,BasicEd!$A:$C,3,FALSE),IF($D948="Header",VLOOKUP($B948,Header!$A:$C,3,FALSE),IF($D948="Misc",VLOOKUP($B948,Misc!$A:$C,3,FALSE),IF($D948="StateConstant",VLOOKUP($B948,StateConstant!$A:$C,3,FALSE),""))))</f>
        <v/>
      </c>
      <c r="G948" s="69" t="s">
        <v>7</v>
      </c>
      <c r="H948" s="72">
        <v>2</v>
      </c>
      <c r="I948" s="42" t="s">
        <v>18</v>
      </c>
      <c r="J948" s="69" t="s">
        <v>1615</v>
      </c>
      <c r="K948" s="73"/>
      <c r="L948" s="72"/>
      <c r="M948" s="72"/>
      <c r="N948" s="77"/>
    </row>
    <row r="949" spans="1:14" ht="24.95" hidden="1" customHeight="1">
      <c r="A949" s="80" t="s">
        <v>6561</v>
      </c>
      <c r="B949" s="60" t="s">
        <v>6562</v>
      </c>
      <c r="C949" s="75" t="s">
        <v>6562</v>
      </c>
      <c r="D949" s="42" t="s">
        <v>1637</v>
      </c>
      <c r="E949" s="42" t="e">
        <f>IF($D949=" BasicEd",VLOOKUP($A949,BasicEd!$A:$F,3,FALSE),IF($D949=" Header",VLOOKUP($A949,Header!$A:$G,3,FALSE),IF($D949=" Misc",VLOOKUP($A949,Misc!$A:$F,3,FALSE),IF($D949=" StateConstant",VLOOKUP($A949,StateConstant!$A:$H,3,FALSE),""))))</f>
        <v>#N/A</v>
      </c>
      <c r="F949" s="89" t="str">
        <f>IF($D949="BasicEd",VLOOKUP($B949,BasicEd!$A:$C,3,FALSE),IF($D949="Header",VLOOKUP($B949,Header!$A:$C,3,FALSE),IF($D949="Misc",VLOOKUP($B949,Misc!$A:$C,3,FALSE),IF($D949="StateConstant",VLOOKUP($B949,StateConstant!$A:$C,3,FALSE),""))))</f>
        <v/>
      </c>
      <c r="G949" s="69" t="s">
        <v>7</v>
      </c>
      <c r="H949" s="72">
        <v>2</v>
      </c>
      <c r="I949" s="42" t="s">
        <v>18</v>
      </c>
      <c r="J949" s="69" t="s">
        <v>1602</v>
      </c>
      <c r="K949" s="73"/>
      <c r="L949" s="72"/>
      <c r="M949" s="72"/>
      <c r="N949" s="77"/>
    </row>
    <row r="950" spans="1:14" ht="24.95" hidden="1" customHeight="1">
      <c r="A950" s="80" t="s">
        <v>6578</v>
      </c>
      <c r="B950" s="60" t="s">
        <v>6579</v>
      </c>
      <c r="C950" s="75" t="s">
        <v>6579</v>
      </c>
      <c r="D950" s="42" t="s">
        <v>1637</v>
      </c>
      <c r="E950" s="42" t="e">
        <f>IF($D950=" BasicEd",VLOOKUP($A950,BasicEd!$A:$F,3,FALSE),IF($D950=" Header",VLOOKUP($A950,Header!$A:$G,3,FALSE),IF($D950=" Misc",VLOOKUP($A950,Misc!$A:$F,3,FALSE),IF($D950=" StateConstant",VLOOKUP($A950,StateConstant!$A:$H,3,FALSE),""))))</f>
        <v>#N/A</v>
      </c>
      <c r="F950" s="89" t="str">
        <f>IF($D950="BasicEd",VLOOKUP($B950,BasicEd!$A:$C,3,FALSE),IF($D950="Header",VLOOKUP($B950,Header!$A:$C,3,FALSE),IF($D950="Misc",VLOOKUP($B950,Misc!$A:$C,3,FALSE),IF($D950="StateConstant",VLOOKUP($B950,StateConstant!$A:$C,3,FALSE),""))))</f>
        <v/>
      </c>
      <c r="G950" s="69" t="s">
        <v>7</v>
      </c>
      <c r="H950" s="72">
        <v>2</v>
      </c>
      <c r="I950" s="42" t="s">
        <v>18</v>
      </c>
      <c r="J950" s="69" t="s">
        <v>1615</v>
      </c>
      <c r="K950" s="73"/>
      <c r="L950" s="72"/>
      <c r="M950" s="72"/>
      <c r="N950" s="77"/>
    </row>
    <row r="951" spans="1:14" ht="24.95" hidden="1" customHeight="1">
      <c r="A951" s="80" t="s">
        <v>6429</v>
      </c>
      <c r="B951" s="60" t="s">
        <v>6431</v>
      </c>
      <c r="C951" s="69" t="s">
        <v>6431</v>
      </c>
      <c r="D951" s="42" t="s">
        <v>1637</v>
      </c>
      <c r="E951" s="42" t="e">
        <f>IF($D951=" BasicEd",VLOOKUP($A951,BasicEd!$A:$F,3,FALSE),IF($D951=" Header",VLOOKUP($A951,Header!$A:$G,3,FALSE),IF($D951=" Misc",VLOOKUP($A951,Misc!$A:$F,3,FALSE),IF($D951=" StateConstant",VLOOKUP($A951,StateConstant!$A:$H,3,FALSE),""))))</f>
        <v>#N/A</v>
      </c>
      <c r="F951" s="89" t="str">
        <f>IF($D951="BasicEd",VLOOKUP($B951,BasicEd!$A:$C,3,FALSE),IF($D951="Header",VLOOKUP($B951,Header!$A:$C,3,FALSE),IF($D951="Misc",VLOOKUP($B951,Misc!$A:$C,3,FALSE),IF($D951="StateConstant",VLOOKUP($B951,StateConstant!$A:$C,3,FALSE),""))))</f>
        <v/>
      </c>
      <c r="G951" s="69" t="s">
        <v>17</v>
      </c>
      <c r="H951" s="72">
        <v>2</v>
      </c>
      <c r="I951" s="42" t="s">
        <v>18</v>
      </c>
      <c r="J951" s="69" t="s">
        <v>1602</v>
      </c>
      <c r="K951" s="73"/>
      <c r="L951" s="72">
        <v>1</v>
      </c>
      <c r="M951" s="72">
        <v>21</v>
      </c>
      <c r="N951" s="77">
        <v>4</v>
      </c>
    </row>
    <row r="952" spans="1:14" ht="24.95" hidden="1" customHeight="1">
      <c r="A952" s="80" t="s">
        <v>6430</v>
      </c>
      <c r="B952" s="60" t="s">
        <v>6432</v>
      </c>
      <c r="C952" s="69" t="s">
        <v>6432</v>
      </c>
      <c r="D952" s="42" t="s">
        <v>1637</v>
      </c>
      <c r="E952" s="42" t="e">
        <f>IF($D952=" BasicEd",VLOOKUP($A952,BasicEd!$A:$F,3,FALSE),IF($D952=" Header",VLOOKUP($A952,Header!$A:$G,3,FALSE),IF($D952=" Misc",VLOOKUP($A952,Misc!$A:$F,3,FALSE),IF($D952=" StateConstant",VLOOKUP($A952,StateConstant!$A:$H,3,FALSE),""))))</f>
        <v>#N/A</v>
      </c>
      <c r="F952" s="89" t="str">
        <f>IF($D952="BasicEd",VLOOKUP($B952,BasicEd!$A:$C,3,FALSE),IF($D952="Header",VLOOKUP($B952,Header!$A:$C,3,FALSE),IF($D952="Misc",VLOOKUP($B952,Misc!$A:$C,3,FALSE),IF($D952="StateConstant",VLOOKUP($B952,StateConstant!$A:$C,3,FALSE),""))))</f>
        <v/>
      </c>
      <c r="G952" s="69" t="s">
        <v>17</v>
      </c>
      <c r="H952" s="72">
        <v>2</v>
      </c>
      <c r="I952" s="42" t="s">
        <v>18</v>
      </c>
      <c r="J952" s="69" t="s">
        <v>1602</v>
      </c>
      <c r="K952" s="73"/>
      <c r="L952" s="72">
        <v>1</v>
      </c>
      <c r="M952" s="72">
        <v>27</v>
      </c>
      <c r="N952" s="77">
        <v>4</v>
      </c>
    </row>
    <row r="953" spans="1:14" ht="24.95" hidden="1" customHeight="1">
      <c r="A953" s="80" t="s">
        <v>6433</v>
      </c>
      <c r="B953" s="60" t="s">
        <v>6434</v>
      </c>
      <c r="C953" s="69" t="s">
        <v>6434</v>
      </c>
      <c r="D953" s="42" t="s">
        <v>1637</v>
      </c>
      <c r="E953" s="42" t="e">
        <f>IF($D953=" BasicEd",VLOOKUP($A953,BasicEd!$A:$F,3,FALSE),IF($D953=" Header",VLOOKUP($A953,Header!$A:$G,3,FALSE),IF($D953=" Misc",VLOOKUP($A953,Misc!$A:$F,3,FALSE),IF($D953=" StateConstant",VLOOKUP($A953,StateConstant!$A:$H,3,FALSE),""))))</f>
        <v>#N/A</v>
      </c>
      <c r="F953" s="89" t="str">
        <f>IF($D953="BasicEd",VLOOKUP($B953,BasicEd!$A:$C,3,FALSE),IF($D953="Header",VLOOKUP($B953,Header!$A:$C,3,FALSE),IF($D953="Misc",VLOOKUP($B953,Misc!$A:$C,3,FALSE),IF($D953="StateConstant",VLOOKUP($B953,StateConstant!$A:$C,3,FALSE),""))))</f>
        <v/>
      </c>
      <c r="G953" s="69" t="s">
        <v>17</v>
      </c>
      <c r="H953" s="72">
        <v>2</v>
      </c>
      <c r="I953" s="42" t="s">
        <v>18</v>
      </c>
      <c r="J953" s="69" t="s">
        <v>1602</v>
      </c>
      <c r="K953" s="73"/>
      <c r="L953" s="72"/>
      <c r="M953" s="72"/>
      <c r="N953" s="77"/>
    </row>
    <row r="954" spans="1:14" ht="24.95" hidden="1" customHeight="1">
      <c r="A954" s="80" t="s">
        <v>6435</v>
      </c>
      <c r="B954" s="60" t="s">
        <v>6437</v>
      </c>
      <c r="C954" s="69" t="s">
        <v>6437</v>
      </c>
      <c r="D954" s="42" t="s">
        <v>1637</v>
      </c>
      <c r="E954" s="42" t="e">
        <f>IF($D954=" BasicEd",VLOOKUP($A954,BasicEd!$A:$F,3,FALSE),IF($D954=" Header",VLOOKUP($A954,Header!$A:$G,3,FALSE),IF($D954=" Misc",VLOOKUP($A954,Misc!$A:$F,3,FALSE),IF($D954=" StateConstant",VLOOKUP($A954,StateConstant!$A:$H,3,FALSE),""))))</f>
        <v>#N/A</v>
      </c>
      <c r="F954" s="89" t="str">
        <f>IF($D954="BasicEd",VLOOKUP($B954,BasicEd!$A:$C,3,FALSE),IF($D954="Header",VLOOKUP($B954,Header!$A:$C,3,FALSE),IF($D954="Misc",VLOOKUP($B954,Misc!$A:$C,3,FALSE),IF($D954="StateConstant",VLOOKUP($B954,StateConstant!$A:$C,3,FALSE),""))))</f>
        <v/>
      </c>
      <c r="G954" s="69" t="s">
        <v>17</v>
      </c>
      <c r="H954" s="72">
        <v>2</v>
      </c>
      <c r="I954" s="42" t="s">
        <v>18</v>
      </c>
      <c r="J954" s="69" t="s">
        <v>1602</v>
      </c>
      <c r="K954" s="73"/>
      <c r="L954" s="72">
        <v>1</v>
      </c>
      <c r="M954" s="72">
        <v>24</v>
      </c>
      <c r="N954" s="77">
        <v>4</v>
      </c>
    </row>
    <row r="955" spans="1:14" ht="24.95" hidden="1" customHeight="1">
      <c r="A955" s="80" t="s">
        <v>6436</v>
      </c>
      <c r="B955" s="60" t="s">
        <v>6438</v>
      </c>
      <c r="C955" s="69" t="s">
        <v>6438</v>
      </c>
      <c r="D955" s="42" t="s">
        <v>1637</v>
      </c>
      <c r="E955" s="42" t="e">
        <f>IF($D955=" BasicEd",VLOOKUP($A955,BasicEd!$A:$F,3,FALSE),IF($D955=" Header",VLOOKUP($A955,Header!$A:$G,3,FALSE),IF($D955=" Misc",VLOOKUP($A955,Misc!$A:$F,3,FALSE),IF($D955=" StateConstant",VLOOKUP($A955,StateConstant!$A:$H,3,FALSE),""))))</f>
        <v>#N/A</v>
      </c>
      <c r="F955" s="89" t="str">
        <f>IF($D955="BasicEd",VLOOKUP($B955,BasicEd!$A:$C,3,FALSE),IF($D955="Header",VLOOKUP($B955,Header!$A:$C,3,FALSE),IF($D955="Misc",VLOOKUP($B955,Misc!$A:$C,3,FALSE),IF($D955="StateConstant",VLOOKUP($B955,StateConstant!$A:$C,3,FALSE),""))))</f>
        <v/>
      </c>
      <c r="G955" s="69" t="s">
        <v>17</v>
      </c>
      <c r="H955" s="72">
        <v>2</v>
      </c>
      <c r="I955" s="42" t="s">
        <v>18</v>
      </c>
      <c r="J955" s="69" t="s">
        <v>1602</v>
      </c>
      <c r="K955" s="73"/>
      <c r="L955" s="72">
        <v>3</v>
      </c>
      <c r="M955" s="72">
        <v>39</v>
      </c>
      <c r="N955" s="77">
        <v>4</v>
      </c>
    </row>
    <row r="956" spans="1:14" ht="24.95" hidden="1" customHeight="1">
      <c r="A956" s="80" t="s">
        <v>6439</v>
      </c>
      <c r="B956" s="69" t="s">
        <v>6440</v>
      </c>
      <c r="C956" s="69" t="s">
        <v>6440</v>
      </c>
      <c r="D956" s="42" t="s">
        <v>1637</v>
      </c>
      <c r="E956" s="42" t="e">
        <f>IF($D956=" BasicEd",VLOOKUP($A956,BasicEd!$A:$F,3,FALSE),IF($D956=" Header",VLOOKUP($A956,Header!$A:$G,3,FALSE),IF($D956=" Misc",VLOOKUP($A956,Misc!$A:$F,3,FALSE),IF($D956=" StateConstant",VLOOKUP($A956,StateConstant!$A:$H,3,FALSE),""))))</f>
        <v>#N/A</v>
      </c>
      <c r="F956" s="89" t="str">
        <f>IF($D956="BasicEd",VLOOKUP($B956,BasicEd!$A:$C,3,FALSE),IF($D956="Header",VLOOKUP($B956,Header!$A:$C,3,FALSE),IF($D956="Misc",VLOOKUP($B956,Misc!$A:$C,3,FALSE),IF($D956="StateConstant",VLOOKUP($B956,StateConstant!$A:$C,3,FALSE),""))))</f>
        <v/>
      </c>
      <c r="G956" s="69" t="s">
        <v>17</v>
      </c>
      <c r="H956" s="72">
        <v>2</v>
      </c>
      <c r="I956" s="42" t="s">
        <v>18</v>
      </c>
      <c r="J956" s="69" t="s">
        <v>1602</v>
      </c>
      <c r="K956" s="73"/>
      <c r="L956" s="72"/>
      <c r="M956" s="72"/>
      <c r="N956" s="77"/>
    </row>
    <row r="957" spans="1:14" ht="24.95" hidden="1" customHeight="1">
      <c r="A957" s="80" t="s">
        <v>6441</v>
      </c>
      <c r="B957" s="60" t="s">
        <v>6442</v>
      </c>
      <c r="C957" s="69" t="s">
        <v>6442</v>
      </c>
      <c r="D957" s="42" t="s">
        <v>1637</v>
      </c>
      <c r="E957" s="42" t="e">
        <f>IF($D957=" BasicEd",VLOOKUP($A957,BasicEd!$A:$F,3,FALSE),IF($D957=" Header",VLOOKUP($A957,Header!$A:$G,3,FALSE),IF($D957=" Misc",VLOOKUP($A957,Misc!$A:$F,3,FALSE),IF($D957=" StateConstant",VLOOKUP($A957,StateConstant!$A:$H,3,FALSE),""))))</f>
        <v>#N/A</v>
      </c>
      <c r="F957" s="89" t="str">
        <f>IF($D957="BasicEd",VLOOKUP($B957,BasicEd!$A:$C,3,FALSE),IF($D957="Header",VLOOKUP($B957,Header!$A:$C,3,FALSE),IF($D957="Misc",VLOOKUP($B957,Misc!$A:$C,3,FALSE),IF($D957="StateConstant",VLOOKUP($B957,StateConstant!$A:$C,3,FALSE),""))))</f>
        <v/>
      </c>
      <c r="G957" s="69" t="s">
        <v>17</v>
      </c>
      <c r="H957" s="72">
        <v>2</v>
      </c>
      <c r="I957" s="42" t="s">
        <v>18</v>
      </c>
      <c r="J957" s="69" t="s">
        <v>1602</v>
      </c>
      <c r="K957" s="73"/>
      <c r="L957" s="72">
        <v>3</v>
      </c>
      <c r="M957" s="72">
        <v>61</v>
      </c>
      <c r="N957" s="77">
        <v>4</v>
      </c>
    </row>
    <row r="958" spans="1:14" ht="24.95" hidden="1" customHeight="1">
      <c r="A958" s="80" t="s">
        <v>6443</v>
      </c>
      <c r="B958" s="60" t="s">
        <v>6444</v>
      </c>
      <c r="C958" s="69" t="s">
        <v>6444</v>
      </c>
      <c r="D958" s="42" t="s">
        <v>1637</v>
      </c>
      <c r="E958" s="42" t="e">
        <f>IF($D958=" BasicEd",VLOOKUP($A958,BasicEd!$A:$F,3,FALSE),IF($D958=" Header",VLOOKUP($A958,Header!$A:$G,3,FALSE),IF($D958=" Misc",VLOOKUP($A958,Misc!$A:$F,3,FALSE),IF($D958=" StateConstant",VLOOKUP($A958,StateConstant!$A:$H,3,FALSE),""))))</f>
        <v>#N/A</v>
      </c>
      <c r="F958" s="89" t="str">
        <f>IF($D958="BasicEd",VLOOKUP($B958,BasicEd!$A:$C,3,FALSE),IF($D958="Header",VLOOKUP($B958,Header!$A:$C,3,FALSE),IF($D958="Misc",VLOOKUP($B958,Misc!$A:$C,3,FALSE),IF($D958="StateConstant",VLOOKUP($B958,StateConstant!$A:$C,3,FALSE),""))))</f>
        <v/>
      </c>
      <c r="G958" s="69" t="s">
        <v>17</v>
      </c>
      <c r="H958" s="72">
        <v>2</v>
      </c>
      <c r="I958" s="42" t="s">
        <v>18</v>
      </c>
      <c r="J958" s="69" t="s">
        <v>1602</v>
      </c>
      <c r="K958" s="73"/>
      <c r="L958" s="72">
        <v>3</v>
      </c>
      <c r="M958" s="72">
        <v>17</v>
      </c>
      <c r="N958" s="77">
        <v>4</v>
      </c>
    </row>
    <row r="959" spans="1:14" ht="24.95" hidden="1" customHeight="1">
      <c r="A959" s="80" t="s">
        <v>6445</v>
      </c>
      <c r="B959" s="60" t="s">
        <v>6446</v>
      </c>
      <c r="C959" s="69" t="s">
        <v>6446</v>
      </c>
      <c r="D959" s="42" t="s">
        <v>1637</v>
      </c>
      <c r="E959" s="42" t="e">
        <f>IF($D959=" BasicEd",VLOOKUP($A959,BasicEd!$A:$F,3,FALSE),IF($D959=" Header",VLOOKUP($A959,Header!$A:$G,3,FALSE),IF($D959=" Misc",VLOOKUP($A959,Misc!$A:$F,3,FALSE),IF($D959=" StateConstant",VLOOKUP($A959,StateConstant!$A:$H,3,FALSE),""))))</f>
        <v>#N/A</v>
      </c>
      <c r="F959" s="89" t="str">
        <f>IF($D959="BasicEd",VLOOKUP($B959,BasicEd!$A:$C,3,FALSE),IF($D959="Header",VLOOKUP($B959,Header!$A:$C,3,FALSE),IF($D959="Misc",VLOOKUP($B959,Misc!$A:$C,3,FALSE),IF($D959="StateConstant",VLOOKUP($B959,StateConstant!$A:$C,3,FALSE),""))))</f>
        <v/>
      </c>
      <c r="G959" s="69" t="s">
        <v>17</v>
      </c>
      <c r="H959" s="72">
        <v>2</v>
      </c>
      <c r="I959" s="42" t="s">
        <v>18</v>
      </c>
      <c r="J959" s="69" t="s">
        <v>1602</v>
      </c>
      <c r="K959" s="73"/>
      <c r="L959" s="72">
        <v>3</v>
      </c>
      <c r="M959" s="72">
        <v>31</v>
      </c>
      <c r="N959" s="77">
        <v>4</v>
      </c>
    </row>
    <row r="960" spans="1:14" ht="24.95" hidden="1" customHeight="1">
      <c r="A960" s="80" t="s">
        <v>6447</v>
      </c>
      <c r="B960" s="60" t="s">
        <v>6448</v>
      </c>
      <c r="C960" s="69" t="s">
        <v>6448</v>
      </c>
      <c r="D960" s="42" t="s">
        <v>1637</v>
      </c>
      <c r="E960" s="42" t="e">
        <f>IF($D960=" BasicEd",VLOOKUP($A960,BasicEd!$A:$F,3,FALSE),IF($D960=" Header",VLOOKUP($A960,Header!$A:$G,3,FALSE),IF($D960=" Misc",VLOOKUP($A960,Misc!$A:$F,3,FALSE),IF($D960=" StateConstant",VLOOKUP($A960,StateConstant!$A:$H,3,FALSE),""))))</f>
        <v>#N/A</v>
      </c>
      <c r="F960" s="89" t="str">
        <f>IF($D960="BasicEd",VLOOKUP($B960,BasicEd!$A:$C,3,FALSE),IF($D960="Header",VLOOKUP($B960,Header!$A:$C,3,FALSE),IF($D960="Misc",VLOOKUP($B960,Misc!$A:$C,3,FALSE),IF($D960="StateConstant",VLOOKUP($B960,StateConstant!$A:$C,3,FALSE),""))))</f>
        <v/>
      </c>
      <c r="G960" s="69" t="s">
        <v>17</v>
      </c>
      <c r="H960" s="72">
        <v>2</v>
      </c>
      <c r="I960" s="42" t="s">
        <v>18</v>
      </c>
      <c r="J960" s="69" t="s">
        <v>1602</v>
      </c>
      <c r="K960" s="73"/>
      <c r="L960" s="72"/>
      <c r="M960" s="72"/>
      <c r="N960" s="77"/>
    </row>
    <row r="961" spans="1:14" ht="24.95" hidden="1" customHeight="1">
      <c r="A961" s="80" t="s">
        <v>6449</v>
      </c>
      <c r="B961" s="60" t="s">
        <v>6450</v>
      </c>
      <c r="C961" s="69" t="s">
        <v>6450</v>
      </c>
      <c r="D961" s="42" t="s">
        <v>1637</v>
      </c>
      <c r="E961" s="42" t="e">
        <f>IF($D961=" BasicEd",VLOOKUP($A961,BasicEd!$A:$F,3,FALSE),IF($D961=" Header",VLOOKUP($A961,Header!$A:$G,3,FALSE),IF($D961=" Misc",VLOOKUP($A961,Misc!$A:$F,3,FALSE),IF($D961=" StateConstant",VLOOKUP($A961,StateConstant!$A:$H,3,FALSE),""))))</f>
        <v>#N/A</v>
      </c>
      <c r="F961" s="89" t="str">
        <f>IF($D961="BasicEd",VLOOKUP($B961,BasicEd!$A:$C,3,FALSE),IF($D961="Header",VLOOKUP($B961,Header!$A:$C,3,FALSE),IF($D961="Misc",VLOOKUP($B961,Misc!$A:$C,3,FALSE),IF($D961="StateConstant",VLOOKUP($B961,StateConstant!$A:$C,3,FALSE),""))))</f>
        <v/>
      </c>
      <c r="G961" s="69" t="s">
        <v>17</v>
      </c>
      <c r="H961" s="72">
        <v>2</v>
      </c>
      <c r="I961" s="42" t="s">
        <v>18</v>
      </c>
      <c r="J961" s="69" t="s">
        <v>1602</v>
      </c>
      <c r="K961" s="73"/>
      <c r="L961" s="72"/>
      <c r="M961" s="72"/>
      <c r="N961" s="77"/>
    </row>
    <row r="962" spans="1:14" ht="24.95" hidden="1" customHeight="1">
      <c r="A962" s="80" t="s">
        <v>6451</v>
      </c>
      <c r="B962" s="60" t="s">
        <v>6452</v>
      </c>
      <c r="C962" s="69" t="s">
        <v>6452</v>
      </c>
      <c r="D962" s="42" t="s">
        <v>1637</v>
      </c>
      <c r="E962" s="42" t="e">
        <f>IF($D962=" BasicEd",VLOOKUP($A962,BasicEd!$A:$F,3,FALSE),IF($D962=" Header",VLOOKUP($A962,Header!$A:$G,3,FALSE),IF($D962=" Misc",VLOOKUP($A962,Misc!$A:$F,3,FALSE),IF($D962=" StateConstant",VLOOKUP($A962,StateConstant!$A:$H,3,FALSE),""))))</f>
        <v>#N/A</v>
      </c>
      <c r="F962" s="89" t="str">
        <f>IF($D962="BasicEd",VLOOKUP($B962,BasicEd!$A:$C,3,FALSE),IF($D962="Header",VLOOKUP($B962,Header!$A:$C,3,FALSE),IF($D962="Misc",VLOOKUP($B962,Misc!$A:$C,3,FALSE),IF($D962="StateConstant",VLOOKUP($B962,StateConstant!$A:$C,3,FALSE),""))))</f>
        <v/>
      </c>
      <c r="G962" s="69" t="s">
        <v>17</v>
      </c>
      <c r="H962" s="72">
        <v>2</v>
      </c>
      <c r="I962" s="42" t="s">
        <v>18</v>
      </c>
      <c r="J962" s="69" t="s">
        <v>1602</v>
      </c>
      <c r="K962" s="73"/>
      <c r="L962" s="72"/>
      <c r="M962" s="72"/>
      <c r="N962" s="77"/>
    </row>
    <row r="963" spans="1:14" ht="24.95" hidden="1" customHeight="1">
      <c r="A963" s="80" t="s">
        <v>6453</v>
      </c>
      <c r="B963" s="60" t="s">
        <v>6454</v>
      </c>
      <c r="C963" s="69" t="s">
        <v>6454</v>
      </c>
      <c r="D963" s="42" t="s">
        <v>1637</v>
      </c>
      <c r="E963" s="42" t="e">
        <f>IF($D963=" BasicEd",VLOOKUP($A963,BasicEd!$A:$F,3,FALSE),IF($D963=" Header",VLOOKUP($A963,Header!$A:$G,3,FALSE),IF($D963=" Misc",VLOOKUP($A963,Misc!$A:$F,3,FALSE),IF($D963=" StateConstant",VLOOKUP($A963,StateConstant!$A:$H,3,FALSE),""))))</f>
        <v>#N/A</v>
      </c>
      <c r="F963" s="89" t="str">
        <f>IF($D963="BasicEd",VLOOKUP($B963,BasicEd!$A:$C,3,FALSE),IF($D963="Header",VLOOKUP($B963,Header!$A:$C,3,FALSE),IF($D963="Misc",VLOOKUP($B963,Misc!$A:$C,3,FALSE),IF($D963="StateConstant",VLOOKUP($B963,StateConstant!$A:$C,3,FALSE),""))))</f>
        <v/>
      </c>
      <c r="G963" s="69" t="s">
        <v>17</v>
      </c>
      <c r="H963" s="72">
        <v>2</v>
      </c>
      <c r="I963" s="42" t="s">
        <v>18</v>
      </c>
      <c r="J963" s="69" t="s">
        <v>1602</v>
      </c>
      <c r="K963" s="73"/>
      <c r="L963" s="72"/>
      <c r="M963" s="72"/>
      <c r="N963" s="77"/>
    </row>
    <row r="964" spans="1:14" ht="24.95" hidden="1" customHeight="1">
      <c r="A964" s="80" t="s">
        <v>6460</v>
      </c>
      <c r="B964" s="60" t="s">
        <v>6461</v>
      </c>
      <c r="C964" s="69" t="s">
        <v>6461</v>
      </c>
      <c r="D964" s="42" t="s">
        <v>1637</v>
      </c>
      <c r="E964" s="42" t="e">
        <f>IF($D964=" BasicEd",VLOOKUP($A964,BasicEd!$A:$F,3,FALSE),IF($D964=" Header",VLOOKUP($A964,Header!$A:$G,3,FALSE),IF($D964=" Misc",VLOOKUP($A964,Misc!$A:$F,3,FALSE),IF($D964=" StateConstant",VLOOKUP($A964,StateConstant!$A:$H,3,FALSE),""))))</f>
        <v>#N/A</v>
      </c>
      <c r="F964" s="89" t="str">
        <f>IF($D964="BasicEd",VLOOKUP($B964,BasicEd!$A:$C,3,FALSE),IF($D964="Header",VLOOKUP($B964,Header!$A:$C,3,FALSE),IF($D964="Misc",VLOOKUP($B964,Misc!$A:$C,3,FALSE),IF($D964="StateConstant",VLOOKUP($B964,StateConstant!$A:$C,3,FALSE),""))))</f>
        <v/>
      </c>
      <c r="G964" s="69" t="s">
        <v>17</v>
      </c>
      <c r="H964" s="72">
        <v>2</v>
      </c>
      <c r="I964" s="42" t="s">
        <v>18</v>
      </c>
      <c r="J964" s="69" t="s">
        <v>1602</v>
      </c>
      <c r="K964" s="73"/>
      <c r="L964" s="72"/>
      <c r="M964" s="72"/>
      <c r="N964" s="77"/>
    </row>
    <row r="965" spans="1:14" ht="24.95" hidden="1" customHeight="1">
      <c r="A965" s="80" t="s">
        <v>6462</v>
      </c>
      <c r="B965" s="60" t="s">
        <v>6463</v>
      </c>
      <c r="C965" s="69" t="s">
        <v>6463</v>
      </c>
      <c r="D965" s="42" t="s">
        <v>1637</v>
      </c>
      <c r="E965" s="42" t="e">
        <f>IF($D965=" BasicEd",VLOOKUP($A965,BasicEd!$A:$F,3,FALSE),IF($D965=" Header",VLOOKUP($A965,Header!$A:$G,3,FALSE),IF($D965=" Misc",VLOOKUP($A965,Misc!$A:$F,3,FALSE),IF($D965=" StateConstant",VLOOKUP($A965,StateConstant!$A:$H,3,FALSE),""))))</f>
        <v>#N/A</v>
      </c>
      <c r="F965" s="89" t="str">
        <f>IF($D965="BasicEd",VLOOKUP($B965,BasicEd!$A:$C,3,FALSE),IF($D965="Header",VLOOKUP($B965,Header!$A:$C,3,FALSE),IF($D965="Misc",VLOOKUP($B965,Misc!$A:$C,3,FALSE),IF($D965="StateConstant",VLOOKUP($B965,StateConstant!$A:$C,3,FALSE),""))))</f>
        <v/>
      </c>
      <c r="G965" s="69" t="s">
        <v>17</v>
      </c>
      <c r="H965" s="72">
        <v>2</v>
      </c>
      <c r="I965" s="42" t="s">
        <v>18</v>
      </c>
      <c r="J965" s="69" t="s">
        <v>1602</v>
      </c>
      <c r="K965" s="73"/>
      <c r="L965" s="72"/>
      <c r="M965" s="72"/>
      <c r="N965" s="77"/>
    </row>
    <row r="966" spans="1:14" ht="24.95" hidden="1" customHeight="1">
      <c r="A966" s="80" t="s">
        <v>6464</v>
      </c>
      <c r="B966" s="60" t="s">
        <v>6465</v>
      </c>
      <c r="C966" s="69" t="s">
        <v>6465</v>
      </c>
      <c r="D966" s="42" t="s">
        <v>1637</v>
      </c>
      <c r="E966" s="42" t="e">
        <f>IF($D966=" BasicEd",VLOOKUP($A966,BasicEd!$A:$F,3,FALSE),IF($D966=" Header",VLOOKUP($A966,Header!$A:$G,3,FALSE),IF($D966=" Misc",VLOOKUP($A966,Misc!$A:$F,3,FALSE),IF($D966=" StateConstant",VLOOKUP($A966,StateConstant!$A:$H,3,FALSE),""))))</f>
        <v>#N/A</v>
      </c>
      <c r="F966" s="89" t="str">
        <f>IF($D966="BasicEd",VLOOKUP($B966,BasicEd!$A:$C,3,FALSE),IF($D966="Header",VLOOKUP($B966,Header!$A:$C,3,FALSE),IF($D966="Misc",VLOOKUP($B966,Misc!$A:$C,3,FALSE),IF($D966="StateConstant",VLOOKUP($B966,StateConstant!$A:$C,3,FALSE),""))))</f>
        <v/>
      </c>
      <c r="G966" s="69" t="s">
        <v>17</v>
      </c>
      <c r="H966" s="72">
        <v>2</v>
      </c>
      <c r="I966" s="42" t="s">
        <v>18</v>
      </c>
      <c r="J966" s="69" t="s">
        <v>1602</v>
      </c>
      <c r="K966" s="73"/>
      <c r="L966" s="72"/>
      <c r="M966" s="72"/>
      <c r="N966" s="77"/>
    </row>
    <row r="967" spans="1:14" ht="24.95" hidden="1" customHeight="1">
      <c r="A967" s="80" t="s">
        <v>6466</v>
      </c>
      <c r="B967" s="60" t="s">
        <v>6467</v>
      </c>
      <c r="C967" s="69" t="s">
        <v>6467</v>
      </c>
      <c r="D967" s="42" t="s">
        <v>1637</v>
      </c>
      <c r="E967" s="42" t="e">
        <f>IF($D967=" BasicEd",VLOOKUP($A967,BasicEd!$A:$F,3,FALSE),IF($D967=" Header",VLOOKUP($A967,Header!$A:$G,3,FALSE),IF($D967=" Misc",VLOOKUP($A967,Misc!$A:$F,3,FALSE),IF($D967=" StateConstant",VLOOKUP($A967,StateConstant!$A:$H,3,FALSE),""))))</f>
        <v>#N/A</v>
      </c>
      <c r="F967" s="89" t="str">
        <f>IF($D967="BasicEd",VLOOKUP($B967,BasicEd!$A:$C,3,FALSE),IF($D967="Header",VLOOKUP($B967,Header!$A:$C,3,FALSE),IF($D967="Misc",VLOOKUP($B967,Misc!$A:$C,3,FALSE),IF($D967="StateConstant",VLOOKUP($B967,StateConstant!$A:$C,3,FALSE),""))))</f>
        <v/>
      </c>
      <c r="G967" s="69" t="s">
        <v>17</v>
      </c>
      <c r="H967" s="72">
        <v>2</v>
      </c>
      <c r="I967" s="42" t="s">
        <v>18</v>
      </c>
      <c r="J967" s="69" t="s">
        <v>1602</v>
      </c>
      <c r="K967" s="73"/>
      <c r="L967" s="72"/>
      <c r="M967" s="72"/>
      <c r="N967" s="77"/>
    </row>
    <row r="968" spans="1:14" ht="24.95" hidden="1" customHeight="1">
      <c r="A968" s="80" t="s">
        <v>6468</v>
      </c>
      <c r="B968" s="60" t="s">
        <v>6469</v>
      </c>
      <c r="C968" s="69" t="s">
        <v>6469</v>
      </c>
      <c r="D968" s="42" t="s">
        <v>1637</v>
      </c>
      <c r="E968" s="42" t="e">
        <f>IF($D968=" BasicEd",VLOOKUP($A968,BasicEd!$A:$F,3,FALSE),IF($D968=" Header",VLOOKUP($A968,Header!$A:$G,3,FALSE),IF($D968=" Misc",VLOOKUP($A968,Misc!$A:$F,3,FALSE),IF($D968=" StateConstant",VLOOKUP($A968,StateConstant!$A:$H,3,FALSE),""))))</f>
        <v>#N/A</v>
      </c>
      <c r="F968" s="89" t="str">
        <f>IF($D968="BasicEd",VLOOKUP($B968,BasicEd!$A:$C,3,FALSE),IF($D968="Header",VLOOKUP($B968,Header!$A:$C,3,FALSE),IF($D968="Misc",VLOOKUP($B968,Misc!$A:$C,3,FALSE),IF($D968="StateConstant",VLOOKUP($B968,StateConstant!$A:$C,3,FALSE),""))))</f>
        <v/>
      </c>
      <c r="G968" s="69" t="s">
        <v>17</v>
      </c>
      <c r="H968" s="72">
        <v>2</v>
      </c>
      <c r="I968" s="42" t="s">
        <v>18</v>
      </c>
      <c r="J968" s="69" t="s">
        <v>1602</v>
      </c>
      <c r="K968" s="73"/>
      <c r="L968" s="72"/>
      <c r="M968" s="72"/>
      <c r="N968" s="77"/>
    </row>
    <row r="969" spans="1:14" ht="24.95" hidden="1" customHeight="1">
      <c r="A969" s="80" t="s">
        <v>6470</v>
      </c>
      <c r="B969" s="60" t="s">
        <v>6471</v>
      </c>
      <c r="C969" s="69" t="s">
        <v>6471</v>
      </c>
      <c r="D969" s="42" t="s">
        <v>1637</v>
      </c>
      <c r="E969" s="42" t="e">
        <f>IF($D969=" BasicEd",VLOOKUP($A969,BasicEd!$A:$F,3,FALSE),IF($D969=" Header",VLOOKUP($A969,Header!$A:$G,3,FALSE),IF($D969=" Misc",VLOOKUP($A969,Misc!$A:$F,3,FALSE),IF($D969=" StateConstant",VLOOKUP($A969,StateConstant!$A:$H,3,FALSE),""))))</f>
        <v>#N/A</v>
      </c>
      <c r="F969" s="89" t="str">
        <f>IF($D969="BasicEd",VLOOKUP($B969,BasicEd!$A:$C,3,FALSE),IF($D969="Header",VLOOKUP($B969,Header!$A:$C,3,FALSE),IF($D969="Misc",VLOOKUP($B969,Misc!$A:$C,3,FALSE),IF($D969="StateConstant",VLOOKUP($B969,StateConstant!$A:$C,3,FALSE),""))))</f>
        <v/>
      </c>
      <c r="G969" s="69" t="s">
        <v>17</v>
      </c>
      <c r="H969" s="72">
        <v>2</v>
      </c>
      <c r="I969" s="42" t="s">
        <v>18</v>
      </c>
      <c r="J969" s="69" t="s">
        <v>1602</v>
      </c>
      <c r="K969" s="73"/>
      <c r="L969" s="72"/>
      <c r="M969" s="72"/>
      <c r="N969" s="77"/>
    </row>
    <row r="970" spans="1:14" ht="24.95" hidden="1" customHeight="1">
      <c r="A970" s="80" t="s">
        <v>6473</v>
      </c>
      <c r="B970" s="60" t="s">
        <v>6474</v>
      </c>
      <c r="C970" s="69" t="s">
        <v>6474</v>
      </c>
      <c r="D970" s="42" t="s">
        <v>1637</v>
      </c>
      <c r="E970" s="42" t="e">
        <f>IF($D970=" BasicEd",VLOOKUP($A970,BasicEd!$A:$F,3,FALSE),IF($D970=" Header",VLOOKUP($A970,Header!$A:$G,3,FALSE),IF($D970=" Misc",VLOOKUP($A970,Misc!$A:$F,3,FALSE),IF($D970=" StateConstant",VLOOKUP($A970,StateConstant!$A:$H,3,FALSE),""))))</f>
        <v>#N/A</v>
      </c>
      <c r="F970" s="89" t="str">
        <f>IF($D970="BasicEd",VLOOKUP($B970,BasicEd!$A:$C,3,FALSE),IF($D970="Header",VLOOKUP($B970,Header!$A:$C,3,FALSE),IF($D970="Misc",VLOOKUP($B970,Misc!$A:$C,3,FALSE),IF($D970="StateConstant",VLOOKUP($B970,StateConstant!$A:$C,3,FALSE),""))))</f>
        <v/>
      </c>
      <c r="G970" s="69" t="s">
        <v>17</v>
      </c>
      <c r="H970" s="72">
        <v>2</v>
      </c>
      <c r="I970" s="42" t="s">
        <v>18</v>
      </c>
      <c r="J970" s="69" t="s">
        <v>1602</v>
      </c>
      <c r="K970" s="73"/>
      <c r="L970" s="72"/>
      <c r="M970" s="72"/>
      <c r="N970" s="77"/>
    </row>
    <row r="971" spans="1:14" ht="24.95" hidden="1" customHeight="1">
      <c r="A971" s="80" t="s">
        <v>6475</v>
      </c>
      <c r="B971" s="60" t="s">
        <v>6476</v>
      </c>
      <c r="C971" s="69" t="s">
        <v>6476</v>
      </c>
      <c r="D971" s="42" t="s">
        <v>1637</v>
      </c>
      <c r="E971" s="42" t="e">
        <f>IF($D971=" BasicEd",VLOOKUP($A971,BasicEd!$A:$F,3,FALSE),IF($D971=" Header",VLOOKUP($A971,Header!$A:$G,3,FALSE),IF($D971=" Misc",VLOOKUP($A971,Misc!$A:$F,3,FALSE),IF($D971=" StateConstant",VLOOKUP($A971,StateConstant!$A:$H,3,FALSE),""))))</f>
        <v>#N/A</v>
      </c>
      <c r="F971" s="89" t="str">
        <f>IF($D971="BasicEd",VLOOKUP($B971,BasicEd!$A:$C,3,FALSE),IF($D971="Header",VLOOKUP($B971,Header!$A:$C,3,FALSE),IF($D971="Misc",VLOOKUP($B971,Misc!$A:$C,3,FALSE),IF($D971="StateConstant",VLOOKUP($B971,StateConstant!$A:$C,3,FALSE),""))))</f>
        <v/>
      </c>
      <c r="G971" s="69" t="s">
        <v>17</v>
      </c>
      <c r="H971" s="72">
        <v>2</v>
      </c>
      <c r="I971" s="42" t="s">
        <v>18</v>
      </c>
      <c r="J971" s="69" t="s">
        <v>1602</v>
      </c>
      <c r="K971" s="73"/>
      <c r="L971" s="72"/>
      <c r="M971" s="72"/>
      <c r="N971" s="77"/>
    </row>
    <row r="972" spans="1:14" ht="24.95" hidden="1" customHeight="1">
      <c r="A972" s="80" t="s">
        <v>6480</v>
      </c>
      <c r="B972" s="60" t="s">
        <v>6481</v>
      </c>
      <c r="C972" s="69" t="s">
        <v>6481</v>
      </c>
      <c r="D972" s="42" t="s">
        <v>1637</v>
      </c>
      <c r="E972" s="42" t="e">
        <f>IF($D972=" BasicEd",VLOOKUP($A972,BasicEd!$A:$F,3,FALSE),IF($D972=" Header",VLOOKUP($A972,Header!$A:$G,3,FALSE),IF($D972=" Misc",VLOOKUP($A972,Misc!$A:$F,3,FALSE),IF($D972=" StateConstant",VLOOKUP($A972,StateConstant!$A:$H,3,FALSE),""))))</f>
        <v>#N/A</v>
      </c>
      <c r="F972" s="89" t="str">
        <f>IF($D972="BasicEd",VLOOKUP($B972,BasicEd!$A:$C,3,FALSE),IF($D972="Header",VLOOKUP($B972,Header!$A:$C,3,FALSE),IF($D972="Misc",VLOOKUP($B972,Misc!$A:$C,3,FALSE),IF($D972="StateConstant",VLOOKUP($B972,StateConstant!$A:$C,3,FALSE),""))))</f>
        <v/>
      </c>
      <c r="G972" s="69" t="s">
        <v>17</v>
      </c>
      <c r="H972" s="72">
        <v>2</v>
      </c>
      <c r="I972" s="42" t="s">
        <v>18</v>
      </c>
      <c r="J972" s="69" t="s">
        <v>1602</v>
      </c>
      <c r="K972" s="73"/>
      <c r="L972" s="72"/>
      <c r="M972" s="72"/>
      <c r="N972" s="77"/>
    </row>
    <row r="973" spans="1:14" ht="24.95" hidden="1" customHeight="1">
      <c r="A973" s="80" t="s">
        <v>6482</v>
      </c>
      <c r="B973" s="60" t="s">
        <v>6483</v>
      </c>
      <c r="C973" s="69" t="s">
        <v>6483</v>
      </c>
      <c r="D973" s="42" t="s">
        <v>1637</v>
      </c>
      <c r="E973" s="42" t="e">
        <f>IF($D973=" BasicEd",VLOOKUP($A973,BasicEd!$A:$F,3,FALSE),IF($D973=" Header",VLOOKUP($A973,Header!$A:$G,3,FALSE),IF($D973=" Misc",VLOOKUP($A973,Misc!$A:$F,3,FALSE),IF($D973=" StateConstant",VLOOKUP($A973,StateConstant!$A:$H,3,FALSE),""))))</f>
        <v>#N/A</v>
      </c>
      <c r="F973" s="89" t="str">
        <f>IF($D973="BasicEd",VLOOKUP($B973,BasicEd!$A:$C,3,FALSE),IF($D973="Header",VLOOKUP($B973,Header!$A:$C,3,FALSE),IF($D973="Misc",VLOOKUP($B973,Misc!$A:$C,3,FALSE),IF($D973="StateConstant",VLOOKUP($B973,StateConstant!$A:$C,3,FALSE),""))))</f>
        <v/>
      </c>
      <c r="G973" s="69" t="s">
        <v>17</v>
      </c>
      <c r="H973" s="72">
        <v>2</v>
      </c>
      <c r="I973" s="42" t="s">
        <v>18</v>
      </c>
      <c r="J973" s="69" t="s">
        <v>1602</v>
      </c>
      <c r="K973" s="73"/>
      <c r="L973" s="72">
        <v>3</v>
      </c>
      <c r="M973" s="72">
        <v>58</v>
      </c>
      <c r="N973" s="77">
        <v>4</v>
      </c>
    </row>
    <row r="974" spans="1:14" ht="24.95" hidden="1" customHeight="1">
      <c r="A974" s="80" t="s">
        <v>6485</v>
      </c>
      <c r="B974" s="60" t="s">
        <v>6486</v>
      </c>
      <c r="C974" s="69" t="s">
        <v>6486</v>
      </c>
      <c r="D974" s="42" t="s">
        <v>1637</v>
      </c>
      <c r="E974" s="42" t="e">
        <f>IF($D974=" BasicEd",VLOOKUP($A974,BasicEd!$A:$F,3,FALSE),IF($D974=" Header",VLOOKUP($A974,Header!$A:$G,3,FALSE),IF($D974=" Misc",VLOOKUP($A974,Misc!$A:$F,3,FALSE),IF($D974=" StateConstant",VLOOKUP($A974,StateConstant!$A:$H,3,FALSE),""))))</f>
        <v>#N/A</v>
      </c>
      <c r="F974" s="89" t="str">
        <f>IF($D974="BasicEd",VLOOKUP($B974,BasicEd!$A:$C,3,FALSE),IF($D974="Header",VLOOKUP($B974,Header!$A:$C,3,FALSE),IF($D974="Misc",VLOOKUP($B974,Misc!$A:$C,3,FALSE),IF($D974="StateConstant",VLOOKUP($B974,StateConstant!$A:$C,3,FALSE),""))))</f>
        <v/>
      </c>
      <c r="G974" s="69" t="s">
        <v>17</v>
      </c>
      <c r="H974" s="72">
        <v>2</v>
      </c>
      <c r="I974" s="42" t="s">
        <v>18</v>
      </c>
      <c r="J974" s="69" t="s">
        <v>1602</v>
      </c>
      <c r="K974" s="73"/>
      <c r="L974" s="72"/>
      <c r="M974" s="72"/>
      <c r="N974" s="77"/>
    </row>
    <row r="975" spans="1:14" ht="24.95" hidden="1" customHeight="1">
      <c r="A975" s="80" t="s">
        <v>6488</v>
      </c>
      <c r="B975" s="60" t="s">
        <v>6489</v>
      </c>
      <c r="C975" s="69" t="s">
        <v>6489</v>
      </c>
      <c r="D975" s="42" t="s">
        <v>1637</v>
      </c>
      <c r="E975" s="42" t="e">
        <f>IF($D975=" BasicEd",VLOOKUP($A975,BasicEd!$A:$F,3,FALSE),IF($D975=" Header",VLOOKUP($A975,Header!$A:$G,3,FALSE),IF($D975=" Misc",VLOOKUP($A975,Misc!$A:$F,3,FALSE),IF($D975=" StateConstant",VLOOKUP($A975,StateConstant!$A:$H,3,FALSE),""))))</f>
        <v>#N/A</v>
      </c>
      <c r="F975" s="89" t="str">
        <f>IF($D975="BasicEd",VLOOKUP($B975,BasicEd!$A:$C,3,FALSE),IF($D975="Header",VLOOKUP($B975,Header!$A:$C,3,FALSE),IF($D975="Misc",VLOOKUP($B975,Misc!$A:$C,3,FALSE),IF($D975="StateConstant",VLOOKUP($B975,StateConstant!$A:$C,3,FALSE),""))))</f>
        <v/>
      </c>
      <c r="G975" s="69" t="s">
        <v>17</v>
      </c>
      <c r="H975" s="72">
        <v>2</v>
      </c>
      <c r="I975" s="42" t="s">
        <v>18</v>
      </c>
      <c r="J975" s="69" t="s">
        <v>1602</v>
      </c>
      <c r="K975" s="73"/>
      <c r="L975" s="72">
        <v>3</v>
      </c>
      <c r="M975" s="72">
        <v>9</v>
      </c>
      <c r="N975" s="77">
        <v>4</v>
      </c>
    </row>
    <row r="976" spans="1:14" ht="24.95" hidden="1" customHeight="1">
      <c r="A976" s="80" t="s">
        <v>6491</v>
      </c>
      <c r="B976" s="60" t="s">
        <v>6492</v>
      </c>
      <c r="C976" s="69" t="s">
        <v>6492</v>
      </c>
      <c r="D976" s="42" t="s">
        <v>1637</v>
      </c>
      <c r="E976" s="42" t="e">
        <f>IF($D976=" BasicEd",VLOOKUP($A976,BasicEd!$A:$F,3,FALSE),IF($D976=" Header",VLOOKUP($A976,Header!$A:$G,3,FALSE),IF($D976=" Misc",VLOOKUP($A976,Misc!$A:$F,3,FALSE),IF($D976=" StateConstant",VLOOKUP($A976,StateConstant!$A:$H,3,FALSE),""))))</f>
        <v>#N/A</v>
      </c>
      <c r="F976" s="89" t="str">
        <f>IF($D976="BasicEd",VLOOKUP($B976,BasicEd!$A:$C,3,FALSE),IF($D976="Header",VLOOKUP($B976,Header!$A:$C,3,FALSE),IF($D976="Misc",VLOOKUP($B976,Misc!$A:$C,3,FALSE),IF($D976="StateConstant",VLOOKUP($B976,StateConstant!$A:$C,3,FALSE),""))))</f>
        <v/>
      </c>
      <c r="G976" s="69" t="s">
        <v>17</v>
      </c>
      <c r="H976" s="72">
        <v>2</v>
      </c>
      <c r="I976" s="42" t="s">
        <v>18</v>
      </c>
      <c r="J976" s="69" t="s">
        <v>1602</v>
      </c>
      <c r="K976" s="73"/>
      <c r="L976" s="72">
        <v>3</v>
      </c>
      <c r="M976" s="72">
        <v>62</v>
      </c>
      <c r="N976" s="77">
        <v>4</v>
      </c>
    </row>
    <row r="977" spans="1:14" ht="24.95" hidden="1" customHeight="1">
      <c r="A977" s="80" t="s">
        <v>6494</v>
      </c>
      <c r="B977" s="60" t="s">
        <v>6495</v>
      </c>
      <c r="C977" s="69" t="s">
        <v>6495</v>
      </c>
      <c r="D977" s="42" t="s">
        <v>1637</v>
      </c>
      <c r="E977" s="42" t="e">
        <f>IF($D977=" BasicEd",VLOOKUP($A977,BasicEd!$A:$F,3,FALSE),IF($D977=" Header",VLOOKUP($A977,Header!$A:$G,3,FALSE),IF($D977=" Misc",VLOOKUP($A977,Misc!$A:$F,3,FALSE),IF($D977=" StateConstant",VLOOKUP($A977,StateConstant!$A:$H,3,FALSE),""))))</f>
        <v>#N/A</v>
      </c>
      <c r="F977" s="89" t="str">
        <f>IF($D977="BasicEd",VLOOKUP($B977,BasicEd!$A:$C,3,FALSE),IF($D977="Header",VLOOKUP($B977,Header!$A:$C,3,FALSE),IF($D977="Misc",VLOOKUP($B977,Misc!$A:$C,3,FALSE),IF($D977="StateConstant",VLOOKUP($B977,StateConstant!$A:$C,3,FALSE),""))))</f>
        <v/>
      </c>
      <c r="G977" s="69" t="s">
        <v>17</v>
      </c>
      <c r="H977" s="72">
        <v>2</v>
      </c>
      <c r="I977" s="42" t="s">
        <v>18</v>
      </c>
      <c r="J977" s="69" t="s">
        <v>1602</v>
      </c>
      <c r="K977" s="73"/>
      <c r="L977" s="72"/>
      <c r="M977" s="72"/>
      <c r="N977" s="77"/>
    </row>
    <row r="978" spans="1:14" ht="24.95" hidden="1" customHeight="1">
      <c r="A978" s="80" t="s">
        <v>6497</v>
      </c>
      <c r="B978" s="60" t="s">
        <v>6498</v>
      </c>
      <c r="C978" s="69" t="s">
        <v>6498</v>
      </c>
      <c r="D978" s="42" t="s">
        <v>1637</v>
      </c>
      <c r="E978" s="42" t="e">
        <f>IF($D978=" BasicEd",VLOOKUP($A978,BasicEd!$A:$F,3,FALSE),IF($D978=" Header",VLOOKUP($A978,Header!$A:$G,3,FALSE),IF($D978=" Misc",VLOOKUP($A978,Misc!$A:$F,3,FALSE),IF($D978=" StateConstant",VLOOKUP($A978,StateConstant!$A:$H,3,FALSE),""))))</f>
        <v>#N/A</v>
      </c>
      <c r="F978" s="89" t="str">
        <f>IF($D978="BasicEd",VLOOKUP($B978,BasicEd!$A:$C,3,FALSE),IF($D978="Header",VLOOKUP($B978,Header!$A:$C,3,FALSE),IF($D978="Misc",VLOOKUP($B978,Misc!$A:$C,3,FALSE),IF($D978="StateConstant",VLOOKUP($B978,StateConstant!$A:$C,3,FALSE),""))))</f>
        <v/>
      </c>
      <c r="G978" s="69" t="s">
        <v>17</v>
      </c>
      <c r="H978" s="72">
        <v>2</v>
      </c>
      <c r="I978" s="42" t="s">
        <v>18</v>
      </c>
      <c r="J978" s="69" t="s">
        <v>1602</v>
      </c>
      <c r="K978" s="73"/>
      <c r="L978" s="72"/>
      <c r="M978" s="72"/>
      <c r="N978" s="77"/>
    </row>
    <row r="979" spans="1:14" ht="24.95" hidden="1" customHeight="1">
      <c r="A979" s="80" t="s">
        <v>6500</v>
      </c>
      <c r="B979" s="60" t="s">
        <v>6501</v>
      </c>
      <c r="C979" s="69" t="s">
        <v>6501</v>
      </c>
      <c r="D979" s="42" t="s">
        <v>1637</v>
      </c>
      <c r="E979" s="42" t="e">
        <f>IF($D979=" BasicEd",VLOOKUP($A979,BasicEd!$A:$F,3,FALSE),IF($D979=" Header",VLOOKUP($A979,Header!$A:$G,3,FALSE),IF($D979=" Misc",VLOOKUP($A979,Misc!$A:$F,3,FALSE),IF($D979=" StateConstant",VLOOKUP($A979,StateConstant!$A:$H,3,FALSE),""))))</f>
        <v>#N/A</v>
      </c>
      <c r="F979" s="89" t="str">
        <f>IF($D979="BasicEd",VLOOKUP($B979,BasicEd!$A:$C,3,FALSE),IF($D979="Header",VLOOKUP($B979,Header!$A:$C,3,FALSE),IF($D979="Misc",VLOOKUP($B979,Misc!$A:$C,3,FALSE),IF($D979="StateConstant",VLOOKUP($B979,StateConstant!$A:$C,3,FALSE),""))))</f>
        <v/>
      </c>
      <c r="G979" s="69" t="s">
        <v>17</v>
      </c>
      <c r="H979" s="72">
        <v>2</v>
      </c>
      <c r="I979" s="42" t="s">
        <v>18</v>
      </c>
      <c r="J979" s="69" t="s">
        <v>1602</v>
      </c>
      <c r="K979" s="73"/>
      <c r="L979" s="72"/>
      <c r="M979" s="72"/>
      <c r="N979" s="77"/>
    </row>
    <row r="980" spans="1:14" ht="24.95" hidden="1" customHeight="1">
      <c r="A980" s="80" t="s">
        <v>6503</v>
      </c>
      <c r="B980" s="60" t="s">
        <v>6504</v>
      </c>
      <c r="C980" s="69" t="s">
        <v>6504</v>
      </c>
      <c r="D980" s="42" t="s">
        <v>1637</v>
      </c>
      <c r="E980" s="42" t="e">
        <f>IF($D980=" BasicEd",VLOOKUP($A980,BasicEd!$A:$F,3,FALSE),IF($D980=" Header",VLOOKUP($A980,Header!$A:$G,3,FALSE),IF($D980=" Misc",VLOOKUP($A980,Misc!$A:$F,3,FALSE),IF($D980=" StateConstant",VLOOKUP($A980,StateConstant!$A:$H,3,FALSE),""))))</f>
        <v>#N/A</v>
      </c>
      <c r="F980" s="89" t="str">
        <f>IF($D980="BasicEd",VLOOKUP($B980,BasicEd!$A:$C,3,FALSE),IF($D980="Header",VLOOKUP($B980,Header!$A:$C,3,FALSE),IF($D980="Misc",VLOOKUP($B980,Misc!$A:$C,3,FALSE),IF($D980="StateConstant",VLOOKUP($B980,StateConstant!$A:$C,3,FALSE),""))))</f>
        <v/>
      </c>
      <c r="G980" s="69" t="s">
        <v>17</v>
      </c>
      <c r="H980" s="72">
        <v>2</v>
      </c>
      <c r="I980" s="42" t="s">
        <v>18</v>
      </c>
      <c r="J980" s="69" t="s">
        <v>1602</v>
      </c>
      <c r="K980" s="73"/>
      <c r="L980" s="72"/>
      <c r="M980" s="72"/>
      <c r="N980" s="77"/>
    </row>
    <row r="981" spans="1:14" ht="24.95" hidden="1" customHeight="1">
      <c r="A981" s="80" t="s">
        <v>6505</v>
      </c>
      <c r="B981" s="60" t="s">
        <v>6506</v>
      </c>
      <c r="C981" s="69" t="s">
        <v>6506</v>
      </c>
      <c r="D981" s="42" t="s">
        <v>1637</v>
      </c>
      <c r="E981" s="42" t="e">
        <f>IF($D981=" BasicEd",VLOOKUP($A981,BasicEd!$A:$F,3,FALSE),IF($D981=" Header",VLOOKUP($A981,Header!$A:$G,3,FALSE),IF($D981=" Misc",VLOOKUP($A981,Misc!$A:$F,3,FALSE),IF($D981=" StateConstant",VLOOKUP($A981,StateConstant!$A:$H,3,FALSE),""))))</f>
        <v>#N/A</v>
      </c>
      <c r="F981" s="89" t="str">
        <f>IF($D981="BasicEd",VLOOKUP($B981,BasicEd!$A:$C,3,FALSE),IF($D981="Header",VLOOKUP($B981,Header!$A:$C,3,FALSE),IF($D981="Misc",VLOOKUP($B981,Misc!$A:$C,3,FALSE),IF($D981="StateConstant",VLOOKUP($B981,StateConstant!$A:$C,3,FALSE),""))))</f>
        <v/>
      </c>
      <c r="G981" s="69" t="s">
        <v>17</v>
      </c>
      <c r="H981" s="72">
        <v>2</v>
      </c>
      <c r="I981" s="42" t="s">
        <v>18</v>
      </c>
      <c r="J981" s="69" t="s">
        <v>1602</v>
      </c>
      <c r="K981" s="73"/>
      <c r="L981" s="72"/>
      <c r="M981" s="72"/>
      <c r="N981" s="77"/>
    </row>
    <row r="982" spans="1:14" ht="24.95" hidden="1" customHeight="1">
      <c r="A982" s="80" t="s">
        <v>6508</v>
      </c>
      <c r="B982" s="60" t="s">
        <v>6509</v>
      </c>
      <c r="C982" s="69" t="s">
        <v>6509</v>
      </c>
      <c r="D982" s="42" t="s">
        <v>1637</v>
      </c>
      <c r="E982" s="42" t="e">
        <f>IF($D982=" BasicEd",VLOOKUP($A982,BasicEd!$A:$F,3,FALSE),IF($D982=" Header",VLOOKUP($A982,Header!$A:$G,3,FALSE),IF($D982=" Misc",VLOOKUP($A982,Misc!$A:$F,3,FALSE),IF($D982=" StateConstant",VLOOKUP($A982,StateConstant!$A:$H,3,FALSE),""))))</f>
        <v>#N/A</v>
      </c>
      <c r="F982" s="89" t="str">
        <f>IF($D982="BasicEd",VLOOKUP($B982,BasicEd!$A:$C,3,FALSE),IF($D982="Header",VLOOKUP($B982,Header!$A:$C,3,FALSE),IF($D982="Misc",VLOOKUP($B982,Misc!$A:$C,3,FALSE),IF($D982="StateConstant",VLOOKUP($B982,StateConstant!$A:$C,3,FALSE),""))))</f>
        <v/>
      </c>
      <c r="G982" s="69" t="s">
        <v>17</v>
      </c>
      <c r="H982" s="72">
        <v>2</v>
      </c>
      <c r="I982" s="42" t="s">
        <v>18</v>
      </c>
      <c r="J982" s="69" t="s">
        <v>1602</v>
      </c>
      <c r="K982" s="73"/>
      <c r="L982" s="72"/>
      <c r="M982" s="72"/>
      <c r="N982" s="77"/>
    </row>
    <row r="983" spans="1:14" ht="24.95" hidden="1" customHeight="1">
      <c r="A983" s="80" t="s">
        <v>6511</v>
      </c>
      <c r="B983" s="60" t="s">
        <v>6512</v>
      </c>
      <c r="C983" s="69" t="s">
        <v>6512</v>
      </c>
      <c r="D983" s="42" t="s">
        <v>1637</v>
      </c>
      <c r="E983" s="42" t="e">
        <f>IF($D983=" BasicEd",VLOOKUP($A983,BasicEd!$A:$F,3,FALSE),IF($D983=" Header",VLOOKUP($A983,Header!$A:$G,3,FALSE),IF($D983=" Misc",VLOOKUP($A983,Misc!$A:$F,3,FALSE),IF($D983=" StateConstant",VLOOKUP($A983,StateConstant!$A:$H,3,FALSE),""))))</f>
        <v>#N/A</v>
      </c>
      <c r="F983" s="89" t="str">
        <f>IF($D983="BasicEd",VLOOKUP($B983,BasicEd!$A:$C,3,FALSE),IF($D983="Header",VLOOKUP($B983,Header!$A:$C,3,FALSE),IF($D983="Misc",VLOOKUP($B983,Misc!$A:$C,3,FALSE),IF($D983="StateConstant",VLOOKUP($B983,StateConstant!$A:$C,3,FALSE),""))))</f>
        <v/>
      </c>
      <c r="G983" s="69" t="s">
        <v>17</v>
      </c>
      <c r="H983" s="72">
        <v>2</v>
      </c>
      <c r="I983" s="42" t="s">
        <v>18</v>
      </c>
      <c r="J983" s="69" t="s">
        <v>1602</v>
      </c>
      <c r="K983" s="73"/>
      <c r="L983" s="72"/>
      <c r="M983" s="72"/>
      <c r="N983" s="77"/>
    </row>
    <row r="984" spans="1:14" ht="24.95" hidden="1" customHeight="1">
      <c r="A984" s="44" t="s">
        <v>6421</v>
      </c>
      <c r="B984" s="43" t="s">
        <v>6422</v>
      </c>
      <c r="C984" s="42" t="s">
        <v>6422</v>
      </c>
      <c r="D984" s="42" t="s">
        <v>1637</v>
      </c>
      <c r="E984" s="42" t="e">
        <f>IF($D984=" BasicEd",VLOOKUP($A984,BasicEd!$A:$F,3,FALSE),IF($D984=" Header",VLOOKUP($A984,Header!$A:$G,3,FALSE),IF($D984=" Misc",VLOOKUP($A984,Misc!$A:$F,3,FALSE),IF($D984=" StateConstant",VLOOKUP($A984,StateConstant!$A:$H,3,FALSE),""))))</f>
        <v>#N/A</v>
      </c>
      <c r="F984" s="89" t="str">
        <f>IF($D984="BasicEd",VLOOKUP($B984,BasicEd!$A:$C,3,FALSE),IF($D984="Header",VLOOKUP($B984,Header!$A:$C,3,FALSE),IF($D984="Misc",VLOOKUP($B984,Misc!$A:$C,3,FALSE),IF($D984="StateConstant",VLOOKUP($B984,StateConstant!$A:$C,3,FALSE),""))))</f>
        <v/>
      </c>
      <c r="G984" s="42" t="s">
        <v>7</v>
      </c>
      <c r="H984" s="44">
        <v>3</v>
      </c>
      <c r="I984" s="42" t="s">
        <v>18</v>
      </c>
      <c r="J984" s="42" t="s">
        <v>1602</v>
      </c>
      <c r="K984" s="45"/>
      <c r="L984" s="44">
        <v>1</v>
      </c>
      <c r="M984" s="44">
        <v>15</v>
      </c>
      <c r="N984" s="44">
        <v>4</v>
      </c>
    </row>
    <row r="985" spans="1:14" ht="24.95" hidden="1" customHeight="1">
      <c r="A985" s="44" t="s">
        <v>6423</v>
      </c>
      <c r="B985" s="43" t="s">
        <v>6424</v>
      </c>
      <c r="C985" s="42" t="s">
        <v>6424</v>
      </c>
      <c r="D985" s="42" t="s">
        <v>1637</v>
      </c>
      <c r="E985" s="42" t="e">
        <f>IF($D985=" BasicEd",VLOOKUP($A985,BasicEd!$A:$F,3,FALSE),IF($D985=" Header",VLOOKUP($A985,Header!$A:$G,3,FALSE),IF($D985=" Misc",VLOOKUP($A985,Misc!$A:$F,3,FALSE),IF($D985=" StateConstant",VLOOKUP($A985,StateConstant!$A:$H,3,FALSE),""))))</f>
        <v>#N/A</v>
      </c>
      <c r="F985" s="89" t="str">
        <f>IF($D985="BasicEd",VLOOKUP($B985,BasicEd!$A:$C,3,FALSE),IF($D985="Header",VLOOKUP($B985,Header!$A:$C,3,FALSE),IF($D985="Misc",VLOOKUP($B985,Misc!$A:$C,3,FALSE),IF($D985="StateConstant",VLOOKUP($B985,StateConstant!$A:$C,3,FALSE),""))))</f>
        <v/>
      </c>
      <c r="G985" s="42" t="s">
        <v>7</v>
      </c>
      <c r="H985" s="44">
        <v>3</v>
      </c>
      <c r="I985" s="42" t="s">
        <v>18</v>
      </c>
      <c r="J985" s="42" t="s">
        <v>1602</v>
      </c>
      <c r="K985" s="45"/>
      <c r="L985" s="44">
        <v>1</v>
      </c>
      <c r="M985" s="44">
        <v>20</v>
      </c>
      <c r="N985" s="44">
        <v>4</v>
      </c>
    </row>
    <row r="986" spans="1:14" ht="24.95" hidden="1" customHeight="1">
      <c r="A986" s="83" t="s">
        <v>600</v>
      </c>
      <c r="B986" s="85" t="s">
        <v>602</v>
      </c>
      <c r="C986" s="84" t="s">
        <v>602</v>
      </c>
      <c r="D986" s="42" t="s">
        <v>1601</v>
      </c>
      <c r="E986" s="42" t="str">
        <f>IF($D986=" BasicEd",VLOOKUP($A986,BasicEd!$A:$F,3,FALSE),IF($D986=" Header",VLOOKUP($A986,Header!$A:$G,3,FALSE),IF($D986=" Misc",VLOOKUP($A986,Misc!$A:$F,3,FALSE),IF($D986=" StateConstant",VLOOKUP($A986,StateConstant!$A:$H,3,FALSE),""))))</f>
        <v>Small District and R&amp;N Calculations</v>
      </c>
      <c r="F986" s="89" t="str">
        <f>IF($D986="BasicEd",VLOOKUP($B986,BasicEd!$A:$C,3,FALSE),IF($D986="Header",VLOOKUP($B986,Header!$A:$C,3,FALSE),IF($D986="Misc",VLOOKUP($B986,Misc!$A:$C,3,FALSE),IF($D986="StateConstant",VLOOKUP($B986,StateConstant!$A:$C,3,FALSE),""))))</f>
        <v/>
      </c>
      <c r="G986" s="84" t="s">
        <v>7</v>
      </c>
      <c r="H986" s="83">
        <v>3</v>
      </c>
      <c r="I986" s="42" t="s">
        <v>18</v>
      </c>
      <c r="J986" s="84" t="s">
        <v>1602</v>
      </c>
      <c r="K986" s="87"/>
      <c r="L986" s="83"/>
      <c r="M986" s="83"/>
      <c r="N986" s="83"/>
    </row>
    <row r="987" spans="1:14" ht="24.95" hidden="1" customHeight="1">
      <c r="A987" s="44" t="s">
        <v>603</v>
      </c>
      <c r="B987" s="43" t="s">
        <v>605</v>
      </c>
      <c r="C987" s="42" t="s">
        <v>605</v>
      </c>
      <c r="D987" s="42" t="s">
        <v>1601</v>
      </c>
      <c r="E987" s="42" t="str">
        <f>IF($D987=" BasicEd",VLOOKUP($A987,BasicEd!$A:$F,3,FALSE),IF($D987=" Header",VLOOKUP($A987,Header!$A:$G,3,FALSE),IF($D987=" Misc",VLOOKUP($A987,Misc!$A:$F,3,FALSE),IF($D987=" StateConstant",VLOOKUP($A987,StateConstant!$A:$H,3,FALSE),""))))</f>
        <v>Small District and R&amp;N Calculations</v>
      </c>
      <c r="F987" s="89" t="str">
        <f>IF($D987="BasicEd",VLOOKUP($B987,BasicEd!$A:$C,3,FALSE),IF($D987="Header",VLOOKUP($B987,Header!$A:$C,3,FALSE),IF($D987="Misc",VLOOKUP($B987,Misc!$A:$C,3,FALSE),IF($D987="StateConstant",VLOOKUP($B987,StateConstant!$A:$C,3,FALSE),""))))</f>
        <v/>
      </c>
      <c r="G987" s="42" t="s">
        <v>7</v>
      </c>
      <c r="H987" s="44">
        <v>3</v>
      </c>
      <c r="I987" s="42" t="s">
        <v>18</v>
      </c>
      <c r="J987" s="42" t="s">
        <v>1602</v>
      </c>
      <c r="K987" s="45"/>
      <c r="L987" s="44"/>
      <c r="M987" s="44"/>
      <c r="N987" s="44"/>
    </row>
    <row r="988" spans="1:14" ht="24.95" hidden="1" customHeight="1">
      <c r="A988" s="83" t="s">
        <v>606</v>
      </c>
      <c r="B988" s="85" t="s">
        <v>608</v>
      </c>
      <c r="C988" s="84" t="s">
        <v>608</v>
      </c>
      <c r="D988" s="42" t="s">
        <v>1601</v>
      </c>
      <c r="E988" s="42" t="str">
        <f>IF($D988=" BasicEd",VLOOKUP($A988,BasicEd!$A:$F,3,FALSE),IF($D988=" Header",VLOOKUP($A988,Header!$A:$G,3,FALSE),IF($D988=" Misc",VLOOKUP($A988,Misc!$A:$F,3,FALSE),IF($D988=" StateConstant",VLOOKUP($A988,StateConstant!$A:$H,3,FALSE),""))))</f>
        <v>Small District and R&amp;N Calculations</v>
      </c>
      <c r="F988" s="89" t="str">
        <f>IF($D988="BasicEd",VLOOKUP($B988,BasicEd!$A:$C,3,FALSE),IF($D988="Header",VLOOKUP($B988,Header!$A:$C,3,FALSE),IF($D988="Misc",VLOOKUP($B988,Misc!$A:$C,3,FALSE),IF($D988="StateConstant",VLOOKUP($B988,StateConstant!$A:$C,3,FALSE),""))))</f>
        <v/>
      </c>
      <c r="G988" s="84" t="s">
        <v>7</v>
      </c>
      <c r="H988" s="83">
        <v>3</v>
      </c>
      <c r="I988" s="42" t="s">
        <v>18</v>
      </c>
      <c r="J988" s="84" t="s">
        <v>1602</v>
      </c>
      <c r="K988" s="87"/>
      <c r="L988" s="83"/>
      <c r="M988" s="83"/>
      <c r="N988" s="83"/>
    </row>
    <row r="989" spans="1:14" ht="24.95" hidden="1" customHeight="1">
      <c r="A989" s="44" t="s">
        <v>609</v>
      </c>
      <c r="B989" s="43" t="s">
        <v>610</v>
      </c>
      <c r="C989" s="42" t="s">
        <v>610</v>
      </c>
      <c r="D989" s="42" t="s">
        <v>1601</v>
      </c>
      <c r="E989" s="42" t="str">
        <f>IF($D989=" BasicEd",VLOOKUP($A989,BasicEd!$A:$F,3,FALSE),IF($D989=" Header",VLOOKUP($A989,Header!$A:$G,3,FALSE),IF($D989=" Misc",VLOOKUP($A989,Misc!$A:$F,3,FALSE),IF($D989=" StateConstant",VLOOKUP($A989,StateConstant!$A:$H,3,FALSE),""))))</f>
        <v>Staffing Calculations</v>
      </c>
      <c r="F989" s="89" t="str">
        <f>IF($D989="BasicEd",VLOOKUP($B989,BasicEd!$A:$C,3,FALSE),IF($D989="Header",VLOOKUP($B989,Header!$A:$C,3,FALSE),IF($D989="Misc",VLOOKUP($B989,Misc!$A:$C,3,FALSE),IF($D989="StateConstant",VLOOKUP($B989,StateConstant!$A:$C,3,FALSE),""))))</f>
        <v/>
      </c>
      <c r="G989" s="42" t="s">
        <v>7</v>
      </c>
      <c r="H989" s="44">
        <v>3</v>
      </c>
      <c r="I989" s="42" t="s">
        <v>18</v>
      </c>
      <c r="J989" s="42" t="s">
        <v>1602</v>
      </c>
      <c r="K989" s="45"/>
      <c r="L989" s="44"/>
      <c r="M989" s="44"/>
      <c r="N989" s="44"/>
    </row>
    <row r="990" spans="1:14" ht="24.95" hidden="1" customHeight="1">
      <c r="A990" s="83" t="s">
        <v>611</v>
      </c>
      <c r="B990" s="85" t="s">
        <v>612</v>
      </c>
      <c r="C990" s="84" t="s">
        <v>612</v>
      </c>
      <c r="D990" s="84" t="s">
        <v>1601</v>
      </c>
      <c r="E990" s="42" t="str">
        <f>IF($D990=" BasicEd",VLOOKUP($A990,BasicEd!$A:$F,3,FALSE),IF($D990=" Header",VLOOKUP($A990,Header!$A:$G,3,FALSE),IF($D990=" Misc",VLOOKUP($A990,Misc!$A:$F,3,FALSE),IF($D990=" StateConstant",VLOOKUP($A990,StateConstant!$A:$H,3,FALSE),""))))</f>
        <v>Staffing Calculations</v>
      </c>
      <c r="F990" s="89" t="str">
        <f>IF($D990="BasicEd",VLOOKUP($B990,BasicEd!$A:$C,3,FALSE),IF($D990="Header",VLOOKUP($B990,Header!$A:$C,3,FALSE),IF($D990="Misc",VLOOKUP($B990,Misc!$A:$C,3,FALSE),IF($D990="StateConstant",VLOOKUP($B990,StateConstant!$A:$C,3,FALSE),""))))</f>
        <v/>
      </c>
      <c r="G990" s="84" t="s">
        <v>7</v>
      </c>
      <c r="H990" s="83">
        <v>3</v>
      </c>
      <c r="I990" s="42" t="s">
        <v>18</v>
      </c>
      <c r="J990" s="84" t="s">
        <v>1602</v>
      </c>
      <c r="K990" s="87"/>
      <c r="L990" s="83"/>
      <c r="M990" s="83"/>
      <c r="N990" s="83"/>
    </row>
    <row r="991" spans="1:14" ht="24.95" hidden="1" customHeight="1">
      <c r="A991" s="44" t="s">
        <v>613</v>
      </c>
      <c r="B991" s="43" t="s">
        <v>614</v>
      </c>
      <c r="C991" s="42" t="s">
        <v>614</v>
      </c>
      <c r="D991" s="42" t="s">
        <v>1601</v>
      </c>
      <c r="E991" s="42" t="str">
        <f>IF($D991=" BasicEd",VLOOKUP($A991,BasicEd!$A:$F,3,FALSE),IF($D991=" Header",VLOOKUP($A991,Header!$A:$G,3,FALSE),IF($D991=" Misc",VLOOKUP($A991,Misc!$A:$F,3,FALSE),IF($D991=" StateConstant",VLOOKUP($A991,StateConstant!$A:$H,3,FALSE),""))))</f>
        <v>Staffing Calculations</v>
      </c>
      <c r="F991" s="89" t="str">
        <f>IF($D991="BasicEd",VLOOKUP($B991,BasicEd!$A:$C,3,FALSE),IF($D991="Header",VLOOKUP($B991,Header!$A:$C,3,FALSE),IF($D991="Misc",VLOOKUP($B991,Misc!$A:$C,3,FALSE),IF($D991="StateConstant",VLOOKUP($B991,StateConstant!$A:$C,3,FALSE),""))))</f>
        <v/>
      </c>
      <c r="G991" s="42" t="s">
        <v>7</v>
      </c>
      <c r="H991" s="44">
        <v>3</v>
      </c>
      <c r="I991" s="42" t="s">
        <v>18</v>
      </c>
      <c r="J991" s="42" t="s">
        <v>1602</v>
      </c>
      <c r="K991" s="45"/>
      <c r="L991" s="44"/>
      <c r="M991" s="44"/>
      <c r="N991" s="44"/>
    </row>
    <row r="992" spans="1:14" ht="24.95" hidden="1" customHeight="1">
      <c r="A992" s="83" t="s">
        <v>481</v>
      </c>
      <c r="B992" s="85" t="s">
        <v>483</v>
      </c>
      <c r="C992" s="84" t="s">
        <v>483</v>
      </c>
      <c r="D992" s="84" t="s">
        <v>1601</v>
      </c>
      <c r="E992" s="42" t="str">
        <f>IF($D992=" BasicEd",VLOOKUP($A992,BasicEd!$A:$F,3,FALSE),IF($D992=" Header",VLOOKUP($A992,Header!$A:$G,3,FALSE),IF($D992=" Misc",VLOOKUP($A992,Misc!$A:$F,3,FALSE),IF($D992=" StateConstant",VLOOKUP($A992,StateConstant!$A:$H,3,FALSE),""))))</f>
        <v>Staffing Calculations</v>
      </c>
      <c r="F992" s="89" t="str">
        <f>IF($D992="BasicEd",VLOOKUP($B992,BasicEd!$A:$C,3,FALSE),IF($D992="Header",VLOOKUP($B992,Header!$A:$C,3,FALSE),IF($D992="Misc",VLOOKUP($B992,Misc!$A:$C,3,FALSE),IF($D992="StateConstant",VLOOKUP($B992,StateConstant!$A:$C,3,FALSE),""))))</f>
        <v/>
      </c>
      <c r="G992" s="84" t="s">
        <v>7</v>
      </c>
      <c r="H992" s="83">
        <v>3</v>
      </c>
      <c r="I992" s="42" t="s">
        <v>18</v>
      </c>
      <c r="J992" s="84" t="s">
        <v>1602</v>
      </c>
      <c r="K992" s="87"/>
      <c r="L992" s="83"/>
      <c r="M992" s="83"/>
      <c r="N992" s="83"/>
    </row>
    <row r="993" spans="1:14" ht="24.95" hidden="1" customHeight="1">
      <c r="A993" s="44" t="s">
        <v>484</v>
      </c>
      <c r="B993" s="43" t="s">
        <v>486</v>
      </c>
      <c r="C993" s="52" t="s">
        <v>486</v>
      </c>
      <c r="D993" s="42" t="s">
        <v>1601</v>
      </c>
      <c r="E993" s="42" t="str">
        <f>IF($D993=" BasicEd",VLOOKUP($A993,BasicEd!$A:$F,3,FALSE),IF($D993=" Header",VLOOKUP($A993,Header!$A:$G,3,FALSE),IF($D993=" Misc",VLOOKUP($A993,Misc!$A:$F,3,FALSE),IF($D993=" StateConstant",VLOOKUP($A993,StateConstant!$A:$H,3,FALSE),""))))</f>
        <v>Staffing Calculations</v>
      </c>
      <c r="F993" s="89" t="str">
        <f>IF($D993="BasicEd",VLOOKUP($B993,BasicEd!$A:$C,3,FALSE),IF($D993="Header",VLOOKUP($B993,Header!$A:$C,3,FALSE),IF($D993="Misc",VLOOKUP($B993,Misc!$A:$C,3,FALSE),IF($D993="StateConstant",VLOOKUP($B993,StateConstant!$A:$C,3,FALSE),""))))</f>
        <v/>
      </c>
      <c r="G993" s="42" t="s">
        <v>7</v>
      </c>
      <c r="H993" s="44">
        <v>3</v>
      </c>
      <c r="I993" s="42" t="s">
        <v>18</v>
      </c>
      <c r="J993" s="42" t="s">
        <v>1602</v>
      </c>
      <c r="K993" s="45"/>
      <c r="L993" s="44"/>
      <c r="M993" s="44"/>
      <c r="N993" s="44"/>
    </row>
    <row r="994" spans="1:14" ht="24.95" hidden="1" customHeight="1">
      <c r="A994" s="83" t="s">
        <v>487</v>
      </c>
      <c r="B994" s="85" t="s">
        <v>489</v>
      </c>
      <c r="C994" s="86" t="s">
        <v>489</v>
      </c>
      <c r="D994" s="84" t="s">
        <v>1601</v>
      </c>
      <c r="E994" s="42" t="str">
        <f>IF($D994=" BasicEd",VLOOKUP($A994,BasicEd!$A:$F,3,FALSE),IF($D994=" Header",VLOOKUP($A994,Header!$A:$G,3,FALSE),IF($D994=" Misc",VLOOKUP($A994,Misc!$A:$F,3,FALSE),IF($D994=" StateConstant",VLOOKUP($A994,StateConstant!$A:$H,3,FALSE),""))))</f>
        <v>Staffing Calculations</v>
      </c>
      <c r="F994" s="89" t="str">
        <f>IF($D994="BasicEd",VLOOKUP($B994,BasicEd!$A:$C,3,FALSE),IF($D994="Header",VLOOKUP($B994,Header!$A:$C,3,FALSE),IF($D994="Misc",VLOOKUP($B994,Misc!$A:$C,3,FALSE),IF($D994="StateConstant",VLOOKUP($B994,StateConstant!$A:$C,3,FALSE),""))))</f>
        <v/>
      </c>
      <c r="G994" s="84" t="s">
        <v>7</v>
      </c>
      <c r="H994" s="83">
        <v>3</v>
      </c>
      <c r="I994" s="42" t="s">
        <v>18</v>
      </c>
      <c r="J994" s="84" t="s">
        <v>1602</v>
      </c>
      <c r="K994" s="87"/>
      <c r="L994" s="83"/>
      <c r="M994" s="83"/>
      <c r="N994" s="83"/>
    </row>
    <row r="995" spans="1:14" ht="24.95" hidden="1" customHeight="1">
      <c r="A995" s="44" t="s">
        <v>493</v>
      </c>
      <c r="B995" s="43" t="s">
        <v>495</v>
      </c>
      <c r="C995" s="42" t="s">
        <v>495</v>
      </c>
      <c r="D995" s="42" t="s">
        <v>1601</v>
      </c>
      <c r="E995" s="42" t="str">
        <f>IF($D995=" BasicEd",VLOOKUP($A995,BasicEd!$A:$F,3,FALSE),IF($D995=" Header",VLOOKUP($A995,Header!$A:$G,3,FALSE),IF($D995=" Misc",VLOOKUP($A995,Misc!$A:$F,3,FALSE),IF($D995=" StateConstant",VLOOKUP($A995,StateConstant!$A:$H,3,FALSE),""))))</f>
        <v>Staffing Calculations</v>
      </c>
      <c r="F995" s="89" t="str">
        <f>IF($D995="BasicEd",VLOOKUP($B995,BasicEd!$A:$C,3,FALSE),IF($D995="Header",VLOOKUP($B995,Header!$A:$C,3,FALSE),IF($D995="Misc",VLOOKUP($B995,Misc!$A:$C,3,FALSE),IF($D995="StateConstant",VLOOKUP($B995,StateConstant!$A:$C,3,FALSE),""))))</f>
        <v/>
      </c>
      <c r="G995" s="42" t="s">
        <v>7</v>
      </c>
      <c r="H995" s="44">
        <v>3</v>
      </c>
      <c r="I995" s="42" t="s">
        <v>18</v>
      </c>
      <c r="J995" s="42" t="s">
        <v>1602</v>
      </c>
      <c r="K995" s="45"/>
      <c r="L995" s="44"/>
      <c r="M995" s="44"/>
      <c r="N995" s="44"/>
    </row>
    <row r="996" spans="1:14" ht="24.95" hidden="1" customHeight="1">
      <c r="A996" s="83" t="s">
        <v>496</v>
      </c>
      <c r="B996" s="85" t="s">
        <v>498</v>
      </c>
      <c r="C996" s="84" t="s">
        <v>498</v>
      </c>
      <c r="D996" s="84" t="s">
        <v>1601</v>
      </c>
      <c r="E996" s="42" t="str">
        <f>IF($D996=" BasicEd",VLOOKUP($A996,BasicEd!$A:$F,3,FALSE),IF($D996=" Header",VLOOKUP($A996,Header!$A:$G,3,FALSE),IF($D996=" Misc",VLOOKUP($A996,Misc!$A:$F,3,FALSE),IF($D996=" StateConstant",VLOOKUP($A996,StateConstant!$A:$H,3,FALSE),""))))</f>
        <v>Staffing Calculations</v>
      </c>
      <c r="F996" s="89" t="str">
        <f>IF($D996="BasicEd",VLOOKUP($B996,BasicEd!$A:$C,3,FALSE),IF($D996="Header",VLOOKUP($B996,Header!$A:$C,3,FALSE),IF($D996="Misc",VLOOKUP($B996,Misc!$A:$C,3,FALSE),IF($D996="StateConstant",VLOOKUP($B996,StateConstant!$A:$C,3,FALSE),""))))</f>
        <v/>
      </c>
      <c r="G996" s="84" t="s">
        <v>7</v>
      </c>
      <c r="H996" s="83">
        <v>3</v>
      </c>
      <c r="I996" s="42" t="s">
        <v>18</v>
      </c>
      <c r="J996" s="84" t="s">
        <v>1602</v>
      </c>
      <c r="K996" s="87"/>
      <c r="L996" s="83"/>
      <c r="M996" s="83"/>
      <c r="N996" s="83"/>
    </row>
    <row r="997" spans="1:14" ht="24.95" hidden="1" customHeight="1">
      <c r="A997" s="44" t="s">
        <v>620</v>
      </c>
      <c r="B997" s="43" t="s">
        <v>621</v>
      </c>
      <c r="C997" s="52" t="s">
        <v>621</v>
      </c>
      <c r="D997" s="42" t="s">
        <v>1601</v>
      </c>
      <c r="E997" s="42" t="str">
        <f>IF($D997=" BasicEd",VLOOKUP($A997,BasicEd!$A:$F,3,FALSE),IF($D997=" Header",VLOOKUP($A997,Header!$A:$G,3,FALSE),IF($D997=" Misc",VLOOKUP($A997,Misc!$A:$F,3,FALSE),IF($D997=" StateConstant",VLOOKUP($A997,StateConstant!$A:$H,3,FALSE),""))))</f>
        <v>Staffing Calculations</v>
      </c>
      <c r="F997" s="89" t="str">
        <f>IF($D997="BasicEd",VLOOKUP($B997,BasicEd!$A:$C,3,FALSE),IF($D997="Header",VLOOKUP($B997,Header!$A:$C,3,FALSE),IF($D997="Misc",VLOOKUP($B997,Misc!$A:$C,3,FALSE),IF($D997="StateConstant",VLOOKUP($B997,StateConstant!$A:$C,3,FALSE),""))))</f>
        <v/>
      </c>
      <c r="G997" s="42" t="s">
        <v>7</v>
      </c>
      <c r="H997" s="44">
        <v>3</v>
      </c>
      <c r="I997" s="42" t="s">
        <v>18</v>
      </c>
      <c r="J997" s="42" t="s">
        <v>1602</v>
      </c>
      <c r="K997" s="45"/>
      <c r="L997" s="44"/>
      <c r="M997" s="44"/>
      <c r="N997" s="44"/>
    </row>
    <row r="998" spans="1:14" ht="24.95" hidden="1" customHeight="1">
      <c r="A998" s="83" t="s">
        <v>622</v>
      </c>
      <c r="B998" s="85" t="s">
        <v>623</v>
      </c>
      <c r="C998" s="86" t="s">
        <v>623</v>
      </c>
      <c r="D998" s="84" t="s">
        <v>1601</v>
      </c>
      <c r="E998" s="42" t="str">
        <f>IF($D998=" BasicEd",VLOOKUP($A998,BasicEd!$A:$F,3,FALSE),IF($D998=" Header",VLOOKUP($A998,Header!$A:$G,3,FALSE),IF($D998=" Misc",VLOOKUP($A998,Misc!$A:$F,3,FALSE),IF($D998=" StateConstant",VLOOKUP($A998,StateConstant!$A:$H,3,FALSE),""))))</f>
        <v>Staffing Calculations</v>
      </c>
      <c r="F998" s="89" t="str">
        <f>IF($D998="BasicEd",VLOOKUP($B998,BasicEd!$A:$C,3,FALSE),IF($D998="Header",VLOOKUP($B998,Header!$A:$C,3,FALSE),IF($D998="Misc",VLOOKUP($B998,Misc!$A:$C,3,FALSE),IF($D998="StateConstant",VLOOKUP($B998,StateConstant!$A:$C,3,FALSE),""))))</f>
        <v/>
      </c>
      <c r="G998" s="84" t="s">
        <v>7</v>
      </c>
      <c r="H998" s="83">
        <v>3</v>
      </c>
      <c r="I998" s="42" t="s">
        <v>18</v>
      </c>
      <c r="J998" s="84" t="s">
        <v>1602</v>
      </c>
      <c r="K998" s="87"/>
      <c r="L998" s="83"/>
      <c r="M998" s="83"/>
      <c r="N998" s="83"/>
    </row>
    <row r="999" spans="1:14" ht="24.95" hidden="1" customHeight="1">
      <c r="A999" s="44" t="s">
        <v>327</v>
      </c>
      <c r="B999" s="43" t="s">
        <v>329</v>
      </c>
      <c r="C999" s="52" t="s">
        <v>329</v>
      </c>
      <c r="D999" s="42" t="s">
        <v>1601</v>
      </c>
      <c r="E999" s="42" t="str">
        <f>IF($D999=" BasicEd",VLOOKUP($A999,BasicEd!$A:$F,3,FALSE),IF($D999=" Header",VLOOKUP($A999,Header!$A:$G,3,FALSE),IF($D999=" Misc",VLOOKUP($A999,Misc!$A:$F,3,FALSE),IF($D999=" StateConstant",VLOOKUP($A999,StateConstant!$A:$H,3,FALSE),""))))</f>
        <v>Staffing Calculations</v>
      </c>
      <c r="F999" s="89" t="str">
        <f>IF($D999="BasicEd",VLOOKUP($B999,BasicEd!$A:$C,3,FALSE),IF($D999="Header",VLOOKUP($B999,Header!$A:$C,3,FALSE),IF($D999="Misc",VLOOKUP($B999,Misc!$A:$C,3,FALSE),IF($D999="StateConstant",VLOOKUP($B999,StateConstant!$A:$C,3,FALSE),""))))</f>
        <v/>
      </c>
      <c r="G999" s="42" t="s">
        <v>7</v>
      </c>
      <c r="H999" s="44">
        <v>3</v>
      </c>
      <c r="I999" s="42" t="s">
        <v>18</v>
      </c>
      <c r="J999" s="42" t="s">
        <v>1602</v>
      </c>
      <c r="K999" s="45"/>
      <c r="L999" s="44"/>
      <c r="M999" s="44"/>
      <c r="N999" s="44"/>
    </row>
    <row r="1000" spans="1:14" ht="24.95" hidden="1" customHeight="1">
      <c r="A1000" s="83" t="s">
        <v>330</v>
      </c>
      <c r="B1000" s="85" t="s">
        <v>332</v>
      </c>
      <c r="C1000" s="84" t="s">
        <v>332</v>
      </c>
      <c r="D1000" s="84" t="s">
        <v>1617</v>
      </c>
      <c r="E1000" s="42" t="e">
        <f>IF($D1000=" BasicEd",VLOOKUP($A1000,BasicEd!$A:$F,3,FALSE),IF($D1000=" Header",VLOOKUP($A1000,Header!$A:$G,3,FALSE),IF($D1000=" Misc",VLOOKUP($A1000,Misc!$A:$F,3,FALSE),IF($D1000=" StateConstant",VLOOKUP($A1000,StateConstant!$A:$H,3,FALSE),""))))</f>
        <v>#N/A</v>
      </c>
      <c r="F1000" s="89" t="str">
        <f>IF($D1000="BasicEd",VLOOKUP($B1000,BasicEd!$A:$C,3,FALSE),IF($D1000="Header",VLOOKUP($B1000,Header!$A:$C,3,FALSE),IF($D1000="Misc",VLOOKUP($B1000,Misc!$A:$C,3,FALSE),IF($D1000="StateConstant",VLOOKUP($B1000,StateConstant!$A:$C,3,FALSE),""))))</f>
        <v/>
      </c>
      <c r="G1000" s="84" t="s">
        <v>7</v>
      </c>
      <c r="H1000" s="83">
        <v>3</v>
      </c>
      <c r="I1000" s="42" t="s">
        <v>18</v>
      </c>
      <c r="J1000" s="84" t="s">
        <v>1602</v>
      </c>
      <c r="K1000" s="87"/>
      <c r="L1000" s="83"/>
      <c r="M1000" s="83"/>
      <c r="N1000" s="83"/>
    </row>
    <row r="1001" spans="1:14" ht="24.95" hidden="1" customHeight="1">
      <c r="A1001" s="44" t="s">
        <v>333</v>
      </c>
      <c r="B1001" s="43" t="s">
        <v>335</v>
      </c>
      <c r="C1001" s="42" t="s">
        <v>335</v>
      </c>
      <c r="D1001" s="42" t="s">
        <v>1601</v>
      </c>
      <c r="E1001" s="42" t="str">
        <f>IF($D1001=" BasicEd",VLOOKUP($A1001,BasicEd!$A:$F,3,FALSE),IF($D1001=" Header",VLOOKUP($A1001,Header!$A:$G,3,FALSE),IF($D1001=" Misc",VLOOKUP($A1001,Misc!$A:$F,3,FALSE),IF($D1001=" StateConstant",VLOOKUP($A1001,StateConstant!$A:$H,3,FALSE),""))))</f>
        <v>Staffing Calculations</v>
      </c>
      <c r="F1001" s="89" t="str">
        <f>IF($D1001="BasicEd",VLOOKUP($B1001,BasicEd!$A:$C,3,FALSE),IF($D1001="Header",VLOOKUP($B1001,Header!$A:$C,3,FALSE),IF($D1001="Misc",VLOOKUP($B1001,Misc!$A:$C,3,FALSE),IF($D1001="StateConstant",VLOOKUP($B1001,StateConstant!$A:$C,3,FALSE),""))))</f>
        <v/>
      </c>
      <c r="G1001" s="42" t="s">
        <v>7</v>
      </c>
      <c r="H1001" s="44">
        <v>3</v>
      </c>
      <c r="I1001" s="42" t="s">
        <v>18</v>
      </c>
      <c r="J1001" s="42" t="s">
        <v>1602</v>
      </c>
      <c r="K1001" s="45"/>
      <c r="L1001" s="44"/>
      <c r="M1001" s="44"/>
      <c r="N1001" s="44"/>
    </row>
    <row r="1002" spans="1:14" ht="24.95" hidden="1" customHeight="1">
      <c r="A1002" s="83" t="s">
        <v>336</v>
      </c>
      <c r="B1002" s="85" t="s">
        <v>338</v>
      </c>
      <c r="C1002" s="84" t="s">
        <v>338</v>
      </c>
      <c r="D1002" s="84" t="s">
        <v>1601</v>
      </c>
      <c r="E1002" s="42" t="str">
        <f>IF($D1002=" BasicEd",VLOOKUP($A1002,BasicEd!$A:$F,3,FALSE),IF($D1002=" Header",VLOOKUP($A1002,Header!$A:$G,3,FALSE),IF($D1002=" Misc",VLOOKUP($A1002,Misc!$A:$F,3,FALSE),IF($D1002=" StateConstant",VLOOKUP($A1002,StateConstant!$A:$H,3,FALSE),""))))</f>
        <v>Staffing Calculations</v>
      </c>
      <c r="F1002" s="89" t="str">
        <f>IF($D1002="BasicEd",VLOOKUP($B1002,BasicEd!$A:$C,3,FALSE),IF($D1002="Header",VLOOKUP($B1002,Header!$A:$C,3,FALSE),IF($D1002="Misc",VLOOKUP($B1002,Misc!$A:$C,3,FALSE),IF($D1002="StateConstant",VLOOKUP($B1002,StateConstant!$A:$C,3,FALSE),""))))</f>
        <v/>
      </c>
      <c r="G1002" s="84" t="s">
        <v>7</v>
      </c>
      <c r="H1002" s="83">
        <v>3</v>
      </c>
      <c r="I1002" s="42" t="s">
        <v>18</v>
      </c>
      <c r="J1002" s="84" t="s">
        <v>1602</v>
      </c>
      <c r="K1002" s="87"/>
      <c r="L1002" s="83"/>
      <c r="M1002" s="83"/>
      <c r="N1002" s="83"/>
    </row>
    <row r="1003" spans="1:14" ht="24.95" hidden="1" customHeight="1">
      <c r="A1003" s="44" t="s">
        <v>339</v>
      </c>
      <c r="B1003" s="43" t="s">
        <v>341</v>
      </c>
      <c r="C1003" s="42" t="s">
        <v>341</v>
      </c>
      <c r="D1003" s="42" t="s">
        <v>1601</v>
      </c>
      <c r="E1003" s="42" t="str">
        <f>IF($D1003=" BasicEd",VLOOKUP($A1003,BasicEd!$A:$F,3,FALSE),IF($D1003=" Header",VLOOKUP($A1003,Header!$A:$G,3,FALSE),IF($D1003=" Misc",VLOOKUP($A1003,Misc!$A:$F,3,FALSE),IF($D1003=" StateConstant",VLOOKUP($A1003,StateConstant!$A:$H,3,FALSE),""))))</f>
        <v>Staffing Calculations</v>
      </c>
      <c r="F1003" s="89" t="str">
        <f>IF($D1003="BasicEd",VLOOKUP($B1003,BasicEd!$A:$C,3,FALSE),IF($D1003="Header",VLOOKUP($B1003,Header!$A:$C,3,FALSE),IF($D1003="Misc",VLOOKUP($B1003,Misc!$A:$C,3,FALSE),IF($D1003="StateConstant",VLOOKUP($B1003,StateConstant!$A:$C,3,FALSE),""))))</f>
        <v/>
      </c>
      <c r="G1003" s="42" t="s">
        <v>7</v>
      </c>
      <c r="H1003" s="44">
        <v>3</v>
      </c>
      <c r="I1003" s="42" t="s">
        <v>18</v>
      </c>
      <c r="J1003" s="42" t="s">
        <v>1602</v>
      </c>
      <c r="K1003" s="45"/>
      <c r="L1003" s="44"/>
      <c r="M1003" s="44"/>
      <c r="N1003" s="44"/>
    </row>
    <row r="1004" spans="1:14" ht="24.95" hidden="1" customHeight="1">
      <c r="A1004" s="83" t="s">
        <v>342</v>
      </c>
      <c r="B1004" s="85" t="s">
        <v>344</v>
      </c>
      <c r="C1004" s="84" t="s">
        <v>344</v>
      </c>
      <c r="D1004" s="84" t="s">
        <v>1601</v>
      </c>
      <c r="E1004" s="42" t="str">
        <f>IF($D1004=" BasicEd",VLOOKUP($A1004,BasicEd!$A:$F,3,FALSE),IF($D1004=" Header",VLOOKUP($A1004,Header!$A:$G,3,FALSE),IF($D1004=" Misc",VLOOKUP($A1004,Misc!$A:$F,3,FALSE),IF($D1004=" StateConstant",VLOOKUP($A1004,StateConstant!$A:$H,3,FALSE),""))))</f>
        <v>Staffing Calculations</v>
      </c>
      <c r="F1004" s="89" t="str">
        <f>IF($D1004="BasicEd",VLOOKUP($B1004,BasicEd!$A:$C,3,FALSE),IF($D1004="Header",VLOOKUP($B1004,Header!$A:$C,3,FALSE),IF($D1004="Misc",VLOOKUP($B1004,Misc!$A:$C,3,FALSE),IF($D1004="StateConstant",VLOOKUP($B1004,StateConstant!$A:$C,3,FALSE),""))))</f>
        <v/>
      </c>
      <c r="G1004" s="84" t="s">
        <v>7</v>
      </c>
      <c r="H1004" s="83">
        <v>3</v>
      </c>
      <c r="I1004" s="42" t="s">
        <v>18</v>
      </c>
      <c r="J1004" s="84" t="s">
        <v>1602</v>
      </c>
      <c r="K1004" s="87"/>
      <c r="L1004" s="83"/>
      <c r="M1004" s="83"/>
      <c r="N1004" s="83"/>
    </row>
    <row r="1005" spans="1:14" ht="24.95" hidden="1" customHeight="1">
      <c r="A1005" s="44" t="s">
        <v>345</v>
      </c>
      <c r="B1005" s="43" t="s">
        <v>347</v>
      </c>
      <c r="C1005" s="42" t="s">
        <v>347</v>
      </c>
      <c r="D1005" s="42" t="s">
        <v>1601</v>
      </c>
      <c r="E1005" s="42" t="str">
        <f>IF($D1005=" BasicEd",VLOOKUP($A1005,BasicEd!$A:$F,3,FALSE),IF($D1005=" Header",VLOOKUP($A1005,Header!$A:$G,3,FALSE),IF($D1005=" Misc",VLOOKUP($A1005,Misc!$A:$F,3,FALSE),IF($D1005=" StateConstant",VLOOKUP($A1005,StateConstant!$A:$H,3,FALSE),""))))</f>
        <v>Staffing Calculations</v>
      </c>
      <c r="F1005" s="89" t="str">
        <f>IF($D1005="BasicEd",VLOOKUP($B1005,BasicEd!$A:$C,3,FALSE),IF($D1005="Header",VLOOKUP($B1005,Header!$A:$C,3,FALSE),IF($D1005="Misc",VLOOKUP($B1005,Misc!$A:$C,3,FALSE),IF($D1005="StateConstant",VLOOKUP($B1005,StateConstant!$A:$C,3,FALSE),""))))</f>
        <v/>
      </c>
      <c r="G1005" s="42" t="s">
        <v>7</v>
      </c>
      <c r="H1005" s="44">
        <v>3</v>
      </c>
      <c r="I1005" s="42" t="s">
        <v>18</v>
      </c>
      <c r="J1005" s="42" t="s">
        <v>1602</v>
      </c>
      <c r="K1005" s="45"/>
      <c r="L1005" s="44"/>
      <c r="M1005" s="44"/>
      <c r="N1005" s="44"/>
    </row>
    <row r="1006" spans="1:14" ht="24.95" hidden="1" customHeight="1">
      <c r="A1006" s="83" t="s">
        <v>3393</v>
      </c>
      <c r="B1006" s="85" t="s">
        <v>3394</v>
      </c>
      <c r="C1006" s="84" t="s">
        <v>3395</v>
      </c>
      <c r="D1006" s="84" t="s">
        <v>1601</v>
      </c>
      <c r="E1006" s="42" t="str">
        <f>IF($D1006=" BasicEd",VLOOKUP($A1006,BasicEd!$A:$F,3,FALSE),IF($D1006=" Header",VLOOKUP($A1006,Header!$A:$G,3,FALSE),IF($D1006=" Misc",VLOOKUP($A1006,Misc!$A:$F,3,FALSE),IF($D1006=" StateConstant",VLOOKUP($A1006,StateConstant!$A:$H,3,FALSE),""))))</f>
        <v>Staffing Calculations</v>
      </c>
      <c r="F1006" s="89" t="str">
        <f>IF($D1006="BasicEd",VLOOKUP($B1006,BasicEd!$A:$C,3,FALSE),IF($D1006="Header",VLOOKUP($B1006,Header!$A:$C,3,FALSE),IF($D1006="Misc",VLOOKUP($B1006,Misc!$A:$C,3,FALSE),IF($D1006="StateConstant",VLOOKUP($B1006,StateConstant!$A:$C,3,FALSE),""))))</f>
        <v/>
      </c>
      <c r="G1006" s="84" t="s">
        <v>7</v>
      </c>
      <c r="H1006" s="83">
        <v>3</v>
      </c>
      <c r="I1006" s="42" t="s">
        <v>18</v>
      </c>
      <c r="J1006" s="84" t="s">
        <v>1602</v>
      </c>
      <c r="K1006" s="87"/>
      <c r="L1006" s="83"/>
      <c r="M1006" s="83"/>
      <c r="N1006" s="83"/>
    </row>
    <row r="1007" spans="1:14" ht="24.95" hidden="1" customHeight="1">
      <c r="A1007" s="44" t="s">
        <v>350</v>
      </c>
      <c r="B1007" s="43" t="s">
        <v>352</v>
      </c>
      <c r="C1007" s="42" t="s">
        <v>352</v>
      </c>
      <c r="D1007" s="42" t="s">
        <v>1601</v>
      </c>
      <c r="E1007" s="42" t="str">
        <f>IF($D1007=" BasicEd",VLOOKUP($A1007,BasicEd!$A:$F,3,FALSE),IF($D1007=" Header",VLOOKUP($A1007,Header!$A:$G,3,FALSE),IF($D1007=" Misc",VLOOKUP($A1007,Misc!$A:$F,3,FALSE),IF($D1007=" StateConstant",VLOOKUP($A1007,StateConstant!$A:$H,3,FALSE),""))))</f>
        <v>Staffing Calculations</v>
      </c>
      <c r="F1007" s="89" t="str">
        <f>IF($D1007="BasicEd",VLOOKUP($B1007,BasicEd!$A:$C,3,FALSE),IF($D1007="Header",VLOOKUP($B1007,Header!$A:$C,3,FALSE),IF($D1007="Misc",VLOOKUP($B1007,Misc!$A:$C,3,FALSE),IF($D1007="StateConstant",VLOOKUP($B1007,StateConstant!$A:$C,3,FALSE),""))))</f>
        <v/>
      </c>
      <c r="G1007" s="42" t="s">
        <v>7</v>
      </c>
      <c r="H1007" s="44">
        <v>3</v>
      </c>
      <c r="I1007" s="42" t="s">
        <v>18</v>
      </c>
      <c r="J1007" s="42" t="s">
        <v>1602</v>
      </c>
      <c r="K1007" s="45"/>
      <c r="L1007" s="44"/>
      <c r="M1007" s="44"/>
      <c r="N1007" s="44"/>
    </row>
    <row r="1008" spans="1:14" ht="24.95" hidden="1" customHeight="1">
      <c r="A1008" s="83" t="s">
        <v>353</v>
      </c>
      <c r="B1008" s="85" t="s">
        <v>355</v>
      </c>
      <c r="C1008" s="84" t="s">
        <v>355</v>
      </c>
      <c r="D1008" s="84" t="s">
        <v>1601</v>
      </c>
      <c r="E1008" s="42" t="str">
        <f>IF($D1008=" BasicEd",VLOOKUP($A1008,BasicEd!$A:$F,3,FALSE),IF($D1008=" Header",VLOOKUP($A1008,Header!$A:$G,3,FALSE),IF($D1008=" Misc",VLOOKUP($A1008,Misc!$A:$F,3,FALSE),IF($D1008=" StateConstant",VLOOKUP($A1008,StateConstant!$A:$H,3,FALSE),""))))</f>
        <v>Staffing Calculations</v>
      </c>
      <c r="F1008" s="89" t="str">
        <f>IF($D1008="BasicEd",VLOOKUP($B1008,BasicEd!$A:$C,3,FALSE),IF($D1008="Header",VLOOKUP($B1008,Header!$A:$C,3,FALSE),IF($D1008="Misc",VLOOKUP($B1008,Misc!$A:$C,3,FALSE),IF($D1008="StateConstant",VLOOKUP($B1008,StateConstant!$A:$C,3,FALSE),""))))</f>
        <v/>
      </c>
      <c r="G1008" s="84" t="s">
        <v>7</v>
      </c>
      <c r="H1008" s="83">
        <v>3</v>
      </c>
      <c r="I1008" s="42" t="s">
        <v>18</v>
      </c>
      <c r="J1008" s="84" t="s">
        <v>1602</v>
      </c>
      <c r="K1008" s="87"/>
      <c r="L1008" s="83"/>
      <c r="M1008" s="83"/>
      <c r="N1008" s="83"/>
    </row>
    <row r="1009" spans="1:14" ht="24.95" hidden="1" customHeight="1">
      <c r="A1009" s="44" t="s">
        <v>356</v>
      </c>
      <c r="B1009" s="43" t="s">
        <v>358</v>
      </c>
      <c r="C1009" s="42" t="s">
        <v>358</v>
      </c>
      <c r="D1009" s="42" t="s">
        <v>1601</v>
      </c>
      <c r="E1009" s="42" t="str">
        <f>IF($D1009=" BasicEd",VLOOKUP($A1009,BasicEd!$A:$F,3,FALSE),IF($D1009=" Header",VLOOKUP($A1009,Header!$A:$G,3,FALSE),IF($D1009=" Misc",VLOOKUP($A1009,Misc!$A:$F,3,FALSE),IF($D1009=" StateConstant",VLOOKUP($A1009,StateConstant!$A:$H,3,FALSE),""))))</f>
        <v>Staffing Calculations</v>
      </c>
      <c r="F1009" s="89" t="str">
        <f>IF($D1009="BasicEd",VLOOKUP($B1009,BasicEd!$A:$C,3,FALSE),IF($D1009="Header",VLOOKUP($B1009,Header!$A:$C,3,FALSE),IF($D1009="Misc",VLOOKUP($B1009,Misc!$A:$C,3,FALSE),IF($D1009="StateConstant",VLOOKUP($B1009,StateConstant!$A:$C,3,FALSE),""))))</f>
        <v/>
      </c>
      <c r="G1009" s="42" t="s">
        <v>7</v>
      </c>
      <c r="H1009" s="44">
        <v>3</v>
      </c>
      <c r="I1009" s="42" t="s">
        <v>18</v>
      </c>
      <c r="J1009" s="42" t="s">
        <v>1602</v>
      </c>
      <c r="K1009" s="45"/>
      <c r="L1009" s="44"/>
      <c r="M1009" s="44"/>
      <c r="N1009" s="44"/>
    </row>
    <row r="1010" spans="1:14" ht="24.95" hidden="1" customHeight="1">
      <c r="A1010" s="83" t="s">
        <v>359</v>
      </c>
      <c r="B1010" s="85" t="s">
        <v>361</v>
      </c>
      <c r="C1010" s="84" t="s">
        <v>361</v>
      </c>
      <c r="D1010" s="84" t="s">
        <v>1601</v>
      </c>
      <c r="E1010" s="42" t="str">
        <f>IF($D1010=" BasicEd",VLOOKUP($A1010,BasicEd!$A:$F,3,FALSE),IF($D1010=" Header",VLOOKUP($A1010,Header!$A:$G,3,FALSE),IF($D1010=" Misc",VLOOKUP($A1010,Misc!$A:$F,3,FALSE),IF($D1010=" StateConstant",VLOOKUP($A1010,StateConstant!$A:$H,3,FALSE),""))))</f>
        <v>Staffing Calculations</v>
      </c>
      <c r="F1010" s="89" t="str">
        <f>IF($D1010="BasicEd",VLOOKUP($B1010,BasicEd!$A:$C,3,FALSE),IF($D1010="Header",VLOOKUP($B1010,Header!$A:$C,3,FALSE),IF($D1010="Misc",VLOOKUP($B1010,Misc!$A:$C,3,FALSE),IF($D1010="StateConstant",VLOOKUP($B1010,StateConstant!$A:$C,3,FALSE),""))))</f>
        <v/>
      </c>
      <c r="G1010" s="84" t="s">
        <v>7</v>
      </c>
      <c r="H1010" s="83">
        <v>3</v>
      </c>
      <c r="I1010" s="42" t="s">
        <v>18</v>
      </c>
      <c r="J1010" s="84" t="s">
        <v>1602</v>
      </c>
      <c r="K1010" s="87"/>
      <c r="L1010" s="83"/>
      <c r="M1010" s="83"/>
      <c r="N1010" s="83"/>
    </row>
    <row r="1011" spans="1:14" ht="24.95" hidden="1" customHeight="1">
      <c r="A1011" s="44" t="s">
        <v>362</v>
      </c>
      <c r="B1011" s="43" t="s">
        <v>364</v>
      </c>
      <c r="C1011" s="42" t="s">
        <v>364</v>
      </c>
      <c r="D1011" s="42" t="s">
        <v>1601</v>
      </c>
      <c r="E1011" s="42" t="str">
        <f>IF($D1011=" BasicEd",VLOOKUP($A1011,BasicEd!$A:$F,3,FALSE),IF($D1011=" Header",VLOOKUP($A1011,Header!$A:$G,3,FALSE),IF($D1011=" Misc",VLOOKUP($A1011,Misc!$A:$F,3,FALSE),IF($D1011=" StateConstant",VLOOKUP($A1011,StateConstant!$A:$H,3,FALSE),""))))</f>
        <v>Staffing Calculations</v>
      </c>
      <c r="F1011" s="89" t="str">
        <f>IF($D1011="BasicEd",VLOOKUP($B1011,BasicEd!$A:$C,3,FALSE),IF($D1011="Header",VLOOKUP($B1011,Header!$A:$C,3,FALSE),IF($D1011="Misc",VLOOKUP($B1011,Misc!$A:$C,3,FALSE),IF($D1011="StateConstant",VLOOKUP($B1011,StateConstant!$A:$C,3,FALSE),""))))</f>
        <v/>
      </c>
      <c r="G1011" s="42" t="s">
        <v>7</v>
      </c>
      <c r="H1011" s="44">
        <v>3</v>
      </c>
      <c r="I1011" s="42" t="s">
        <v>18</v>
      </c>
      <c r="J1011" s="42" t="s">
        <v>1602</v>
      </c>
      <c r="K1011" s="45"/>
      <c r="L1011" s="44"/>
      <c r="M1011" s="44"/>
      <c r="N1011" s="44"/>
    </row>
    <row r="1012" spans="1:14" ht="24.95" hidden="1" customHeight="1">
      <c r="A1012" s="44" t="s">
        <v>365</v>
      </c>
      <c r="B1012" s="43" t="s">
        <v>367</v>
      </c>
      <c r="C1012" s="42" t="s">
        <v>367</v>
      </c>
      <c r="D1012" s="42" t="s">
        <v>1601</v>
      </c>
      <c r="E1012" s="42" t="str">
        <f>IF($D1012=" BasicEd",VLOOKUP($A1012,BasicEd!$A:$F,3,FALSE),IF($D1012=" Header",VLOOKUP($A1012,Header!$A:$G,3,FALSE),IF($D1012=" Misc",VLOOKUP($A1012,Misc!$A:$F,3,FALSE),IF($D1012=" StateConstant",VLOOKUP($A1012,StateConstant!$A:$H,3,FALSE),""))))</f>
        <v>Staffing Calculations</v>
      </c>
      <c r="F1012" s="89" t="str">
        <f>IF($D1012="BasicEd",VLOOKUP($B1012,BasicEd!$A:$C,3,FALSE),IF($D1012="Header",VLOOKUP($B1012,Header!$A:$C,3,FALSE),IF($D1012="Misc",VLOOKUP($B1012,Misc!$A:$C,3,FALSE),IF($D1012="StateConstant",VLOOKUP($B1012,StateConstant!$A:$C,3,FALSE),""))))</f>
        <v/>
      </c>
      <c r="G1012" s="42" t="s">
        <v>7</v>
      </c>
      <c r="H1012" s="44">
        <v>3</v>
      </c>
      <c r="I1012" s="42" t="s">
        <v>18</v>
      </c>
      <c r="J1012" s="42" t="s">
        <v>1602</v>
      </c>
      <c r="K1012" s="45"/>
      <c r="L1012" s="44"/>
      <c r="M1012" s="44"/>
      <c r="N1012" s="44"/>
    </row>
    <row r="1013" spans="1:14" ht="24.95" hidden="1" customHeight="1">
      <c r="A1013" s="44" t="s">
        <v>368</v>
      </c>
      <c r="B1013" s="42" t="s">
        <v>370</v>
      </c>
      <c r="C1013" s="42" t="s">
        <v>370</v>
      </c>
      <c r="D1013" s="42" t="s">
        <v>1601</v>
      </c>
      <c r="E1013" s="42" t="str">
        <f>IF($D1013=" BasicEd",VLOOKUP($A1013,BasicEd!$A:$F,3,FALSE),IF($D1013=" Header",VLOOKUP($A1013,Header!$A:$G,3,FALSE),IF($D1013=" Misc",VLOOKUP($A1013,Misc!$A:$F,3,FALSE),IF($D1013=" StateConstant",VLOOKUP($A1013,StateConstant!$A:$H,3,FALSE),""))))</f>
        <v>Staffing Calculations</v>
      </c>
      <c r="F1013" s="89" t="str">
        <f>IF($D1013="BasicEd",VLOOKUP($B1013,BasicEd!$A:$C,3,FALSE),IF($D1013="Header",VLOOKUP($B1013,Header!$A:$C,3,FALSE),IF($D1013="Misc",VLOOKUP($B1013,Misc!$A:$C,3,FALSE),IF($D1013="StateConstant",VLOOKUP($B1013,StateConstant!$A:$C,3,FALSE),""))))</f>
        <v/>
      </c>
      <c r="G1013" s="42" t="s">
        <v>7</v>
      </c>
      <c r="H1013" s="44">
        <v>3</v>
      </c>
      <c r="I1013" s="42" t="s">
        <v>18</v>
      </c>
      <c r="J1013" s="42" t="s">
        <v>1602</v>
      </c>
      <c r="K1013" s="45"/>
      <c r="L1013" s="44"/>
      <c r="M1013" s="44"/>
      <c r="N1013" s="44"/>
    </row>
    <row r="1014" spans="1:14" ht="24.95" hidden="1" customHeight="1">
      <c r="A1014" s="44" t="s">
        <v>371</v>
      </c>
      <c r="B1014" s="42" t="s">
        <v>3410</v>
      </c>
      <c r="C1014" s="42" t="s">
        <v>3410</v>
      </c>
      <c r="D1014" s="42" t="s">
        <v>1601</v>
      </c>
      <c r="E1014" s="42" t="str">
        <f>IF($D1014=" BasicEd",VLOOKUP($A1014,BasicEd!$A:$F,3,FALSE),IF($D1014=" Header",VLOOKUP($A1014,Header!$A:$G,3,FALSE),IF($D1014=" Misc",VLOOKUP($A1014,Misc!$A:$F,3,FALSE),IF($D1014=" StateConstant",VLOOKUP($A1014,StateConstant!$A:$H,3,FALSE),""))))</f>
        <v>Staffing Calculations</v>
      </c>
      <c r="F1014" s="89" t="str">
        <f>IF($D1014="BasicEd",VLOOKUP($B1014,BasicEd!$A:$C,3,FALSE),IF($D1014="Header",VLOOKUP($B1014,Header!$A:$C,3,FALSE),IF($D1014="Misc",VLOOKUP($B1014,Misc!$A:$C,3,FALSE),IF($D1014="StateConstant",VLOOKUP($B1014,StateConstant!$A:$C,3,FALSE),""))))</f>
        <v/>
      </c>
      <c r="G1014" s="42" t="s">
        <v>7</v>
      </c>
      <c r="H1014" s="44">
        <v>3</v>
      </c>
      <c r="I1014" s="42" t="s">
        <v>18</v>
      </c>
      <c r="J1014" s="42" t="s">
        <v>1602</v>
      </c>
      <c r="K1014" s="45"/>
      <c r="L1014" s="44"/>
      <c r="M1014" s="44"/>
      <c r="N1014" s="44"/>
    </row>
    <row r="1015" spans="1:14" ht="24.95" hidden="1" customHeight="1">
      <c r="A1015" s="44" t="s">
        <v>624</v>
      </c>
      <c r="B1015" s="42" t="s">
        <v>625</v>
      </c>
      <c r="C1015" s="42" t="s">
        <v>625</v>
      </c>
      <c r="D1015" s="42" t="s">
        <v>1601</v>
      </c>
      <c r="E1015" s="42" t="str">
        <f>IF($D1015=" BasicEd",VLOOKUP($A1015,BasicEd!$A:$F,3,FALSE),IF($D1015=" Header",VLOOKUP($A1015,Header!$A:$G,3,FALSE),IF($D1015=" Misc",VLOOKUP($A1015,Misc!$A:$F,3,FALSE),IF($D1015=" StateConstant",VLOOKUP($A1015,StateConstant!$A:$H,3,FALSE),""))))</f>
        <v>Staffing Calculations</v>
      </c>
      <c r="F1015" s="89" t="str">
        <f>IF($D1015="BasicEd",VLOOKUP($B1015,BasicEd!$A:$C,3,FALSE),IF($D1015="Header",VLOOKUP($B1015,Header!$A:$C,3,FALSE),IF($D1015="Misc",VLOOKUP($B1015,Misc!$A:$C,3,FALSE),IF($D1015="StateConstant",VLOOKUP($B1015,StateConstant!$A:$C,3,FALSE),""))))</f>
        <v/>
      </c>
      <c r="G1015" s="42" t="s">
        <v>7</v>
      </c>
      <c r="H1015" s="44">
        <v>3</v>
      </c>
      <c r="I1015" s="42" t="s">
        <v>18</v>
      </c>
      <c r="J1015" s="42" t="s">
        <v>1602</v>
      </c>
      <c r="K1015" s="45"/>
      <c r="L1015" s="44"/>
      <c r="M1015" s="44"/>
      <c r="N1015" s="44"/>
    </row>
    <row r="1016" spans="1:14" ht="24.95" hidden="1" customHeight="1">
      <c r="A1016" s="44" t="s">
        <v>626</v>
      </c>
      <c r="B1016" s="42" t="s">
        <v>627</v>
      </c>
      <c r="C1016" s="42" t="s">
        <v>627</v>
      </c>
      <c r="D1016" s="42" t="s">
        <v>1601</v>
      </c>
      <c r="E1016" s="42" t="str">
        <f>IF($D1016=" BasicEd",VLOOKUP($A1016,BasicEd!$A:$F,3,FALSE),IF($D1016=" Header",VLOOKUP($A1016,Header!$A:$G,3,FALSE),IF($D1016=" Misc",VLOOKUP($A1016,Misc!$A:$F,3,FALSE),IF($D1016=" StateConstant",VLOOKUP($A1016,StateConstant!$A:$H,3,FALSE),""))))</f>
        <v>Staffing Calculations</v>
      </c>
      <c r="F1016" s="89" t="str">
        <f>IF($D1016="BasicEd",VLOOKUP($B1016,BasicEd!$A:$C,3,FALSE),IF($D1016="Header",VLOOKUP($B1016,Header!$A:$C,3,FALSE),IF($D1016="Misc",VLOOKUP($B1016,Misc!$A:$C,3,FALSE),IF($D1016="StateConstant",VLOOKUP($B1016,StateConstant!$A:$C,3,FALSE),""))))</f>
        <v/>
      </c>
      <c r="G1016" s="42" t="s">
        <v>7</v>
      </c>
      <c r="H1016" s="44">
        <v>3</v>
      </c>
      <c r="I1016" s="42" t="s">
        <v>18</v>
      </c>
      <c r="J1016" s="42" t="s">
        <v>1602</v>
      </c>
      <c r="K1016" s="45"/>
      <c r="L1016" s="44"/>
      <c r="M1016" s="44"/>
      <c r="N1016" s="44"/>
    </row>
    <row r="1017" spans="1:14" ht="24.95" hidden="1" customHeight="1">
      <c r="A1017" s="44" t="s">
        <v>628</v>
      </c>
      <c r="B1017" s="42" t="s">
        <v>629</v>
      </c>
      <c r="C1017" s="42" t="s">
        <v>629</v>
      </c>
      <c r="D1017" s="42" t="s">
        <v>1601</v>
      </c>
      <c r="E1017" s="42" t="str">
        <f>IF($D1017=" BasicEd",VLOOKUP($A1017,BasicEd!$A:$F,3,FALSE),IF($D1017=" Header",VLOOKUP($A1017,Header!$A:$G,3,FALSE),IF($D1017=" Misc",VLOOKUP($A1017,Misc!$A:$F,3,FALSE),IF($D1017=" StateConstant",VLOOKUP($A1017,StateConstant!$A:$H,3,FALSE),""))))</f>
        <v>Staffing Calculations</v>
      </c>
      <c r="F1017" s="89" t="str">
        <f>IF($D1017="BasicEd",VLOOKUP($B1017,BasicEd!$A:$C,3,FALSE),IF($D1017="Header",VLOOKUP($B1017,Header!$A:$C,3,FALSE),IF($D1017="Misc",VLOOKUP($B1017,Misc!$A:$C,3,FALSE),IF($D1017="StateConstant",VLOOKUP($B1017,StateConstant!$A:$C,3,FALSE),""))))</f>
        <v/>
      </c>
      <c r="G1017" s="42" t="s">
        <v>7</v>
      </c>
      <c r="H1017" s="44">
        <v>3</v>
      </c>
      <c r="I1017" s="42" t="s">
        <v>18</v>
      </c>
      <c r="J1017" s="42" t="s">
        <v>1602</v>
      </c>
      <c r="K1017" s="45"/>
      <c r="L1017" s="44"/>
      <c r="M1017" s="44"/>
      <c r="N1017" s="44"/>
    </row>
    <row r="1018" spans="1:14" ht="24.95" hidden="1" customHeight="1">
      <c r="A1018" s="44" t="s">
        <v>630</v>
      </c>
      <c r="B1018" s="85" t="s">
        <v>631</v>
      </c>
      <c r="C1018" s="84" t="s">
        <v>631</v>
      </c>
      <c r="D1018" s="42" t="s">
        <v>1601</v>
      </c>
      <c r="E1018" s="42" t="str">
        <f>IF($D1018=" BasicEd",VLOOKUP($A1018,BasicEd!$A:$F,3,FALSE),IF($D1018=" Header",VLOOKUP($A1018,Header!$A:$G,3,FALSE),IF($D1018=" Misc",VLOOKUP($A1018,Misc!$A:$F,3,FALSE),IF($D1018=" StateConstant",VLOOKUP($A1018,StateConstant!$A:$H,3,FALSE),""))))</f>
        <v>Staffing Calculations</v>
      </c>
      <c r="F1018" s="89" t="str">
        <f>IF($D1018="BasicEd",VLOOKUP($B1018,BasicEd!$A:$C,3,FALSE),IF($D1018="Header",VLOOKUP($B1018,Header!$A:$C,3,FALSE),IF($D1018="Misc",VLOOKUP($B1018,Misc!$A:$C,3,FALSE),IF($D1018="StateConstant",VLOOKUP($B1018,StateConstant!$A:$C,3,FALSE),""))))</f>
        <v/>
      </c>
      <c r="G1018" s="84" t="s">
        <v>7</v>
      </c>
      <c r="H1018" s="83">
        <v>3</v>
      </c>
      <c r="I1018" s="42" t="s">
        <v>18</v>
      </c>
      <c r="J1018" s="84" t="s">
        <v>1602</v>
      </c>
      <c r="K1018" s="87"/>
      <c r="L1018" s="83"/>
      <c r="M1018" s="83"/>
      <c r="N1018" s="83"/>
    </row>
    <row r="1019" spans="1:14" ht="24.95" hidden="1" customHeight="1">
      <c r="A1019" s="44" t="s">
        <v>3417</v>
      </c>
      <c r="B1019" s="43" t="s">
        <v>3418</v>
      </c>
      <c r="C1019" s="42" t="s">
        <v>3419</v>
      </c>
      <c r="D1019" s="42" t="s">
        <v>1601</v>
      </c>
      <c r="E1019" s="42" t="str">
        <f>IF($D1019=" BasicEd",VLOOKUP($A1019,BasicEd!$A:$F,3,FALSE),IF($D1019=" Header",VLOOKUP($A1019,Header!$A:$G,3,FALSE),IF($D1019=" Misc",VLOOKUP($A1019,Misc!$A:$F,3,FALSE),IF($D1019=" StateConstant",VLOOKUP($A1019,StateConstant!$A:$H,3,FALSE),""))))</f>
        <v>Staffing Calculations</v>
      </c>
      <c r="F1019" s="89" t="str">
        <f>IF($D1019="BasicEd",VLOOKUP($B1019,BasicEd!$A:$C,3,FALSE),IF($D1019="Header",VLOOKUP($B1019,Header!$A:$C,3,FALSE),IF($D1019="Misc",VLOOKUP($B1019,Misc!$A:$C,3,FALSE),IF($D1019="StateConstant",VLOOKUP($B1019,StateConstant!$A:$C,3,FALSE),""))))</f>
        <v/>
      </c>
      <c r="G1019" s="42" t="s">
        <v>7</v>
      </c>
      <c r="H1019" s="44">
        <v>3</v>
      </c>
      <c r="I1019" s="42" t="s">
        <v>18</v>
      </c>
      <c r="J1019" s="42" t="s">
        <v>1602</v>
      </c>
      <c r="K1019" s="45"/>
      <c r="L1019" s="44"/>
      <c r="M1019" s="44"/>
      <c r="N1019" s="44"/>
    </row>
    <row r="1020" spans="1:14" ht="24.95" hidden="1" customHeight="1">
      <c r="A1020" s="169" t="s">
        <v>632</v>
      </c>
      <c r="B1020" s="170" t="s">
        <v>633</v>
      </c>
      <c r="C1020" s="170" t="s">
        <v>633</v>
      </c>
      <c r="D1020" s="170" t="s">
        <v>1601</v>
      </c>
      <c r="E1020" s="170"/>
      <c r="F1020" s="170"/>
      <c r="G1020" s="170" t="s">
        <v>7</v>
      </c>
      <c r="H1020" s="169">
        <v>3</v>
      </c>
      <c r="I1020" s="170" t="s">
        <v>18</v>
      </c>
      <c r="J1020" s="176" t="s">
        <v>1602</v>
      </c>
      <c r="K1020" s="171"/>
      <c r="L1020" s="169"/>
      <c r="M1020" s="169"/>
      <c r="N1020" s="169"/>
    </row>
    <row r="1021" spans="1:14" ht="24.95" hidden="1" customHeight="1">
      <c r="A1021" s="169" t="s">
        <v>634</v>
      </c>
      <c r="B1021" s="170" t="s">
        <v>635</v>
      </c>
      <c r="C1021" s="170" t="s">
        <v>635</v>
      </c>
      <c r="D1021" s="170" t="s">
        <v>1601</v>
      </c>
      <c r="E1021" s="170"/>
      <c r="F1021" s="170"/>
      <c r="G1021" s="170" t="s">
        <v>7</v>
      </c>
      <c r="H1021" s="169">
        <v>3</v>
      </c>
      <c r="I1021" s="170" t="s">
        <v>18</v>
      </c>
      <c r="J1021" s="170" t="s">
        <v>1602</v>
      </c>
      <c r="K1021" s="171"/>
      <c r="L1021" s="169"/>
      <c r="M1021" s="169"/>
      <c r="N1021" s="169"/>
    </row>
    <row r="1022" spans="1:14" ht="24.95" hidden="1" customHeight="1">
      <c r="A1022" s="169" t="s">
        <v>636</v>
      </c>
      <c r="B1022" s="170" t="s">
        <v>637</v>
      </c>
      <c r="C1022" s="170" t="s">
        <v>637</v>
      </c>
      <c r="D1022" s="170" t="s">
        <v>1601</v>
      </c>
      <c r="E1022" s="170"/>
      <c r="F1022" s="170"/>
      <c r="G1022" s="170" t="s">
        <v>7</v>
      </c>
      <c r="H1022" s="169">
        <v>3</v>
      </c>
      <c r="I1022" s="170" t="s">
        <v>18</v>
      </c>
      <c r="J1022" s="170" t="s">
        <v>1602</v>
      </c>
      <c r="K1022" s="171"/>
      <c r="L1022" s="169"/>
      <c r="M1022" s="169"/>
      <c r="N1022" s="169"/>
    </row>
    <row r="1023" spans="1:14" ht="24.95" hidden="1" customHeight="1">
      <c r="A1023" s="169" t="s">
        <v>638</v>
      </c>
      <c r="B1023" s="170" t="s">
        <v>639</v>
      </c>
      <c r="C1023" s="170" t="s">
        <v>639</v>
      </c>
      <c r="D1023" s="170" t="s">
        <v>1601</v>
      </c>
      <c r="E1023" s="170"/>
      <c r="F1023" s="170"/>
      <c r="G1023" s="170" t="s">
        <v>7</v>
      </c>
      <c r="H1023" s="169">
        <v>3</v>
      </c>
      <c r="I1023" s="170" t="s">
        <v>18</v>
      </c>
      <c r="J1023" s="170" t="s">
        <v>1602</v>
      </c>
      <c r="K1023" s="171"/>
      <c r="L1023" s="169"/>
      <c r="M1023" s="169"/>
      <c r="N1023" s="169"/>
    </row>
    <row r="1024" spans="1:14" ht="24.95" hidden="1" customHeight="1">
      <c r="A1024" s="169" t="s">
        <v>640</v>
      </c>
      <c r="B1024" s="170" t="s">
        <v>641</v>
      </c>
      <c r="C1024" s="170" t="s">
        <v>641</v>
      </c>
      <c r="D1024" s="170" t="s">
        <v>1601</v>
      </c>
      <c r="E1024" s="170"/>
      <c r="F1024" s="170"/>
      <c r="G1024" s="170" t="s">
        <v>7</v>
      </c>
      <c r="H1024" s="169">
        <v>3</v>
      </c>
      <c r="I1024" s="170" t="s">
        <v>18</v>
      </c>
      <c r="J1024" s="170" t="s">
        <v>1602</v>
      </c>
      <c r="K1024" s="171"/>
      <c r="L1024" s="169"/>
      <c r="M1024" s="169"/>
      <c r="N1024" s="169"/>
    </row>
    <row r="1025" spans="1:14" ht="24.95" hidden="1" customHeight="1">
      <c r="A1025" s="169" t="s">
        <v>642</v>
      </c>
      <c r="B1025" s="170" t="s">
        <v>643</v>
      </c>
      <c r="C1025" s="170" t="s">
        <v>643</v>
      </c>
      <c r="D1025" s="170" t="s">
        <v>1601</v>
      </c>
      <c r="E1025" s="170"/>
      <c r="F1025" s="170"/>
      <c r="G1025" s="170" t="s">
        <v>7</v>
      </c>
      <c r="H1025" s="169">
        <v>3</v>
      </c>
      <c r="I1025" s="170" t="s">
        <v>18</v>
      </c>
      <c r="J1025" s="170" t="s">
        <v>1602</v>
      </c>
      <c r="K1025" s="171"/>
      <c r="L1025" s="169"/>
      <c r="M1025" s="169"/>
      <c r="N1025" s="169"/>
    </row>
    <row r="1026" spans="1:14" ht="24.95" hidden="1" customHeight="1">
      <c r="A1026" s="169" t="s">
        <v>644</v>
      </c>
      <c r="B1026" s="170" t="s">
        <v>645</v>
      </c>
      <c r="C1026" s="170" t="s">
        <v>645</v>
      </c>
      <c r="D1026" s="170" t="s">
        <v>1601</v>
      </c>
      <c r="E1026" s="170"/>
      <c r="F1026" s="170"/>
      <c r="G1026" s="170" t="s">
        <v>7</v>
      </c>
      <c r="H1026" s="169">
        <v>3</v>
      </c>
      <c r="I1026" s="170" t="s">
        <v>18</v>
      </c>
      <c r="J1026" s="170" t="s">
        <v>1602</v>
      </c>
      <c r="K1026" s="171"/>
      <c r="L1026" s="169"/>
      <c r="M1026" s="169"/>
      <c r="N1026" s="169"/>
    </row>
    <row r="1027" spans="1:14" ht="24.95" hidden="1" customHeight="1">
      <c r="A1027" s="169" t="s">
        <v>646</v>
      </c>
      <c r="B1027" s="170" t="s">
        <v>3427</v>
      </c>
      <c r="C1027" s="170" t="s">
        <v>3427</v>
      </c>
      <c r="D1027" s="170" t="s">
        <v>1601</v>
      </c>
      <c r="E1027" s="170"/>
      <c r="F1027" s="170"/>
      <c r="G1027" s="170" t="s">
        <v>7</v>
      </c>
      <c r="H1027" s="169">
        <v>3</v>
      </c>
      <c r="I1027" s="170" t="s">
        <v>18</v>
      </c>
      <c r="J1027" s="170" t="s">
        <v>1602</v>
      </c>
      <c r="K1027" s="171"/>
      <c r="L1027" s="169"/>
      <c r="M1027" s="169"/>
      <c r="N1027" s="169"/>
    </row>
    <row r="1028" spans="1:14" ht="24.95" hidden="1" customHeight="1">
      <c r="A1028" s="169" t="s">
        <v>502</v>
      </c>
      <c r="B1028" s="170" t="s">
        <v>503</v>
      </c>
      <c r="C1028" s="170" t="s">
        <v>503</v>
      </c>
      <c r="D1028" s="170" t="s">
        <v>1601</v>
      </c>
      <c r="E1028" s="170"/>
      <c r="F1028" s="170"/>
      <c r="G1028" s="170" t="s">
        <v>7</v>
      </c>
      <c r="H1028" s="169">
        <v>3</v>
      </c>
      <c r="I1028" s="170" t="s">
        <v>18</v>
      </c>
      <c r="J1028" s="170" t="s">
        <v>1602</v>
      </c>
      <c r="K1028" s="171"/>
      <c r="L1028" s="169"/>
      <c r="M1028" s="169"/>
      <c r="N1028" s="169"/>
    </row>
    <row r="1029" spans="1:14" ht="24.95" hidden="1" customHeight="1">
      <c r="A1029" s="169" t="s">
        <v>504</v>
      </c>
      <c r="B1029" s="170" t="s">
        <v>506</v>
      </c>
      <c r="C1029" s="170" t="s">
        <v>506</v>
      </c>
      <c r="D1029" s="170" t="s">
        <v>1601</v>
      </c>
      <c r="E1029" s="170"/>
      <c r="F1029" s="170"/>
      <c r="G1029" s="170" t="s">
        <v>7</v>
      </c>
      <c r="H1029" s="169">
        <v>3</v>
      </c>
      <c r="I1029" s="170" t="s">
        <v>18</v>
      </c>
      <c r="J1029" s="170" t="s">
        <v>1602</v>
      </c>
      <c r="K1029" s="171"/>
      <c r="L1029" s="169"/>
      <c r="M1029" s="169"/>
      <c r="N1029" s="169"/>
    </row>
    <row r="1030" spans="1:14" ht="24.95" hidden="1" customHeight="1">
      <c r="A1030" s="169" t="s">
        <v>648</v>
      </c>
      <c r="B1030" s="170" t="s">
        <v>649</v>
      </c>
      <c r="C1030" s="170" t="s">
        <v>649</v>
      </c>
      <c r="D1030" s="170" t="s">
        <v>1601</v>
      </c>
      <c r="E1030" s="170"/>
      <c r="F1030" s="170"/>
      <c r="G1030" s="170" t="s">
        <v>7</v>
      </c>
      <c r="H1030" s="169">
        <v>3</v>
      </c>
      <c r="I1030" s="170" t="s">
        <v>18</v>
      </c>
      <c r="J1030" s="170" t="s">
        <v>1602</v>
      </c>
      <c r="K1030" s="171"/>
      <c r="L1030" s="169"/>
      <c r="M1030" s="169"/>
      <c r="N1030" s="169"/>
    </row>
    <row r="1031" spans="1:14" ht="24.95" hidden="1" customHeight="1">
      <c r="A1031" s="169" t="s">
        <v>650</v>
      </c>
      <c r="B1031" s="170" t="s">
        <v>651</v>
      </c>
      <c r="C1031" s="170" t="s">
        <v>651</v>
      </c>
      <c r="D1031" s="170" t="s">
        <v>1601</v>
      </c>
      <c r="E1031" s="170"/>
      <c r="F1031" s="170"/>
      <c r="G1031" s="170" t="s">
        <v>7</v>
      </c>
      <c r="H1031" s="169">
        <v>3</v>
      </c>
      <c r="I1031" s="170" t="s">
        <v>18</v>
      </c>
      <c r="J1031" s="170" t="s">
        <v>1602</v>
      </c>
      <c r="K1031" s="171"/>
      <c r="L1031" s="169"/>
      <c r="M1031" s="169"/>
      <c r="N1031" s="169"/>
    </row>
    <row r="1032" spans="1:14" ht="24.95" hidden="1" customHeight="1">
      <c r="A1032" s="169" t="s">
        <v>652</v>
      </c>
      <c r="B1032" s="170" t="s">
        <v>653</v>
      </c>
      <c r="C1032" s="170" t="s">
        <v>653</v>
      </c>
      <c r="D1032" s="170" t="s">
        <v>1601</v>
      </c>
      <c r="E1032" s="170"/>
      <c r="F1032" s="170"/>
      <c r="G1032" s="170" t="s">
        <v>7</v>
      </c>
      <c r="H1032" s="169">
        <v>3</v>
      </c>
      <c r="I1032" s="170" t="s">
        <v>18</v>
      </c>
      <c r="J1032" s="170" t="s">
        <v>1602</v>
      </c>
      <c r="K1032" s="171"/>
      <c r="L1032" s="169"/>
      <c r="M1032" s="169"/>
      <c r="N1032" s="169"/>
    </row>
    <row r="1033" spans="1:14" ht="24.95" hidden="1" customHeight="1">
      <c r="A1033" s="169" t="s">
        <v>654</v>
      </c>
      <c r="B1033" s="170" t="s">
        <v>655</v>
      </c>
      <c r="C1033" s="170" t="s">
        <v>655</v>
      </c>
      <c r="D1033" s="170" t="s">
        <v>1601</v>
      </c>
      <c r="E1033" s="170"/>
      <c r="F1033" s="170"/>
      <c r="G1033" s="170" t="s">
        <v>7</v>
      </c>
      <c r="H1033" s="169">
        <v>3</v>
      </c>
      <c r="I1033" s="170" t="s">
        <v>18</v>
      </c>
      <c r="J1033" s="170" t="s">
        <v>1602</v>
      </c>
      <c r="K1033" s="171"/>
      <c r="L1033" s="169"/>
      <c r="M1033" s="169"/>
      <c r="N1033" s="169"/>
    </row>
    <row r="1034" spans="1:14" ht="24.95" hidden="1" customHeight="1">
      <c r="A1034" s="44" t="s">
        <v>1596</v>
      </c>
      <c r="B1034" s="42" t="s">
        <v>1597</v>
      </c>
      <c r="C1034" s="42" t="s">
        <v>1598</v>
      </c>
      <c r="D1034" s="42" t="s">
        <v>1601</v>
      </c>
      <c r="E1034" s="42" t="str">
        <f>IF($D1034=" BasicEd",VLOOKUP($A1034,BasicEd!$A:$F,3,FALSE),IF($D1034=" Header",VLOOKUP($A1034,Header!$A:$G,3,FALSE),IF($D1034=" Misc",VLOOKUP($A1034,Misc!$A:$F,3,FALSE),IF($D1034=" StateConstant",VLOOKUP($A1034,StateConstant!$A:$H,3,FALSE),""))))</f>
        <v>Staffing Calculations</v>
      </c>
      <c r="F1034" s="89" t="str">
        <f>IF($D1034="BasicEd",VLOOKUP($B1034,BasicEd!$A:$C,3,FALSE),IF($D1034="Header",VLOOKUP($B1034,Header!$A:$C,3,FALSE),IF($D1034="Misc",VLOOKUP($B1034,Misc!$A:$C,3,FALSE),IF($D1034="StateConstant",VLOOKUP($B1034,StateConstant!$A:$C,3,FALSE),""))))</f>
        <v/>
      </c>
      <c r="G1034" s="42" t="s">
        <v>7</v>
      </c>
      <c r="H1034" s="44">
        <v>3</v>
      </c>
      <c r="I1034" s="42" t="s">
        <v>18</v>
      </c>
      <c r="J1034" s="42" t="s">
        <v>1602</v>
      </c>
      <c r="K1034" s="45"/>
      <c r="L1034" s="44"/>
      <c r="M1034" s="44"/>
      <c r="N1034" s="44"/>
    </row>
    <row r="1035" spans="1:14" ht="24.95" hidden="1" customHeight="1">
      <c r="A1035" s="169" t="s">
        <v>656</v>
      </c>
      <c r="B1035" s="170" t="s">
        <v>657</v>
      </c>
      <c r="C1035" s="170" t="s">
        <v>657</v>
      </c>
      <c r="D1035" s="170" t="s">
        <v>1601</v>
      </c>
      <c r="E1035" s="170"/>
      <c r="F1035" s="170"/>
      <c r="G1035" s="170" t="s">
        <v>7</v>
      </c>
      <c r="H1035" s="169">
        <v>3</v>
      </c>
      <c r="I1035" s="170" t="s">
        <v>18</v>
      </c>
      <c r="J1035" s="170" t="s">
        <v>1602</v>
      </c>
      <c r="K1035" s="171"/>
      <c r="L1035" s="169"/>
      <c r="M1035" s="169"/>
      <c r="N1035" s="169"/>
    </row>
    <row r="1036" spans="1:14" ht="24.95" hidden="1" customHeight="1">
      <c r="A1036" s="169" t="s">
        <v>658</v>
      </c>
      <c r="B1036" s="170" t="s">
        <v>659</v>
      </c>
      <c r="C1036" s="170" t="s">
        <v>659</v>
      </c>
      <c r="D1036" s="170" t="s">
        <v>1601</v>
      </c>
      <c r="E1036" s="170"/>
      <c r="F1036" s="170"/>
      <c r="G1036" s="170" t="s">
        <v>7</v>
      </c>
      <c r="H1036" s="169">
        <v>3</v>
      </c>
      <c r="I1036" s="170" t="s">
        <v>18</v>
      </c>
      <c r="J1036" s="170" t="s">
        <v>1602</v>
      </c>
      <c r="K1036" s="171"/>
      <c r="L1036" s="169"/>
      <c r="M1036" s="169"/>
      <c r="N1036" s="169"/>
    </row>
    <row r="1037" spans="1:14" ht="24.95" hidden="1" customHeight="1">
      <c r="A1037" s="169" t="s">
        <v>660</v>
      </c>
      <c r="B1037" s="170" t="s">
        <v>661</v>
      </c>
      <c r="C1037" s="170" t="s">
        <v>661</v>
      </c>
      <c r="D1037" s="170" t="s">
        <v>1601</v>
      </c>
      <c r="E1037" s="170"/>
      <c r="F1037" s="170"/>
      <c r="G1037" s="170" t="s">
        <v>7</v>
      </c>
      <c r="H1037" s="169">
        <v>3</v>
      </c>
      <c r="I1037" s="170" t="s">
        <v>18</v>
      </c>
      <c r="J1037" s="170" t="s">
        <v>1602</v>
      </c>
      <c r="K1037" s="171"/>
      <c r="L1037" s="169"/>
      <c r="M1037" s="169"/>
      <c r="N1037" s="169"/>
    </row>
    <row r="1038" spans="1:14" ht="24.95" hidden="1" customHeight="1">
      <c r="A1038" s="169" t="s">
        <v>662</v>
      </c>
      <c r="B1038" s="170" t="s">
        <v>663</v>
      </c>
      <c r="C1038" s="170" t="s">
        <v>663</v>
      </c>
      <c r="D1038" s="170" t="s">
        <v>1601</v>
      </c>
      <c r="E1038" s="170"/>
      <c r="F1038" s="170"/>
      <c r="G1038" s="170" t="s">
        <v>7</v>
      </c>
      <c r="H1038" s="169">
        <v>3</v>
      </c>
      <c r="I1038" s="170" t="s">
        <v>18</v>
      </c>
      <c r="J1038" s="170" t="s">
        <v>1602</v>
      </c>
      <c r="K1038" s="171"/>
      <c r="L1038" s="169"/>
      <c r="M1038" s="169"/>
      <c r="N1038" s="169"/>
    </row>
    <row r="1039" spans="1:14" ht="24.95" hidden="1" customHeight="1">
      <c r="A1039" s="169" t="s">
        <v>664</v>
      </c>
      <c r="B1039" s="170" t="s">
        <v>665</v>
      </c>
      <c r="C1039" s="170" t="s">
        <v>665</v>
      </c>
      <c r="D1039" s="170" t="s">
        <v>1601</v>
      </c>
      <c r="E1039" s="170"/>
      <c r="F1039" s="170"/>
      <c r="G1039" s="170" t="s">
        <v>7</v>
      </c>
      <c r="H1039" s="169">
        <v>3</v>
      </c>
      <c r="I1039" s="170" t="s">
        <v>18</v>
      </c>
      <c r="J1039" s="170" t="s">
        <v>1602</v>
      </c>
      <c r="K1039" s="171"/>
      <c r="L1039" s="169"/>
      <c r="M1039" s="169"/>
      <c r="N1039" s="169"/>
    </row>
    <row r="1040" spans="1:14" ht="24.95" hidden="1" customHeight="1">
      <c r="A1040" s="169" t="s">
        <v>666</v>
      </c>
      <c r="B1040" s="170" t="s">
        <v>667</v>
      </c>
      <c r="C1040" s="170" t="s">
        <v>667</v>
      </c>
      <c r="D1040" s="170" t="s">
        <v>1601</v>
      </c>
      <c r="E1040" s="170"/>
      <c r="F1040" s="170"/>
      <c r="G1040" s="170" t="s">
        <v>7</v>
      </c>
      <c r="H1040" s="169">
        <v>3</v>
      </c>
      <c r="I1040" s="170" t="s">
        <v>18</v>
      </c>
      <c r="J1040" s="170" t="s">
        <v>1602</v>
      </c>
      <c r="K1040" s="171"/>
      <c r="L1040" s="169"/>
      <c r="M1040" s="169"/>
      <c r="N1040" s="169"/>
    </row>
    <row r="1041" spans="1:14" ht="24.95" hidden="1" customHeight="1">
      <c r="A1041" s="169" t="s">
        <v>668</v>
      </c>
      <c r="B1041" s="170" t="s">
        <v>669</v>
      </c>
      <c r="C1041" s="170" t="s">
        <v>669</v>
      </c>
      <c r="D1041" s="170" t="s">
        <v>1601</v>
      </c>
      <c r="E1041" s="170"/>
      <c r="F1041" s="170"/>
      <c r="G1041" s="170" t="s">
        <v>7</v>
      </c>
      <c r="H1041" s="169">
        <v>3</v>
      </c>
      <c r="I1041" s="170" t="s">
        <v>18</v>
      </c>
      <c r="J1041" s="170" t="s">
        <v>1602</v>
      </c>
      <c r="K1041" s="171"/>
      <c r="L1041" s="169"/>
      <c r="M1041" s="169"/>
      <c r="N1041" s="169"/>
    </row>
    <row r="1042" spans="1:14" ht="24.95" hidden="1" customHeight="1">
      <c r="A1042" s="169" t="s">
        <v>670</v>
      </c>
      <c r="B1042" s="170" t="s">
        <v>3443</v>
      </c>
      <c r="C1042" s="170" t="s">
        <v>3443</v>
      </c>
      <c r="D1042" s="170" t="s">
        <v>1601</v>
      </c>
      <c r="E1042" s="170"/>
      <c r="F1042" s="170"/>
      <c r="G1042" s="170" t="s">
        <v>7</v>
      </c>
      <c r="H1042" s="169">
        <v>3</v>
      </c>
      <c r="I1042" s="170" t="s">
        <v>18</v>
      </c>
      <c r="J1042" s="170" t="s">
        <v>1602</v>
      </c>
      <c r="K1042" s="171"/>
      <c r="L1042" s="169"/>
      <c r="M1042" s="169"/>
      <c r="N1042" s="169"/>
    </row>
    <row r="1043" spans="1:14" ht="24.95" hidden="1" customHeight="1">
      <c r="A1043" s="169" t="s">
        <v>674</v>
      </c>
      <c r="B1043" s="170" t="s">
        <v>675</v>
      </c>
      <c r="C1043" s="170" t="s">
        <v>675</v>
      </c>
      <c r="D1043" s="170" t="s">
        <v>1601</v>
      </c>
      <c r="E1043" s="170"/>
      <c r="F1043" s="170"/>
      <c r="G1043" s="170" t="s">
        <v>7</v>
      </c>
      <c r="H1043" s="169">
        <v>3</v>
      </c>
      <c r="I1043" s="170" t="s">
        <v>18</v>
      </c>
      <c r="J1043" s="170" t="s">
        <v>1602</v>
      </c>
      <c r="K1043" s="171"/>
      <c r="L1043" s="169"/>
      <c r="M1043" s="169"/>
      <c r="N1043" s="169"/>
    </row>
    <row r="1044" spans="1:14" ht="24.95" hidden="1" customHeight="1">
      <c r="A1044" s="169" t="s">
        <v>676</v>
      </c>
      <c r="B1044" s="170" t="s">
        <v>677</v>
      </c>
      <c r="C1044" s="170" t="s">
        <v>677</v>
      </c>
      <c r="D1044" s="170" t="s">
        <v>1601</v>
      </c>
      <c r="E1044" s="170"/>
      <c r="F1044" s="170"/>
      <c r="G1044" s="170" t="s">
        <v>7</v>
      </c>
      <c r="H1044" s="169">
        <v>3</v>
      </c>
      <c r="I1044" s="170" t="s">
        <v>18</v>
      </c>
      <c r="J1044" s="170" t="s">
        <v>1602</v>
      </c>
      <c r="K1044" s="171"/>
      <c r="L1044" s="169"/>
      <c r="M1044" s="169"/>
      <c r="N1044" s="169"/>
    </row>
    <row r="1045" spans="1:14" ht="24.95" hidden="1" customHeight="1">
      <c r="A1045" s="169" t="s">
        <v>680</v>
      </c>
      <c r="B1045" s="170" t="s">
        <v>681</v>
      </c>
      <c r="C1045" s="170" t="s">
        <v>681</v>
      </c>
      <c r="D1045" s="170" t="s">
        <v>1601</v>
      </c>
      <c r="E1045" s="170"/>
      <c r="F1045" s="170"/>
      <c r="G1045" s="170" t="s">
        <v>7</v>
      </c>
      <c r="H1045" s="169">
        <v>3</v>
      </c>
      <c r="I1045" s="170" t="s">
        <v>18</v>
      </c>
      <c r="J1045" s="170" t="s">
        <v>1602</v>
      </c>
      <c r="K1045" s="171"/>
      <c r="L1045" s="169"/>
      <c r="M1045" s="169"/>
      <c r="N1045" s="169"/>
    </row>
    <row r="1046" spans="1:14" ht="24.95" hidden="1" customHeight="1">
      <c r="A1046" s="169" t="s">
        <v>682</v>
      </c>
      <c r="B1046" s="170" t="s">
        <v>683</v>
      </c>
      <c r="C1046" s="170" t="s">
        <v>683</v>
      </c>
      <c r="D1046" s="170" t="s">
        <v>1601</v>
      </c>
      <c r="E1046" s="170"/>
      <c r="F1046" s="170"/>
      <c r="G1046" s="170" t="s">
        <v>7</v>
      </c>
      <c r="H1046" s="169">
        <v>3</v>
      </c>
      <c r="I1046" s="170" t="s">
        <v>18</v>
      </c>
      <c r="J1046" s="170" t="s">
        <v>1602</v>
      </c>
      <c r="K1046" s="171"/>
      <c r="L1046" s="169"/>
      <c r="M1046" s="169"/>
      <c r="N1046" s="169"/>
    </row>
    <row r="1047" spans="1:14" ht="24.95" hidden="1" customHeight="1">
      <c r="A1047" s="169" t="s">
        <v>525</v>
      </c>
      <c r="B1047" s="170" t="s">
        <v>526</v>
      </c>
      <c r="C1047" s="170" t="s">
        <v>526</v>
      </c>
      <c r="D1047" s="170" t="s">
        <v>1601</v>
      </c>
      <c r="E1047" s="170"/>
      <c r="F1047" s="170"/>
      <c r="G1047" s="170" t="s">
        <v>7</v>
      </c>
      <c r="H1047" s="169">
        <v>3</v>
      </c>
      <c r="I1047" s="170" t="s">
        <v>18</v>
      </c>
      <c r="J1047" s="170" t="s">
        <v>1602</v>
      </c>
      <c r="K1047" s="171"/>
      <c r="L1047" s="169"/>
      <c r="M1047" s="169"/>
      <c r="N1047" s="169"/>
    </row>
    <row r="1048" spans="1:14" ht="24.95" hidden="1" customHeight="1">
      <c r="A1048" s="169" t="s">
        <v>527</v>
      </c>
      <c r="B1048" s="170" t="s">
        <v>528</v>
      </c>
      <c r="C1048" s="170" t="s">
        <v>528</v>
      </c>
      <c r="D1048" s="170" t="s">
        <v>1601</v>
      </c>
      <c r="E1048" s="170"/>
      <c r="F1048" s="170"/>
      <c r="G1048" s="170" t="s">
        <v>7</v>
      </c>
      <c r="H1048" s="169">
        <v>3</v>
      </c>
      <c r="I1048" s="170" t="s">
        <v>18</v>
      </c>
      <c r="J1048" s="170" t="s">
        <v>1602</v>
      </c>
      <c r="K1048" s="171"/>
      <c r="L1048" s="169"/>
      <c r="M1048" s="169"/>
      <c r="N1048" s="169"/>
    </row>
    <row r="1049" spans="1:14" ht="24.95" hidden="1" customHeight="1">
      <c r="A1049" s="169" t="s">
        <v>684</v>
      </c>
      <c r="B1049" s="170" t="s">
        <v>686</v>
      </c>
      <c r="C1049" s="170" t="s">
        <v>686</v>
      </c>
      <c r="D1049" s="170" t="s">
        <v>1637</v>
      </c>
      <c r="E1049" s="170"/>
      <c r="F1049" s="170"/>
      <c r="G1049" s="170" t="s">
        <v>7</v>
      </c>
      <c r="H1049" s="169">
        <v>2</v>
      </c>
      <c r="I1049" s="170" t="s">
        <v>18</v>
      </c>
      <c r="J1049" s="170" t="s">
        <v>1602</v>
      </c>
      <c r="K1049" s="171"/>
      <c r="L1049" s="169"/>
      <c r="M1049" s="169"/>
      <c r="N1049" s="169"/>
    </row>
    <row r="1050" spans="1:14" ht="24.95" hidden="1" customHeight="1">
      <c r="A1050" s="169" t="s">
        <v>687</v>
      </c>
      <c r="B1050" s="170" t="s">
        <v>689</v>
      </c>
      <c r="C1050" s="170" t="s">
        <v>689</v>
      </c>
      <c r="D1050" s="170" t="s">
        <v>1637</v>
      </c>
      <c r="E1050" s="170"/>
      <c r="F1050" s="170"/>
      <c r="G1050" s="170" t="s">
        <v>7</v>
      </c>
      <c r="H1050" s="169">
        <v>3</v>
      </c>
      <c r="I1050" s="170" t="s">
        <v>18</v>
      </c>
      <c r="J1050" s="170" t="s">
        <v>1602</v>
      </c>
      <c r="K1050" s="171"/>
      <c r="L1050" s="169"/>
      <c r="M1050" s="169"/>
      <c r="N1050" s="169"/>
    </row>
    <row r="1051" spans="1:14" ht="24.95" hidden="1" customHeight="1">
      <c r="A1051" s="169" t="s">
        <v>2200</v>
      </c>
      <c r="B1051" s="170" t="s">
        <v>3456</v>
      </c>
      <c r="C1051" s="170" t="s">
        <v>3456</v>
      </c>
      <c r="D1051" s="170" t="s">
        <v>1637</v>
      </c>
      <c r="E1051" s="170"/>
      <c r="F1051" s="170"/>
      <c r="G1051" s="170" t="s">
        <v>7</v>
      </c>
      <c r="H1051" s="169">
        <v>3</v>
      </c>
      <c r="I1051" s="170" t="s">
        <v>18</v>
      </c>
      <c r="J1051" s="170" t="s">
        <v>1602</v>
      </c>
      <c r="K1051" s="171"/>
      <c r="L1051" s="169"/>
      <c r="M1051" s="169"/>
      <c r="N1051" s="169"/>
    </row>
    <row r="1052" spans="1:14" ht="24.95" hidden="1" customHeight="1">
      <c r="A1052" s="169" t="s">
        <v>690</v>
      </c>
      <c r="B1052" s="170" t="s">
        <v>691</v>
      </c>
      <c r="C1052" s="170" t="s">
        <v>691</v>
      </c>
      <c r="D1052" s="170" t="s">
        <v>1637</v>
      </c>
      <c r="E1052" s="170"/>
      <c r="F1052" s="170"/>
      <c r="G1052" s="170" t="s">
        <v>17</v>
      </c>
      <c r="H1052" s="169">
        <v>2</v>
      </c>
      <c r="I1052" s="170" t="s">
        <v>18</v>
      </c>
      <c r="J1052" s="170" t="s">
        <v>1602</v>
      </c>
      <c r="K1052" s="171"/>
      <c r="L1052" s="169"/>
      <c r="M1052" s="169"/>
      <c r="N1052" s="169"/>
    </row>
    <row r="1053" spans="1:14" ht="24.95" hidden="1" customHeight="1">
      <c r="A1053" s="169" t="s">
        <v>3460</v>
      </c>
      <c r="B1053" s="170" t="s">
        <v>3461</v>
      </c>
      <c r="C1053" s="170" t="s">
        <v>3461</v>
      </c>
      <c r="D1053" s="170" t="s">
        <v>1637</v>
      </c>
      <c r="E1053" s="170"/>
      <c r="F1053" s="170"/>
      <c r="G1053" s="170" t="s">
        <v>17</v>
      </c>
      <c r="H1053" s="169">
        <v>2</v>
      </c>
      <c r="I1053" s="170" t="s">
        <v>18</v>
      </c>
      <c r="J1053" s="170" t="s">
        <v>1602</v>
      </c>
      <c r="K1053" s="171"/>
      <c r="L1053" s="169"/>
      <c r="M1053" s="169"/>
      <c r="N1053" s="169"/>
    </row>
    <row r="1054" spans="1:14" ht="24.95" hidden="1" customHeight="1">
      <c r="A1054" s="169" t="s">
        <v>692</v>
      </c>
      <c r="B1054" s="170" t="s">
        <v>694</v>
      </c>
      <c r="C1054" s="170" t="s">
        <v>694</v>
      </c>
      <c r="D1054" s="170" t="s">
        <v>1637</v>
      </c>
      <c r="E1054" s="170"/>
      <c r="F1054" s="170"/>
      <c r="G1054" s="170" t="s">
        <v>17</v>
      </c>
      <c r="H1054" s="169">
        <v>2</v>
      </c>
      <c r="I1054" s="170" t="s">
        <v>18</v>
      </c>
      <c r="J1054" s="170" t="s">
        <v>1602</v>
      </c>
      <c r="K1054" s="171"/>
      <c r="L1054" s="169"/>
      <c r="M1054" s="169"/>
      <c r="N1054" s="169"/>
    </row>
    <row r="1055" spans="1:14" ht="24.95" hidden="1" customHeight="1">
      <c r="A1055" s="169" t="s">
        <v>3464</v>
      </c>
      <c r="B1055" s="170" t="s">
        <v>3465</v>
      </c>
      <c r="C1055" s="170" t="s">
        <v>3465</v>
      </c>
      <c r="D1055" s="170" t="s">
        <v>1637</v>
      </c>
      <c r="E1055" s="170"/>
      <c r="F1055" s="170"/>
      <c r="G1055" s="170" t="s">
        <v>17</v>
      </c>
      <c r="H1055" s="169">
        <v>2</v>
      </c>
      <c r="I1055" s="170" t="s">
        <v>18</v>
      </c>
      <c r="J1055" s="170" t="s">
        <v>1602</v>
      </c>
      <c r="K1055" s="171"/>
      <c r="L1055" s="169"/>
      <c r="M1055" s="169"/>
      <c r="N1055" s="169"/>
    </row>
    <row r="1056" spans="1:14" ht="24.95" hidden="1" customHeight="1">
      <c r="A1056" s="169" t="s">
        <v>3467</v>
      </c>
      <c r="B1056" s="170" t="s">
        <v>3468</v>
      </c>
      <c r="C1056" s="170" t="s">
        <v>3468</v>
      </c>
      <c r="D1056" s="170" t="s">
        <v>1637</v>
      </c>
      <c r="E1056" s="170"/>
      <c r="F1056" s="170"/>
      <c r="G1056" s="170" t="s">
        <v>17</v>
      </c>
      <c r="H1056" s="169">
        <v>2</v>
      </c>
      <c r="I1056" s="170" t="s">
        <v>18</v>
      </c>
      <c r="J1056" s="170" t="s">
        <v>1602</v>
      </c>
      <c r="K1056" s="171"/>
      <c r="L1056" s="169"/>
      <c r="M1056" s="169"/>
      <c r="N1056" s="169"/>
    </row>
    <row r="1057" spans="1:14" ht="24.95" hidden="1" customHeight="1">
      <c r="A1057" s="169" t="s">
        <v>3470</v>
      </c>
      <c r="B1057" s="170" t="s">
        <v>3471</v>
      </c>
      <c r="C1057" s="170" t="s">
        <v>3471</v>
      </c>
      <c r="D1057" s="170" t="s">
        <v>1637</v>
      </c>
      <c r="E1057" s="170"/>
      <c r="F1057" s="170"/>
      <c r="G1057" s="170" t="s">
        <v>17</v>
      </c>
      <c r="H1057" s="169">
        <v>2</v>
      </c>
      <c r="I1057" s="170" t="s">
        <v>18</v>
      </c>
      <c r="J1057" s="170" t="s">
        <v>1602</v>
      </c>
      <c r="K1057" s="171"/>
      <c r="L1057" s="169"/>
      <c r="M1057" s="169"/>
      <c r="N1057" s="169"/>
    </row>
    <row r="1058" spans="1:14" ht="24.95" hidden="1" customHeight="1">
      <c r="A1058" s="169" t="s">
        <v>695</v>
      </c>
      <c r="B1058" s="170" t="s">
        <v>697</v>
      </c>
      <c r="C1058" s="170" t="s">
        <v>697</v>
      </c>
      <c r="D1058" s="170" t="s">
        <v>1637</v>
      </c>
      <c r="E1058" s="170"/>
      <c r="F1058" s="170"/>
      <c r="G1058" s="170" t="s">
        <v>17</v>
      </c>
      <c r="H1058" s="169">
        <v>2</v>
      </c>
      <c r="I1058" s="170" t="s">
        <v>18</v>
      </c>
      <c r="J1058" s="170" t="s">
        <v>1602</v>
      </c>
      <c r="K1058" s="171"/>
      <c r="L1058" s="169"/>
      <c r="M1058" s="169"/>
      <c r="N1058" s="169"/>
    </row>
    <row r="1059" spans="1:14" ht="24.95" hidden="1" customHeight="1">
      <c r="A1059" s="169" t="s">
        <v>3474</v>
      </c>
      <c r="B1059" s="170" t="s">
        <v>3475</v>
      </c>
      <c r="C1059" s="170" t="s">
        <v>3475</v>
      </c>
      <c r="D1059" s="170" t="s">
        <v>1637</v>
      </c>
      <c r="E1059" s="170"/>
      <c r="F1059" s="170"/>
      <c r="G1059" s="170" t="s">
        <v>17</v>
      </c>
      <c r="H1059" s="169">
        <v>2</v>
      </c>
      <c r="I1059" s="170" t="s">
        <v>18</v>
      </c>
      <c r="J1059" s="170" t="s">
        <v>1602</v>
      </c>
      <c r="K1059" s="171"/>
      <c r="L1059" s="169"/>
      <c r="M1059" s="169"/>
      <c r="N1059" s="169"/>
    </row>
    <row r="1060" spans="1:14" ht="24.95" hidden="1" customHeight="1">
      <c r="A1060" s="169" t="s">
        <v>698</v>
      </c>
      <c r="B1060" s="170" t="s">
        <v>700</v>
      </c>
      <c r="C1060" s="170" t="s">
        <v>700</v>
      </c>
      <c r="D1060" s="170" t="s">
        <v>1637</v>
      </c>
      <c r="E1060" s="170"/>
      <c r="F1060" s="170"/>
      <c r="G1060" s="170" t="s">
        <v>17</v>
      </c>
      <c r="H1060" s="169">
        <v>2</v>
      </c>
      <c r="I1060" s="170" t="s">
        <v>18</v>
      </c>
      <c r="J1060" s="170" t="s">
        <v>1602</v>
      </c>
      <c r="K1060" s="171"/>
      <c r="L1060" s="169"/>
      <c r="M1060" s="169"/>
      <c r="N1060" s="169"/>
    </row>
    <row r="1061" spans="1:14" ht="24.95" hidden="1" customHeight="1">
      <c r="A1061" s="169" t="s">
        <v>3479</v>
      </c>
      <c r="B1061" s="170" t="s">
        <v>3480</v>
      </c>
      <c r="C1061" s="170" t="s">
        <v>3480</v>
      </c>
      <c r="D1061" s="170" t="s">
        <v>1637</v>
      </c>
      <c r="E1061" s="170"/>
      <c r="F1061" s="170"/>
      <c r="G1061" s="170" t="s">
        <v>17</v>
      </c>
      <c r="H1061" s="169">
        <v>2</v>
      </c>
      <c r="I1061" s="170" t="s">
        <v>18</v>
      </c>
      <c r="J1061" s="170" t="s">
        <v>1602</v>
      </c>
      <c r="K1061" s="171"/>
      <c r="L1061" s="169"/>
      <c r="M1061" s="169"/>
      <c r="N1061" s="169"/>
    </row>
    <row r="1062" spans="1:14" ht="24.95" hidden="1" customHeight="1">
      <c r="A1062" s="169" t="s">
        <v>701</v>
      </c>
      <c r="B1062" s="170" t="s">
        <v>703</v>
      </c>
      <c r="C1062" s="170" t="s">
        <v>703</v>
      </c>
      <c r="D1062" s="170" t="s">
        <v>1637</v>
      </c>
      <c r="E1062" s="170"/>
      <c r="F1062" s="170"/>
      <c r="G1062" s="170" t="s">
        <v>17</v>
      </c>
      <c r="H1062" s="169">
        <v>2</v>
      </c>
      <c r="I1062" s="170" t="s">
        <v>18</v>
      </c>
      <c r="J1062" s="170" t="s">
        <v>1602</v>
      </c>
      <c r="K1062" s="171"/>
      <c r="L1062" s="169"/>
      <c r="M1062" s="169"/>
      <c r="N1062" s="169"/>
    </row>
    <row r="1063" spans="1:14" ht="24.95" hidden="1" customHeight="1">
      <c r="A1063" s="169" t="s">
        <v>3484</v>
      </c>
      <c r="B1063" s="170" t="s">
        <v>3485</v>
      </c>
      <c r="C1063" s="170" t="s">
        <v>3485</v>
      </c>
      <c r="D1063" s="170" t="s">
        <v>1637</v>
      </c>
      <c r="E1063" s="170"/>
      <c r="F1063" s="170"/>
      <c r="G1063" s="170" t="s">
        <v>17</v>
      </c>
      <c r="H1063" s="169">
        <v>2</v>
      </c>
      <c r="I1063" s="170" t="s">
        <v>18</v>
      </c>
      <c r="J1063" s="170" t="s">
        <v>1602</v>
      </c>
      <c r="K1063" s="171"/>
      <c r="L1063" s="169"/>
      <c r="M1063" s="169"/>
      <c r="N1063" s="169"/>
    </row>
    <row r="1064" spans="1:14" ht="24.95" hidden="1" customHeight="1">
      <c r="A1064" s="169" t="s">
        <v>704</v>
      </c>
      <c r="B1064" s="170" t="s">
        <v>706</v>
      </c>
      <c r="C1064" s="170" t="s">
        <v>706</v>
      </c>
      <c r="D1064" s="170" t="s">
        <v>1637</v>
      </c>
      <c r="E1064" s="170"/>
      <c r="F1064" s="170"/>
      <c r="G1064" s="170" t="s">
        <v>17</v>
      </c>
      <c r="H1064" s="169">
        <v>2</v>
      </c>
      <c r="I1064" s="170" t="s">
        <v>18</v>
      </c>
      <c r="J1064" s="170" t="s">
        <v>1602</v>
      </c>
      <c r="K1064" s="171"/>
      <c r="L1064" s="169"/>
      <c r="M1064" s="169"/>
      <c r="N1064" s="169"/>
    </row>
    <row r="1065" spans="1:14" ht="24.95" hidden="1" customHeight="1">
      <c r="A1065" s="169" t="s">
        <v>3489</v>
      </c>
      <c r="B1065" s="170" t="s">
        <v>3490</v>
      </c>
      <c r="C1065" s="170" t="s">
        <v>3490</v>
      </c>
      <c r="D1065" s="170" t="s">
        <v>1637</v>
      </c>
      <c r="E1065" s="170"/>
      <c r="F1065" s="170"/>
      <c r="G1065" s="170" t="s">
        <v>17</v>
      </c>
      <c r="H1065" s="169">
        <v>2</v>
      </c>
      <c r="I1065" s="170" t="s">
        <v>18</v>
      </c>
      <c r="J1065" s="170" t="s">
        <v>1602</v>
      </c>
      <c r="K1065" s="171"/>
      <c r="L1065" s="169"/>
      <c r="M1065" s="169"/>
      <c r="N1065" s="169"/>
    </row>
    <row r="1066" spans="1:14" ht="24.95" hidden="1" customHeight="1">
      <c r="A1066" s="169" t="s">
        <v>3492</v>
      </c>
      <c r="B1066" s="170" t="s">
        <v>3493</v>
      </c>
      <c r="C1066" s="170" t="s">
        <v>3493</v>
      </c>
      <c r="D1066" s="170" t="s">
        <v>1637</v>
      </c>
      <c r="E1066" s="170"/>
      <c r="F1066" s="170"/>
      <c r="G1066" s="170" t="s">
        <v>17</v>
      </c>
      <c r="H1066" s="169">
        <v>2</v>
      </c>
      <c r="I1066" s="170" t="s">
        <v>18</v>
      </c>
      <c r="J1066" s="170" t="s">
        <v>1602</v>
      </c>
      <c r="K1066" s="171"/>
      <c r="L1066" s="169"/>
      <c r="M1066" s="169"/>
      <c r="N1066" s="169"/>
    </row>
    <row r="1067" spans="1:14" ht="24.95" hidden="1" customHeight="1">
      <c r="A1067" s="169" t="s">
        <v>3495</v>
      </c>
      <c r="B1067" s="170" t="s">
        <v>3496</v>
      </c>
      <c r="C1067" s="170" t="s">
        <v>3496</v>
      </c>
      <c r="D1067" s="170" t="s">
        <v>1637</v>
      </c>
      <c r="E1067" s="170"/>
      <c r="F1067" s="170"/>
      <c r="G1067" s="170" t="s">
        <v>17</v>
      </c>
      <c r="H1067" s="169">
        <v>2</v>
      </c>
      <c r="I1067" s="170" t="s">
        <v>18</v>
      </c>
      <c r="J1067" s="170" t="s">
        <v>1602</v>
      </c>
      <c r="K1067" s="171"/>
      <c r="L1067" s="169"/>
      <c r="M1067" s="169"/>
      <c r="N1067" s="169"/>
    </row>
    <row r="1068" spans="1:14" ht="24.95" hidden="1" customHeight="1">
      <c r="A1068" s="169" t="s">
        <v>3497</v>
      </c>
      <c r="B1068" s="170" t="s">
        <v>3499</v>
      </c>
      <c r="C1068" s="170" t="s">
        <v>3499</v>
      </c>
      <c r="D1068" s="170" t="s">
        <v>1637</v>
      </c>
      <c r="E1068" s="170"/>
      <c r="F1068" s="170"/>
      <c r="G1068" s="170" t="s">
        <v>7</v>
      </c>
      <c r="H1068" s="169">
        <v>2</v>
      </c>
      <c r="I1068" s="170" t="s">
        <v>18</v>
      </c>
      <c r="J1068" s="170" t="s">
        <v>1602</v>
      </c>
      <c r="K1068" s="171"/>
      <c r="L1068" s="169"/>
      <c r="M1068" s="169"/>
      <c r="N1068" s="169"/>
    </row>
    <row r="1069" spans="1:14" ht="24.95" hidden="1" customHeight="1">
      <c r="A1069" s="169" t="s">
        <v>715</v>
      </c>
      <c r="B1069" s="170" t="s">
        <v>716</v>
      </c>
      <c r="C1069" s="170" t="s">
        <v>716</v>
      </c>
      <c r="D1069" s="170" t="s">
        <v>2872</v>
      </c>
      <c r="E1069" s="170"/>
      <c r="F1069" s="170"/>
      <c r="G1069" s="170" t="s">
        <v>7</v>
      </c>
      <c r="H1069" s="169">
        <v>3</v>
      </c>
      <c r="I1069" s="170" t="s">
        <v>18</v>
      </c>
      <c r="J1069" s="170" t="s">
        <v>1602</v>
      </c>
      <c r="K1069" s="171"/>
      <c r="L1069" s="169"/>
      <c r="M1069" s="169"/>
      <c r="N1069" s="169"/>
    </row>
    <row r="1070" spans="1:14" ht="24.95" hidden="1" customHeight="1">
      <c r="A1070" s="169" t="s">
        <v>3502</v>
      </c>
      <c r="B1070" s="170" t="s">
        <v>3503</v>
      </c>
      <c r="C1070" s="170" t="s">
        <v>3503</v>
      </c>
      <c r="D1070" s="170" t="s">
        <v>1637</v>
      </c>
      <c r="E1070" s="170"/>
      <c r="F1070" s="170"/>
      <c r="G1070" s="170" t="s">
        <v>7</v>
      </c>
      <c r="H1070" s="169">
        <v>3</v>
      </c>
      <c r="I1070" s="170" t="s">
        <v>18</v>
      </c>
      <c r="J1070" s="170" t="s">
        <v>1602</v>
      </c>
      <c r="K1070" s="171"/>
      <c r="L1070" s="169"/>
      <c r="M1070" s="169"/>
      <c r="N1070" s="169"/>
    </row>
    <row r="1071" spans="1:14" ht="24.95" hidden="1" customHeight="1">
      <c r="A1071" s="169" t="s">
        <v>3505</v>
      </c>
      <c r="B1071" s="170" t="s">
        <v>3506</v>
      </c>
      <c r="C1071" s="170" t="s">
        <v>3506</v>
      </c>
      <c r="D1071" s="170" t="s">
        <v>1637</v>
      </c>
      <c r="E1071" s="170"/>
      <c r="F1071" s="170"/>
      <c r="G1071" s="170" t="s">
        <v>7</v>
      </c>
      <c r="H1071" s="169">
        <v>3</v>
      </c>
      <c r="I1071" s="170" t="s">
        <v>18</v>
      </c>
      <c r="J1071" s="170" t="s">
        <v>1602</v>
      </c>
      <c r="K1071" s="171"/>
      <c r="L1071" s="169"/>
      <c r="M1071" s="169"/>
      <c r="N1071" s="169"/>
    </row>
    <row r="1072" spans="1:14" ht="24.95" hidden="1" customHeight="1">
      <c r="A1072" s="169" t="s">
        <v>717</v>
      </c>
      <c r="B1072" s="170" t="s">
        <v>718</v>
      </c>
      <c r="C1072" s="170" t="s">
        <v>790</v>
      </c>
      <c r="D1072" s="170" t="s">
        <v>1637</v>
      </c>
      <c r="E1072" s="170"/>
      <c r="F1072" s="170"/>
      <c r="G1072" s="170" t="s">
        <v>17</v>
      </c>
      <c r="H1072" s="169">
        <v>2</v>
      </c>
      <c r="I1072" s="170" t="s">
        <v>18</v>
      </c>
      <c r="J1072" s="170" t="s">
        <v>1602</v>
      </c>
      <c r="K1072" s="171"/>
      <c r="L1072" s="169"/>
      <c r="M1072" s="169"/>
      <c r="N1072" s="169"/>
    </row>
    <row r="1073" spans="1:14" ht="24.95" hidden="1" customHeight="1">
      <c r="A1073" s="169" t="s">
        <v>719</v>
      </c>
      <c r="B1073" s="170" t="s">
        <v>720</v>
      </c>
      <c r="C1073" s="170" t="s">
        <v>693</v>
      </c>
      <c r="D1073" s="170" t="s">
        <v>1637</v>
      </c>
      <c r="E1073" s="170"/>
      <c r="F1073" s="170"/>
      <c r="G1073" s="170" t="s">
        <v>17</v>
      </c>
      <c r="H1073" s="169">
        <v>2</v>
      </c>
      <c r="I1073" s="170" t="s">
        <v>18</v>
      </c>
      <c r="J1073" s="170" t="s">
        <v>1602</v>
      </c>
      <c r="K1073" s="171"/>
      <c r="L1073" s="169"/>
      <c r="M1073" s="169"/>
      <c r="N1073" s="169"/>
    </row>
    <row r="1074" spans="1:14" ht="24.95" hidden="1" customHeight="1">
      <c r="A1074" s="169" t="s">
        <v>3510</v>
      </c>
      <c r="B1074" s="170" t="s">
        <v>3511</v>
      </c>
      <c r="C1074" s="170" t="s">
        <v>3511</v>
      </c>
      <c r="D1074" s="170" t="s">
        <v>1637</v>
      </c>
      <c r="E1074" s="170"/>
      <c r="F1074" s="170"/>
      <c r="G1074" s="170" t="s">
        <v>17</v>
      </c>
      <c r="H1074" s="169">
        <v>2</v>
      </c>
      <c r="I1074" s="170" t="s">
        <v>18</v>
      </c>
      <c r="J1074" s="170" t="s">
        <v>1602</v>
      </c>
      <c r="K1074" s="171"/>
      <c r="L1074" s="169"/>
      <c r="M1074" s="169"/>
      <c r="N1074" s="169"/>
    </row>
    <row r="1075" spans="1:14" ht="24.95" hidden="1" customHeight="1">
      <c r="A1075" s="169" t="s">
        <v>721</v>
      </c>
      <c r="B1075" s="170" t="s">
        <v>722</v>
      </c>
      <c r="C1075" s="170" t="s">
        <v>696</v>
      </c>
      <c r="D1075" s="170" t="s">
        <v>1637</v>
      </c>
      <c r="E1075" s="170"/>
      <c r="F1075" s="170"/>
      <c r="G1075" s="170" t="s">
        <v>17</v>
      </c>
      <c r="H1075" s="169">
        <v>2</v>
      </c>
      <c r="I1075" s="170" t="s">
        <v>18</v>
      </c>
      <c r="J1075" s="170" t="s">
        <v>1602</v>
      </c>
      <c r="K1075" s="171"/>
      <c r="L1075" s="169"/>
      <c r="M1075" s="169"/>
      <c r="N1075" s="169"/>
    </row>
    <row r="1076" spans="1:14" ht="24.95" hidden="1" customHeight="1">
      <c r="A1076" s="169" t="s">
        <v>723</v>
      </c>
      <c r="B1076" s="170" t="s">
        <v>724</v>
      </c>
      <c r="C1076" s="170" t="s">
        <v>699</v>
      </c>
      <c r="D1076" s="170" t="s">
        <v>1637</v>
      </c>
      <c r="E1076" s="170"/>
      <c r="F1076" s="170"/>
      <c r="G1076" s="170" t="s">
        <v>17</v>
      </c>
      <c r="H1076" s="169">
        <v>2</v>
      </c>
      <c r="I1076" s="170" t="s">
        <v>18</v>
      </c>
      <c r="J1076" s="170" t="s">
        <v>1602</v>
      </c>
      <c r="K1076" s="171"/>
      <c r="L1076" s="169"/>
      <c r="M1076" s="169"/>
      <c r="N1076" s="169"/>
    </row>
    <row r="1077" spans="1:14" ht="24.95" hidden="1" customHeight="1">
      <c r="A1077" s="169" t="s">
        <v>725</v>
      </c>
      <c r="B1077" s="170" t="s">
        <v>726</v>
      </c>
      <c r="C1077" s="170" t="s">
        <v>726</v>
      </c>
      <c r="D1077" s="170" t="s">
        <v>1637</v>
      </c>
      <c r="E1077" s="170"/>
      <c r="F1077" s="170"/>
      <c r="G1077" s="170" t="s">
        <v>17</v>
      </c>
      <c r="H1077" s="169">
        <v>2</v>
      </c>
      <c r="I1077" s="170" t="s">
        <v>18</v>
      </c>
      <c r="J1077" s="170" t="s">
        <v>1602</v>
      </c>
      <c r="K1077" s="171"/>
      <c r="L1077" s="169"/>
      <c r="M1077" s="169"/>
      <c r="N1077" s="169"/>
    </row>
    <row r="1078" spans="1:14" ht="24.95" hidden="1" customHeight="1">
      <c r="A1078" s="169" t="s">
        <v>727</v>
      </c>
      <c r="B1078" s="170" t="s">
        <v>728</v>
      </c>
      <c r="C1078" s="170" t="s">
        <v>728</v>
      </c>
      <c r="D1078" s="170" t="s">
        <v>1637</v>
      </c>
      <c r="E1078" s="170"/>
      <c r="F1078" s="170"/>
      <c r="G1078" s="170" t="s">
        <v>17</v>
      </c>
      <c r="H1078" s="169">
        <v>2</v>
      </c>
      <c r="I1078" s="170" t="s">
        <v>18</v>
      </c>
      <c r="J1078" s="170" t="s">
        <v>1602</v>
      </c>
      <c r="K1078" s="171"/>
      <c r="L1078" s="169"/>
      <c r="M1078" s="169"/>
      <c r="N1078" s="169"/>
    </row>
    <row r="1079" spans="1:14" ht="24.95" hidden="1" customHeight="1">
      <c r="A1079" s="169" t="s">
        <v>3516</v>
      </c>
      <c r="B1079" s="170" t="s">
        <v>3517</v>
      </c>
      <c r="C1079" s="170" t="s">
        <v>3517</v>
      </c>
      <c r="D1079" s="170" t="s">
        <v>1637</v>
      </c>
      <c r="E1079" s="170"/>
      <c r="F1079" s="170"/>
      <c r="G1079" s="170" t="s">
        <v>17</v>
      </c>
      <c r="H1079" s="169">
        <v>2</v>
      </c>
      <c r="I1079" s="170" t="s">
        <v>18</v>
      </c>
      <c r="J1079" s="170" t="s">
        <v>1602</v>
      </c>
      <c r="K1079" s="171"/>
      <c r="L1079" s="169"/>
      <c r="M1079" s="169"/>
      <c r="N1079" s="169"/>
    </row>
    <row r="1080" spans="1:14" ht="24.95" hidden="1" customHeight="1">
      <c r="A1080" s="169" t="s">
        <v>732</v>
      </c>
      <c r="B1080" s="170" t="s">
        <v>734</v>
      </c>
      <c r="C1080" s="170" t="s">
        <v>734</v>
      </c>
      <c r="D1080" s="170" t="s">
        <v>1637</v>
      </c>
      <c r="E1080" s="170"/>
      <c r="F1080" s="170"/>
      <c r="G1080" s="170" t="s">
        <v>17</v>
      </c>
      <c r="H1080" s="169">
        <v>2</v>
      </c>
      <c r="I1080" s="170" t="s">
        <v>18</v>
      </c>
      <c r="J1080" s="170" t="s">
        <v>1602</v>
      </c>
      <c r="K1080" s="171"/>
      <c r="L1080" s="169"/>
      <c r="M1080" s="169"/>
      <c r="N1080" s="169"/>
    </row>
    <row r="1081" spans="1:14" ht="24.95" hidden="1" customHeight="1">
      <c r="A1081" s="169" t="s">
        <v>735</v>
      </c>
      <c r="B1081" s="170" t="s">
        <v>736</v>
      </c>
      <c r="C1081" s="170" t="s">
        <v>736</v>
      </c>
      <c r="D1081" s="170" t="s">
        <v>1637</v>
      </c>
      <c r="E1081" s="170"/>
      <c r="F1081" s="170"/>
      <c r="G1081" s="170" t="s">
        <v>7</v>
      </c>
      <c r="H1081" s="169">
        <v>2</v>
      </c>
      <c r="I1081" s="170" t="s">
        <v>18</v>
      </c>
      <c r="J1081" s="170" t="s">
        <v>1602</v>
      </c>
      <c r="K1081" s="171"/>
      <c r="L1081" s="169"/>
      <c r="M1081" s="169"/>
      <c r="N1081" s="169"/>
    </row>
    <row r="1082" spans="1:14" ht="24.95" hidden="1" customHeight="1">
      <c r="A1082" s="169" t="s">
        <v>737</v>
      </c>
      <c r="B1082" s="170" t="s">
        <v>738</v>
      </c>
      <c r="C1082" s="170" t="s">
        <v>738</v>
      </c>
      <c r="D1082" s="170" t="s">
        <v>1637</v>
      </c>
      <c r="E1082" s="170"/>
      <c r="F1082" s="170"/>
      <c r="G1082" s="170" t="s">
        <v>7</v>
      </c>
      <c r="H1082" s="169">
        <v>3</v>
      </c>
      <c r="I1082" s="170" t="s">
        <v>18</v>
      </c>
      <c r="J1082" s="170" t="s">
        <v>1602</v>
      </c>
      <c r="K1082" s="171"/>
      <c r="L1082" s="169"/>
      <c r="M1082" s="169"/>
      <c r="N1082" s="169"/>
    </row>
    <row r="1083" spans="1:14" ht="24.95" hidden="1" customHeight="1">
      <c r="A1083" s="169" t="s">
        <v>739</v>
      </c>
      <c r="B1083" s="170" t="s">
        <v>740</v>
      </c>
      <c r="C1083" s="170" t="s">
        <v>740</v>
      </c>
      <c r="D1083" s="170" t="s">
        <v>1637</v>
      </c>
      <c r="E1083" s="170"/>
      <c r="F1083" s="170"/>
      <c r="G1083" s="170" t="s">
        <v>17</v>
      </c>
      <c r="H1083" s="169">
        <v>2</v>
      </c>
      <c r="I1083" s="170" t="s">
        <v>18</v>
      </c>
      <c r="J1083" s="170" t="s">
        <v>1602</v>
      </c>
      <c r="K1083" s="171"/>
      <c r="L1083" s="169"/>
      <c r="M1083" s="169"/>
      <c r="N1083" s="169"/>
    </row>
    <row r="1084" spans="1:14" ht="24.95" hidden="1" customHeight="1">
      <c r="A1084" s="169" t="s">
        <v>741</v>
      </c>
      <c r="B1084" s="170" t="s">
        <v>742</v>
      </c>
      <c r="C1084" s="170" t="s">
        <v>742</v>
      </c>
      <c r="D1084" s="170" t="s">
        <v>1637</v>
      </c>
      <c r="E1084" s="170"/>
      <c r="F1084" s="170"/>
      <c r="G1084" s="170" t="s">
        <v>17</v>
      </c>
      <c r="H1084" s="169">
        <v>2</v>
      </c>
      <c r="I1084" s="170" t="s">
        <v>18</v>
      </c>
      <c r="J1084" s="170" t="s">
        <v>1602</v>
      </c>
      <c r="K1084" s="171"/>
      <c r="L1084" s="169"/>
      <c r="M1084" s="169"/>
      <c r="N1084" s="169"/>
    </row>
    <row r="1085" spans="1:14" ht="24.95" hidden="1" customHeight="1">
      <c r="A1085" s="169" t="s">
        <v>3524</v>
      </c>
      <c r="B1085" s="170" t="s">
        <v>3525</v>
      </c>
      <c r="C1085" s="170" t="s">
        <v>3525</v>
      </c>
      <c r="D1085" s="170" t="s">
        <v>1637</v>
      </c>
      <c r="E1085" s="170"/>
      <c r="F1085" s="170"/>
      <c r="G1085" s="170" t="s">
        <v>17</v>
      </c>
      <c r="H1085" s="169">
        <v>2</v>
      </c>
      <c r="I1085" s="170" t="s">
        <v>18</v>
      </c>
      <c r="J1085" s="170" t="s">
        <v>1602</v>
      </c>
      <c r="K1085" s="171"/>
      <c r="L1085" s="169"/>
      <c r="M1085" s="169"/>
      <c r="N1085" s="169"/>
    </row>
    <row r="1086" spans="1:14" ht="24.95" hidden="1" customHeight="1">
      <c r="A1086" s="169" t="s">
        <v>743</v>
      </c>
      <c r="B1086" s="170" t="s">
        <v>744</v>
      </c>
      <c r="C1086" s="170" t="s">
        <v>744</v>
      </c>
      <c r="D1086" s="170" t="s">
        <v>1637</v>
      </c>
      <c r="E1086" s="170"/>
      <c r="F1086" s="170"/>
      <c r="G1086" s="170" t="s">
        <v>17</v>
      </c>
      <c r="H1086" s="169">
        <v>2</v>
      </c>
      <c r="I1086" s="170" t="s">
        <v>18</v>
      </c>
      <c r="J1086" s="170" t="s">
        <v>1602</v>
      </c>
      <c r="K1086" s="171"/>
      <c r="L1086" s="169"/>
      <c r="M1086" s="169"/>
      <c r="N1086" s="169"/>
    </row>
    <row r="1087" spans="1:14" ht="24.95" hidden="1" customHeight="1">
      <c r="A1087" s="169" t="s">
        <v>745</v>
      </c>
      <c r="B1087" s="170" t="s">
        <v>747</v>
      </c>
      <c r="C1087" s="170" t="s">
        <v>747</v>
      </c>
      <c r="D1087" s="170" t="s">
        <v>1637</v>
      </c>
      <c r="E1087" s="170"/>
      <c r="F1087" s="170"/>
      <c r="G1087" s="170" t="s">
        <v>17</v>
      </c>
      <c r="H1087" s="169">
        <v>2</v>
      </c>
      <c r="I1087" s="170" t="s">
        <v>18</v>
      </c>
      <c r="J1087" s="170" t="s">
        <v>1602</v>
      </c>
      <c r="K1087" s="171"/>
      <c r="L1087" s="169"/>
      <c r="M1087" s="169"/>
      <c r="N1087" s="169"/>
    </row>
    <row r="1088" spans="1:14" ht="24.95" hidden="1" customHeight="1">
      <c r="A1088" s="169" t="s">
        <v>748</v>
      </c>
      <c r="B1088" s="170" t="s">
        <v>749</v>
      </c>
      <c r="C1088" s="170" t="s">
        <v>749</v>
      </c>
      <c r="D1088" s="170" t="s">
        <v>1637</v>
      </c>
      <c r="E1088" s="170"/>
      <c r="F1088" s="170"/>
      <c r="G1088" s="170" t="s">
        <v>17</v>
      </c>
      <c r="H1088" s="169">
        <v>2</v>
      </c>
      <c r="I1088" s="170" t="s">
        <v>18</v>
      </c>
      <c r="J1088" s="170" t="s">
        <v>1602</v>
      </c>
      <c r="K1088" s="171"/>
      <c r="L1088" s="169"/>
      <c r="M1088" s="169"/>
      <c r="N1088" s="169"/>
    </row>
    <row r="1089" spans="1:14" ht="24.95" hidden="1" customHeight="1">
      <c r="A1089" s="169" t="s">
        <v>750</v>
      </c>
      <c r="B1089" s="170" t="s">
        <v>751</v>
      </c>
      <c r="C1089" s="170" t="s">
        <v>751</v>
      </c>
      <c r="D1089" s="170" t="s">
        <v>1637</v>
      </c>
      <c r="E1089" s="170"/>
      <c r="F1089" s="170"/>
      <c r="G1089" s="170" t="s">
        <v>17</v>
      </c>
      <c r="H1089" s="169">
        <v>2</v>
      </c>
      <c r="I1089" s="170" t="s">
        <v>18</v>
      </c>
      <c r="J1089" s="170" t="s">
        <v>1602</v>
      </c>
      <c r="K1089" s="171"/>
      <c r="L1089" s="169"/>
      <c r="M1089" s="169"/>
      <c r="N1089" s="169"/>
    </row>
    <row r="1090" spans="1:14" ht="24.95" hidden="1" customHeight="1">
      <c r="A1090" s="169" t="s">
        <v>3531</v>
      </c>
      <c r="B1090" s="170" t="s">
        <v>3532</v>
      </c>
      <c r="C1090" s="170" t="s">
        <v>3532</v>
      </c>
      <c r="D1090" s="170" t="s">
        <v>1637</v>
      </c>
      <c r="E1090" s="170"/>
      <c r="F1090" s="170"/>
      <c r="G1090" s="170" t="s">
        <v>17</v>
      </c>
      <c r="H1090" s="169">
        <v>2</v>
      </c>
      <c r="I1090" s="170" t="s">
        <v>18</v>
      </c>
      <c r="J1090" s="170" t="s">
        <v>1602</v>
      </c>
      <c r="K1090" s="171"/>
      <c r="L1090" s="169"/>
      <c r="M1090" s="169"/>
      <c r="N1090" s="169"/>
    </row>
    <row r="1091" spans="1:14" ht="24.95" hidden="1" customHeight="1">
      <c r="A1091" s="169" t="s">
        <v>752</v>
      </c>
      <c r="B1091" s="170" t="s">
        <v>754</v>
      </c>
      <c r="C1091" s="170" t="s">
        <v>754</v>
      </c>
      <c r="D1091" s="170" t="s">
        <v>1617</v>
      </c>
      <c r="E1091" s="170"/>
      <c r="F1091" s="170"/>
      <c r="G1091" s="170" t="s">
        <v>17</v>
      </c>
      <c r="H1091" s="169">
        <v>2</v>
      </c>
      <c r="I1091" s="170" t="s">
        <v>18</v>
      </c>
      <c r="J1091" s="170" t="s">
        <v>1602</v>
      </c>
      <c r="K1091" s="171"/>
      <c r="L1091" s="169"/>
      <c r="M1091" s="169"/>
      <c r="N1091" s="169"/>
    </row>
    <row r="1092" spans="1:14" ht="24.95" hidden="1" customHeight="1">
      <c r="A1092" s="169" t="s">
        <v>755</v>
      </c>
      <c r="B1092" s="170" t="s">
        <v>757</v>
      </c>
      <c r="C1092" s="170" t="s">
        <v>757</v>
      </c>
      <c r="D1092" s="170" t="s">
        <v>1637</v>
      </c>
      <c r="E1092" s="170"/>
      <c r="F1092" s="170"/>
      <c r="G1092" s="170" t="s">
        <v>17</v>
      </c>
      <c r="H1092" s="169">
        <v>2</v>
      </c>
      <c r="I1092" s="170" t="s">
        <v>18</v>
      </c>
      <c r="J1092" s="170" t="s">
        <v>1602</v>
      </c>
      <c r="K1092" s="171"/>
      <c r="L1092" s="169"/>
      <c r="M1092" s="169"/>
      <c r="N1092" s="169"/>
    </row>
    <row r="1093" spans="1:14" ht="24.95" hidden="1" customHeight="1">
      <c r="A1093" s="169" t="s">
        <v>758</v>
      </c>
      <c r="B1093" s="170" t="s">
        <v>760</v>
      </c>
      <c r="C1093" s="170" t="s">
        <v>760</v>
      </c>
      <c r="D1093" s="170" t="s">
        <v>1617</v>
      </c>
      <c r="E1093" s="170"/>
      <c r="F1093" s="170"/>
      <c r="G1093" s="170" t="s">
        <v>17</v>
      </c>
      <c r="H1093" s="169">
        <v>2</v>
      </c>
      <c r="I1093" s="170" t="s">
        <v>18</v>
      </c>
      <c r="J1093" s="170" t="s">
        <v>1602</v>
      </c>
      <c r="K1093" s="171"/>
      <c r="L1093" s="169"/>
      <c r="M1093" s="169"/>
      <c r="N1093" s="169"/>
    </row>
    <row r="1094" spans="1:14" ht="24.95" hidden="1" customHeight="1">
      <c r="A1094" s="169" t="s">
        <v>761</v>
      </c>
      <c r="B1094" s="170" t="s">
        <v>762</v>
      </c>
      <c r="C1094" s="170" t="s">
        <v>762</v>
      </c>
      <c r="D1094" s="170" t="s">
        <v>1617</v>
      </c>
      <c r="E1094" s="170"/>
      <c r="F1094" s="170"/>
      <c r="G1094" s="170" t="s">
        <v>17</v>
      </c>
      <c r="H1094" s="169">
        <v>2</v>
      </c>
      <c r="I1094" s="170" t="s">
        <v>18</v>
      </c>
      <c r="J1094" s="170" t="s">
        <v>1602</v>
      </c>
      <c r="K1094" s="171"/>
      <c r="L1094" s="169"/>
      <c r="M1094" s="169"/>
      <c r="N1094" s="169"/>
    </row>
    <row r="1095" spans="1:14" ht="24.95" hidden="1" customHeight="1">
      <c r="A1095" s="169" t="s">
        <v>3538</v>
      </c>
      <c r="B1095" s="170" t="s">
        <v>3539</v>
      </c>
      <c r="C1095" s="170" t="s">
        <v>3539</v>
      </c>
      <c r="D1095" s="170" t="s">
        <v>1617</v>
      </c>
      <c r="E1095" s="170"/>
      <c r="F1095" s="170"/>
      <c r="G1095" s="170" t="s">
        <v>17</v>
      </c>
      <c r="H1095" s="169">
        <v>2</v>
      </c>
      <c r="I1095" s="170" t="s">
        <v>18</v>
      </c>
      <c r="J1095" s="170" t="s">
        <v>1602</v>
      </c>
      <c r="K1095" s="171"/>
      <c r="L1095" s="169"/>
      <c r="M1095" s="169"/>
      <c r="N1095" s="169"/>
    </row>
    <row r="1096" spans="1:14" ht="24.95" hidden="1" customHeight="1">
      <c r="A1096" s="169" t="s">
        <v>763</v>
      </c>
      <c r="B1096" s="170" t="s">
        <v>765</v>
      </c>
      <c r="C1096" s="170" t="s">
        <v>765</v>
      </c>
      <c r="D1096" s="170" t="s">
        <v>1617</v>
      </c>
      <c r="E1096" s="170"/>
      <c r="F1096" s="170"/>
      <c r="G1096" s="170" t="s">
        <v>17</v>
      </c>
      <c r="H1096" s="169">
        <v>2</v>
      </c>
      <c r="I1096" s="170" t="s">
        <v>18</v>
      </c>
      <c r="J1096" s="170" t="s">
        <v>1602</v>
      </c>
      <c r="K1096" s="171"/>
      <c r="L1096" s="169"/>
      <c r="M1096" s="169"/>
      <c r="N1096" s="169"/>
    </row>
    <row r="1097" spans="1:14" ht="24.95" hidden="1" customHeight="1">
      <c r="A1097" s="169" t="s">
        <v>766</v>
      </c>
      <c r="B1097" s="170" t="s">
        <v>768</v>
      </c>
      <c r="C1097" s="170" t="s">
        <v>768</v>
      </c>
      <c r="D1097" s="170" t="s">
        <v>1617</v>
      </c>
      <c r="E1097" s="170"/>
      <c r="F1097" s="170"/>
      <c r="G1097" s="170" t="s">
        <v>17</v>
      </c>
      <c r="H1097" s="169">
        <v>2</v>
      </c>
      <c r="I1097" s="170" t="s">
        <v>18</v>
      </c>
      <c r="J1097" s="170" t="s">
        <v>1602</v>
      </c>
      <c r="K1097" s="171"/>
      <c r="L1097" s="169"/>
      <c r="M1097" s="169"/>
      <c r="N1097" s="169"/>
    </row>
    <row r="1098" spans="1:14" ht="24.95" hidden="1" customHeight="1">
      <c r="A1098" s="169" t="s">
        <v>769</v>
      </c>
      <c r="B1098" s="170" t="s">
        <v>770</v>
      </c>
      <c r="C1098" s="170" t="s">
        <v>770</v>
      </c>
      <c r="D1098" s="170" t="s">
        <v>1617</v>
      </c>
      <c r="E1098" s="170"/>
      <c r="F1098" s="170"/>
      <c r="G1098" s="170" t="s">
        <v>17</v>
      </c>
      <c r="H1098" s="169">
        <v>2</v>
      </c>
      <c r="I1098" s="170" t="s">
        <v>18</v>
      </c>
      <c r="J1098" s="170" t="s">
        <v>1602</v>
      </c>
      <c r="K1098" s="171"/>
      <c r="L1098" s="169"/>
      <c r="M1098" s="169"/>
      <c r="N1098" s="169"/>
    </row>
    <row r="1099" spans="1:14" ht="24.95" hidden="1" customHeight="1">
      <c r="A1099" s="169" t="s">
        <v>771</v>
      </c>
      <c r="B1099" s="170" t="s">
        <v>773</v>
      </c>
      <c r="C1099" s="170" t="s">
        <v>773</v>
      </c>
      <c r="D1099" s="170" t="s">
        <v>1617</v>
      </c>
      <c r="E1099" s="170"/>
      <c r="F1099" s="170"/>
      <c r="G1099" s="170" t="s">
        <v>17</v>
      </c>
      <c r="H1099" s="169">
        <v>2</v>
      </c>
      <c r="I1099" s="170" t="s">
        <v>18</v>
      </c>
      <c r="J1099" s="170" t="s">
        <v>1602</v>
      </c>
      <c r="K1099" s="171"/>
      <c r="L1099" s="169"/>
      <c r="M1099" s="169"/>
      <c r="N1099" s="169"/>
    </row>
    <row r="1100" spans="1:14" ht="24.95" hidden="1" customHeight="1">
      <c r="A1100" s="169" t="s">
        <v>774</v>
      </c>
      <c r="B1100" s="170" t="s">
        <v>775</v>
      </c>
      <c r="C1100" s="170" t="s">
        <v>775</v>
      </c>
      <c r="D1100" s="170" t="s">
        <v>1617</v>
      </c>
      <c r="E1100" s="170"/>
      <c r="F1100" s="170"/>
      <c r="G1100" s="170" t="s">
        <v>17</v>
      </c>
      <c r="H1100" s="169">
        <v>2</v>
      </c>
      <c r="I1100" s="170" t="s">
        <v>18</v>
      </c>
      <c r="J1100" s="170" t="s">
        <v>1602</v>
      </c>
      <c r="K1100" s="171"/>
      <c r="L1100" s="169"/>
      <c r="M1100" s="169"/>
      <c r="N1100" s="169"/>
    </row>
    <row r="1101" spans="1:14" ht="24.95" hidden="1" customHeight="1">
      <c r="A1101" s="169" t="s">
        <v>776</v>
      </c>
      <c r="B1101" s="170" t="s">
        <v>777</v>
      </c>
      <c r="C1101" s="170" t="s">
        <v>777</v>
      </c>
      <c r="D1101" s="170" t="s">
        <v>1617</v>
      </c>
      <c r="E1101" s="170"/>
      <c r="F1101" s="170"/>
      <c r="G1101" s="170" t="s">
        <v>17</v>
      </c>
      <c r="H1101" s="169">
        <v>2</v>
      </c>
      <c r="I1101" s="170" t="s">
        <v>18</v>
      </c>
      <c r="J1101" s="170" t="s">
        <v>1602</v>
      </c>
      <c r="K1101" s="171"/>
      <c r="L1101" s="169"/>
      <c r="M1101" s="169"/>
      <c r="N1101" s="169"/>
    </row>
    <row r="1102" spans="1:14" ht="24.95" hidden="1" customHeight="1">
      <c r="A1102" s="169" t="s">
        <v>778</v>
      </c>
      <c r="B1102" s="170" t="s">
        <v>779</v>
      </c>
      <c r="C1102" s="170" t="s">
        <v>779</v>
      </c>
      <c r="D1102" s="170" t="s">
        <v>1617</v>
      </c>
      <c r="E1102" s="170"/>
      <c r="F1102" s="170"/>
      <c r="G1102" s="170" t="s">
        <v>17</v>
      </c>
      <c r="H1102" s="169">
        <v>2</v>
      </c>
      <c r="I1102" s="170" t="s">
        <v>18</v>
      </c>
      <c r="J1102" s="170" t="s">
        <v>1602</v>
      </c>
      <c r="K1102" s="171"/>
      <c r="L1102" s="169"/>
      <c r="M1102" s="169"/>
      <c r="N1102" s="169"/>
    </row>
    <row r="1103" spans="1:14" ht="24.95" hidden="1" customHeight="1">
      <c r="A1103" s="169" t="s">
        <v>780</v>
      </c>
      <c r="B1103" s="170" t="s">
        <v>781</v>
      </c>
      <c r="C1103" s="170" t="s">
        <v>781</v>
      </c>
      <c r="D1103" s="170" t="s">
        <v>1617</v>
      </c>
      <c r="E1103" s="170"/>
      <c r="F1103" s="170"/>
      <c r="G1103" s="170" t="s">
        <v>17</v>
      </c>
      <c r="H1103" s="169">
        <v>2</v>
      </c>
      <c r="I1103" s="170" t="s">
        <v>18</v>
      </c>
      <c r="J1103" s="170" t="s">
        <v>1602</v>
      </c>
      <c r="K1103" s="171"/>
      <c r="L1103" s="169"/>
      <c r="M1103" s="169"/>
      <c r="N1103" s="169"/>
    </row>
    <row r="1104" spans="1:14" ht="24.95" hidden="1" customHeight="1">
      <c r="A1104" s="169" t="s">
        <v>3554</v>
      </c>
      <c r="B1104" s="170" t="s">
        <v>3555</v>
      </c>
      <c r="C1104" s="170" t="s">
        <v>3555</v>
      </c>
      <c r="D1104" s="170" t="s">
        <v>1617</v>
      </c>
      <c r="E1104" s="170"/>
      <c r="F1104" s="170"/>
      <c r="G1104" s="170" t="s">
        <v>17</v>
      </c>
      <c r="H1104" s="169">
        <v>2</v>
      </c>
      <c r="I1104" s="170" t="s">
        <v>18</v>
      </c>
      <c r="J1104" s="170" t="s">
        <v>1602</v>
      </c>
      <c r="K1104" s="171"/>
      <c r="L1104" s="169"/>
      <c r="M1104" s="169"/>
      <c r="N1104" s="169"/>
    </row>
    <row r="1105" spans="1:14" ht="24.95" hidden="1" customHeight="1">
      <c r="A1105" s="169" t="s">
        <v>782</v>
      </c>
      <c r="B1105" s="170" t="s">
        <v>783</v>
      </c>
      <c r="C1105" s="170" t="s">
        <v>783</v>
      </c>
      <c r="D1105" s="170" t="s">
        <v>1617</v>
      </c>
      <c r="E1105" s="170"/>
      <c r="F1105" s="170"/>
      <c r="G1105" s="170" t="s">
        <v>17</v>
      </c>
      <c r="H1105" s="169">
        <v>2</v>
      </c>
      <c r="I1105" s="170" t="s">
        <v>18</v>
      </c>
      <c r="J1105" s="170" t="s">
        <v>1602</v>
      </c>
      <c r="K1105" s="171"/>
      <c r="L1105" s="169"/>
      <c r="M1105" s="169"/>
      <c r="N1105" s="169"/>
    </row>
    <row r="1106" spans="1:14" ht="24.95" hidden="1" customHeight="1">
      <c r="A1106" s="169" t="s">
        <v>787</v>
      </c>
      <c r="B1106" s="170" t="s">
        <v>788</v>
      </c>
      <c r="C1106" s="170" t="s">
        <v>788</v>
      </c>
      <c r="D1106" s="170" t="s">
        <v>1617</v>
      </c>
      <c r="E1106" s="170"/>
      <c r="F1106" s="170"/>
      <c r="G1106" s="170" t="s">
        <v>17</v>
      </c>
      <c r="H1106" s="169">
        <v>2</v>
      </c>
      <c r="I1106" s="170" t="s">
        <v>18</v>
      </c>
      <c r="J1106" s="170" t="s">
        <v>1602</v>
      </c>
      <c r="K1106" s="171"/>
      <c r="L1106" s="169"/>
      <c r="M1106" s="169"/>
      <c r="N1106" s="169"/>
    </row>
    <row r="1107" spans="1:14" ht="24.95" hidden="1" customHeight="1">
      <c r="A1107" s="169" t="s">
        <v>278</v>
      </c>
      <c r="B1107" s="170" t="s">
        <v>279</v>
      </c>
      <c r="C1107" s="170" t="s">
        <v>279</v>
      </c>
      <c r="D1107" s="170" t="s">
        <v>1617</v>
      </c>
      <c r="E1107" s="170"/>
      <c r="F1107" s="170"/>
      <c r="G1107" s="170" t="s">
        <v>17</v>
      </c>
      <c r="H1107" s="169">
        <v>2</v>
      </c>
      <c r="I1107" s="170" t="s">
        <v>18</v>
      </c>
      <c r="J1107" s="170" t="s">
        <v>1602</v>
      </c>
      <c r="K1107" s="171"/>
      <c r="L1107" s="169"/>
      <c r="M1107" s="169"/>
      <c r="N1107" s="169"/>
    </row>
    <row r="1108" spans="1:14" ht="24.95" hidden="1" customHeight="1">
      <c r="A1108" s="169" t="s">
        <v>789</v>
      </c>
      <c r="B1108" s="170" t="s">
        <v>791</v>
      </c>
      <c r="C1108" s="170" t="s">
        <v>791</v>
      </c>
      <c r="D1108" s="170" t="s">
        <v>1617</v>
      </c>
      <c r="E1108" s="170"/>
      <c r="F1108" s="170"/>
      <c r="G1108" s="170" t="s">
        <v>17</v>
      </c>
      <c r="H1108" s="169">
        <v>2</v>
      </c>
      <c r="I1108" s="170" t="s">
        <v>18</v>
      </c>
      <c r="J1108" s="170" t="s">
        <v>1602</v>
      </c>
      <c r="K1108" s="171"/>
      <c r="L1108" s="169"/>
      <c r="M1108" s="169"/>
      <c r="N1108" s="169"/>
    </row>
    <row r="1109" spans="1:14" ht="24.95" hidden="1" customHeight="1">
      <c r="A1109" s="169" t="s">
        <v>792</v>
      </c>
      <c r="B1109" s="170" t="s">
        <v>793</v>
      </c>
      <c r="C1109" s="170" t="s">
        <v>793</v>
      </c>
      <c r="D1109" s="170" t="s">
        <v>1617</v>
      </c>
      <c r="E1109" s="170"/>
      <c r="F1109" s="170"/>
      <c r="G1109" s="170" t="s">
        <v>17</v>
      </c>
      <c r="H1109" s="169">
        <v>2</v>
      </c>
      <c r="I1109" s="170" t="s">
        <v>18</v>
      </c>
      <c r="J1109" s="170" t="s">
        <v>1602</v>
      </c>
      <c r="K1109" s="171"/>
      <c r="L1109" s="169"/>
      <c r="M1109" s="169"/>
      <c r="N1109" s="169"/>
    </row>
    <row r="1110" spans="1:14" ht="24.95" hidden="1" customHeight="1">
      <c r="A1110" s="169" t="s">
        <v>3564</v>
      </c>
      <c r="B1110" s="170" t="s">
        <v>3565</v>
      </c>
      <c r="C1110" s="170" t="s">
        <v>3565</v>
      </c>
      <c r="D1110" s="170" t="s">
        <v>1617</v>
      </c>
      <c r="E1110" s="170"/>
      <c r="F1110" s="170"/>
      <c r="G1110" s="170" t="s">
        <v>17</v>
      </c>
      <c r="H1110" s="169">
        <v>2</v>
      </c>
      <c r="I1110" s="170" t="s">
        <v>18</v>
      </c>
      <c r="J1110" s="170" t="s">
        <v>1602</v>
      </c>
      <c r="K1110" s="171"/>
      <c r="L1110" s="169"/>
      <c r="M1110" s="169"/>
      <c r="N1110" s="169"/>
    </row>
    <row r="1111" spans="1:14" ht="24.95" hidden="1" customHeight="1">
      <c r="A1111" s="169" t="s">
        <v>794</v>
      </c>
      <c r="B1111" s="170" t="s">
        <v>795</v>
      </c>
      <c r="C1111" s="170" t="s">
        <v>795</v>
      </c>
      <c r="D1111" s="170" t="s">
        <v>1617</v>
      </c>
      <c r="E1111" s="170"/>
      <c r="F1111" s="170"/>
      <c r="G1111" s="170" t="s">
        <v>17</v>
      </c>
      <c r="H1111" s="169">
        <v>2</v>
      </c>
      <c r="I1111" s="170" t="s">
        <v>18</v>
      </c>
      <c r="J1111" s="170" t="s">
        <v>1602</v>
      </c>
      <c r="K1111" s="171"/>
      <c r="L1111" s="169"/>
      <c r="M1111" s="169"/>
      <c r="N1111" s="169"/>
    </row>
    <row r="1112" spans="1:14" ht="24.95" hidden="1" customHeight="1">
      <c r="A1112" s="169" t="s">
        <v>796</v>
      </c>
      <c r="B1112" s="170" t="s">
        <v>798</v>
      </c>
      <c r="C1112" s="170" t="s">
        <v>798</v>
      </c>
      <c r="D1112" s="170" t="s">
        <v>1617</v>
      </c>
      <c r="E1112" s="170"/>
      <c r="F1112" s="170"/>
      <c r="G1112" s="170" t="s">
        <v>17</v>
      </c>
      <c r="H1112" s="169">
        <v>2</v>
      </c>
      <c r="I1112" s="170" t="s">
        <v>18</v>
      </c>
      <c r="J1112" s="170" t="s">
        <v>1602</v>
      </c>
      <c r="K1112" s="171"/>
      <c r="L1112" s="169"/>
      <c r="M1112" s="169"/>
      <c r="N1112" s="169"/>
    </row>
    <row r="1113" spans="1:14" ht="24.95" hidden="1" customHeight="1">
      <c r="A1113" s="169" t="s">
        <v>799</v>
      </c>
      <c r="B1113" s="170" t="s">
        <v>800</v>
      </c>
      <c r="C1113" s="170" t="s">
        <v>800</v>
      </c>
      <c r="D1113" s="170" t="s">
        <v>1617</v>
      </c>
      <c r="E1113" s="170"/>
      <c r="F1113" s="170"/>
      <c r="G1113" s="170" t="s">
        <v>17</v>
      </c>
      <c r="H1113" s="169">
        <v>2</v>
      </c>
      <c r="I1113" s="170" t="s">
        <v>18</v>
      </c>
      <c r="J1113" s="170" t="s">
        <v>1602</v>
      </c>
      <c r="K1113" s="171"/>
      <c r="L1113" s="169"/>
      <c r="M1113" s="169"/>
      <c r="N1113" s="169"/>
    </row>
    <row r="1114" spans="1:14" ht="24.95" hidden="1" customHeight="1">
      <c r="A1114" s="169" t="s">
        <v>801</v>
      </c>
      <c r="B1114" s="170" t="s">
        <v>802</v>
      </c>
      <c r="C1114" s="170" t="s">
        <v>802</v>
      </c>
      <c r="D1114" s="170" t="s">
        <v>1617</v>
      </c>
      <c r="E1114" s="170"/>
      <c r="F1114" s="170"/>
      <c r="G1114" s="170" t="s">
        <v>17</v>
      </c>
      <c r="H1114" s="169">
        <v>2</v>
      </c>
      <c r="I1114" s="170" t="s">
        <v>18</v>
      </c>
      <c r="J1114" s="170" t="s">
        <v>1602</v>
      </c>
      <c r="K1114" s="171"/>
      <c r="L1114" s="169"/>
      <c r="M1114" s="169"/>
      <c r="N1114" s="169"/>
    </row>
    <row r="1115" spans="1:14" ht="24.95" hidden="1" customHeight="1">
      <c r="A1115" s="169" t="s">
        <v>803</v>
      </c>
      <c r="B1115" s="170" t="s">
        <v>804</v>
      </c>
      <c r="C1115" s="170" t="s">
        <v>804</v>
      </c>
      <c r="D1115" s="170" t="s">
        <v>1617</v>
      </c>
      <c r="E1115" s="170"/>
      <c r="F1115" s="170"/>
      <c r="G1115" s="170" t="s">
        <v>17</v>
      </c>
      <c r="H1115" s="169">
        <v>2</v>
      </c>
      <c r="I1115" s="170" t="s">
        <v>18</v>
      </c>
      <c r="J1115" s="170" t="s">
        <v>1602</v>
      </c>
      <c r="K1115" s="171"/>
      <c r="L1115" s="169"/>
      <c r="M1115" s="169"/>
      <c r="N1115" s="169"/>
    </row>
    <row r="1116" spans="1:14" ht="24.95" hidden="1" customHeight="1">
      <c r="A1116" s="169" t="s">
        <v>805</v>
      </c>
      <c r="B1116" s="170" t="s">
        <v>806</v>
      </c>
      <c r="C1116" s="170" t="s">
        <v>806</v>
      </c>
      <c r="D1116" s="170" t="s">
        <v>1617</v>
      </c>
      <c r="E1116" s="170"/>
      <c r="F1116" s="170"/>
      <c r="G1116" s="170" t="s">
        <v>17</v>
      </c>
      <c r="H1116" s="169">
        <v>2</v>
      </c>
      <c r="I1116" s="170" t="s">
        <v>18</v>
      </c>
      <c r="J1116" s="170" t="s">
        <v>1602</v>
      </c>
      <c r="K1116" s="171"/>
      <c r="L1116" s="169"/>
      <c r="M1116" s="169"/>
      <c r="N1116" s="169"/>
    </row>
    <row r="1117" spans="1:14" ht="24.95" hidden="1" customHeight="1">
      <c r="A1117" s="169" t="s">
        <v>807</v>
      </c>
      <c r="B1117" s="170" t="s">
        <v>808</v>
      </c>
      <c r="C1117" s="170" t="s">
        <v>808</v>
      </c>
      <c r="D1117" s="170" t="s">
        <v>1617</v>
      </c>
      <c r="E1117" s="170"/>
      <c r="F1117" s="170"/>
      <c r="G1117" s="170" t="s">
        <v>17</v>
      </c>
      <c r="H1117" s="169">
        <v>2</v>
      </c>
      <c r="I1117" s="170" t="s">
        <v>18</v>
      </c>
      <c r="J1117" s="170" t="s">
        <v>1602</v>
      </c>
      <c r="K1117" s="171"/>
      <c r="L1117" s="169"/>
      <c r="M1117" s="169"/>
      <c r="N1117" s="169"/>
    </row>
    <row r="1118" spans="1:14" ht="24.95" hidden="1" customHeight="1">
      <c r="A1118" s="169" t="s">
        <v>809</v>
      </c>
      <c r="B1118" s="170" t="s">
        <v>810</v>
      </c>
      <c r="C1118" s="170" t="s">
        <v>810</v>
      </c>
      <c r="D1118" s="170" t="s">
        <v>1617</v>
      </c>
      <c r="E1118" s="170"/>
      <c r="F1118" s="170"/>
      <c r="G1118" s="170" t="s">
        <v>17</v>
      </c>
      <c r="H1118" s="169">
        <v>2</v>
      </c>
      <c r="I1118" s="170" t="s">
        <v>18</v>
      </c>
      <c r="J1118" s="170" t="s">
        <v>1602</v>
      </c>
      <c r="K1118" s="171"/>
      <c r="L1118" s="169"/>
      <c r="M1118" s="169"/>
      <c r="N1118" s="169"/>
    </row>
    <row r="1119" spans="1:14" ht="24.95" hidden="1" customHeight="1">
      <c r="A1119" s="169" t="s">
        <v>3574</v>
      </c>
      <c r="B1119" s="170" t="s">
        <v>3575</v>
      </c>
      <c r="C1119" s="170" t="s">
        <v>3575</v>
      </c>
      <c r="D1119" s="170" t="s">
        <v>1617</v>
      </c>
      <c r="E1119" s="170"/>
      <c r="F1119" s="170"/>
      <c r="G1119" s="170" t="s">
        <v>17</v>
      </c>
      <c r="H1119" s="169">
        <v>2</v>
      </c>
      <c r="I1119" s="170" t="s">
        <v>18</v>
      </c>
      <c r="J1119" s="170" t="s">
        <v>1602</v>
      </c>
      <c r="K1119" s="171"/>
      <c r="L1119" s="169"/>
      <c r="M1119" s="169"/>
      <c r="N1119" s="169"/>
    </row>
    <row r="1120" spans="1:14" ht="24.95" hidden="1" customHeight="1">
      <c r="A1120" s="169" t="s">
        <v>811</v>
      </c>
      <c r="B1120" s="170" t="s">
        <v>812</v>
      </c>
      <c r="C1120" s="170" t="s">
        <v>812</v>
      </c>
      <c r="D1120" s="170" t="s">
        <v>1617</v>
      </c>
      <c r="E1120" s="170"/>
      <c r="F1120" s="170"/>
      <c r="G1120" s="170" t="s">
        <v>17</v>
      </c>
      <c r="H1120" s="169">
        <v>2</v>
      </c>
      <c r="I1120" s="170" t="s">
        <v>18</v>
      </c>
      <c r="J1120" s="170" t="s">
        <v>1602</v>
      </c>
      <c r="K1120" s="171"/>
      <c r="L1120" s="169"/>
      <c r="M1120" s="169"/>
      <c r="N1120" s="169"/>
    </row>
    <row r="1121" spans="1:14" ht="24.95" hidden="1" customHeight="1">
      <c r="A1121" s="169" t="s">
        <v>815</v>
      </c>
      <c r="B1121" s="170" t="s">
        <v>816</v>
      </c>
      <c r="C1121" s="170" t="s">
        <v>816</v>
      </c>
      <c r="D1121" s="170" t="s">
        <v>1617</v>
      </c>
      <c r="E1121" s="170"/>
      <c r="F1121" s="170"/>
      <c r="G1121" s="170" t="s">
        <v>17</v>
      </c>
      <c r="H1121" s="169">
        <v>2</v>
      </c>
      <c r="I1121" s="170" t="s">
        <v>18</v>
      </c>
      <c r="J1121" s="170" t="s">
        <v>1602</v>
      </c>
      <c r="K1121" s="171"/>
      <c r="L1121" s="169"/>
      <c r="M1121" s="169"/>
      <c r="N1121" s="169"/>
    </row>
    <row r="1122" spans="1:14" ht="24.95" hidden="1" customHeight="1">
      <c r="A1122" s="169" t="s">
        <v>272</v>
      </c>
      <c r="B1122" s="170" t="s">
        <v>273</v>
      </c>
      <c r="C1122" s="170" t="s">
        <v>273</v>
      </c>
      <c r="D1122" s="170" t="s">
        <v>1617</v>
      </c>
      <c r="E1122" s="170"/>
      <c r="F1122" s="170"/>
      <c r="G1122" s="170" t="s">
        <v>17</v>
      </c>
      <c r="H1122" s="169">
        <v>2</v>
      </c>
      <c r="I1122" s="170" t="s">
        <v>18</v>
      </c>
      <c r="J1122" s="170" t="s">
        <v>1602</v>
      </c>
      <c r="K1122" s="171"/>
      <c r="L1122" s="169"/>
      <c r="M1122" s="169"/>
      <c r="N1122" s="169"/>
    </row>
    <row r="1123" spans="1:14" ht="24.95" hidden="1" customHeight="1">
      <c r="A1123" s="169" t="s">
        <v>818</v>
      </c>
      <c r="B1123" s="170" t="s">
        <v>819</v>
      </c>
      <c r="C1123" s="170" t="s">
        <v>819</v>
      </c>
      <c r="D1123" s="170" t="s">
        <v>1617</v>
      </c>
      <c r="E1123" s="170"/>
      <c r="F1123" s="170"/>
      <c r="G1123" s="170" t="s">
        <v>17</v>
      </c>
      <c r="H1123" s="169">
        <v>2</v>
      </c>
      <c r="I1123" s="170" t="s">
        <v>18</v>
      </c>
      <c r="J1123" s="170" t="s">
        <v>1602</v>
      </c>
      <c r="K1123" s="171"/>
      <c r="L1123" s="169"/>
      <c r="M1123" s="169"/>
      <c r="N1123" s="169"/>
    </row>
    <row r="1124" spans="1:14" ht="24.95" hidden="1" customHeight="1">
      <c r="A1124" s="169" t="s">
        <v>820</v>
      </c>
      <c r="B1124" s="170" t="s">
        <v>821</v>
      </c>
      <c r="C1124" s="170" t="s">
        <v>821</v>
      </c>
      <c r="D1124" s="170" t="s">
        <v>1617</v>
      </c>
      <c r="E1124" s="170"/>
      <c r="F1124" s="170"/>
      <c r="G1124" s="170" t="s">
        <v>17</v>
      </c>
      <c r="H1124" s="169">
        <v>2</v>
      </c>
      <c r="I1124" s="170" t="s">
        <v>18</v>
      </c>
      <c r="J1124" s="170" t="s">
        <v>1602</v>
      </c>
      <c r="K1124" s="171"/>
      <c r="L1124" s="169"/>
      <c r="M1124" s="169"/>
      <c r="N1124" s="169"/>
    </row>
    <row r="1125" spans="1:14" ht="24.95" hidden="1" customHeight="1">
      <c r="A1125" s="169" t="s">
        <v>3582</v>
      </c>
      <c r="B1125" s="170" t="s">
        <v>3583</v>
      </c>
      <c r="C1125" s="170" t="s">
        <v>3584</v>
      </c>
      <c r="D1125" s="170" t="s">
        <v>1617</v>
      </c>
      <c r="E1125" s="170"/>
      <c r="F1125" s="170"/>
      <c r="G1125" s="170" t="s">
        <v>17</v>
      </c>
      <c r="H1125" s="169">
        <v>2</v>
      </c>
      <c r="I1125" s="170" t="s">
        <v>18</v>
      </c>
      <c r="J1125" s="170" t="s">
        <v>1602</v>
      </c>
      <c r="K1125" s="171"/>
      <c r="L1125" s="169"/>
      <c r="M1125" s="169"/>
      <c r="N1125" s="169"/>
    </row>
    <row r="1126" spans="1:14" ht="24.95" hidden="1" customHeight="1">
      <c r="A1126" s="169" t="s">
        <v>822</v>
      </c>
      <c r="B1126" s="170" t="s">
        <v>823</v>
      </c>
      <c r="C1126" s="170" t="s">
        <v>823</v>
      </c>
      <c r="D1126" s="170" t="s">
        <v>1617</v>
      </c>
      <c r="E1126" s="170"/>
      <c r="F1126" s="170"/>
      <c r="G1126" s="170" t="s">
        <v>17</v>
      </c>
      <c r="H1126" s="169">
        <v>2</v>
      </c>
      <c r="I1126" s="170" t="s">
        <v>18</v>
      </c>
      <c r="J1126" s="170" t="s">
        <v>1602</v>
      </c>
      <c r="K1126" s="171"/>
      <c r="L1126" s="169"/>
      <c r="M1126" s="169"/>
      <c r="N1126" s="169"/>
    </row>
    <row r="1127" spans="1:14" ht="24.95" hidden="1" customHeight="1">
      <c r="A1127" s="169" t="s">
        <v>824</v>
      </c>
      <c r="B1127" s="170" t="s">
        <v>825</v>
      </c>
      <c r="C1127" s="170" t="s">
        <v>825</v>
      </c>
      <c r="D1127" s="170" t="s">
        <v>1617</v>
      </c>
      <c r="E1127" s="170"/>
      <c r="F1127" s="170"/>
      <c r="G1127" s="170" t="s">
        <v>17</v>
      </c>
      <c r="H1127" s="169">
        <v>2</v>
      </c>
      <c r="I1127" s="170" t="s">
        <v>18</v>
      </c>
      <c r="J1127" s="170" t="s">
        <v>1602</v>
      </c>
      <c r="K1127" s="171"/>
      <c r="L1127" s="169"/>
      <c r="M1127" s="169"/>
      <c r="N1127" s="169"/>
    </row>
    <row r="1128" spans="1:14" ht="24.95" hidden="1" customHeight="1">
      <c r="A1128" s="169" t="s">
        <v>826</v>
      </c>
      <c r="B1128" s="170" t="s">
        <v>827</v>
      </c>
      <c r="C1128" s="170" t="s">
        <v>827</v>
      </c>
      <c r="D1128" s="170" t="s">
        <v>1617</v>
      </c>
      <c r="E1128" s="170"/>
      <c r="F1128" s="170"/>
      <c r="G1128" s="170" t="s">
        <v>17</v>
      </c>
      <c r="H1128" s="169">
        <v>2</v>
      </c>
      <c r="I1128" s="170" t="s">
        <v>18</v>
      </c>
      <c r="J1128" s="170" t="s">
        <v>1602</v>
      </c>
      <c r="K1128" s="171"/>
      <c r="L1128" s="169"/>
      <c r="M1128" s="169"/>
      <c r="N1128" s="169"/>
    </row>
    <row r="1129" spans="1:14" ht="24.95" hidden="1" customHeight="1">
      <c r="A1129" s="169" t="s">
        <v>828</v>
      </c>
      <c r="B1129" s="170" t="s">
        <v>829</v>
      </c>
      <c r="C1129" s="170" t="s">
        <v>829</v>
      </c>
      <c r="D1129" s="170" t="s">
        <v>1617</v>
      </c>
      <c r="E1129" s="170"/>
      <c r="F1129" s="170"/>
      <c r="G1129" s="170" t="s">
        <v>17</v>
      </c>
      <c r="H1129" s="169">
        <v>2</v>
      </c>
      <c r="I1129" s="170" t="s">
        <v>18</v>
      </c>
      <c r="J1129" s="170" t="s">
        <v>1602</v>
      </c>
      <c r="K1129" s="171"/>
      <c r="L1129" s="169"/>
      <c r="M1129" s="169"/>
      <c r="N1129" s="169"/>
    </row>
    <row r="1130" spans="1:14" ht="24.95" hidden="1" customHeight="1">
      <c r="A1130" s="169" t="s">
        <v>830</v>
      </c>
      <c r="B1130" s="170" t="s">
        <v>831</v>
      </c>
      <c r="C1130" s="170" t="s">
        <v>831</v>
      </c>
      <c r="D1130" s="170" t="s">
        <v>1617</v>
      </c>
      <c r="E1130" s="170"/>
      <c r="F1130" s="170"/>
      <c r="G1130" s="170" t="s">
        <v>17</v>
      </c>
      <c r="H1130" s="169">
        <v>2</v>
      </c>
      <c r="I1130" s="170" t="s">
        <v>18</v>
      </c>
      <c r="J1130" s="170" t="s">
        <v>1602</v>
      </c>
      <c r="K1130" s="171"/>
      <c r="L1130" s="169"/>
      <c r="M1130" s="169"/>
      <c r="N1130" s="169"/>
    </row>
    <row r="1131" spans="1:14" ht="24.95" hidden="1" customHeight="1">
      <c r="A1131" s="169" t="s">
        <v>832</v>
      </c>
      <c r="B1131" s="170" t="s">
        <v>833</v>
      </c>
      <c r="C1131" s="170" t="s">
        <v>833</v>
      </c>
      <c r="D1131" s="170" t="s">
        <v>1617</v>
      </c>
      <c r="E1131" s="170"/>
      <c r="F1131" s="170"/>
      <c r="G1131" s="170" t="s">
        <v>17</v>
      </c>
      <c r="H1131" s="169">
        <v>2</v>
      </c>
      <c r="I1131" s="170" t="s">
        <v>18</v>
      </c>
      <c r="J1131" s="170" t="s">
        <v>1602</v>
      </c>
      <c r="K1131" s="171"/>
      <c r="L1131" s="169"/>
      <c r="M1131" s="169"/>
      <c r="N1131" s="169"/>
    </row>
    <row r="1132" spans="1:14" ht="24.95" hidden="1" customHeight="1">
      <c r="A1132" s="169" t="s">
        <v>834</v>
      </c>
      <c r="B1132" s="170" t="s">
        <v>835</v>
      </c>
      <c r="C1132" s="170" t="s">
        <v>835</v>
      </c>
      <c r="D1132" s="170" t="s">
        <v>1617</v>
      </c>
      <c r="E1132" s="170"/>
      <c r="F1132" s="170"/>
      <c r="G1132" s="170" t="s">
        <v>17</v>
      </c>
      <c r="H1132" s="169">
        <v>2</v>
      </c>
      <c r="I1132" s="170" t="s">
        <v>18</v>
      </c>
      <c r="J1132" s="170" t="s">
        <v>1602</v>
      </c>
      <c r="K1132" s="171"/>
      <c r="L1132" s="169"/>
      <c r="M1132" s="169"/>
      <c r="N1132" s="169"/>
    </row>
    <row r="1133" spans="1:14" ht="24.95" hidden="1" customHeight="1">
      <c r="A1133" s="169" t="s">
        <v>836</v>
      </c>
      <c r="B1133" s="170" t="s">
        <v>837</v>
      </c>
      <c r="C1133" s="170" t="s">
        <v>837</v>
      </c>
      <c r="D1133" s="170" t="s">
        <v>1617</v>
      </c>
      <c r="E1133" s="170"/>
      <c r="F1133" s="170"/>
      <c r="G1133" s="170" t="s">
        <v>17</v>
      </c>
      <c r="H1133" s="169">
        <v>2</v>
      </c>
      <c r="I1133" s="170" t="s">
        <v>18</v>
      </c>
      <c r="J1133" s="170" t="s">
        <v>1602</v>
      </c>
      <c r="K1133" s="171"/>
      <c r="L1133" s="169"/>
      <c r="M1133" s="169"/>
      <c r="N1133" s="169"/>
    </row>
    <row r="1134" spans="1:14" ht="24.95" hidden="1" customHeight="1">
      <c r="A1134" s="169" t="s">
        <v>3593</v>
      </c>
      <c r="B1134" s="170" t="s">
        <v>3594</v>
      </c>
      <c r="C1134" s="170" t="s">
        <v>3594</v>
      </c>
      <c r="D1134" s="170" t="s">
        <v>1617</v>
      </c>
      <c r="E1134" s="170"/>
      <c r="F1134" s="170"/>
      <c r="G1134" s="170" t="s">
        <v>17</v>
      </c>
      <c r="H1134" s="169">
        <v>2</v>
      </c>
      <c r="I1134" s="170" t="s">
        <v>18</v>
      </c>
      <c r="J1134" s="170" t="s">
        <v>1602</v>
      </c>
      <c r="K1134" s="171"/>
      <c r="L1134" s="169"/>
      <c r="M1134" s="169"/>
      <c r="N1134" s="169"/>
    </row>
    <row r="1135" spans="1:14" ht="24.95" hidden="1" customHeight="1">
      <c r="A1135" s="169" t="s">
        <v>838</v>
      </c>
      <c r="B1135" s="170" t="s">
        <v>839</v>
      </c>
      <c r="C1135" s="170" t="s">
        <v>839</v>
      </c>
      <c r="D1135" s="170" t="s">
        <v>1617</v>
      </c>
      <c r="E1135" s="170"/>
      <c r="F1135" s="170"/>
      <c r="G1135" s="170" t="s">
        <v>17</v>
      </c>
      <c r="H1135" s="169">
        <v>2</v>
      </c>
      <c r="I1135" s="170" t="s">
        <v>18</v>
      </c>
      <c r="J1135" s="170" t="s">
        <v>1602</v>
      </c>
      <c r="K1135" s="171"/>
      <c r="L1135" s="169"/>
      <c r="M1135" s="169"/>
      <c r="N1135" s="169"/>
    </row>
    <row r="1136" spans="1:14" ht="24.95" hidden="1" customHeight="1">
      <c r="A1136" s="169" t="s">
        <v>842</v>
      </c>
      <c r="B1136" s="170" t="s">
        <v>843</v>
      </c>
      <c r="C1136" s="170" t="s">
        <v>843</v>
      </c>
      <c r="D1136" s="170" t="s">
        <v>1617</v>
      </c>
      <c r="E1136" s="170"/>
      <c r="F1136" s="170"/>
      <c r="G1136" s="170" t="s">
        <v>17</v>
      </c>
      <c r="H1136" s="169">
        <v>2</v>
      </c>
      <c r="I1136" s="170" t="s">
        <v>18</v>
      </c>
      <c r="J1136" s="170" t="s">
        <v>1602</v>
      </c>
      <c r="K1136" s="171"/>
      <c r="L1136" s="169"/>
      <c r="M1136" s="169"/>
      <c r="N1136" s="169"/>
    </row>
    <row r="1137" spans="1:14" ht="24.95" hidden="1" customHeight="1">
      <c r="A1137" s="169" t="s">
        <v>275</v>
      </c>
      <c r="B1137" s="170" t="s">
        <v>276</v>
      </c>
      <c r="C1137" s="170" t="s">
        <v>276</v>
      </c>
      <c r="D1137" s="170" t="s">
        <v>1617</v>
      </c>
      <c r="E1137" s="170"/>
      <c r="F1137" s="170"/>
      <c r="G1137" s="170" t="s">
        <v>17</v>
      </c>
      <c r="H1137" s="169">
        <v>2</v>
      </c>
      <c r="I1137" s="170" t="s">
        <v>18</v>
      </c>
      <c r="J1137" s="170" t="s">
        <v>1602</v>
      </c>
      <c r="K1137" s="171"/>
      <c r="L1137" s="169"/>
      <c r="M1137" s="169"/>
      <c r="N1137" s="169"/>
    </row>
    <row r="1138" spans="1:14" ht="24.95" hidden="1" customHeight="1">
      <c r="A1138" s="169" t="s">
        <v>844</v>
      </c>
      <c r="B1138" s="170" t="s">
        <v>846</v>
      </c>
      <c r="C1138" s="170" t="s">
        <v>846</v>
      </c>
      <c r="D1138" s="170" t="s">
        <v>1601</v>
      </c>
      <c r="E1138" s="170"/>
      <c r="F1138" s="170"/>
      <c r="G1138" s="170" t="s">
        <v>7</v>
      </c>
      <c r="H1138" s="169">
        <v>2</v>
      </c>
      <c r="I1138" s="170" t="s">
        <v>18</v>
      </c>
      <c r="J1138" s="170" t="s">
        <v>1602</v>
      </c>
      <c r="K1138" s="171"/>
      <c r="L1138" s="169"/>
      <c r="M1138" s="169"/>
      <c r="N1138" s="169"/>
    </row>
    <row r="1139" spans="1:14" ht="24.95" hidden="1" customHeight="1">
      <c r="A1139" s="169" t="s">
        <v>847</v>
      </c>
      <c r="B1139" s="170" t="s">
        <v>848</v>
      </c>
      <c r="C1139" s="170" t="s">
        <v>848</v>
      </c>
      <c r="D1139" s="170" t="s">
        <v>1617</v>
      </c>
      <c r="E1139" s="170"/>
      <c r="F1139" s="170"/>
      <c r="G1139" s="170" t="s">
        <v>17</v>
      </c>
      <c r="H1139" s="169">
        <v>2</v>
      </c>
      <c r="I1139" s="170" t="s">
        <v>18</v>
      </c>
      <c r="J1139" s="170" t="s">
        <v>1602</v>
      </c>
      <c r="K1139" s="171"/>
      <c r="L1139" s="169"/>
      <c r="M1139" s="169"/>
      <c r="N1139" s="169"/>
    </row>
    <row r="1140" spans="1:14" ht="24.95" hidden="1" customHeight="1">
      <c r="A1140" s="169" t="s">
        <v>849</v>
      </c>
      <c r="B1140" s="170" t="s">
        <v>851</v>
      </c>
      <c r="C1140" s="170" t="s">
        <v>851</v>
      </c>
      <c r="D1140" s="170" t="s">
        <v>1617</v>
      </c>
      <c r="E1140" s="170"/>
      <c r="F1140" s="170"/>
      <c r="G1140" s="170" t="s">
        <v>17</v>
      </c>
      <c r="H1140" s="169">
        <v>2</v>
      </c>
      <c r="I1140" s="170" t="s">
        <v>18</v>
      </c>
      <c r="J1140" s="170" t="s">
        <v>1602</v>
      </c>
      <c r="K1140" s="171"/>
      <c r="L1140" s="169"/>
      <c r="M1140" s="169"/>
      <c r="N1140" s="169"/>
    </row>
    <row r="1141" spans="1:14" ht="24.95" hidden="1" customHeight="1">
      <c r="A1141" s="169" t="s">
        <v>852</v>
      </c>
      <c r="B1141" s="170" t="s">
        <v>854</v>
      </c>
      <c r="C1141" s="170" t="s">
        <v>854</v>
      </c>
      <c r="D1141" s="170" t="s">
        <v>1617</v>
      </c>
      <c r="E1141" s="170"/>
      <c r="F1141" s="170"/>
      <c r="G1141" s="170" t="s">
        <v>17</v>
      </c>
      <c r="H1141" s="169">
        <v>2</v>
      </c>
      <c r="I1141" s="170" t="s">
        <v>18</v>
      </c>
      <c r="J1141" s="170" t="s">
        <v>1602</v>
      </c>
      <c r="K1141" s="171"/>
      <c r="L1141" s="169"/>
      <c r="M1141" s="169"/>
      <c r="N1141" s="169"/>
    </row>
    <row r="1142" spans="1:14" ht="24.95" hidden="1" customHeight="1">
      <c r="A1142" s="169" t="s">
        <v>3052</v>
      </c>
      <c r="B1142" s="170" t="s">
        <v>5848</v>
      </c>
      <c r="C1142" s="170" t="s">
        <v>5848</v>
      </c>
      <c r="D1142" s="170" t="s">
        <v>1617</v>
      </c>
      <c r="E1142" s="170"/>
      <c r="F1142" s="170"/>
      <c r="G1142" s="170" t="s">
        <v>17</v>
      </c>
      <c r="H1142" s="169">
        <v>2</v>
      </c>
      <c r="I1142" s="170" t="s">
        <v>18</v>
      </c>
      <c r="J1142" s="170" t="s">
        <v>1602</v>
      </c>
      <c r="K1142" s="171"/>
      <c r="L1142" s="169"/>
      <c r="M1142" s="169"/>
      <c r="N1142" s="169"/>
    </row>
    <row r="1143" spans="1:14" ht="24.95" hidden="1" customHeight="1">
      <c r="A1143" s="169" t="s">
        <v>3055</v>
      </c>
      <c r="B1143" s="170" t="s">
        <v>5849</v>
      </c>
      <c r="C1143" s="170" t="s">
        <v>3607</v>
      </c>
      <c r="D1143" s="170" t="s">
        <v>1617</v>
      </c>
      <c r="E1143" s="170"/>
      <c r="F1143" s="170"/>
      <c r="G1143" s="170" t="s">
        <v>17</v>
      </c>
      <c r="H1143" s="169">
        <v>2</v>
      </c>
      <c r="I1143" s="170" t="s">
        <v>18</v>
      </c>
      <c r="J1143" s="170" t="s">
        <v>1602</v>
      </c>
      <c r="K1143" s="171"/>
      <c r="L1143" s="169"/>
      <c r="M1143" s="169"/>
      <c r="N1143" s="169"/>
    </row>
    <row r="1144" spans="1:14" ht="24.95" hidden="1" customHeight="1">
      <c r="A1144" s="169" t="s">
        <v>858</v>
      </c>
      <c r="B1144" s="170" t="s">
        <v>860</v>
      </c>
      <c r="C1144" s="170" t="s">
        <v>860</v>
      </c>
      <c r="D1144" s="170" t="s">
        <v>1617</v>
      </c>
      <c r="E1144" s="170"/>
      <c r="F1144" s="170"/>
      <c r="G1144" s="170" t="s">
        <v>17</v>
      </c>
      <c r="H1144" s="169">
        <v>2</v>
      </c>
      <c r="I1144" s="170" t="s">
        <v>18</v>
      </c>
      <c r="J1144" s="170" t="s">
        <v>1602</v>
      </c>
      <c r="K1144" s="171"/>
      <c r="L1144" s="169"/>
      <c r="M1144" s="169"/>
      <c r="N1144" s="169"/>
    </row>
    <row r="1145" spans="1:14" ht="24.95" hidden="1" customHeight="1">
      <c r="A1145" s="169" t="s">
        <v>861</v>
      </c>
      <c r="B1145" s="170" t="s">
        <v>863</v>
      </c>
      <c r="C1145" s="170" t="s">
        <v>863</v>
      </c>
      <c r="D1145" s="170" t="s">
        <v>1617</v>
      </c>
      <c r="E1145" s="170"/>
      <c r="F1145" s="170"/>
      <c r="G1145" s="170" t="s">
        <v>17</v>
      </c>
      <c r="H1145" s="169">
        <v>2</v>
      </c>
      <c r="I1145" s="170" t="s">
        <v>18</v>
      </c>
      <c r="J1145" s="170" t="s">
        <v>1602</v>
      </c>
      <c r="K1145" s="171"/>
      <c r="L1145" s="169"/>
      <c r="M1145" s="169"/>
      <c r="N1145" s="169"/>
    </row>
    <row r="1146" spans="1:14" ht="24.95" hidden="1" customHeight="1">
      <c r="A1146" s="169" t="s">
        <v>864</v>
      </c>
      <c r="B1146" s="170" t="s">
        <v>866</v>
      </c>
      <c r="C1146" s="170" t="s">
        <v>866</v>
      </c>
      <c r="D1146" s="170" t="s">
        <v>1617</v>
      </c>
      <c r="E1146" s="170"/>
      <c r="F1146" s="170"/>
      <c r="G1146" s="170" t="s">
        <v>17</v>
      </c>
      <c r="H1146" s="169">
        <v>2</v>
      </c>
      <c r="I1146" s="170" t="s">
        <v>18</v>
      </c>
      <c r="J1146" s="170" t="s">
        <v>1602</v>
      </c>
      <c r="K1146" s="171"/>
      <c r="L1146" s="169"/>
      <c r="M1146" s="169"/>
      <c r="N1146" s="169"/>
    </row>
    <row r="1147" spans="1:14" ht="24.95" hidden="1" customHeight="1">
      <c r="A1147" s="169" t="s">
        <v>868</v>
      </c>
      <c r="B1147" s="170" t="s">
        <v>869</v>
      </c>
      <c r="C1147" s="170" t="s">
        <v>869</v>
      </c>
      <c r="D1147" s="170" t="s">
        <v>1601</v>
      </c>
      <c r="E1147" s="170"/>
      <c r="F1147" s="170"/>
      <c r="G1147" s="170" t="s">
        <v>7</v>
      </c>
      <c r="H1147" s="169">
        <v>2</v>
      </c>
      <c r="I1147" s="170" t="s">
        <v>18</v>
      </c>
      <c r="J1147" s="170" t="s">
        <v>1602</v>
      </c>
      <c r="K1147" s="171"/>
      <c r="L1147" s="169"/>
      <c r="M1147" s="169"/>
      <c r="N1147" s="169"/>
    </row>
    <row r="1148" spans="1:14" ht="24.95" hidden="1" customHeight="1">
      <c r="A1148" s="169" t="s">
        <v>870</v>
      </c>
      <c r="B1148" s="170" t="s">
        <v>871</v>
      </c>
      <c r="C1148" s="170" t="s">
        <v>871</v>
      </c>
      <c r="D1148" s="170" t="s">
        <v>1617</v>
      </c>
      <c r="E1148" s="170"/>
      <c r="F1148" s="170"/>
      <c r="G1148" s="170" t="s">
        <v>17</v>
      </c>
      <c r="H1148" s="169">
        <v>2</v>
      </c>
      <c r="I1148" s="170" t="s">
        <v>18</v>
      </c>
      <c r="J1148" s="170" t="s">
        <v>1602</v>
      </c>
      <c r="K1148" s="171"/>
      <c r="L1148" s="169"/>
      <c r="M1148" s="169"/>
      <c r="N1148" s="169"/>
    </row>
    <row r="1149" spans="1:14" ht="24.95" hidden="1" customHeight="1">
      <c r="A1149" s="169" t="s">
        <v>872</v>
      </c>
      <c r="B1149" s="170" t="s">
        <v>873</v>
      </c>
      <c r="C1149" s="170" t="s">
        <v>873</v>
      </c>
      <c r="D1149" s="170" t="s">
        <v>1617</v>
      </c>
      <c r="E1149" s="170"/>
      <c r="F1149" s="170"/>
      <c r="G1149" s="170" t="s">
        <v>17</v>
      </c>
      <c r="H1149" s="169">
        <v>2</v>
      </c>
      <c r="I1149" s="170" t="s">
        <v>18</v>
      </c>
      <c r="J1149" s="170" t="s">
        <v>1602</v>
      </c>
      <c r="K1149" s="171"/>
      <c r="L1149" s="169"/>
      <c r="M1149" s="169"/>
      <c r="N1149" s="169"/>
    </row>
    <row r="1150" spans="1:14" ht="24.95" hidden="1" customHeight="1">
      <c r="A1150" s="169" t="s">
        <v>874</v>
      </c>
      <c r="B1150" s="170" t="s">
        <v>875</v>
      </c>
      <c r="C1150" s="170" t="s">
        <v>875</v>
      </c>
      <c r="D1150" s="170" t="s">
        <v>1617</v>
      </c>
      <c r="E1150" s="170"/>
      <c r="F1150" s="170"/>
      <c r="G1150" s="170" t="s">
        <v>17</v>
      </c>
      <c r="H1150" s="169">
        <v>2</v>
      </c>
      <c r="I1150" s="170" t="s">
        <v>18</v>
      </c>
      <c r="J1150" s="170" t="s">
        <v>1602</v>
      </c>
      <c r="K1150" s="171"/>
      <c r="L1150" s="169"/>
      <c r="M1150" s="169"/>
      <c r="N1150" s="169"/>
    </row>
    <row r="1151" spans="1:14" ht="24.95" hidden="1" customHeight="1">
      <c r="A1151" s="169" t="s">
        <v>3619</v>
      </c>
      <c r="B1151" s="170" t="s">
        <v>3620</v>
      </c>
      <c r="C1151" s="170" t="s">
        <v>3620</v>
      </c>
      <c r="D1151" s="170" t="s">
        <v>1617</v>
      </c>
      <c r="E1151" s="170"/>
      <c r="F1151" s="170"/>
      <c r="G1151" s="170" t="s">
        <v>17</v>
      </c>
      <c r="H1151" s="169">
        <v>2</v>
      </c>
      <c r="I1151" s="170" t="s">
        <v>18</v>
      </c>
      <c r="J1151" s="170" t="s">
        <v>1602</v>
      </c>
      <c r="K1151" s="171"/>
      <c r="L1151" s="169"/>
      <c r="M1151" s="169"/>
      <c r="N1151" s="169"/>
    </row>
    <row r="1152" spans="1:14" ht="24.95" hidden="1" customHeight="1">
      <c r="A1152" s="169" t="s">
        <v>3622</v>
      </c>
      <c r="B1152" s="170" t="s">
        <v>3623</v>
      </c>
      <c r="C1152" s="170" t="s">
        <v>3623</v>
      </c>
      <c r="D1152" s="170" t="s">
        <v>1617</v>
      </c>
      <c r="E1152" s="170"/>
      <c r="F1152" s="170"/>
      <c r="G1152" s="170" t="s">
        <v>17</v>
      </c>
      <c r="H1152" s="169">
        <v>2</v>
      </c>
      <c r="I1152" s="170" t="s">
        <v>18</v>
      </c>
      <c r="J1152" s="170" t="s">
        <v>1602</v>
      </c>
      <c r="K1152" s="171"/>
      <c r="L1152" s="169"/>
      <c r="M1152" s="169"/>
      <c r="N1152" s="169"/>
    </row>
    <row r="1153" spans="1:14" ht="24.95" hidden="1" customHeight="1">
      <c r="A1153" s="169" t="s">
        <v>878</v>
      </c>
      <c r="B1153" s="170" t="s">
        <v>879</v>
      </c>
      <c r="C1153" s="170" t="s">
        <v>879</v>
      </c>
      <c r="D1153" s="170" t="s">
        <v>1617</v>
      </c>
      <c r="E1153" s="170"/>
      <c r="F1153" s="170"/>
      <c r="G1153" s="170" t="s">
        <v>17</v>
      </c>
      <c r="H1153" s="169">
        <v>2</v>
      </c>
      <c r="I1153" s="170" t="s">
        <v>18</v>
      </c>
      <c r="J1153" s="170" t="s">
        <v>1602</v>
      </c>
      <c r="K1153" s="171"/>
      <c r="L1153" s="169"/>
      <c r="M1153" s="169"/>
      <c r="N1153" s="169"/>
    </row>
    <row r="1154" spans="1:14" ht="24.95" hidden="1" customHeight="1">
      <c r="A1154" s="169" t="s">
        <v>880</v>
      </c>
      <c r="B1154" s="170" t="s">
        <v>881</v>
      </c>
      <c r="C1154" s="170" t="s">
        <v>881</v>
      </c>
      <c r="D1154" s="170" t="s">
        <v>1617</v>
      </c>
      <c r="E1154" s="170"/>
      <c r="F1154" s="170"/>
      <c r="G1154" s="170" t="s">
        <v>17</v>
      </c>
      <c r="H1154" s="169">
        <v>2</v>
      </c>
      <c r="I1154" s="170" t="s">
        <v>18</v>
      </c>
      <c r="J1154" s="170" t="s">
        <v>1602</v>
      </c>
      <c r="K1154" s="171"/>
      <c r="L1154" s="169"/>
      <c r="M1154" s="169"/>
      <c r="N1154" s="169"/>
    </row>
    <row r="1155" spans="1:14" ht="24.95" hidden="1" customHeight="1">
      <c r="A1155" s="169" t="s">
        <v>882</v>
      </c>
      <c r="B1155" s="170" t="s">
        <v>883</v>
      </c>
      <c r="C1155" s="170" t="s">
        <v>883</v>
      </c>
      <c r="D1155" s="170" t="s">
        <v>1617</v>
      </c>
      <c r="E1155" s="170"/>
      <c r="F1155" s="170"/>
      <c r="G1155" s="170" t="s">
        <v>17</v>
      </c>
      <c r="H1155" s="169">
        <v>2</v>
      </c>
      <c r="I1155" s="170" t="s">
        <v>18</v>
      </c>
      <c r="J1155" s="170" t="s">
        <v>1602</v>
      </c>
      <c r="K1155" s="171"/>
      <c r="L1155" s="169"/>
      <c r="M1155" s="169"/>
      <c r="N1155" s="169"/>
    </row>
    <row r="1156" spans="1:14" ht="24.95" hidden="1" customHeight="1">
      <c r="A1156" s="169" t="s">
        <v>884</v>
      </c>
      <c r="B1156" s="170" t="s">
        <v>885</v>
      </c>
      <c r="C1156" s="170" t="s">
        <v>885</v>
      </c>
      <c r="D1156" s="170" t="s">
        <v>1617</v>
      </c>
      <c r="E1156" s="170"/>
      <c r="F1156" s="170"/>
      <c r="G1156" s="170" t="s">
        <v>17</v>
      </c>
      <c r="H1156" s="169">
        <v>2</v>
      </c>
      <c r="I1156" s="170" t="s">
        <v>18</v>
      </c>
      <c r="J1156" s="170" t="s">
        <v>1602</v>
      </c>
      <c r="K1156" s="171"/>
      <c r="L1156" s="169"/>
      <c r="M1156" s="169"/>
      <c r="N1156" s="169"/>
    </row>
    <row r="1157" spans="1:14" ht="24.95" hidden="1" customHeight="1">
      <c r="A1157" s="169" t="s">
        <v>886</v>
      </c>
      <c r="B1157" s="170" t="s">
        <v>887</v>
      </c>
      <c r="C1157" s="170" t="s">
        <v>887</v>
      </c>
      <c r="D1157" s="170" t="s">
        <v>1617</v>
      </c>
      <c r="E1157" s="170"/>
      <c r="F1157" s="170"/>
      <c r="G1157" s="170" t="s">
        <v>17</v>
      </c>
      <c r="H1157" s="169">
        <v>2</v>
      </c>
      <c r="I1157" s="170" t="s">
        <v>18</v>
      </c>
      <c r="J1157" s="170" t="s">
        <v>1602</v>
      </c>
      <c r="K1157" s="171"/>
      <c r="L1157" s="169"/>
      <c r="M1157" s="169"/>
      <c r="N1157" s="169"/>
    </row>
    <row r="1158" spans="1:14" ht="24.95" hidden="1" customHeight="1">
      <c r="A1158" s="169" t="s">
        <v>888</v>
      </c>
      <c r="B1158" s="170" t="s">
        <v>889</v>
      </c>
      <c r="C1158" s="170" t="s">
        <v>889</v>
      </c>
      <c r="D1158" s="170" t="s">
        <v>1617</v>
      </c>
      <c r="E1158" s="170"/>
      <c r="F1158" s="170"/>
      <c r="G1158" s="170" t="s">
        <v>17</v>
      </c>
      <c r="H1158" s="169">
        <v>2</v>
      </c>
      <c r="I1158" s="170" t="s">
        <v>18</v>
      </c>
      <c r="J1158" s="170" t="s">
        <v>1602</v>
      </c>
      <c r="K1158" s="171"/>
      <c r="L1158" s="169"/>
      <c r="M1158" s="169"/>
      <c r="N1158" s="169"/>
    </row>
    <row r="1159" spans="1:14" ht="24.95" hidden="1" customHeight="1">
      <c r="A1159" s="169" t="s">
        <v>3631</v>
      </c>
      <c r="B1159" s="170" t="s">
        <v>3632</v>
      </c>
      <c r="C1159" s="170" t="s">
        <v>3632</v>
      </c>
      <c r="D1159" s="170" t="s">
        <v>1617</v>
      </c>
      <c r="E1159" s="170"/>
      <c r="F1159" s="170"/>
      <c r="G1159" s="170" t="s">
        <v>17</v>
      </c>
      <c r="H1159" s="169">
        <v>2</v>
      </c>
      <c r="I1159" s="170" t="s">
        <v>18</v>
      </c>
      <c r="J1159" s="170" t="s">
        <v>1602</v>
      </c>
      <c r="K1159" s="171"/>
      <c r="L1159" s="169"/>
      <c r="M1159" s="169"/>
      <c r="N1159" s="169"/>
    </row>
    <row r="1160" spans="1:14" ht="24.95" hidden="1" customHeight="1">
      <c r="A1160" s="169" t="s">
        <v>3634</v>
      </c>
      <c r="B1160" s="170" t="s">
        <v>3635</v>
      </c>
      <c r="C1160" s="170" t="s">
        <v>3635</v>
      </c>
      <c r="D1160" s="170" t="s">
        <v>1617</v>
      </c>
      <c r="E1160" s="170"/>
      <c r="F1160" s="170"/>
      <c r="G1160" s="170" t="s">
        <v>17</v>
      </c>
      <c r="H1160" s="169">
        <v>2</v>
      </c>
      <c r="I1160" s="170" t="s">
        <v>18</v>
      </c>
      <c r="J1160" s="170" t="s">
        <v>1602</v>
      </c>
      <c r="K1160" s="171"/>
      <c r="L1160" s="169"/>
      <c r="M1160" s="169"/>
      <c r="N1160" s="169"/>
    </row>
    <row r="1161" spans="1:14" ht="24.95" hidden="1" customHeight="1">
      <c r="A1161" s="169" t="s">
        <v>892</v>
      </c>
      <c r="B1161" s="170" t="s">
        <v>893</v>
      </c>
      <c r="C1161" s="170" t="s">
        <v>893</v>
      </c>
      <c r="D1161" s="170" t="s">
        <v>1617</v>
      </c>
      <c r="E1161" s="170"/>
      <c r="F1161" s="170"/>
      <c r="G1161" s="170" t="s">
        <v>17</v>
      </c>
      <c r="H1161" s="169">
        <v>2</v>
      </c>
      <c r="I1161" s="170" t="s">
        <v>18</v>
      </c>
      <c r="J1161" s="170" t="s">
        <v>1602</v>
      </c>
      <c r="K1161" s="171"/>
      <c r="L1161" s="169"/>
      <c r="M1161" s="169"/>
      <c r="N1161" s="169"/>
    </row>
    <row r="1162" spans="1:14" ht="24.95" hidden="1" customHeight="1">
      <c r="A1162" s="169" t="s">
        <v>894</v>
      </c>
      <c r="B1162" s="170" t="s">
        <v>895</v>
      </c>
      <c r="C1162" s="170" t="s">
        <v>895</v>
      </c>
      <c r="D1162" s="170" t="s">
        <v>1617</v>
      </c>
      <c r="E1162" s="170"/>
      <c r="F1162" s="170"/>
      <c r="G1162" s="170" t="s">
        <v>17</v>
      </c>
      <c r="H1162" s="169">
        <v>2</v>
      </c>
      <c r="I1162" s="170" t="s">
        <v>18</v>
      </c>
      <c r="J1162" s="170" t="s">
        <v>1602</v>
      </c>
      <c r="K1162" s="171"/>
      <c r="L1162" s="169"/>
      <c r="M1162" s="169"/>
      <c r="N1162" s="169"/>
    </row>
    <row r="1163" spans="1:14" ht="24.95" hidden="1" customHeight="1">
      <c r="A1163" s="169" t="s">
        <v>896</v>
      </c>
      <c r="B1163" s="170" t="s">
        <v>897</v>
      </c>
      <c r="C1163" s="170" t="s">
        <v>897</v>
      </c>
      <c r="D1163" s="170" t="s">
        <v>1617</v>
      </c>
      <c r="E1163" s="170"/>
      <c r="F1163" s="170"/>
      <c r="G1163" s="170" t="s">
        <v>17</v>
      </c>
      <c r="H1163" s="169">
        <v>2</v>
      </c>
      <c r="I1163" s="170" t="s">
        <v>18</v>
      </c>
      <c r="J1163" s="170" t="s">
        <v>1602</v>
      </c>
      <c r="K1163" s="171"/>
      <c r="L1163" s="169"/>
      <c r="M1163" s="169"/>
      <c r="N1163" s="169"/>
    </row>
    <row r="1164" spans="1:14" ht="24.95" hidden="1" customHeight="1">
      <c r="A1164" s="169" t="s">
        <v>813</v>
      </c>
      <c r="B1164" s="170" t="s">
        <v>814</v>
      </c>
      <c r="C1164" s="170" t="s">
        <v>814</v>
      </c>
      <c r="D1164" s="170" t="s">
        <v>1617</v>
      </c>
      <c r="E1164" s="170"/>
      <c r="F1164" s="170"/>
      <c r="G1164" s="170" t="s">
        <v>17</v>
      </c>
      <c r="H1164" s="169">
        <v>2</v>
      </c>
      <c r="I1164" s="170" t="s">
        <v>18</v>
      </c>
      <c r="J1164" s="170" t="s">
        <v>1602</v>
      </c>
      <c r="K1164" s="171"/>
      <c r="L1164" s="169"/>
      <c r="M1164" s="169"/>
      <c r="N1164" s="169"/>
    </row>
    <row r="1165" spans="1:14" ht="24.95" hidden="1" customHeight="1">
      <c r="A1165" s="169" t="s">
        <v>898</v>
      </c>
      <c r="B1165" s="170" t="s">
        <v>899</v>
      </c>
      <c r="C1165" s="170" t="s">
        <v>899</v>
      </c>
      <c r="D1165" s="170" t="s">
        <v>1617</v>
      </c>
      <c r="E1165" s="170"/>
      <c r="F1165" s="170"/>
      <c r="G1165" s="170" t="s">
        <v>17</v>
      </c>
      <c r="H1165" s="169">
        <v>2</v>
      </c>
      <c r="I1165" s="170" t="s">
        <v>18</v>
      </c>
      <c r="J1165" s="170" t="s">
        <v>1602</v>
      </c>
      <c r="K1165" s="171"/>
      <c r="L1165" s="169"/>
      <c r="M1165" s="169"/>
      <c r="N1165" s="169"/>
    </row>
    <row r="1166" spans="1:14" ht="24.95" hidden="1" customHeight="1">
      <c r="A1166" s="169" t="s">
        <v>900</v>
      </c>
      <c r="B1166" s="170" t="s">
        <v>901</v>
      </c>
      <c r="C1166" s="170" t="s">
        <v>901</v>
      </c>
      <c r="D1166" s="170" t="s">
        <v>1617</v>
      </c>
      <c r="E1166" s="170"/>
      <c r="F1166" s="170"/>
      <c r="G1166" s="170" t="s">
        <v>17</v>
      </c>
      <c r="H1166" s="169">
        <v>2</v>
      </c>
      <c r="I1166" s="170" t="s">
        <v>18</v>
      </c>
      <c r="J1166" s="170" t="s">
        <v>1602</v>
      </c>
      <c r="K1166" s="171"/>
      <c r="L1166" s="169"/>
      <c r="M1166" s="169"/>
      <c r="N1166" s="169"/>
    </row>
    <row r="1167" spans="1:14" ht="24.95" hidden="1" customHeight="1">
      <c r="A1167" s="169" t="s">
        <v>902</v>
      </c>
      <c r="B1167" s="170" t="s">
        <v>903</v>
      </c>
      <c r="C1167" s="170" t="s">
        <v>903</v>
      </c>
      <c r="D1167" s="170" t="s">
        <v>1617</v>
      </c>
      <c r="E1167" s="170"/>
      <c r="F1167" s="170"/>
      <c r="G1167" s="170" t="s">
        <v>17</v>
      </c>
      <c r="H1167" s="169">
        <v>2</v>
      </c>
      <c r="I1167" s="170" t="s">
        <v>18</v>
      </c>
      <c r="J1167" s="170" t="s">
        <v>1602</v>
      </c>
      <c r="K1167" s="171"/>
      <c r="L1167" s="169"/>
      <c r="M1167" s="169"/>
      <c r="N1167" s="169"/>
    </row>
    <row r="1168" spans="1:14" ht="24.95" hidden="1" customHeight="1">
      <c r="A1168" s="169" t="s">
        <v>3643</v>
      </c>
      <c r="B1168" s="170" t="s">
        <v>3644</v>
      </c>
      <c r="C1168" s="170" t="s">
        <v>3644</v>
      </c>
      <c r="D1168" s="170" t="s">
        <v>1617</v>
      </c>
      <c r="E1168" s="170"/>
      <c r="F1168" s="170"/>
      <c r="G1168" s="170" t="s">
        <v>17</v>
      </c>
      <c r="H1168" s="169">
        <v>2</v>
      </c>
      <c r="I1168" s="170" t="s">
        <v>18</v>
      </c>
      <c r="J1168" s="170" t="s">
        <v>1602</v>
      </c>
      <c r="K1168" s="171"/>
      <c r="L1168" s="169"/>
      <c r="M1168" s="169"/>
      <c r="N1168" s="169"/>
    </row>
    <row r="1169" spans="1:14" ht="24.95" hidden="1" customHeight="1">
      <c r="A1169" s="169" t="s">
        <v>3646</v>
      </c>
      <c r="B1169" s="170" t="s">
        <v>3647</v>
      </c>
      <c r="C1169" s="170" t="s">
        <v>3647</v>
      </c>
      <c r="D1169" s="170" t="s">
        <v>1617</v>
      </c>
      <c r="E1169" s="170"/>
      <c r="F1169" s="170"/>
      <c r="G1169" s="170" t="s">
        <v>17</v>
      </c>
      <c r="H1169" s="169">
        <v>2</v>
      </c>
      <c r="I1169" s="170" t="s">
        <v>18</v>
      </c>
      <c r="J1169" s="170" t="s">
        <v>1602</v>
      </c>
      <c r="K1169" s="171"/>
      <c r="L1169" s="169"/>
      <c r="M1169" s="169"/>
      <c r="N1169" s="169"/>
    </row>
    <row r="1170" spans="1:14" ht="24.95" hidden="1" customHeight="1">
      <c r="A1170" s="169" t="s">
        <v>906</v>
      </c>
      <c r="B1170" s="170" t="s">
        <v>907</v>
      </c>
      <c r="C1170" s="170" t="s">
        <v>907</v>
      </c>
      <c r="D1170" s="170" t="s">
        <v>1617</v>
      </c>
      <c r="E1170" s="170"/>
      <c r="F1170" s="170"/>
      <c r="G1170" s="170" t="s">
        <v>17</v>
      </c>
      <c r="H1170" s="169">
        <v>2</v>
      </c>
      <c r="I1170" s="170" t="s">
        <v>18</v>
      </c>
      <c r="J1170" s="170" t="s">
        <v>1602</v>
      </c>
      <c r="K1170" s="171"/>
      <c r="L1170" s="169"/>
      <c r="M1170" s="169"/>
      <c r="N1170" s="169"/>
    </row>
    <row r="1171" spans="1:14" ht="24.95" hidden="1" customHeight="1">
      <c r="A1171" s="169" t="s">
        <v>908</v>
      </c>
      <c r="B1171" s="170" t="s">
        <v>909</v>
      </c>
      <c r="C1171" s="170" t="s">
        <v>909</v>
      </c>
      <c r="D1171" s="170" t="s">
        <v>1617</v>
      </c>
      <c r="E1171" s="170"/>
      <c r="F1171" s="170"/>
      <c r="G1171" s="170" t="s">
        <v>17</v>
      </c>
      <c r="H1171" s="169">
        <v>2</v>
      </c>
      <c r="I1171" s="170" t="s">
        <v>18</v>
      </c>
      <c r="J1171" s="170" t="s">
        <v>1602</v>
      </c>
      <c r="K1171" s="171"/>
      <c r="L1171" s="169"/>
      <c r="M1171" s="169"/>
      <c r="N1171" s="169"/>
    </row>
    <row r="1172" spans="1:14" ht="24.95" hidden="1" customHeight="1">
      <c r="A1172" s="169" t="s">
        <v>910</v>
      </c>
      <c r="B1172" s="170" t="s">
        <v>911</v>
      </c>
      <c r="C1172" s="170" t="s">
        <v>911</v>
      </c>
      <c r="D1172" s="170" t="s">
        <v>1617</v>
      </c>
      <c r="E1172" s="170"/>
      <c r="F1172" s="170"/>
      <c r="G1172" s="170" t="s">
        <v>17</v>
      </c>
      <c r="H1172" s="169">
        <v>2</v>
      </c>
      <c r="I1172" s="170" t="s">
        <v>18</v>
      </c>
      <c r="J1172" s="170" t="s">
        <v>1602</v>
      </c>
      <c r="K1172" s="171"/>
      <c r="L1172" s="169"/>
      <c r="M1172" s="169"/>
      <c r="N1172" s="169"/>
    </row>
    <row r="1173" spans="1:14" ht="24.95" hidden="1" customHeight="1">
      <c r="A1173" s="169" t="s">
        <v>914</v>
      </c>
      <c r="B1173" s="170" t="s">
        <v>915</v>
      </c>
      <c r="C1173" s="170" t="s">
        <v>915</v>
      </c>
      <c r="D1173" s="170" t="s">
        <v>1617</v>
      </c>
      <c r="E1173" s="170"/>
      <c r="F1173" s="170"/>
      <c r="G1173" s="170" t="s">
        <v>17</v>
      </c>
      <c r="H1173" s="169">
        <v>2</v>
      </c>
      <c r="I1173" s="170" t="s">
        <v>18</v>
      </c>
      <c r="J1173" s="170" t="s">
        <v>1602</v>
      </c>
      <c r="K1173" s="171"/>
      <c r="L1173" s="169"/>
      <c r="M1173" s="169"/>
      <c r="N1173" s="169"/>
    </row>
    <row r="1174" spans="1:14" ht="24.95" hidden="1" customHeight="1">
      <c r="A1174" s="169" t="s">
        <v>916</v>
      </c>
      <c r="B1174" s="170" t="s">
        <v>917</v>
      </c>
      <c r="C1174" s="170" t="s">
        <v>917</v>
      </c>
      <c r="D1174" s="170" t="s">
        <v>1617</v>
      </c>
      <c r="E1174" s="170"/>
      <c r="F1174" s="170"/>
      <c r="G1174" s="170" t="s">
        <v>17</v>
      </c>
      <c r="H1174" s="169">
        <v>2</v>
      </c>
      <c r="I1174" s="170" t="s">
        <v>18</v>
      </c>
      <c r="J1174" s="170" t="s">
        <v>1602</v>
      </c>
      <c r="K1174" s="171"/>
      <c r="L1174" s="169"/>
      <c r="M1174" s="169"/>
      <c r="N1174" s="169"/>
    </row>
    <row r="1175" spans="1:14" ht="24.95" hidden="1" customHeight="1">
      <c r="A1175" s="169" t="s">
        <v>918</v>
      </c>
      <c r="B1175" s="170" t="s">
        <v>919</v>
      </c>
      <c r="C1175" s="170" t="s">
        <v>919</v>
      </c>
      <c r="D1175" s="170" t="s">
        <v>1617</v>
      </c>
      <c r="E1175" s="170"/>
      <c r="F1175" s="170"/>
      <c r="G1175" s="170" t="s">
        <v>17</v>
      </c>
      <c r="H1175" s="169">
        <v>2</v>
      </c>
      <c r="I1175" s="170" t="s">
        <v>18</v>
      </c>
      <c r="J1175" s="170" t="s">
        <v>1602</v>
      </c>
      <c r="K1175" s="171"/>
      <c r="L1175" s="169"/>
      <c r="M1175" s="169"/>
      <c r="N1175" s="169"/>
    </row>
    <row r="1176" spans="1:14" ht="24.95" hidden="1" customHeight="1">
      <c r="A1176" s="169" t="s">
        <v>3655</v>
      </c>
      <c r="B1176" s="170" t="s">
        <v>3656</v>
      </c>
      <c r="C1176" s="170" t="s">
        <v>3656</v>
      </c>
      <c r="D1176" s="170" t="s">
        <v>1617</v>
      </c>
      <c r="E1176" s="170"/>
      <c r="F1176" s="170"/>
      <c r="G1176" s="170" t="s">
        <v>17</v>
      </c>
      <c r="H1176" s="169">
        <v>2</v>
      </c>
      <c r="I1176" s="170" t="s">
        <v>18</v>
      </c>
      <c r="J1176" s="170" t="s">
        <v>1602</v>
      </c>
      <c r="K1176" s="171"/>
      <c r="L1176" s="169"/>
      <c r="M1176" s="169"/>
      <c r="N1176" s="169"/>
    </row>
    <row r="1177" spans="1:14" ht="24.95" hidden="1" customHeight="1">
      <c r="A1177" s="169" t="s">
        <v>3658</v>
      </c>
      <c r="B1177" s="170" t="s">
        <v>3659</v>
      </c>
      <c r="C1177" s="170" t="s">
        <v>3659</v>
      </c>
      <c r="D1177" s="170" t="s">
        <v>1617</v>
      </c>
      <c r="E1177" s="170"/>
      <c r="F1177" s="170"/>
      <c r="G1177" s="170" t="s">
        <v>17</v>
      </c>
      <c r="H1177" s="169">
        <v>2</v>
      </c>
      <c r="I1177" s="170" t="s">
        <v>18</v>
      </c>
      <c r="J1177" s="170" t="s">
        <v>1602</v>
      </c>
      <c r="K1177" s="171"/>
      <c r="L1177" s="169"/>
      <c r="M1177" s="169"/>
      <c r="N1177" s="169"/>
    </row>
    <row r="1178" spans="1:14" ht="24.95" hidden="1" customHeight="1">
      <c r="A1178" s="169" t="s">
        <v>922</v>
      </c>
      <c r="B1178" s="170" t="s">
        <v>923</v>
      </c>
      <c r="C1178" s="170" t="s">
        <v>923</v>
      </c>
      <c r="D1178" s="170" t="s">
        <v>1617</v>
      </c>
      <c r="E1178" s="170"/>
      <c r="F1178" s="170"/>
      <c r="G1178" s="170" t="s">
        <v>17</v>
      </c>
      <c r="H1178" s="169">
        <v>2</v>
      </c>
      <c r="I1178" s="170" t="s">
        <v>18</v>
      </c>
      <c r="J1178" s="170" t="s">
        <v>1602</v>
      </c>
      <c r="K1178" s="171"/>
      <c r="L1178" s="169"/>
      <c r="M1178" s="169"/>
      <c r="N1178" s="169"/>
    </row>
    <row r="1179" spans="1:14" ht="24.95" hidden="1" customHeight="1">
      <c r="A1179" s="169" t="s">
        <v>924</v>
      </c>
      <c r="B1179" s="170" t="s">
        <v>925</v>
      </c>
      <c r="C1179" s="170" t="s">
        <v>925</v>
      </c>
      <c r="D1179" s="170" t="s">
        <v>1617</v>
      </c>
      <c r="E1179" s="170"/>
      <c r="F1179" s="170"/>
      <c r="G1179" s="170" t="s">
        <v>17</v>
      </c>
      <c r="H1179" s="169">
        <v>2</v>
      </c>
      <c r="I1179" s="170" t="s">
        <v>18</v>
      </c>
      <c r="J1179" s="170" t="s">
        <v>1602</v>
      </c>
      <c r="K1179" s="171"/>
      <c r="L1179" s="169"/>
      <c r="M1179" s="169"/>
      <c r="N1179" s="169"/>
    </row>
    <row r="1180" spans="1:14" ht="24.95" hidden="1" customHeight="1">
      <c r="A1180" s="169" t="s">
        <v>926</v>
      </c>
      <c r="B1180" s="170" t="s">
        <v>927</v>
      </c>
      <c r="C1180" s="170" t="s">
        <v>927</v>
      </c>
      <c r="D1180" s="170" t="s">
        <v>1617</v>
      </c>
      <c r="E1180" s="170"/>
      <c r="F1180" s="170"/>
      <c r="G1180" s="170" t="s">
        <v>17</v>
      </c>
      <c r="H1180" s="169">
        <v>2</v>
      </c>
      <c r="I1180" s="170" t="s">
        <v>18</v>
      </c>
      <c r="J1180" s="170" t="s">
        <v>1602</v>
      </c>
      <c r="K1180" s="171"/>
      <c r="L1180" s="169"/>
      <c r="M1180" s="169"/>
      <c r="N1180" s="169"/>
    </row>
    <row r="1181" spans="1:14" ht="24.95" hidden="1" customHeight="1">
      <c r="A1181" s="169" t="s">
        <v>930</v>
      </c>
      <c r="B1181" s="170" t="s">
        <v>931</v>
      </c>
      <c r="C1181" s="170" t="s">
        <v>931</v>
      </c>
      <c r="D1181" s="170" t="s">
        <v>1617</v>
      </c>
      <c r="E1181" s="170"/>
      <c r="F1181" s="170"/>
      <c r="G1181" s="170" t="s">
        <v>17</v>
      </c>
      <c r="H1181" s="169">
        <v>2</v>
      </c>
      <c r="I1181" s="170" t="s">
        <v>18</v>
      </c>
      <c r="J1181" s="170" t="s">
        <v>1602</v>
      </c>
      <c r="K1181" s="171"/>
      <c r="L1181" s="169"/>
      <c r="M1181" s="169"/>
      <c r="N1181" s="169"/>
    </row>
    <row r="1182" spans="1:14" ht="24.95" hidden="1" customHeight="1">
      <c r="A1182" s="169" t="s">
        <v>932</v>
      </c>
      <c r="B1182" s="170" t="s">
        <v>933</v>
      </c>
      <c r="C1182" s="170" t="s">
        <v>933</v>
      </c>
      <c r="D1182" s="170" t="s">
        <v>1617</v>
      </c>
      <c r="E1182" s="170"/>
      <c r="F1182" s="170"/>
      <c r="G1182" s="170" t="s">
        <v>17</v>
      </c>
      <c r="H1182" s="169">
        <v>2</v>
      </c>
      <c r="I1182" s="170" t="s">
        <v>18</v>
      </c>
      <c r="J1182" s="170" t="s">
        <v>1602</v>
      </c>
      <c r="K1182" s="171"/>
      <c r="L1182" s="169"/>
      <c r="M1182" s="169"/>
      <c r="N1182" s="169"/>
    </row>
    <row r="1183" spans="1:14" ht="24.95" hidden="1" customHeight="1">
      <c r="A1183" s="169" t="s">
        <v>934</v>
      </c>
      <c r="B1183" s="170" t="s">
        <v>935</v>
      </c>
      <c r="C1183" s="170" t="s">
        <v>935</v>
      </c>
      <c r="D1183" s="170" t="s">
        <v>1617</v>
      </c>
      <c r="E1183" s="170"/>
      <c r="F1183" s="170"/>
      <c r="G1183" s="170" t="s">
        <v>17</v>
      </c>
      <c r="H1183" s="169">
        <v>2</v>
      </c>
      <c r="I1183" s="170" t="s">
        <v>18</v>
      </c>
      <c r="J1183" s="170" t="s">
        <v>1602</v>
      </c>
      <c r="K1183" s="171"/>
      <c r="L1183" s="169"/>
      <c r="M1183" s="169"/>
      <c r="N1183" s="169"/>
    </row>
    <row r="1184" spans="1:14" ht="24.95" hidden="1" customHeight="1">
      <c r="A1184" s="169" t="s">
        <v>3667</v>
      </c>
      <c r="B1184" s="170" t="s">
        <v>3668</v>
      </c>
      <c r="C1184" s="170" t="s">
        <v>3668</v>
      </c>
      <c r="D1184" s="170" t="s">
        <v>1617</v>
      </c>
      <c r="E1184" s="170"/>
      <c r="F1184" s="170"/>
      <c r="G1184" s="170" t="s">
        <v>17</v>
      </c>
      <c r="H1184" s="169">
        <v>2</v>
      </c>
      <c r="I1184" s="170" t="s">
        <v>18</v>
      </c>
      <c r="J1184" s="170" t="s">
        <v>1602</v>
      </c>
      <c r="K1184" s="171"/>
      <c r="L1184" s="169"/>
      <c r="M1184" s="169"/>
      <c r="N1184" s="169"/>
    </row>
    <row r="1185" spans="1:14" ht="24.95" hidden="1" customHeight="1">
      <c r="A1185" s="169" t="s">
        <v>3670</v>
      </c>
      <c r="B1185" s="170" t="s">
        <v>3671</v>
      </c>
      <c r="C1185" s="170" t="s">
        <v>3671</v>
      </c>
      <c r="D1185" s="170" t="s">
        <v>1617</v>
      </c>
      <c r="E1185" s="170"/>
      <c r="F1185" s="170"/>
      <c r="G1185" s="170" t="s">
        <v>17</v>
      </c>
      <c r="H1185" s="169">
        <v>2</v>
      </c>
      <c r="I1185" s="170" t="s">
        <v>18</v>
      </c>
      <c r="J1185" s="170" t="s">
        <v>1602</v>
      </c>
      <c r="K1185" s="171"/>
      <c r="L1185" s="169"/>
      <c r="M1185" s="169"/>
      <c r="N1185" s="169"/>
    </row>
    <row r="1186" spans="1:14" ht="24.95" hidden="1" customHeight="1">
      <c r="A1186" s="169" t="s">
        <v>938</v>
      </c>
      <c r="B1186" s="170" t="s">
        <v>939</v>
      </c>
      <c r="C1186" s="170" t="s">
        <v>939</v>
      </c>
      <c r="D1186" s="170" t="s">
        <v>1617</v>
      </c>
      <c r="E1186" s="170"/>
      <c r="F1186" s="170"/>
      <c r="G1186" s="170" t="s">
        <v>17</v>
      </c>
      <c r="H1186" s="169">
        <v>2</v>
      </c>
      <c r="I1186" s="170" t="s">
        <v>18</v>
      </c>
      <c r="J1186" s="170" t="s">
        <v>1602</v>
      </c>
      <c r="K1186" s="171"/>
      <c r="L1186" s="169"/>
      <c r="M1186" s="169"/>
      <c r="N1186" s="169"/>
    </row>
    <row r="1187" spans="1:14" ht="24.95" hidden="1" customHeight="1">
      <c r="A1187" s="169" t="s">
        <v>940</v>
      </c>
      <c r="B1187" s="170" t="s">
        <v>941</v>
      </c>
      <c r="C1187" s="170" t="s">
        <v>941</v>
      </c>
      <c r="D1187" s="170" t="s">
        <v>1617</v>
      </c>
      <c r="E1187" s="170"/>
      <c r="F1187" s="170"/>
      <c r="G1187" s="170" t="s">
        <v>17</v>
      </c>
      <c r="H1187" s="169">
        <v>2</v>
      </c>
      <c r="I1187" s="170" t="s">
        <v>18</v>
      </c>
      <c r="J1187" s="170" t="s">
        <v>1602</v>
      </c>
      <c r="K1187" s="171"/>
      <c r="L1187" s="169"/>
      <c r="M1187" s="169"/>
      <c r="N1187" s="169"/>
    </row>
    <row r="1188" spans="1:14" ht="24.95" hidden="1" customHeight="1">
      <c r="A1188" s="169" t="s">
        <v>942</v>
      </c>
      <c r="B1188" s="170" t="s">
        <v>943</v>
      </c>
      <c r="C1188" s="170" t="s">
        <v>943</v>
      </c>
      <c r="D1188" s="170" t="s">
        <v>1617</v>
      </c>
      <c r="E1188" s="170"/>
      <c r="F1188" s="170"/>
      <c r="G1188" s="170" t="s">
        <v>17</v>
      </c>
      <c r="H1188" s="169">
        <v>2</v>
      </c>
      <c r="I1188" s="170" t="s">
        <v>18</v>
      </c>
      <c r="J1188" s="170" t="s">
        <v>1602</v>
      </c>
      <c r="K1188" s="171"/>
      <c r="L1188" s="169"/>
      <c r="M1188" s="169"/>
      <c r="N1188" s="169"/>
    </row>
    <row r="1189" spans="1:14" ht="24.95" hidden="1" customHeight="1">
      <c r="A1189" s="169" t="s">
        <v>1025</v>
      </c>
      <c r="B1189" s="170" t="s">
        <v>1026</v>
      </c>
      <c r="C1189" s="170" t="s">
        <v>1026</v>
      </c>
      <c r="D1189" s="170" t="s">
        <v>1617</v>
      </c>
      <c r="E1189" s="170"/>
      <c r="F1189" s="170"/>
      <c r="G1189" s="170" t="s">
        <v>17</v>
      </c>
      <c r="H1189" s="169">
        <v>2</v>
      </c>
      <c r="I1189" s="170" t="s">
        <v>18</v>
      </c>
      <c r="J1189" s="170" t="s">
        <v>1602</v>
      </c>
      <c r="K1189" s="171"/>
      <c r="L1189" s="169"/>
      <c r="M1189" s="169"/>
      <c r="N1189" s="169"/>
    </row>
    <row r="1190" spans="1:14" ht="24.95" hidden="1" customHeight="1">
      <c r="A1190" s="169" t="s">
        <v>1027</v>
      </c>
      <c r="B1190" s="170" t="s">
        <v>1028</v>
      </c>
      <c r="C1190" s="170" t="s">
        <v>1028</v>
      </c>
      <c r="D1190" s="170" t="s">
        <v>1617</v>
      </c>
      <c r="E1190" s="170"/>
      <c r="F1190" s="170"/>
      <c r="G1190" s="170" t="s">
        <v>17</v>
      </c>
      <c r="H1190" s="169">
        <v>2</v>
      </c>
      <c r="I1190" s="170" t="s">
        <v>18</v>
      </c>
      <c r="J1190" s="170" t="s">
        <v>1602</v>
      </c>
      <c r="K1190" s="171"/>
      <c r="L1190" s="169"/>
      <c r="M1190" s="169"/>
      <c r="N1190" s="169"/>
    </row>
    <row r="1191" spans="1:14" ht="24.95" hidden="1" customHeight="1">
      <c r="A1191" s="169" t="s">
        <v>1029</v>
      </c>
      <c r="B1191" s="170" t="s">
        <v>1030</v>
      </c>
      <c r="C1191" s="170" t="s">
        <v>1030</v>
      </c>
      <c r="D1191" s="170" t="s">
        <v>1617</v>
      </c>
      <c r="E1191" s="170"/>
      <c r="F1191" s="170"/>
      <c r="G1191" s="170" t="s">
        <v>17</v>
      </c>
      <c r="H1191" s="169">
        <v>2</v>
      </c>
      <c r="I1191" s="170" t="s">
        <v>18</v>
      </c>
      <c r="J1191" s="170" t="s">
        <v>1602</v>
      </c>
      <c r="K1191" s="171"/>
      <c r="L1191" s="169"/>
      <c r="M1191" s="169"/>
      <c r="N1191" s="169"/>
    </row>
    <row r="1192" spans="1:14" ht="24.95" hidden="1" customHeight="1">
      <c r="A1192" s="169" t="s">
        <v>3679</v>
      </c>
      <c r="B1192" s="170" t="s">
        <v>3680</v>
      </c>
      <c r="C1192" s="170" t="s">
        <v>3680</v>
      </c>
      <c r="D1192" s="170" t="s">
        <v>1617</v>
      </c>
      <c r="E1192" s="170"/>
      <c r="F1192" s="170"/>
      <c r="G1192" s="170" t="s">
        <v>17</v>
      </c>
      <c r="H1192" s="169">
        <v>2</v>
      </c>
      <c r="I1192" s="170" t="s">
        <v>18</v>
      </c>
      <c r="J1192" s="170" t="s">
        <v>1602</v>
      </c>
      <c r="K1192" s="171"/>
      <c r="L1192" s="169"/>
      <c r="M1192" s="169"/>
      <c r="N1192" s="169"/>
    </row>
    <row r="1193" spans="1:14" ht="24.95" hidden="1" customHeight="1">
      <c r="A1193" s="169" t="s">
        <v>3682</v>
      </c>
      <c r="B1193" s="170" t="s">
        <v>3683</v>
      </c>
      <c r="C1193" s="170" t="s">
        <v>3683</v>
      </c>
      <c r="D1193" s="170" t="s">
        <v>1617</v>
      </c>
      <c r="E1193" s="170"/>
      <c r="F1193" s="170"/>
      <c r="G1193" s="170" t="s">
        <v>17</v>
      </c>
      <c r="H1193" s="169">
        <v>2</v>
      </c>
      <c r="I1193" s="170" t="s">
        <v>18</v>
      </c>
      <c r="J1193" s="170" t="s">
        <v>1602</v>
      </c>
      <c r="K1193" s="171"/>
      <c r="L1193" s="169"/>
      <c r="M1193" s="169"/>
      <c r="N1193" s="169"/>
    </row>
    <row r="1194" spans="1:14" ht="24.95" hidden="1" customHeight="1">
      <c r="A1194" s="169" t="s">
        <v>1033</v>
      </c>
      <c r="B1194" s="170" t="s">
        <v>1034</v>
      </c>
      <c r="C1194" s="170" t="s">
        <v>1034</v>
      </c>
      <c r="D1194" s="170" t="s">
        <v>1617</v>
      </c>
      <c r="E1194" s="170"/>
      <c r="F1194" s="170"/>
      <c r="G1194" s="170" t="s">
        <v>17</v>
      </c>
      <c r="H1194" s="169">
        <v>2</v>
      </c>
      <c r="I1194" s="170" t="s">
        <v>18</v>
      </c>
      <c r="J1194" s="170" t="s">
        <v>1602</v>
      </c>
      <c r="K1194" s="171"/>
      <c r="L1194" s="169"/>
      <c r="M1194" s="169"/>
      <c r="N1194" s="169"/>
    </row>
    <row r="1195" spans="1:14" ht="24.95" hidden="1" customHeight="1">
      <c r="A1195" s="169" t="s">
        <v>1035</v>
      </c>
      <c r="B1195" s="170" t="s">
        <v>1036</v>
      </c>
      <c r="C1195" s="170" t="s">
        <v>1036</v>
      </c>
      <c r="D1195" s="170" t="s">
        <v>1617</v>
      </c>
      <c r="E1195" s="170"/>
      <c r="F1195" s="170"/>
      <c r="G1195" s="170" t="s">
        <v>17</v>
      </c>
      <c r="H1195" s="169">
        <v>2</v>
      </c>
      <c r="I1195" s="170" t="s">
        <v>18</v>
      </c>
      <c r="J1195" s="170" t="s">
        <v>1602</v>
      </c>
      <c r="K1195" s="171"/>
      <c r="L1195" s="169"/>
      <c r="M1195" s="169"/>
      <c r="N1195" s="169"/>
    </row>
    <row r="1196" spans="1:14" ht="24.95" hidden="1" customHeight="1">
      <c r="A1196" s="169" t="s">
        <v>1037</v>
      </c>
      <c r="B1196" s="170" t="s">
        <v>1038</v>
      </c>
      <c r="C1196" s="170" t="s">
        <v>1038</v>
      </c>
      <c r="D1196" s="170" t="s">
        <v>1617</v>
      </c>
      <c r="E1196" s="170"/>
      <c r="F1196" s="170"/>
      <c r="G1196" s="170" t="s">
        <v>17</v>
      </c>
      <c r="H1196" s="169">
        <v>2</v>
      </c>
      <c r="I1196" s="170" t="s">
        <v>18</v>
      </c>
      <c r="J1196" s="170" t="s">
        <v>1602</v>
      </c>
      <c r="K1196" s="171"/>
      <c r="L1196" s="169"/>
      <c r="M1196" s="169"/>
      <c r="N1196" s="169"/>
    </row>
    <row r="1197" spans="1:14" ht="24.95" hidden="1" customHeight="1">
      <c r="A1197" s="169" t="s">
        <v>1039</v>
      </c>
      <c r="B1197" s="170" t="s">
        <v>1040</v>
      </c>
      <c r="C1197" s="170" t="s">
        <v>1040</v>
      </c>
      <c r="D1197" s="170" t="s">
        <v>1617</v>
      </c>
      <c r="E1197" s="170"/>
      <c r="F1197" s="170"/>
      <c r="G1197" s="170" t="s">
        <v>17</v>
      </c>
      <c r="H1197" s="169">
        <v>2</v>
      </c>
      <c r="I1197" s="170" t="s">
        <v>18</v>
      </c>
      <c r="J1197" s="170" t="s">
        <v>1602</v>
      </c>
      <c r="K1197" s="171"/>
      <c r="L1197" s="169"/>
      <c r="M1197" s="169"/>
      <c r="N1197" s="169"/>
    </row>
    <row r="1198" spans="1:14" ht="24.95" hidden="1" customHeight="1">
      <c r="A1198" s="169" t="s">
        <v>3689</v>
      </c>
      <c r="B1198" s="170" t="s">
        <v>3690</v>
      </c>
      <c r="C1198" s="170" t="s">
        <v>3691</v>
      </c>
      <c r="D1198" s="170" t="s">
        <v>1617</v>
      </c>
      <c r="E1198" s="170"/>
      <c r="F1198" s="170"/>
      <c r="G1198" s="170" t="s">
        <v>17</v>
      </c>
      <c r="H1198" s="169">
        <v>2</v>
      </c>
      <c r="I1198" s="170" t="s">
        <v>18</v>
      </c>
      <c r="J1198" s="170" t="s">
        <v>1602</v>
      </c>
      <c r="K1198" s="171"/>
      <c r="L1198" s="169"/>
      <c r="M1198" s="169"/>
      <c r="N1198" s="169"/>
    </row>
    <row r="1199" spans="1:14" ht="24.95" hidden="1" customHeight="1">
      <c r="A1199" s="169" t="s">
        <v>1041</v>
      </c>
      <c r="B1199" s="170" t="s">
        <v>1042</v>
      </c>
      <c r="C1199" s="170" t="s">
        <v>1042</v>
      </c>
      <c r="D1199" s="170" t="s">
        <v>1617</v>
      </c>
      <c r="E1199" s="170"/>
      <c r="F1199" s="170"/>
      <c r="G1199" s="170" t="s">
        <v>17</v>
      </c>
      <c r="H1199" s="169">
        <v>2</v>
      </c>
      <c r="I1199" s="170" t="s">
        <v>18</v>
      </c>
      <c r="J1199" s="170" t="s">
        <v>1602</v>
      </c>
      <c r="K1199" s="171"/>
      <c r="L1199" s="169"/>
      <c r="M1199" s="169"/>
      <c r="N1199" s="169"/>
    </row>
    <row r="1200" spans="1:14" ht="24.95" hidden="1" customHeight="1">
      <c r="A1200" s="169" t="s">
        <v>3694</v>
      </c>
      <c r="B1200" s="170" t="s">
        <v>3695</v>
      </c>
      <c r="C1200" s="170" t="s">
        <v>3695</v>
      </c>
      <c r="D1200" s="170" t="s">
        <v>1617</v>
      </c>
      <c r="E1200" s="170"/>
      <c r="F1200" s="170"/>
      <c r="G1200" s="170" t="s">
        <v>17</v>
      </c>
      <c r="H1200" s="169">
        <v>2</v>
      </c>
      <c r="I1200" s="170" t="s">
        <v>18</v>
      </c>
      <c r="J1200" s="170" t="s">
        <v>1602</v>
      </c>
      <c r="K1200" s="171"/>
      <c r="L1200" s="169"/>
      <c r="M1200" s="169"/>
      <c r="N1200" s="169"/>
    </row>
    <row r="1201" spans="1:14" ht="24.95" hidden="1" customHeight="1">
      <c r="A1201" s="169" t="s">
        <v>1043</v>
      </c>
      <c r="B1201" s="170" t="s">
        <v>1044</v>
      </c>
      <c r="C1201" s="170" t="s">
        <v>1044</v>
      </c>
      <c r="D1201" s="170" t="s">
        <v>1617</v>
      </c>
      <c r="E1201" s="170"/>
      <c r="F1201" s="170"/>
      <c r="G1201" s="170" t="s">
        <v>17</v>
      </c>
      <c r="H1201" s="169">
        <v>2</v>
      </c>
      <c r="I1201" s="170" t="s">
        <v>18</v>
      </c>
      <c r="J1201" s="170" t="s">
        <v>1602</v>
      </c>
      <c r="K1201" s="171"/>
      <c r="L1201" s="169"/>
      <c r="M1201" s="169"/>
      <c r="N1201" s="169"/>
    </row>
    <row r="1202" spans="1:14" ht="24.95" hidden="1" customHeight="1">
      <c r="A1202" s="169" t="s">
        <v>3698</v>
      </c>
      <c r="B1202" s="170" t="s">
        <v>3699</v>
      </c>
      <c r="C1202" s="170" t="s">
        <v>3699</v>
      </c>
      <c r="D1202" s="170" t="s">
        <v>1617</v>
      </c>
      <c r="E1202" s="170"/>
      <c r="F1202" s="170"/>
      <c r="G1202" s="170" t="s">
        <v>17</v>
      </c>
      <c r="H1202" s="169">
        <v>2</v>
      </c>
      <c r="I1202" s="170" t="s">
        <v>18</v>
      </c>
      <c r="J1202" s="170" t="s">
        <v>1602</v>
      </c>
      <c r="K1202" s="171"/>
      <c r="L1202" s="169"/>
      <c r="M1202" s="169"/>
      <c r="N1202" s="169"/>
    </row>
    <row r="1203" spans="1:14" ht="24.95" hidden="1" customHeight="1">
      <c r="A1203" s="169" t="s">
        <v>3701</v>
      </c>
      <c r="B1203" s="170" t="s">
        <v>3702</v>
      </c>
      <c r="C1203" s="170" t="s">
        <v>3702</v>
      </c>
      <c r="D1203" s="170" t="s">
        <v>1617</v>
      </c>
      <c r="E1203" s="170"/>
      <c r="F1203" s="170"/>
      <c r="G1203" s="170" t="s">
        <v>17</v>
      </c>
      <c r="H1203" s="169">
        <v>2</v>
      </c>
      <c r="I1203" s="170" t="s">
        <v>18</v>
      </c>
      <c r="J1203" s="170" t="s">
        <v>1602</v>
      </c>
      <c r="K1203" s="171"/>
      <c r="L1203" s="169"/>
      <c r="M1203" s="169"/>
      <c r="N1203" s="169"/>
    </row>
    <row r="1204" spans="1:14" ht="24.95" hidden="1" customHeight="1">
      <c r="A1204" s="169" t="s">
        <v>3704</v>
      </c>
      <c r="B1204" s="170" t="s">
        <v>3705</v>
      </c>
      <c r="C1204" s="170" t="s">
        <v>3705</v>
      </c>
      <c r="D1204" s="170" t="s">
        <v>1617</v>
      </c>
      <c r="E1204" s="170"/>
      <c r="F1204" s="170"/>
      <c r="G1204" s="170" t="s">
        <v>17</v>
      </c>
      <c r="H1204" s="169">
        <v>2</v>
      </c>
      <c r="I1204" s="170" t="s">
        <v>18</v>
      </c>
      <c r="J1204" s="170" t="s">
        <v>1602</v>
      </c>
      <c r="K1204" s="171"/>
      <c r="L1204" s="169"/>
      <c r="M1204" s="169"/>
      <c r="N1204" s="169"/>
    </row>
    <row r="1205" spans="1:14" ht="24.95" hidden="1" customHeight="1">
      <c r="A1205" s="169" t="s">
        <v>3707</v>
      </c>
      <c r="B1205" s="170" t="s">
        <v>3708</v>
      </c>
      <c r="C1205" s="170" t="s">
        <v>3708</v>
      </c>
      <c r="D1205" s="170" t="s">
        <v>1617</v>
      </c>
      <c r="E1205" s="170"/>
      <c r="F1205" s="170"/>
      <c r="G1205" s="170" t="s">
        <v>17</v>
      </c>
      <c r="H1205" s="169">
        <v>2</v>
      </c>
      <c r="I1205" s="170" t="s">
        <v>18</v>
      </c>
      <c r="J1205" s="170" t="s">
        <v>1602</v>
      </c>
      <c r="K1205" s="171"/>
      <c r="L1205" s="169"/>
      <c r="M1205" s="169"/>
      <c r="N1205" s="169"/>
    </row>
    <row r="1206" spans="1:14" ht="24.95" hidden="1" customHeight="1">
      <c r="A1206" s="169" t="s">
        <v>3710</v>
      </c>
      <c r="B1206" s="170" t="s">
        <v>3711</v>
      </c>
      <c r="C1206" s="170" t="s">
        <v>3711</v>
      </c>
      <c r="D1206" s="170" t="s">
        <v>1617</v>
      </c>
      <c r="E1206" s="170"/>
      <c r="F1206" s="170"/>
      <c r="G1206" s="170" t="s">
        <v>17</v>
      </c>
      <c r="H1206" s="169">
        <v>2</v>
      </c>
      <c r="I1206" s="170" t="s">
        <v>18</v>
      </c>
      <c r="J1206" s="170" t="s">
        <v>1602</v>
      </c>
      <c r="K1206" s="171"/>
      <c r="L1206" s="169"/>
      <c r="M1206" s="169"/>
      <c r="N1206" s="169"/>
    </row>
    <row r="1207" spans="1:14" ht="24.95" hidden="1" customHeight="1">
      <c r="A1207" s="169" t="s">
        <v>1047</v>
      </c>
      <c r="B1207" s="170" t="s">
        <v>1048</v>
      </c>
      <c r="C1207" s="170" t="s">
        <v>1048</v>
      </c>
      <c r="D1207" s="170" t="s">
        <v>1617</v>
      </c>
      <c r="E1207" s="170"/>
      <c r="F1207" s="170"/>
      <c r="G1207" s="170" t="s">
        <v>17</v>
      </c>
      <c r="H1207" s="169">
        <v>2</v>
      </c>
      <c r="I1207" s="170" t="s">
        <v>18</v>
      </c>
      <c r="J1207" s="170" t="s">
        <v>1602</v>
      </c>
      <c r="K1207" s="171"/>
      <c r="L1207" s="169"/>
      <c r="M1207" s="169"/>
      <c r="N1207" s="169"/>
    </row>
    <row r="1208" spans="1:14" ht="24.95" hidden="1" customHeight="1">
      <c r="A1208" s="169" t="s">
        <v>3714</v>
      </c>
      <c r="B1208" s="170" t="s">
        <v>3715</v>
      </c>
      <c r="C1208" s="170" t="s">
        <v>3715</v>
      </c>
      <c r="D1208" s="170" t="s">
        <v>1617</v>
      </c>
      <c r="E1208" s="170"/>
      <c r="F1208" s="170"/>
      <c r="G1208" s="170" t="s">
        <v>17</v>
      </c>
      <c r="H1208" s="169">
        <v>2</v>
      </c>
      <c r="I1208" s="170" t="s">
        <v>18</v>
      </c>
      <c r="J1208" s="170" t="s">
        <v>1602</v>
      </c>
      <c r="K1208" s="171"/>
      <c r="L1208" s="169"/>
      <c r="M1208" s="169"/>
      <c r="N1208" s="169"/>
    </row>
    <row r="1209" spans="1:14" ht="24.95" hidden="1" customHeight="1">
      <c r="A1209" s="169" t="s">
        <v>1049</v>
      </c>
      <c r="B1209" s="170" t="s">
        <v>1050</v>
      </c>
      <c r="C1209" s="170" t="s">
        <v>1050</v>
      </c>
      <c r="D1209" s="170" t="s">
        <v>1617</v>
      </c>
      <c r="E1209" s="170"/>
      <c r="F1209" s="170"/>
      <c r="G1209" s="170" t="s">
        <v>17</v>
      </c>
      <c r="H1209" s="169">
        <v>2</v>
      </c>
      <c r="I1209" s="170" t="s">
        <v>18</v>
      </c>
      <c r="J1209" s="170" t="s">
        <v>1602</v>
      </c>
      <c r="K1209" s="171"/>
      <c r="L1209" s="169"/>
      <c r="M1209" s="169"/>
      <c r="N1209" s="169"/>
    </row>
    <row r="1210" spans="1:14" ht="24.95" hidden="1" customHeight="1">
      <c r="A1210" s="169" t="s">
        <v>3718</v>
      </c>
      <c r="B1210" s="170" t="s">
        <v>3719</v>
      </c>
      <c r="C1210" s="170" t="s">
        <v>3719</v>
      </c>
      <c r="D1210" s="170" t="s">
        <v>1617</v>
      </c>
      <c r="E1210" s="170"/>
      <c r="F1210" s="170"/>
      <c r="G1210" s="170" t="s">
        <v>17</v>
      </c>
      <c r="H1210" s="169">
        <v>2</v>
      </c>
      <c r="I1210" s="170" t="s">
        <v>18</v>
      </c>
      <c r="J1210" s="170" t="s">
        <v>1602</v>
      </c>
      <c r="K1210" s="171"/>
      <c r="L1210" s="169"/>
      <c r="M1210" s="169"/>
      <c r="N1210" s="169"/>
    </row>
    <row r="1211" spans="1:14" ht="24.95" hidden="1" customHeight="1">
      <c r="A1211" s="169" t="s">
        <v>1051</v>
      </c>
      <c r="B1211" s="170" t="s">
        <v>1052</v>
      </c>
      <c r="C1211" s="170" t="s">
        <v>1052</v>
      </c>
      <c r="D1211" s="170" t="s">
        <v>1617</v>
      </c>
      <c r="E1211" s="170"/>
      <c r="F1211" s="170"/>
      <c r="G1211" s="170" t="s">
        <v>17</v>
      </c>
      <c r="H1211" s="169">
        <v>2</v>
      </c>
      <c r="I1211" s="170" t="s">
        <v>18</v>
      </c>
      <c r="J1211" s="170" t="s">
        <v>1602</v>
      </c>
      <c r="K1211" s="171"/>
      <c r="L1211" s="169"/>
      <c r="M1211" s="169"/>
      <c r="N1211" s="169"/>
    </row>
    <row r="1212" spans="1:14" ht="24.95" hidden="1" customHeight="1">
      <c r="A1212" s="169" t="s">
        <v>3722</v>
      </c>
      <c r="B1212" s="170" t="s">
        <v>3723</v>
      </c>
      <c r="C1212" s="170" t="s">
        <v>3723</v>
      </c>
      <c r="D1212" s="170" t="s">
        <v>1617</v>
      </c>
      <c r="E1212" s="170"/>
      <c r="F1212" s="170"/>
      <c r="G1212" s="170" t="s">
        <v>17</v>
      </c>
      <c r="H1212" s="169">
        <v>2</v>
      </c>
      <c r="I1212" s="170" t="s">
        <v>18</v>
      </c>
      <c r="J1212" s="170" t="s">
        <v>1602</v>
      </c>
      <c r="K1212" s="171"/>
      <c r="L1212" s="169"/>
      <c r="M1212" s="169"/>
      <c r="N1212" s="169"/>
    </row>
    <row r="1213" spans="1:14" ht="24.95" hidden="1" customHeight="1">
      <c r="A1213" s="169" t="s">
        <v>1053</v>
      </c>
      <c r="B1213" s="170" t="s">
        <v>1054</v>
      </c>
      <c r="C1213" s="170" t="s">
        <v>1054</v>
      </c>
      <c r="D1213" s="170" t="s">
        <v>1617</v>
      </c>
      <c r="E1213" s="170"/>
      <c r="F1213" s="170"/>
      <c r="G1213" s="170" t="s">
        <v>17</v>
      </c>
      <c r="H1213" s="169">
        <v>2</v>
      </c>
      <c r="I1213" s="170" t="s">
        <v>18</v>
      </c>
      <c r="J1213" s="170" t="s">
        <v>1602</v>
      </c>
      <c r="K1213" s="171"/>
      <c r="L1213" s="169"/>
      <c r="M1213" s="169"/>
      <c r="N1213" s="169"/>
    </row>
    <row r="1214" spans="1:14" ht="24.95" hidden="1" customHeight="1">
      <c r="A1214" s="169" t="s">
        <v>1055</v>
      </c>
      <c r="B1214" s="170" t="s">
        <v>1056</v>
      </c>
      <c r="C1214" s="170" t="s">
        <v>1056</v>
      </c>
      <c r="D1214" s="170" t="s">
        <v>1617</v>
      </c>
      <c r="E1214" s="170"/>
      <c r="F1214" s="170"/>
      <c r="G1214" s="170" t="s">
        <v>17</v>
      </c>
      <c r="H1214" s="169">
        <v>2</v>
      </c>
      <c r="I1214" s="170" t="s">
        <v>18</v>
      </c>
      <c r="J1214" s="170" t="s">
        <v>1602</v>
      </c>
      <c r="K1214" s="171"/>
      <c r="L1214" s="169"/>
      <c r="M1214" s="169"/>
      <c r="N1214" s="169"/>
    </row>
    <row r="1215" spans="1:14" ht="24.95" hidden="1" customHeight="1">
      <c r="A1215" s="169" t="s">
        <v>1057</v>
      </c>
      <c r="B1215" s="170" t="s">
        <v>1058</v>
      </c>
      <c r="C1215" s="170" t="s">
        <v>1058</v>
      </c>
      <c r="D1215" s="170" t="s">
        <v>1617</v>
      </c>
      <c r="E1215" s="170"/>
      <c r="F1215" s="170"/>
      <c r="G1215" s="170" t="s">
        <v>17</v>
      </c>
      <c r="H1215" s="169">
        <v>2</v>
      </c>
      <c r="I1215" s="170" t="s">
        <v>18</v>
      </c>
      <c r="J1215" s="170" t="s">
        <v>1602</v>
      </c>
      <c r="K1215" s="171"/>
      <c r="L1215" s="169"/>
      <c r="M1215" s="169"/>
      <c r="N1215" s="169"/>
    </row>
    <row r="1216" spans="1:14" ht="24.95" hidden="1" customHeight="1">
      <c r="A1216" s="169" t="s">
        <v>3728</v>
      </c>
      <c r="B1216" s="170" t="s">
        <v>3729</v>
      </c>
      <c r="C1216" s="170" t="s">
        <v>3729</v>
      </c>
      <c r="D1216" s="170" t="s">
        <v>1617</v>
      </c>
      <c r="E1216" s="170"/>
      <c r="F1216" s="170"/>
      <c r="G1216" s="170" t="s">
        <v>17</v>
      </c>
      <c r="H1216" s="169">
        <v>2</v>
      </c>
      <c r="I1216" s="170" t="s">
        <v>18</v>
      </c>
      <c r="J1216" s="170" t="s">
        <v>1602</v>
      </c>
      <c r="K1216" s="171"/>
      <c r="L1216" s="169"/>
      <c r="M1216" s="169"/>
      <c r="N1216" s="169"/>
    </row>
    <row r="1217" spans="1:14" ht="24.95" hidden="1" customHeight="1">
      <c r="A1217" s="169" t="s">
        <v>3731</v>
      </c>
      <c r="B1217" s="170" t="s">
        <v>3732</v>
      </c>
      <c r="C1217" s="170" t="s">
        <v>3732</v>
      </c>
      <c r="D1217" s="170" t="s">
        <v>1617</v>
      </c>
      <c r="E1217" s="170"/>
      <c r="F1217" s="170"/>
      <c r="G1217" s="170" t="s">
        <v>17</v>
      </c>
      <c r="H1217" s="169">
        <v>2</v>
      </c>
      <c r="I1217" s="170" t="s">
        <v>18</v>
      </c>
      <c r="J1217" s="170" t="s">
        <v>1602</v>
      </c>
      <c r="K1217" s="171"/>
      <c r="L1217" s="169"/>
      <c r="M1217" s="169"/>
      <c r="N1217" s="169"/>
    </row>
    <row r="1218" spans="1:14" ht="24.95" hidden="1" customHeight="1">
      <c r="A1218" s="169" t="s">
        <v>1061</v>
      </c>
      <c r="B1218" s="170" t="s">
        <v>1062</v>
      </c>
      <c r="C1218" s="170" t="s">
        <v>1062</v>
      </c>
      <c r="D1218" s="170" t="s">
        <v>1617</v>
      </c>
      <c r="E1218" s="170"/>
      <c r="F1218" s="170"/>
      <c r="G1218" s="170" t="s">
        <v>17</v>
      </c>
      <c r="H1218" s="169">
        <v>2</v>
      </c>
      <c r="I1218" s="170" t="s">
        <v>18</v>
      </c>
      <c r="J1218" s="170" t="s">
        <v>1602</v>
      </c>
      <c r="K1218" s="171"/>
      <c r="L1218" s="169"/>
      <c r="M1218" s="169"/>
      <c r="N1218" s="169"/>
    </row>
    <row r="1219" spans="1:14" ht="24.95" hidden="1" customHeight="1">
      <c r="A1219" s="169" t="s">
        <v>1063</v>
      </c>
      <c r="B1219" s="170" t="s">
        <v>1064</v>
      </c>
      <c r="C1219" s="170" t="s">
        <v>1064</v>
      </c>
      <c r="D1219" s="170" t="s">
        <v>1617</v>
      </c>
      <c r="E1219" s="170"/>
      <c r="F1219" s="170"/>
      <c r="G1219" s="170" t="s">
        <v>17</v>
      </c>
      <c r="H1219" s="169">
        <v>2</v>
      </c>
      <c r="I1219" s="170" t="s">
        <v>18</v>
      </c>
      <c r="J1219" s="170" t="s">
        <v>1602</v>
      </c>
      <c r="K1219" s="171"/>
      <c r="L1219" s="169"/>
      <c r="M1219" s="169"/>
      <c r="N1219" s="169"/>
    </row>
    <row r="1220" spans="1:14" ht="24.95" hidden="1" customHeight="1">
      <c r="A1220" s="169" t="s">
        <v>1065</v>
      </c>
      <c r="B1220" s="170" t="s">
        <v>1066</v>
      </c>
      <c r="C1220" s="170" t="s">
        <v>1066</v>
      </c>
      <c r="D1220" s="170" t="s">
        <v>1617</v>
      </c>
      <c r="E1220" s="170"/>
      <c r="F1220" s="170"/>
      <c r="G1220" s="170" t="s">
        <v>17</v>
      </c>
      <c r="H1220" s="169">
        <v>2</v>
      </c>
      <c r="I1220" s="170" t="s">
        <v>18</v>
      </c>
      <c r="J1220" s="170" t="s">
        <v>1602</v>
      </c>
      <c r="K1220" s="171"/>
      <c r="L1220" s="169"/>
      <c r="M1220" s="169"/>
      <c r="N1220" s="169"/>
    </row>
    <row r="1221" spans="1:14" ht="24.95" hidden="1" customHeight="1">
      <c r="A1221" s="169" t="s">
        <v>3737</v>
      </c>
      <c r="B1221" s="170" t="s">
        <v>3738</v>
      </c>
      <c r="C1221" s="170" t="s">
        <v>3738</v>
      </c>
      <c r="D1221" s="170" t="s">
        <v>1637</v>
      </c>
      <c r="E1221" s="170"/>
      <c r="F1221" s="170"/>
      <c r="G1221" s="170" t="s">
        <v>7</v>
      </c>
      <c r="H1221" s="169">
        <v>3</v>
      </c>
      <c r="I1221" s="170" t="s">
        <v>18</v>
      </c>
      <c r="J1221" s="170" t="s">
        <v>1615</v>
      </c>
      <c r="K1221" s="171"/>
      <c r="L1221" s="169"/>
      <c r="M1221" s="169"/>
      <c r="N1221" s="169"/>
    </row>
    <row r="1222" spans="1:14" ht="24.95" hidden="1" customHeight="1">
      <c r="A1222" s="169" t="s">
        <v>3741</v>
      </c>
      <c r="B1222" s="170" t="s">
        <v>3742</v>
      </c>
      <c r="C1222" s="170" t="s">
        <v>3742</v>
      </c>
      <c r="D1222" s="170" t="s">
        <v>1637</v>
      </c>
      <c r="E1222" s="170"/>
      <c r="F1222" s="170"/>
      <c r="G1222" s="170" t="s">
        <v>7</v>
      </c>
      <c r="H1222" s="169">
        <v>3</v>
      </c>
      <c r="I1222" s="170" t="s">
        <v>18</v>
      </c>
      <c r="J1222" s="170" t="s">
        <v>1615</v>
      </c>
      <c r="K1222" s="171"/>
      <c r="L1222" s="169"/>
      <c r="M1222" s="169"/>
      <c r="N1222" s="169"/>
    </row>
    <row r="1223" spans="1:14" ht="24.95" hidden="1" customHeight="1">
      <c r="A1223" s="169" t="s">
        <v>3745</v>
      </c>
      <c r="B1223" s="170" t="s">
        <v>3746</v>
      </c>
      <c r="C1223" s="170" t="s">
        <v>3746</v>
      </c>
      <c r="D1223" s="170" t="s">
        <v>1637</v>
      </c>
      <c r="E1223" s="170"/>
      <c r="F1223" s="170"/>
      <c r="G1223" s="170" t="s">
        <v>7</v>
      </c>
      <c r="H1223" s="169">
        <v>3</v>
      </c>
      <c r="I1223" s="170" t="s">
        <v>18</v>
      </c>
      <c r="J1223" s="170" t="s">
        <v>1615</v>
      </c>
      <c r="K1223" s="171"/>
      <c r="L1223" s="169"/>
      <c r="M1223" s="169"/>
      <c r="N1223" s="169"/>
    </row>
    <row r="1224" spans="1:14" ht="24.95" hidden="1" customHeight="1">
      <c r="A1224" s="169" t="s">
        <v>3749</v>
      </c>
      <c r="B1224" s="170" t="s">
        <v>3750</v>
      </c>
      <c r="C1224" s="170" t="s">
        <v>3750</v>
      </c>
      <c r="D1224" s="170" t="s">
        <v>1637</v>
      </c>
      <c r="E1224" s="170"/>
      <c r="F1224" s="170"/>
      <c r="G1224" s="170" t="s">
        <v>7</v>
      </c>
      <c r="H1224" s="169">
        <v>3</v>
      </c>
      <c r="I1224" s="170" t="s">
        <v>18</v>
      </c>
      <c r="J1224" s="170" t="s">
        <v>1615</v>
      </c>
      <c r="K1224" s="171"/>
      <c r="L1224" s="169"/>
      <c r="M1224" s="169"/>
      <c r="N1224" s="169"/>
    </row>
    <row r="1225" spans="1:14" ht="24.95" hidden="1" customHeight="1">
      <c r="A1225" s="169" t="s">
        <v>3753</v>
      </c>
      <c r="B1225" s="170" t="s">
        <v>3754</v>
      </c>
      <c r="C1225" s="170" t="s">
        <v>3755</v>
      </c>
      <c r="D1225" s="170" t="s">
        <v>1637</v>
      </c>
      <c r="E1225" s="170"/>
      <c r="F1225" s="170"/>
      <c r="G1225" s="170" t="s">
        <v>7</v>
      </c>
      <c r="H1225" s="169">
        <v>3</v>
      </c>
      <c r="I1225" s="170" t="s">
        <v>18</v>
      </c>
      <c r="J1225" s="170" t="s">
        <v>6640</v>
      </c>
      <c r="K1225" s="171"/>
      <c r="L1225" s="169"/>
      <c r="M1225" s="169"/>
      <c r="N1225" s="169"/>
    </row>
    <row r="1226" spans="1:14" ht="24.95" hidden="1" customHeight="1">
      <c r="A1226" s="169" t="s">
        <v>3758</v>
      </c>
      <c r="B1226" s="170" t="s">
        <v>3759</v>
      </c>
      <c r="C1226" s="170" t="s">
        <v>3760</v>
      </c>
      <c r="D1226" s="170" t="s">
        <v>1637</v>
      </c>
      <c r="E1226" s="170"/>
      <c r="F1226" s="170"/>
      <c r="G1226" s="170" t="s">
        <v>7</v>
      </c>
      <c r="H1226" s="169">
        <v>5</v>
      </c>
      <c r="I1226" s="170" t="s">
        <v>18</v>
      </c>
      <c r="J1226" s="170" t="s">
        <v>6640</v>
      </c>
      <c r="K1226" s="171"/>
      <c r="L1226" s="169"/>
      <c r="M1226" s="169"/>
      <c r="N1226" s="169"/>
    </row>
    <row r="1227" spans="1:14" ht="24.95" hidden="1" customHeight="1">
      <c r="A1227" s="169" t="s">
        <v>3762</v>
      </c>
      <c r="B1227" s="170" t="s">
        <v>3763</v>
      </c>
      <c r="C1227" s="170" t="s">
        <v>3763</v>
      </c>
      <c r="D1227" s="170" t="s">
        <v>1637</v>
      </c>
      <c r="E1227" s="170"/>
      <c r="F1227" s="170"/>
      <c r="G1227" s="170" t="s">
        <v>17</v>
      </c>
      <c r="H1227" s="169">
        <v>2</v>
      </c>
      <c r="I1227" s="170" t="s">
        <v>18</v>
      </c>
      <c r="J1227" s="170" t="s">
        <v>1615</v>
      </c>
      <c r="K1227" s="171"/>
      <c r="L1227" s="169"/>
      <c r="M1227" s="169"/>
      <c r="N1227" s="169"/>
    </row>
    <row r="1228" spans="1:14" ht="24.95" hidden="1" customHeight="1">
      <c r="A1228" s="169" t="s">
        <v>3766</v>
      </c>
      <c r="B1228" s="170" t="s">
        <v>3767</v>
      </c>
      <c r="C1228" s="170" t="s">
        <v>3767</v>
      </c>
      <c r="D1228" s="170" t="s">
        <v>1637</v>
      </c>
      <c r="E1228" s="170"/>
      <c r="F1228" s="170"/>
      <c r="G1228" s="170" t="s">
        <v>17</v>
      </c>
      <c r="H1228" s="169">
        <v>2</v>
      </c>
      <c r="I1228" s="170" t="s">
        <v>18</v>
      </c>
      <c r="J1228" s="170" t="s">
        <v>1615</v>
      </c>
      <c r="K1228" s="171"/>
      <c r="L1228" s="169"/>
      <c r="M1228" s="169"/>
      <c r="N1228" s="169"/>
    </row>
    <row r="1229" spans="1:14" ht="24.95" hidden="1" customHeight="1">
      <c r="A1229" s="169" t="s">
        <v>3770</v>
      </c>
      <c r="B1229" s="170" t="s">
        <v>3771</v>
      </c>
      <c r="C1229" s="170" t="s">
        <v>3771</v>
      </c>
      <c r="D1229" s="170" t="s">
        <v>1637</v>
      </c>
      <c r="E1229" s="170"/>
      <c r="F1229" s="170"/>
      <c r="G1229" s="170" t="s">
        <v>17</v>
      </c>
      <c r="H1229" s="169">
        <v>2</v>
      </c>
      <c r="I1229" s="170" t="s">
        <v>18</v>
      </c>
      <c r="J1229" s="170" t="s">
        <v>6640</v>
      </c>
      <c r="K1229" s="171"/>
      <c r="L1229" s="169"/>
      <c r="M1229" s="169"/>
      <c r="N1229" s="169"/>
    </row>
    <row r="1230" spans="1:14" ht="24.95" hidden="1" customHeight="1">
      <c r="A1230" s="169" t="s">
        <v>3773</v>
      </c>
      <c r="B1230" s="170" t="s">
        <v>3774</v>
      </c>
      <c r="C1230" s="170" t="s">
        <v>3774</v>
      </c>
      <c r="D1230" s="170" t="s">
        <v>1637</v>
      </c>
      <c r="E1230" s="170"/>
      <c r="F1230" s="170"/>
      <c r="G1230" s="170" t="s">
        <v>17</v>
      </c>
      <c r="H1230" s="169">
        <v>2</v>
      </c>
      <c r="I1230" s="170" t="s">
        <v>18</v>
      </c>
      <c r="J1230" s="170" t="s">
        <v>1615</v>
      </c>
      <c r="K1230" s="171"/>
      <c r="L1230" s="169"/>
      <c r="M1230" s="169"/>
      <c r="N1230" s="169"/>
    </row>
    <row r="1231" spans="1:14" ht="24.95" hidden="1" customHeight="1">
      <c r="A1231" s="169" t="s">
        <v>3777</v>
      </c>
      <c r="B1231" s="170" t="s">
        <v>3778</v>
      </c>
      <c r="C1231" s="170" t="s">
        <v>3778</v>
      </c>
      <c r="D1231" s="170" t="s">
        <v>1637</v>
      </c>
      <c r="E1231" s="170"/>
      <c r="F1231" s="170"/>
      <c r="G1231" s="170" t="s">
        <v>17</v>
      </c>
      <c r="H1231" s="169">
        <v>2</v>
      </c>
      <c r="I1231" s="170" t="s">
        <v>18</v>
      </c>
      <c r="J1231" s="170" t="s">
        <v>1615</v>
      </c>
      <c r="K1231" s="171"/>
      <c r="L1231" s="169"/>
      <c r="M1231" s="169"/>
      <c r="N1231" s="169"/>
    </row>
    <row r="1232" spans="1:14" ht="24.95" hidden="1" customHeight="1">
      <c r="A1232" s="169" t="s">
        <v>3781</v>
      </c>
      <c r="B1232" s="170" t="s">
        <v>3782</v>
      </c>
      <c r="C1232" s="170" t="s">
        <v>3782</v>
      </c>
      <c r="D1232" s="170" t="s">
        <v>1637</v>
      </c>
      <c r="E1232" s="170"/>
      <c r="F1232" s="170"/>
      <c r="G1232" s="170" t="s">
        <v>17</v>
      </c>
      <c r="H1232" s="169">
        <v>2</v>
      </c>
      <c r="I1232" s="170" t="s">
        <v>18</v>
      </c>
      <c r="J1232" s="170" t="s">
        <v>1615</v>
      </c>
      <c r="K1232" s="171"/>
      <c r="L1232" s="169"/>
      <c r="M1232" s="169"/>
      <c r="N1232" s="169"/>
    </row>
    <row r="1233" spans="1:14" ht="24.95" hidden="1" customHeight="1">
      <c r="A1233" s="169" t="s">
        <v>3785</v>
      </c>
      <c r="B1233" s="170" t="s">
        <v>3786</v>
      </c>
      <c r="C1233" s="170" t="s">
        <v>3786</v>
      </c>
      <c r="D1233" s="170" t="s">
        <v>1637</v>
      </c>
      <c r="E1233" s="170"/>
      <c r="F1233" s="170"/>
      <c r="G1233" s="170" t="s">
        <v>17</v>
      </c>
      <c r="H1233" s="169">
        <v>2</v>
      </c>
      <c r="I1233" s="170" t="s">
        <v>18</v>
      </c>
      <c r="J1233" s="170" t="s">
        <v>1615</v>
      </c>
      <c r="K1233" s="171"/>
      <c r="L1233" s="169"/>
      <c r="M1233" s="169"/>
      <c r="N1233" s="169"/>
    </row>
    <row r="1234" spans="1:14" ht="24.95" hidden="1" customHeight="1">
      <c r="A1234" s="169" t="s">
        <v>1130</v>
      </c>
      <c r="B1234" s="170" t="s">
        <v>1132</v>
      </c>
      <c r="C1234" s="170" t="s">
        <v>1132</v>
      </c>
      <c r="D1234" s="170" t="s">
        <v>1637</v>
      </c>
      <c r="E1234" s="170"/>
      <c r="F1234" s="170"/>
      <c r="G1234" s="170" t="s">
        <v>17</v>
      </c>
      <c r="H1234" s="169">
        <v>2</v>
      </c>
      <c r="I1234" s="170" t="s">
        <v>18</v>
      </c>
      <c r="J1234" s="170" t="s">
        <v>1615</v>
      </c>
      <c r="K1234" s="171"/>
      <c r="L1234" s="169"/>
      <c r="M1234" s="169"/>
      <c r="N1234" s="169"/>
    </row>
    <row r="1235" spans="1:14" ht="24.95" hidden="1" customHeight="1">
      <c r="A1235" s="169" t="s">
        <v>1133</v>
      </c>
      <c r="B1235" s="170" t="s">
        <v>1135</v>
      </c>
      <c r="C1235" s="170" t="s">
        <v>1135</v>
      </c>
      <c r="D1235" s="170" t="s">
        <v>1637</v>
      </c>
      <c r="E1235" s="170"/>
      <c r="F1235" s="170"/>
      <c r="G1235" s="170" t="s">
        <v>17</v>
      </c>
      <c r="H1235" s="169">
        <v>2</v>
      </c>
      <c r="I1235" s="170" t="s">
        <v>18</v>
      </c>
      <c r="J1235" s="170" t="s">
        <v>1615</v>
      </c>
      <c r="K1235" s="171"/>
      <c r="L1235" s="169"/>
      <c r="M1235" s="169"/>
      <c r="N1235" s="169"/>
    </row>
    <row r="1236" spans="1:14" ht="24.95" hidden="1" customHeight="1">
      <c r="A1236" s="169" t="s">
        <v>1136</v>
      </c>
      <c r="B1236" s="170" t="s">
        <v>1138</v>
      </c>
      <c r="C1236" s="170" t="s">
        <v>1138</v>
      </c>
      <c r="D1236" s="170" t="s">
        <v>1637</v>
      </c>
      <c r="E1236" s="170"/>
      <c r="F1236" s="170"/>
      <c r="G1236" s="170" t="s">
        <v>17</v>
      </c>
      <c r="H1236" s="169">
        <v>2</v>
      </c>
      <c r="I1236" s="170" t="s">
        <v>18</v>
      </c>
      <c r="J1236" s="170" t="s">
        <v>1615</v>
      </c>
      <c r="K1236" s="171"/>
      <c r="L1236" s="169"/>
      <c r="M1236" s="169"/>
      <c r="N1236" s="169"/>
    </row>
    <row r="1237" spans="1:14" ht="24.95" hidden="1" customHeight="1">
      <c r="A1237" s="169" t="s">
        <v>1139</v>
      </c>
      <c r="B1237" s="170" t="s">
        <v>1141</v>
      </c>
      <c r="C1237" s="170" t="s">
        <v>1141</v>
      </c>
      <c r="D1237" s="170" t="s">
        <v>1637</v>
      </c>
      <c r="E1237" s="170"/>
      <c r="F1237" s="170"/>
      <c r="G1237" s="170" t="s">
        <v>17</v>
      </c>
      <c r="H1237" s="169">
        <v>2</v>
      </c>
      <c r="I1237" s="170" t="s">
        <v>18</v>
      </c>
      <c r="J1237" s="170" t="s">
        <v>1615</v>
      </c>
      <c r="K1237" s="171"/>
      <c r="L1237" s="169"/>
      <c r="M1237" s="169"/>
      <c r="N1237" s="169"/>
    </row>
    <row r="1238" spans="1:14" ht="24.95" hidden="1" customHeight="1">
      <c r="A1238" s="169" t="s">
        <v>1142</v>
      </c>
      <c r="B1238" s="170" t="s">
        <v>1143</v>
      </c>
      <c r="C1238" s="170" t="s">
        <v>1143</v>
      </c>
      <c r="D1238" s="170" t="s">
        <v>1637</v>
      </c>
      <c r="E1238" s="170"/>
      <c r="F1238" s="170"/>
      <c r="G1238" s="170" t="s">
        <v>17</v>
      </c>
      <c r="H1238" s="169">
        <v>2</v>
      </c>
      <c r="I1238" s="170" t="s">
        <v>18</v>
      </c>
      <c r="J1238" s="170" t="s">
        <v>1615</v>
      </c>
      <c r="K1238" s="171"/>
      <c r="L1238" s="169"/>
      <c r="M1238" s="169"/>
      <c r="N1238" s="169"/>
    </row>
    <row r="1239" spans="1:14" ht="24.95" hidden="1" customHeight="1">
      <c r="A1239" s="169" t="s">
        <v>1144</v>
      </c>
      <c r="B1239" s="170" t="s">
        <v>1145</v>
      </c>
      <c r="C1239" s="170" t="s">
        <v>1145</v>
      </c>
      <c r="D1239" s="170" t="s">
        <v>1637</v>
      </c>
      <c r="E1239" s="170"/>
      <c r="F1239" s="170"/>
      <c r="G1239" s="170" t="s">
        <v>17</v>
      </c>
      <c r="H1239" s="169">
        <v>2</v>
      </c>
      <c r="I1239" s="170" t="s">
        <v>18</v>
      </c>
      <c r="J1239" s="170" t="s">
        <v>1615</v>
      </c>
      <c r="K1239" s="171"/>
      <c r="L1239" s="169"/>
      <c r="M1239" s="169"/>
      <c r="N1239" s="169"/>
    </row>
    <row r="1240" spans="1:14" ht="24.95" hidden="1" customHeight="1">
      <c r="A1240" s="169" t="s">
        <v>1146</v>
      </c>
      <c r="B1240" s="170" t="s">
        <v>1147</v>
      </c>
      <c r="C1240" s="170" t="s">
        <v>1147</v>
      </c>
      <c r="D1240" s="170" t="s">
        <v>1637</v>
      </c>
      <c r="E1240" s="170"/>
      <c r="F1240" s="170"/>
      <c r="G1240" s="170" t="s">
        <v>17</v>
      </c>
      <c r="H1240" s="169">
        <v>2</v>
      </c>
      <c r="I1240" s="170" t="s">
        <v>18</v>
      </c>
      <c r="J1240" s="170" t="s">
        <v>1615</v>
      </c>
      <c r="K1240" s="171"/>
      <c r="L1240" s="169"/>
      <c r="M1240" s="169"/>
      <c r="N1240" s="169"/>
    </row>
    <row r="1241" spans="1:14" ht="24.95" hidden="1" customHeight="1">
      <c r="A1241" s="169" t="s">
        <v>1148</v>
      </c>
      <c r="B1241" s="170" t="s">
        <v>1149</v>
      </c>
      <c r="C1241" s="170" t="s">
        <v>1149</v>
      </c>
      <c r="D1241" s="170" t="s">
        <v>1637</v>
      </c>
      <c r="E1241" s="170"/>
      <c r="F1241" s="170"/>
      <c r="G1241" s="170" t="s">
        <v>17</v>
      </c>
      <c r="H1241" s="169">
        <v>2</v>
      </c>
      <c r="I1241" s="170" t="s">
        <v>18</v>
      </c>
      <c r="J1241" s="170" t="s">
        <v>1615</v>
      </c>
      <c r="K1241" s="171"/>
      <c r="L1241" s="169"/>
      <c r="M1241" s="169"/>
      <c r="N1241" s="169"/>
    </row>
    <row r="1242" spans="1:14" ht="24.95" hidden="1" customHeight="1">
      <c r="A1242" s="169" t="s">
        <v>1150</v>
      </c>
      <c r="B1242" s="170" t="s">
        <v>1151</v>
      </c>
      <c r="C1242" s="170" t="s">
        <v>1151</v>
      </c>
      <c r="D1242" s="170" t="s">
        <v>1637</v>
      </c>
      <c r="E1242" s="170"/>
      <c r="F1242" s="170"/>
      <c r="G1242" s="170" t="s">
        <v>17</v>
      </c>
      <c r="H1242" s="169">
        <v>2</v>
      </c>
      <c r="I1242" s="170" t="s">
        <v>18</v>
      </c>
      <c r="J1242" s="170" t="s">
        <v>1615</v>
      </c>
      <c r="K1242" s="171"/>
      <c r="L1242" s="169"/>
      <c r="M1242" s="169"/>
      <c r="N1242" s="169"/>
    </row>
    <row r="1243" spans="1:14" ht="24.95" hidden="1" customHeight="1">
      <c r="A1243" s="169" t="s">
        <v>1152</v>
      </c>
      <c r="B1243" s="170" t="s">
        <v>1153</v>
      </c>
      <c r="C1243" s="170" t="s">
        <v>1153</v>
      </c>
      <c r="D1243" s="170" t="s">
        <v>1637</v>
      </c>
      <c r="E1243" s="170"/>
      <c r="F1243" s="170"/>
      <c r="G1243" s="170" t="s">
        <v>17</v>
      </c>
      <c r="H1243" s="169">
        <v>2</v>
      </c>
      <c r="I1243" s="170" t="s">
        <v>18</v>
      </c>
      <c r="J1243" s="170" t="s">
        <v>1615</v>
      </c>
      <c r="K1243" s="171"/>
      <c r="L1243" s="169"/>
      <c r="M1243" s="169"/>
      <c r="N1243" s="169"/>
    </row>
    <row r="1244" spans="1:14" ht="24.95" hidden="1" customHeight="1">
      <c r="A1244" s="169" t="s">
        <v>3808</v>
      </c>
      <c r="B1244" s="170" t="s">
        <v>3809</v>
      </c>
      <c r="C1244" s="170" t="s">
        <v>3809</v>
      </c>
      <c r="D1244" s="170" t="s">
        <v>1637</v>
      </c>
      <c r="E1244" s="170"/>
      <c r="F1244" s="170"/>
      <c r="G1244" s="170" t="s">
        <v>17</v>
      </c>
      <c r="H1244" s="169">
        <v>2</v>
      </c>
      <c r="I1244" s="170" t="s">
        <v>18</v>
      </c>
      <c r="J1244" s="170" t="s">
        <v>1615</v>
      </c>
      <c r="K1244" s="171"/>
      <c r="L1244" s="169"/>
      <c r="M1244" s="169"/>
      <c r="N1244" s="169"/>
    </row>
    <row r="1245" spans="1:14" ht="24.95" hidden="1" customHeight="1">
      <c r="A1245" s="169" t="s">
        <v>1154</v>
      </c>
      <c r="B1245" s="170" t="s">
        <v>1155</v>
      </c>
      <c r="C1245" s="170" t="s">
        <v>1155</v>
      </c>
      <c r="D1245" s="170" t="s">
        <v>1637</v>
      </c>
      <c r="E1245" s="170"/>
      <c r="F1245" s="170"/>
      <c r="G1245" s="170" t="s">
        <v>17</v>
      </c>
      <c r="H1245" s="169">
        <v>2</v>
      </c>
      <c r="I1245" s="170" t="s">
        <v>18</v>
      </c>
      <c r="J1245" s="170" t="s">
        <v>1615</v>
      </c>
      <c r="K1245" s="171"/>
      <c r="L1245" s="169"/>
      <c r="M1245" s="169"/>
      <c r="N1245" s="169"/>
    </row>
    <row r="1246" spans="1:14" ht="24.95" hidden="1" customHeight="1">
      <c r="A1246" s="169" t="s">
        <v>1156</v>
      </c>
      <c r="B1246" s="170" t="s">
        <v>1157</v>
      </c>
      <c r="C1246" s="170" t="s">
        <v>1157</v>
      </c>
      <c r="D1246" s="170" t="s">
        <v>1637</v>
      </c>
      <c r="E1246" s="170"/>
      <c r="F1246" s="170"/>
      <c r="G1246" s="170" t="s">
        <v>17</v>
      </c>
      <c r="H1246" s="169">
        <v>2</v>
      </c>
      <c r="I1246" s="170" t="s">
        <v>18</v>
      </c>
      <c r="J1246" s="170" t="s">
        <v>1615</v>
      </c>
      <c r="K1246" s="171"/>
      <c r="L1246" s="169"/>
      <c r="M1246" s="169"/>
      <c r="N1246" s="169"/>
    </row>
    <row r="1247" spans="1:14" ht="24.95" hidden="1" customHeight="1">
      <c r="A1247" s="169" t="s">
        <v>1158</v>
      </c>
      <c r="B1247" s="170" t="s">
        <v>1159</v>
      </c>
      <c r="C1247" s="170" t="s">
        <v>1159</v>
      </c>
      <c r="D1247" s="170" t="s">
        <v>1637</v>
      </c>
      <c r="E1247" s="170"/>
      <c r="F1247" s="170"/>
      <c r="G1247" s="170" t="s">
        <v>17</v>
      </c>
      <c r="H1247" s="169">
        <v>2</v>
      </c>
      <c r="I1247" s="170" t="s">
        <v>18</v>
      </c>
      <c r="J1247" s="170" t="s">
        <v>1615</v>
      </c>
      <c r="K1247" s="171"/>
      <c r="L1247" s="169"/>
      <c r="M1247" s="169"/>
      <c r="N1247" s="169"/>
    </row>
    <row r="1248" spans="1:14" ht="24.95" hidden="1" customHeight="1">
      <c r="A1248" s="169" t="s">
        <v>1160</v>
      </c>
      <c r="B1248" s="170" t="s">
        <v>1161</v>
      </c>
      <c r="C1248" s="170" t="s">
        <v>1161</v>
      </c>
      <c r="D1248" s="170" t="s">
        <v>1637</v>
      </c>
      <c r="E1248" s="170"/>
      <c r="F1248" s="170"/>
      <c r="G1248" s="170" t="s">
        <v>17</v>
      </c>
      <c r="H1248" s="169">
        <v>2</v>
      </c>
      <c r="I1248" s="170" t="s">
        <v>18</v>
      </c>
      <c r="J1248" s="170" t="s">
        <v>1615</v>
      </c>
      <c r="K1248" s="171"/>
      <c r="L1248" s="169"/>
      <c r="M1248" s="169"/>
      <c r="N1248" s="169"/>
    </row>
    <row r="1249" spans="1:14" ht="24.95" hidden="1" customHeight="1">
      <c r="A1249" s="169" t="s">
        <v>3818</v>
      </c>
      <c r="B1249" s="170" t="s">
        <v>3819</v>
      </c>
      <c r="C1249" s="170" t="s">
        <v>3819</v>
      </c>
      <c r="D1249" s="170" t="s">
        <v>1612</v>
      </c>
      <c r="E1249" s="170"/>
      <c r="F1249" s="170"/>
      <c r="G1249" s="170" t="s">
        <v>17</v>
      </c>
      <c r="H1249" s="169">
        <v>2</v>
      </c>
      <c r="I1249" s="170" t="s">
        <v>18</v>
      </c>
      <c r="J1249" s="170" t="s">
        <v>1615</v>
      </c>
      <c r="K1249" s="171"/>
      <c r="L1249" s="169"/>
      <c r="M1249" s="169"/>
      <c r="N1249" s="169"/>
    </row>
    <row r="1250" spans="1:14" ht="24.95" hidden="1" customHeight="1">
      <c r="A1250" s="169" t="s">
        <v>288</v>
      </c>
      <c r="B1250" s="170" t="s">
        <v>289</v>
      </c>
      <c r="C1250" s="170" t="s">
        <v>289</v>
      </c>
      <c r="D1250" s="170" t="s">
        <v>1637</v>
      </c>
      <c r="E1250" s="170"/>
      <c r="F1250" s="170"/>
      <c r="G1250" s="170" t="s">
        <v>17</v>
      </c>
      <c r="H1250" s="169">
        <v>2</v>
      </c>
      <c r="I1250" s="170" t="s">
        <v>18</v>
      </c>
      <c r="J1250" s="170" t="s">
        <v>1615</v>
      </c>
      <c r="K1250" s="171"/>
      <c r="L1250" s="169"/>
      <c r="M1250" s="169"/>
      <c r="N1250" s="169"/>
    </row>
    <row r="1251" spans="1:14" ht="24.95" hidden="1" customHeight="1">
      <c r="A1251" s="169" t="s">
        <v>3823</v>
      </c>
      <c r="B1251" s="170" t="s">
        <v>3824</v>
      </c>
      <c r="C1251" s="170" t="s">
        <v>3824</v>
      </c>
      <c r="D1251" s="170" t="s">
        <v>1637</v>
      </c>
      <c r="E1251" s="170"/>
      <c r="F1251" s="170"/>
      <c r="G1251" s="170" t="s">
        <v>17</v>
      </c>
      <c r="H1251" s="169">
        <v>2</v>
      </c>
      <c r="I1251" s="170" t="s">
        <v>18</v>
      </c>
      <c r="J1251" s="170" t="s">
        <v>1615</v>
      </c>
      <c r="K1251" s="171"/>
      <c r="L1251" s="169"/>
      <c r="M1251" s="169"/>
      <c r="N1251" s="169"/>
    </row>
    <row r="1252" spans="1:14" ht="24.95" hidden="1" customHeight="1">
      <c r="A1252" s="169" t="s">
        <v>1196</v>
      </c>
      <c r="B1252" s="170" t="s">
        <v>1198</v>
      </c>
      <c r="C1252" s="170" t="s">
        <v>1198</v>
      </c>
      <c r="D1252" s="170" t="s">
        <v>1617</v>
      </c>
      <c r="E1252" s="170"/>
      <c r="F1252" s="170"/>
      <c r="G1252" s="170" t="s">
        <v>17</v>
      </c>
      <c r="H1252" s="169">
        <v>2</v>
      </c>
      <c r="I1252" s="170" t="s">
        <v>18</v>
      </c>
      <c r="J1252" s="170" t="s">
        <v>1602</v>
      </c>
      <c r="K1252" s="171"/>
      <c r="L1252" s="169"/>
      <c r="M1252" s="169"/>
      <c r="N1252" s="169"/>
    </row>
    <row r="1253" spans="1:14" ht="24.95" hidden="1" customHeight="1">
      <c r="A1253" s="169" t="s">
        <v>1199</v>
      </c>
      <c r="B1253" s="170" t="s">
        <v>1201</v>
      </c>
      <c r="C1253" s="170" t="s">
        <v>1201</v>
      </c>
      <c r="D1253" s="170" t="s">
        <v>1617</v>
      </c>
      <c r="E1253" s="170"/>
      <c r="F1253" s="170"/>
      <c r="G1253" s="170" t="s">
        <v>17</v>
      </c>
      <c r="H1253" s="169">
        <v>2</v>
      </c>
      <c r="I1253" s="170" t="s">
        <v>18</v>
      </c>
      <c r="J1253" s="170" t="s">
        <v>1602</v>
      </c>
      <c r="K1253" s="171"/>
      <c r="L1253" s="169"/>
      <c r="M1253" s="169"/>
      <c r="N1253" s="169"/>
    </row>
    <row r="1254" spans="1:14" ht="24.95" hidden="1" customHeight="1">
      <c r="A1254" s="169" t="s">
        <v>291</v>
      </c>
      <c r="B1254" s="170" t="s">
        <v>292</v>
      </c>
      <c r="C1254" s="170" t="s">
        <v>292</v>
      </c>
      <c r="D1254" s="170" t="s">
        <v>1617</v>
      </c>
      <c r="E1254" s="170"/>
      <c r="F1254" s="170"/>
      <c r="G1254" s="170" t="s">
        <v>17</v>
      </c>
      <c r="H1254" s="169">
        <v>2</v>
      </c>
      <c r="I1254" s="170" t="s">
        <v>18</v>
      </c>
      <c r="J1254" s="170" t="s">
        <v>1602</v>
      </c>
      <c r="K1254" s="171"/>
      <c r="L1254" s="169"/>
      <c r="M1254" s="169"/>
      <c r="N1254" s="169"/>
    </row>
    <row r="1255" spans="1:14" ht="24.95" hidden="1" customHeight="1">
      <c r="A1255" s="169" t="s">
        <v>3831</v>
      </c>
      <c r="B1255" s="170" t="s">
        <v>3832</v>
      </c>
      <c r="C1255" s="170" t="s">
        <v>3832</v>
      </c>
      <c r="D1255" s="170" t="s">
        <v>1601</v>
      </c>
      <c r="E1255" s="170"/>
      <c r="F1255" s="170"/>
      <c r="G1255" s="170" t="s">
        <v>7</v>
      </c>
      <c r="H1255" s="169">
        <v>2</v>
      </c>
      <c r="I1255" s="170" t="s">
        <v>18</v>
      </c>
      <c r="J1255" s="170" t="s">
        <v>1602</v>
      </c>
      <c r="K1255" s="171"/>
      <c r="L1255" s="169"/>
      <c r="M1255" s="169"/>
      <c r="N1255" s="169"/>
    </row>
    <row r="1256" spans="1:14" ht="24.95" hidden="1" customHeight="1">
      <c r="A1256" s="169" t="s">
        <v>3834</v>
      </c>
      <c r="B1256" s="170" t="s">
        <v>3835</v>
      </c>
      <c r="C1256" s="170" t="s">
        <v>3835</v>
      </c>
      <c r="D1256" s="170" t="s">
        <v>1601</v>
      </c>
      <c r="E1256" s="170"/>
      <c r="F1256" s="170"/>
      <c r="G1256" s="170" t="s">
        <v>7</v>
      </c>
      <c r="H1256" s="169">
        <v>2</v>
      </c>
      <c r="I1256" s="170" t="s">
        <v>18</v>
      </c>
      <c r="J1256" s="170" t="s">
        <v>1602</v>
      </c>
      <c r="K1256" s="171"/>
      <c r="L1256" s="169"/>
      <c r="M1256" s="169"/>
      <c r="N1256" s="169"/>
    </row>
    <row r="1257" spans="1:14" ht="24.95" hidden="1" customHeight="1">
      <c r="A1257" s="44" t="s">
        <v>3837</v>
      </c>
      <c r="B1257" s="43" t="s">
        <v>3838</v>
      </c>
      <c r="C1257" s="52" t="s">
        <v>3839</v>
      </c>
      <c r="D1257" s="42" t="s">
        <v>1601</v>
      </c>
      <c r="E1257" s="42" t="str">
        <f>IF($D1257=" BasicEd",VLOOKUP($A1257,BasicEd!$A:$F,3,FALSE),IF($D1257=" Header",VLOOKUP($A1257,Header!$A:$G,3,FALSE),IF($D1257=" Misc",VLOOKUP($A1257,Misc!$A:$F,3,FALSE),IF($D1257=" StateConstant",VLOOKUP($A1257,StateConstant!$A:$H,3,FALSE),""))))</f>
        <v>Enrollment Factors</v>
      </c>
      <c r="F1257" s="89" t="str">
        <f>IF($D1257="BasicEd",VLOOKUP($B1257,BasicEd!$A:$C,3,FALSE),IF($D1257="Header",VLOOKUP($B1257,Header!$A:$C,3,FALSE),IF($D1257="Misc",VLOOKUP($B1257,Misc!$A:$C,3,FALSE),IF($D1257="StateConstant",VLOOKUP($B1257,StateConstant!$A:$C,3,FALSE),""))))</f>
        <v/>
      </c>
      <c r="G1257" s="42" t="s">
        <v>7</v>
      </c>
      <c r="H1257" s="44">
        <v>2</v>
      </c>
      <c r="I1257" s="42" t="s">
        <v>36</v>
      </c>
      <c r="J1257" s="42" t="s">
        <v>1602</v>
      </c>
      <c r="K1257" s="45"/>
      <c r="L1257" s="44"/>
      <c r="M1257" s="44"/>
      <c r="N1257" s="44"/>
    </row>
    <row r="1258" spans="1:14" ht="24.95" hidden="1" customHeight="1">
      <c r="A1258" s="169" t="s">
        <v>427</v>
      </c>
      <c r="B1258" s="170" t="s">
        <v>428</v>
      </c>
      <c r="C1258" s="170" t="s">
        <v>428</v>
      </c>
      <c r="D1258" s="170" t="s">
        <v>1601</v>
      </c>
      <c r="E1258" s="170"/>
      <c r="F1258" s="170"/>
      <c r="G1258" s="170" t="s">
        <v>7</v>
      </c>
      <c r="H1258" s="169">
        <v>2</v>
      </c>
      <c r="I1258" s="170" t="s">
        <v>36</v>
      </c>
      <c r="J1258" s="170" t="s">
        <v>1602</v>
      </c>
      <c r="K1258" s="171"/>
      <c r="L1258" s="169"/>
      <c r="M1258" s="169"/>
      <c r="N1258" s="169"/>
    </row>
    <row r="1259" spans="1:14" ht="24.95" hidden="1" customHeight="1">
      <c r="A1259" s="169" t="s">
        <v>3842</v>
      </c>
      <c r="B1259" s="170" t="s">
        <v>3843</v>
      </c>
      <c r="C1259" s="170" t="s">
        <v>3843</v>
      </c>
      <c r="D1259" s="170" t="s">
        <v>1601</v>
      </c>
      <c r="E1259" s="170"/>
      <c r="F1259" s="170"/>
      <c r="G1259" s="170" t="s">
        <v>7</v>
      </c>
      <c r="H1259" s="169">
        <v>2</v>
      </c>
      <c r="I1259" s="170" t="s">
        <v>18</v>
      </c>
      <c r="J1259" s="170" t="s">
        <v>1602</v>
      </c>
      <c r="K1259" s="171"/>
      <c r="L1259" s="169"/>
      <c r="M1259" s="169"/>
      <c r="N1259" s="169"/>
    </row>
    <row r="1260" spans="1:14" ht="24.95" hidden="1" customHeight="1">
      <c r="A1260" s="169" t="s">
        <v>374</v>
      </c>
      <c r="B1260" s="170" t="s">
        <v>376</v>
      </c>
      <c r="C1260" s="170" t="s">
        <v>376</v>
      </c>
      <c r="D1260" s="170" t="s">
        <v>1601</v>
      </c>
      <c r="E1260" s="170"/>
      <c r="F1260" s="170"/>
      <c r="G1260" s="170" t="s">
        <v>7</v>
      </c>
      <c r="H1260" s="169">
        <v>2</v>
      </c>
      <c r="I1260" s="170" t="s">
        <v>36</v>
      </c>
      <c r="J1260" s="170" t="s">
        <v>1602</v>
      </c>
      <c r="K1260" s="171"/>
      <c r="L1260" s="169"/>
      <c r="M1260" s="169"/>
      <c r="N1260" s="169"/>
    </row>
    <row r="1261" spans="1:14" ht="24.95" hidden="1" customHeight="1">
      <c r="A1261" s="169" t="s">
        <v>3846</v>
      </c>
      <c r="B1261" s="170" t="s">
        <v>3847</v>
      </c>
      <c r="C1261" s="170" t="s">
        <v>3847</v>
      </c>
      <c r="D1261" s="170" t="s">
        <v>1637</v>
      </c>
      <c r="E1261" s="170"/>
      <c r="F1261" s="170"/>
      <c r="G1261" s="170" t="s">
        <v>7</v>
      </c>
      <c r="H1261" s="169">
        <v>2</v>
      </c>
      <c r="I1261" s="170" t="s">
        <v>36</v>
      </c>
      <c r="J1261" s="170" t="e">
        <v>#N/A</v>
      </c>
      <c r="K1261" s="171"/>
      <c r="L1261" s="169"/>
      <c r="M1261" s="169"/>
      <c r="N1261" s="169"/>
    </row>
    <row r="1262" spans="1:14" ht="24.95" hidden="1" customHeight="1">
      <c r="A1262" s="169" t="s">
        <v>3849</v>
      </c>
      <c r="B1262" s="170" t="s">
        <v>3850</v>
      </c>
      <c r="C1262" s="170" t="s">
        <v>3850</v>
      </c>
      <c r="D1262" s="170" t="s">
        <v>1637</v>
      </c>
      <c r="E1262" s="170"/>
      <c r="F1262" s="170"/>
      <c r="G1262" s="170" t="s">
        <v>7</v>
      </c>
      <c r="H1262" s="169">
        <v>2</v>
      </c>
      <c r="I1262" s="170" t="s">
        <v>18</v>
      </c>
      <c r="J1262" s="170" t="e">
        <v>#N/A</v>
      </c>
      <c r="K1262" s="171"/>
      <c r="L1262" s="169"/>
      <c r="M1262" s="169"/>
      <c r="N1262" s="169"/>
    </row>
    <row r="1263" spans="1:14" ht="24.95" hidden="1" customHeight="1">
      <c r="A1263" s="169" t="s">
        <v>3851</v>
      </c>
      <c r="B1263" s="170" t="s">
        <v>3852</v>
      </c>
      <c r="C1263" s="170" t="s">
        <v>3852</v>
      </c>
      <c r="D1263" s="170" t="s">
        <v>1637</v>
      </c>
      <c r="E1263" s="170"/>
      <c r="F1263" s="170"/>
      <c r="G1263" s="170" t="s">
        <v>7</v>
      </c>
      <c r="H1263" s="169">
        <v>4</v>
      </c>
      <c r="I1263" s="170" t="s">
        <v>18</v>
      </c>
      <c r="J1263" s="170" t="e">
        <v>#N/A</v>
      </c>
      <c r="K1263" s="171"/>
      <c r="L1263" s="169"/>
      <c r="M1263" s="169"/>
      <c r="N1263" s="169"/>
    </row>
    <row r="1264" spans="1:14" ht="24.95" hidden="1" customHeight="1">
      <c r="A1264" s="169" t="s">
        <v>3854</v>
      </c>
      <c r="B1264" s="170" t="s">
        <v>3855</v>
      </c>
      <c r="C1264" s="170" t="s">
        <v>3855</v>
      </c>
      <c r="D1264" s="170" t="s">
        <v>1637</v>
      </c>
      <c r="E1264" s="170"/>
      <c r="F1264" s="170"/>
      <c r="G1264" s="170" t="s">
        <v>7</v>
      </c>
      <c r="H1264" s="169">
        <v>4</v>
      </c>
      <c r="I1264" s="170" t="s">
        <v>18</v>
      </c>
      <c r="J1264" s="170" t="e">
        <v>#N/A</v>
      </c>
      <c r="K1264" s="171"/>
      <c r="L1264" s="169"/>
      <c r="M1264" s="169"/>
      <c r="N1264" s="169"/>
    </row>
    <row r="1265" spans="1:14" ht="24.95" hidden="1" customHeight="1">
      <c r="A1265" s="169" t="s">
        <v>3856</v>
      </c>
      <c r="B1265" s="170" t="s">
        <v>3857</v>
      </c>
      <c r="C1265" s="170" t="s">
        <v>3857</v>
      </c>
      <c r="D1265" s="170" t="s">
        <v>1637</v>
      </c>
      <c r="E1265" s="170"/>
      <c r="F1265" s="170"/>
      <c r="G1265" s="170" t="s">
        <v>7</v>
      </c>
      <c r="H1265" s="169">
        <v>4</v>
      </c>
      <c r="I1265" s="170" t="s">
        <v>18</v>
      </c>
      <c r="J1265" s="170" t="e">
        <v>#N/A</v>
      </c>
      <c r="K1265" s="171"/>
      <c r="L1265" s="169"/>
      <c r="M1265" s="169"/>
      <c r="N1265" s="169"/>
    </row>
    <row r="1266" spans="1:14" ht="24.95" hidden="1" customHeight="1">
      <c r="A1266" s="169" t="s">
        <v>3858</v>
      </c>
      <c r="B1266" s="170" t="s">
        <v>3859</v>
      </c>
      <c r="C1266" s="170" t="s">
        <v>3859</v>
      </c>
      <c r="D1266" s="170" t="s">
        <v>1637</v>
      </c>
      <c r="E1266" s="170"/>
      <c r="F1266" s="170"/>
      <c r="G1266" s="170" t="s">
        <v>7</v>
      </c>
      <c r="H1266" s="169">
        <v>4</v>
      </c>
      <c r="I1266" s="170" t="s">
        <v>18</v>
      </c>
      <c r="J1266" s="170" t="e">
        <v>#N/A</v>
      </c>
      <c r="K1266" s="171"/>
      <c r="L1266" s="169"/>
      <c r="M1266" s="169"/>
      <c r="N1266" s="169"/>
    </row>
    <row r="1267" spans="1:14" ht="24.95" hidden="1" customHeight="1">
      <c r="A1267" s="169" t="s">
        <v>3861</v>
      </c>
      <c r="B1267" s="170" t="s">
        <v>3862</v>
      </c>
      <c r="C1267" s="170" t="s">
        <v>3862</v>
      </c>
      <c r="D1267" s="170" t="s">
        <v>1637</v>
      </c>
      <c r="E1267" s="170"/>
      <c r="F1267" s="170"/>
      <c r="G1267" s="170" t="s">
        <v>7</v>
      </c>
      <c r="H1267" s="169">
        <v>2</v>
      </c>
      <c r="I1267" s="170" t="s">
        <v>18</v>
      </c>
      <c r="J1267" s="170" t="e">
        <v>#N/A</v>
      </c>
      <c r="K1267" s="171"/>
      <c r="L1267" s="169"/>
      <c r="M1267" s="169"/>
      <c r="N1267" s="169"/>
    </row>
    <row r="1268" spans="1:14" ht="24.95" hidden="1" customHeight="1">
      <c r="A1268" s="169" t="s">
        <v>3864</v>
      </c>
      <c r="B1268" s="170" t="s">
        <v>3865</v>
      </c>
      <c r="C1268" s="170" t="s">
        <v>3865</v>
      </c>
      <c r="D1268" s="170" t="s">
        <v>1637</v>
      </c>
      <c r="E1268" s="170"/>
      <c r="F1268" s="170"/>
      <c r="G1268" s="170" t="s">
        <v>7</v>
      </c>
      <c r="H1268" s="169">
        <v>2</v>
      </c>
      <c r="I1268" s="170" t="s">
        <v>18</v>
      </c>
      <c r="J1268" s="170" t="e">
        <v>#N/A</v>
      </c>
      <c r="K1268" s="171"/>
      <c r="L1268" s="169"/>
      <c r="M1268" s="169"/>
      <c r="N1268" s="169"/>
    </row>
    <row r="1269" spans="1:14" ht="24.95" hidden="1" customHeight="1">
      <c r="A1269" s="169" t="s">
        <v>3866</v>
      </c>
      <c r="B1269" s="170" t="s">
        <v>3867</v>
      </c>
      <c r="C1269" s="170" t="s">
        <v>3867</v>
      </c>
      <c r="D1269" s="170" t="s">
        <v>1637</v>
      </c>
      <c r="E1269" s="170"/>
      <c r="F1269" s="170"/>
      <c r="G1269" s="170" t="s">
        <v>7</v>
      </c>
      <c r="H1269" s="169">
        <v>2</v>
      </c>
      <c r="I1269" s="170" t="s">
        <v>36</v>
      </c>
      <c r="J1269" s="170" t="e">
        <v>#N/A</v>
      </c>
      <c r="K1269" s="171"/>
      <c r="L1269" s="169"/>
      <c r="M1269" s="169"/>
      <c r="N1269" s="169"/>
    </row>
    <row r="1270" spans="1:14" ht="24.95" hidden="1" customHeight="1">
      <c r="A1270" s="44" t="s">
        <v>3869</v>
      </c>
      <c r="B1270" s="43" t="s">
        <v>3870</v>
      </c>
      <c r="C1270" s="51" t="s">
        <v>3870</v>
      </c>
      <c r="D1270" s="42" t="s">
        <v>1637</v>
      </c>
      <c r="E1270" s="42" t="str">
        <f>IF($D1270=" BasicEd",VLOOKUP($A1270,BasicEd!$A:$F,3,FALSE),IF($D1270=" Header",VLOOKUP($A1270,Header!$A:$G,3,FALSE),IF($D1270=" Misc",VLOOKUP($A1270,Misc!$A:$F,3,FALSE),IF($D1270=" StateConstant",VLOOKUP($A1270,StateConstant!$A:$H,3,FALSE),""))))</f>
        <v>Calculated: Special Education</v>
      </c>
      <c r="F1270" s="89" t="str">
        <f>IF($D1270="BasicEd",VLOOKUP($B1270,BasicEd!$A:$C,3,FALSE),IF($D1270="Header",VLOOKUP($B1270,Header!$A:$C,3,FALSE),IF($D1270="Misc",VLOOKUP($B1270,Misc!$A:$C,3,FALSE),IF($D1270="StateConstant",VLOOKUP($B1270,StateConstant!$A:$C,3,FALSE),""))))</f>
        <v/>
      </c>
      <c r="G1270" s="42" t="s">
        <v>7</v>
      </c>
      <c r="H1270" s="44">
        <v>2</v>
      </c>
      <c r="I1270" s="42" t="s">
        <v>18</v>
      </c>
      <c r="J1270" s="42" t="e">
        <v>#N/A</v>
      </c>
      <c r="K1270" s="45"/>
      <c r="L1270" s="44"/>
      <c r="M1270" s="44"/>
      <c r="N1270" s="44"/>
    </row>
    <row r="1271" spans="1:14" ht="24.95" hidden="1" customHeight="1">
      <c r="A1271" s="169" t="s">
        <v>3871</v>
      </c>
      <c r="B1271" s="170" t="s">
        <v>3872</v>
      </c>
      <c r="C1271" s="170" t="s">
        <v>3872</v>
      </c>
      <c r="D1271" s="170" t="s">
        <v>1637</v>
      </c>
      <c r="E1271" s="170"/>
      <c r="F1271" s="170"/>
      <c r="G1271" s="170" t="s">
        <v>7</v>
      </c>
      <c r="H1271" s="169">
        <v>2</v>
      </c>
      <c r="I1271" s="170" t="s">
        <v>18</v>
      </c>
      <c r="J1271" s="170" t="e">
        <v>#N/A</v>
      </c>
      <c r="K1271" s="171"/>
      <c r="L1271" s="169"/>
      <c r="M1271" s="169"/>
      <c r="N1271" s="169"/>
    </row>
    <row r="1272" spans="1:14" ht="24.95" hidden="1" customHeight="1">
      <c r="A1272" s="44" t="s">
        <v>3874</v>
      </c>
      <c r="B1272" s="43" t="s">
        <v>3875</v>
      </c>
      <c r="C1272" s="52" t="s">
        <v>3875</v>
      </c>
      <c r="D1272" s="42" t="s">
        <v>1637</v>
      </c>
      <c r="E1272" s="42" t="str">
        <f>IF($D1272=" BasicEd",VLOOKUP($A1272,BasicEd!$A:$F,3,FALSE),IF($D1272=" Header",VLOOKUP($A1272,Header!$A:$G,3,FALSE),IF($D1272=" Misc",VLOOKUP($A1272,Misc!$A:$F,3,FALSE),IF($D1272=" StateConstant",VLOOKUP($A1272,StateConstant!$A:$H,3,FALSE),""))))</f>
        <v>Calculated: Special Education</v>
      </c>
      <c r="F1272" s="89" t="str">
        <f>IF($D1272="BasicEd",VLOOKUP($B1272,BasicEd!$A:$C,3,FALSE),IF($D1272="Header",VLOOKUP($B1272,Header!$A:$C,3,FALSE),IF($D1272="Misc",VLOOKUP($B1272,Misc!$A:$C,3,FALSE),IF($D1272="StateConstant",VLOOKUP($B1272,StateConstant!$A:$C,3,FALSE),""))))</f>
        <v/>
      </c>
      <c r="G1272" s="42" t="s">
        <v>7</v>
      </c>
      <c r="H1272" s="44">
        <v>2</v>
      </c>
      <c r="I1272" s="42" t="s">
        <v>18</v>
      </c>
      <c r="J1272" s="42" t="e">
        <v>#N/A</v>
      </c>
      <c r="K1272" s="45"/>
      <c r="L1272" s="44"/>
      <c r="M1272" s="44"/>
      <c r="N1272" s="44"/>
    </row>
    <row r="1273" spans="1:14" ht="24.95" hidden="1" customHeight="1">
      <c r="A1273" s="169" t="s">
        <v>3876</v>
      </c>
      <c r="B1273" s="170" t="s">
        <v>3877</v>
      </c>
      <c r="C1273" s="170" t="s">
        <v>3877</v>
      </c>
      <c r="D1273" s="170" t="s">
        <v>1637</v>
      </c>
      <c r="E1273" s="170"/>
      <c r="F1273" s="170"/>
      <c r="G1273" s="170" t="s">
        <v>7</v>
      </c>
      <c r="H1273" s="169">
        <v>2</v>
      </c>
      <c r="I1273" s="170" t="s">
        <v>18</v>
      </c>
      <c r="J1273" s="170" t="e">
        <v>#N/A</v>
      </c>
      <c r="K1273" s="171"/>
      <c r="L1273" s="169"/>
      <c r="M1273" s="169"/>
      <c r="N1273" s="169"/>
    </row>
    <row r="1274" spans="1:14" ht="24.95" hidden="1" customHeight="1">
      <c r="A1274" s="169" t="s">
        <v>3879</v>
      </c>
      <c r="B1274" s="170" t="s">
        <v>3880</v>
      </c>
      <c r="C1274" s="170" t="s">
        <v>3880</v>
      </c>
      <c r="D1274" s="170" t="s">
        <v>1637</v>
      </c>
      <c r="E1274" s="170"/>
      <c r="F1274" s="170"/>
      <c r="G1274" s="170" t="s">
        <v>7</v>
      </c>
      <c r="H1274" s="169">
        <v>2</v>
      </c>
      <c r="I1274" s="170" t="s">
        <v>18</v>
      </c>
      <c r="J1274" s="170" t="e">
        <v>#N/A</v>
      </c>
      <c r="K1274" s="171"/>
      <c r="L1274" s="169"/>
      <c r="M1274" s="169"/>
      <c r="N1274" s="169"/>
    </row>
    <row r="1275" spans="1:14" ht="24.95" hidden="1" customHeight="1">
      <c r="A1275" s="44" t="s">
        <v>3881</v>
      </c>
      <c r="B1275" s="43" t="s">
        <v>3882</v>
      </c>
      <c r="C1275" s="52" t="s">
        <v>3883</v>
      </c>
      <c r="D1275" s="42" t="s">
        <v>1637</v>
      </c>
      <c r="E1275" s="42" t="str">
        <f>IF($D1275=" BasicEd",VLOOKUP($A1275,BasicEd!$A:$F,3,FALSE),IF($D1275=" Header",VLOOKUP($A1275,Header!$A:$G,3,FALSE),IF($D1275=" Misc",VLOOKUP($A1275,Misc!$A:$F,3,FALSE),IF($D1275=" StateConstant",VLOOKUP($A1275,StateConstant!$A:$H,3,FALSE),""))))</f>
        <v>Calculated: Special Education</v>
      </c>
      <c r="F1275" s="89" t="str">
        <f>IF($D1275="BasicEd",VLOOKUP($B1275,BasicEd!$A:$C,3,FALSE),IF($D1275="Header",VLOOKUP($B1275,Header!$A:$C,3,FALSE),IF($D1275="Misc",VLOOKUP($B1275,Misc!$A:$C,3,FALSE),IF($D1275="StateConstant",VLOOKUP($B1275,StateConstant!$A:$C,3,FALSE),""))))</f>
        <v/>
      </c>
      <c r="G1275" s="42" t="s">
        <v>7</v>
      </c>
      <c r="H1275" s="44">
        <v>2</v>
      </c>
      <c r="I1275" s="42" t="s">
        <v>18</v>
      </c>
      <c r="J1275" s="42" t="e">
        <v>#N/A</v>
      </c>
      <c r="K1275" s="45"/>
      <c r="L1275" s="44"/>
      <c r="M1275" s="44"/>
      <c r="N1275" s="44"/>
    </row>
    <row r="1276" spans="1:14" ht="24.95" hidden="1" customHeight="1">
      <c r="A1276" s="169" t="s">
        <v>3884</v>
      </c>
      <c r="B1276" s="170" t="s">
        <v>3885</v>
      </c>
      <c r="C1276" s="170" t="s">
        <v>3886</v>
      </c>
      <c r="D1276" s="170" t="s">
        <v>1637</v>
      </c>
      <c r="E1276" s="170"/>
      <c r="F1276" s="170"/>
      <c r="G1276" s="170" t="s">
        <v>7</v>
      </c>
      <c r="H1276" s="169">
        <v>2</v>
      </c>
      <c r="I1276" s="170" t="s">
        <v>18</v>
      </c>
      <c r="J1276" s="170" t="e">
        <v>#N/A</v>
      </c>
      <c r="K1276" s="171"/>
      <c r="L1276" s="169"/>
      <c r="M1276" s="169"/>
      <c r="N1276" s="169"/>
    </row>
    <row r="1277" spans="1:14" ht="24.95" hidden="1" customHeight="1">
      <c r="A1277" s="169" t="s">
        <v>3887</v>
      </c>
      <c r="B1277" s="170" t="s">
        <v>3888</v>
      </c>
      <c r="C1277" s="170" t="s">
        <v>3888</v>
      </c>
      <c r="D1277" s="170" t="s">
        <v>1637</v>
      </c>
      <c r="E1277" s="170"/>
      <c r="F1277" s="170"/>
      <c r="G1277" s="170" t="s">
        <v>7</v>
      </c>
      <c r="H1277" s="169">
        <v>2</v>
      </c>
      <c r="I1277" s="170" t="s">
        <v>18</v>
      </c>
      <c r="J1277" s="170" t="e">
        <v>#N/A</v>
      </c>
      <c r="K1277" s="171"/>
      <c r="L1277" s="169"/>
      <c r="M1277" s="169"/>
      <c r="N1277" s="169"/>
    </row>
    <row r="1278" spans="1:14" ht="24.95" hidden="1" customHeight="1">
      <c r="A1278" s="169" t="s">
        <v>3890</v>
      </c>
      <c r="B1278" s="170" t="s">
        <v>3891</v>
      </c>
      <c r="C1278" s="170" t="s">
        <v>3891</v>
      </c>
      <c r="D1278" s="170" t="s">
        <v>1637</v>
      </c>
      <c r="E1278" s="170"/>
      <c r="F1278" s="170"/>
      <c r="G1278" s="170" t="s">
        <v>7</v>
      </c>
      <c r="H1278" s="169">
        <v>2</v>
      </c>
      <c r="I1278" s="170" t="s">
        <v>18</v>
      </c>
      <c r="J1278" s="170" t="e">
        <v>#N/A</v>
      </c>
      <c r="K1278" s="171"/>
      <c r="L1278" s="169"/>
      <c r="M1278" s="169"/>
      <c r="N1278" s="169"/>
    </row>
    <row r="1279" spans="1:14" ht="24.95" hidden="1" customHeight="1">
      <c r="A1279" s="169" t="s">
        <v>3892</v>
      </c>
      <c r="B1279" s="170" t="s">
        <v>3893</v>
      </c>
      <c r="C1279" s="170" t="s">
        <v>3893</v>
      </c>
      <c r="D1279" s="170" t="s">
        <v>1637</v>
      </c>
      <c r="E1279" s="170"/>
      <c r="F1279" s="170"/>
      <c r="G1279" s="170" t="s">
        <v>7</v>
      </c>
      <c r="H1279" s="169">
        <v>2</v>
      </c>
      <c r="I1279" s="170" t="s">
        <v>18</v>
      </c>
      <c r="J1279" s="170" t="e">
        <v>#N/A</v>
      </c>
      <c r="K1279" s="171"/>
      <c r="L1279" s="169"/>
      <c r="M1279" s="169"/>
      <c r="N1279" s="169"/>
    </row>
    <row r="1280" spans="1:14" ht="24.95" hidden="1" customHeight="1">
      <c r="A1280" s="169" t="s">
        <v>3895</v>
      </c>
      <c r="B1280" s="170" t="s">
        <v>3896</v>
      </c>
      <c r="C1280" s="170" t="s">
        <v>3896</v>
      </c>
      <c r="D1280" s="170" t="s">
        <v>1637</v>
      </c>
      <c r="E1280" s="170"/>
      <c r="F1280" s="170"/>
      <c r="G1280" s="170" t="s">
        <v>7</v>
      </c>
      <c r="H1280" s="169">
        <v>2</v>
      </c>
      <c r="I1280" s="170" t="s">
        <v>18</v>
      </c>
      <c r="J1280" s="170" t="e">
        <v>#N/A</v>
      </c>
      <c r="K1280" s="171"/>
      <c r="L1280" s="169"/>
      <c r="M1280" s="169"/>
      <c r="N1280" s="169"/>
    </row>
    <row r="1281" spans="1:14" ht="24.95" hidden="1" customHeight="1">
      <c r="A1281" s="169" t="s">
        <v>3898</v>
      </c>
      <c r="B1281" s="170" t="s">
        <v>3899</v>
      </c>
      <c r="C1281" s="170" t="s">
        <v>3899</v>
      </c>
      <c r="D1281" s="170" t="s">
        <v>1637</v>
      </c>
      <c r="E1281" s="170"/>
      <c r="F1281" s="170"/>
      <c r="G1281" s="170" t="s">
        <v>7</v>
      </c>
      <c r="H1281" s="169">
        <v>2</v>
      </c>
      <c r="I1281" s="170" t="s">
        <v>18</v>
      </c>
      <c r="J1281" s="170" t="e">
        <v>#N/A</v>
      </c>
      <c r="K1281" s="171"/>
      <c r="L1281" s="169"/>
      <c r="M1281" s="169"/>
      <c r="N1281" s="169"/>
    </row>
    <row r="1282" spans="1:14" ht="24.95" hidden="1" customHeight="1">
      <c r="A1282" s="169" t="s">
        <v>3900</v>
      </c>
      <c r="B1282" s="170" t="s">
        <v>3901</v>
      </c>
      <c r="C1282" s="170" t="s">
        <v>3901</v>
      </c>
      <c r="D1282" s="170" t="s">
        <v>1637</v>
      </c>
      <c r="E1282" s="170"/>
      <c r="F1282" s="170"/>
      <c r="G1282" s="170" t="s">
        <v>17</v>
      </c>
      <c r="H1282" s="169">
        <v>2</v>
      </c>
      <c r="I1282" s="170" t="s">
        <v>18</v>
      </c>
      <c r="J1282" s="170" t="e">
        <v>#N/A</v>
      </c>
      <c r="K1282" s="171"/>
      <c r="L1282" s="169"/>
      <c r="M1282" s="169"/>
      <c r="N1282" s="169"/>
    </row>
    <row r="1283" spans="1:14" ht="24.95" hidden="1" customHeight="1">
      <c r="A1283" s="169" t="s">
        <v>2442</v>
      </c>
      <c r="B1283" s="170" t="s">
        <v>3903</v>
      </c>
      <c r="C1283" s="170" t="s">
        <v>3903</v>
      </c>
      <c r="D1283" s="170" t="s">
        <v>1637</v>
      </c>
      <c r="E1283" s="170"/>
      <c r="F1283" s="170"/>
      <c r="G1283" s="170" t="s">
        <v>17</v>
      </c>
      <c r="H1283" s="169">
        <v>2</v>
      </c>
      <c r="I1283" s="170" t="s">
        <v>18</v>
      </c>
      <c r="J1283" s="170" t="e">
        <v>#N/A</v>
      </c>
      <c r="K1283" s="171"/>
      <c r="L1283" s="169"/>
      <c r="M1283" s="169"/>
      <c r="N1283" s="169"/>
    </row>
    <row r="1284" spans="1:14" ht="24.95" hidden="1" customHeight="1">
      <c r="A1284" s="169" t="s">
        <v>296</v>
      </c>
      <c r="B1284" s="170" t="s">
        <v>297</v>
      </c>
      <c r="C1284" s="170" t="s">
        <v>297</v>
      </c>
      <c r="D1284" s="170" t="s">
        <v>1617</v>
      </c>
      <c r="E1284" s="170"/>
      <c r="F1284" s="170"/>
      <c r="G1284" s="170" t="s">
        <v>17</v>
      </c>
      <c r="H1284" s="169">
        <v>2</v>
      </c>
      <c r="I1284" s="170" t="s">
        <v>18</v>
      </c>
      <c r="J1284" s="170" t="s">
        <v>1602</v>
      </c>
      <c r="K1284" s="171"/>
      <c r="L1284" s="169"/>
      <c r="M1284" s="169"/>
      <c r="N1284" s="169"/>
    </row>
    <row r="1285" spans="1:14" ht="24.95" hidden="1" customHeight="1">
      <c r="A1285" s="169" t="s">
        <v>3907</v>
      </c>
      <c r="B1285" s="170" t="s">
        <v>3908</v>
      </c>
      <c r="C1285" s="170" t="s">
        <v>3908</v>
      </c>
      <c r="D1285" s="170"/>
      <c r="E1285" s="170"/>
      <c r="F1285" s="170"/>
      <c r="G1285" s="170" t="s">
        <v>7</v>
      </c>
      <c r="H1285" s="169">
        <v>3</v>
      </c>
      <c r="I1285" s="170" t="s">
        <v>18</v>
      </c>
      <c r="J1285" s="170" t="s">
        <v>1602</v>
      </c>
      <c r="K1285" s="171"/>
      <c r="L1285" s="169"/>
      <c r="M1285" s="169"/>
      <c r="N1285" s="169"/>
    </row>
    <row r="1286" spans="1:14" ht="24.95" hidden="1" customHeight="1">
      <c r="A1286" s="169" t="s">
        <v>1220</v>
      </c>
      <c r="B1286" s="170" t="s">
        <v>1222</v>
      </c>
      <c r="C1286" s="170" t="s">
        <v>1222</v>
      </c>
      <c r="D1286" s="170" t="s">
        <v>1601</v>
      </c>
      <c r="E1286" s="170"/>
      <c r="F1286" s="170"/>
      <c r="G1286" s="170" t="s">
        <v>7</v>
      </c>
      <c r="H1286" s="169">
        <v>2</v>
      </c>
      <c r="I1286" s="170" t="s">
        <v>18</v>
      </c>
      <c r="J1286" s="170" t="s">
        <v>1602</v>
      </c>
      <c r="K1286" s="171"/>
      <c r="L1286" s="169"/>
      <c r="M1286" s="169"/>
      <c r="N1286" s="169"/>
    </row>
    <row r="1287" spans="1:14" ht="24.95" hidden="1" customHeight="1">
      <c r="A1287" s="169" t="s">
        <v>437</v>
      </c>
      <c r="B1287" s="170" t="s">
        <v>438</v>
      </c>
      <c r="C1287" s="170" t="s">
        <v>438</v>
      </c>
      <c r="D1287" s="170" t="s">
        <v>1601</v>
      </c>
      <c r="E1287" s="170"/>
      <c r="F1287" s="170"/>
      <c r="G1287" s="170" t="s">
        <v>7</v>
      </c>
      <c r="H1287" s="169">
        <v>2</v>
      </c>
      <c r="I1287" s="170" t="s">
        <v>18</v>
      </c>
      <c r="J1287" s="170" t="s">
        <v>1602</v>
      </c>
      <c r="K1287" s="171"/>
      <c r="L1287" s="169"/>
      <c r="M1287" s="169"/>
      <c r="N1287" s="169"/>
    </row>
    <row r="1288" spans="1:14" ht="24.95" hidden="1" customHeight="1">
      <c r="A1288" s="169" t="s">
        <v>562</v>
      </c>
      <c r="B1288" s="170" t="s">
        <v>563</v>
      </c>
      <c r="C1288" s="170" t="s">
        <v>563</v>
      </c>
      <c r="D1288" s="170" t="s">
        <v>1601</v>
      </c>
      <c r="E1288" s="170"/>
      <c r="F1288" s="170"/>
      <c r="G1288" s="170" t="s">
        <v>7</v>
      </c>
      <c r="H1288" s="169">
        <v>3</v>
      </c>
      <c r="I1288" s="170" t="s">
        <v>18</v>
      </c>
      <c r="J1288" s="170" t="s">
        <v>1602</v>
      </c>
      <c r="K1288" s="171"/>
      <c r="L1288" s="169"/>
      <c r="M1288" s="169"/>
      <c r="N1288" s="169"/>
    </row>
    <row r="1289" spans="1:14" ht="24.95" hidden="1" customHeight="1">
      <c r="A1289" s="169" t="s">
        <v>568</v>
      </c>
      <c r="B1289" s="170" t="s">
        <v>569</v>
      </c>
      <c r="C1289" s="170" t="s">
        <v>569</v>
      </c>
      <c r="D1289" s="170" t="s">
        <v>1601</v>
      </c>
      <c r="E1289" s="170"/>
      <c r="F1289" s="170"/>
      <c r="G1289" s="170" t="s">
        <v>7</v>
      </c>
      <c r="H1289" s="169">
        <v>3</v>
      </c>
      <c r="I1289" s="170" t="s">
        <v>18</v>
      </c>
      <c r="J1289" s="170" t="s">
        <v>1602</v>
      </c>
      <c r="K1289" s="171"/>
      <c r="L1289" s="169"/>
      <c r="M1289" s="169"/>
      <c r="N1289" s="169"/>
    </row>
    <row r="1290" spans="1:14" ht="24.95" hidden="1" customHeight="1">
      <c r="A1290" s="169" t="s">
        <v>546</v>
      </c>
      <c r="B1290" s="170" t="s">
        <v>547</v>
      </c>
      <c r="C1290" s="170" t="s">
        <v>547</v>
      </c>
      <c r="D1290" s="170" t="s">
        <v>1601</v>
      </c>
      <c r="E1290" s="170"/>
      <c r="F1290" s="170"/>
      <c r="G1290" s="170" t="s">
        <v>7</v>
      </c>
      <c r="H1290" s="169">
        <v>3</v>
      </c>
      <c r="I1290" s="170" t="s">
        <v>18</v>
      </c>
      <c r="J1290" s="170" t="s">
        <v>1602</v>
      </c>
      <c r="K1290" s="171"/>
      <c r="L1290" s="169"/>
      <c r="M1290" s="169"/>
      <c r="N1290" s="169"/>
    </row>
    <row r="1291" spans="1:14" ht="24.95" hidden="1" customHeight="1">
      <c r="A1291" s="169" t="s">
        <v>548</v>
      </c>
      <c r="B1291" s="170" t="s">
        <v>549</v>
      </c>
      <c r="C1291" s="170" t="s">
        <v>549</v>
      </c>
      <c r="D1291" s="170" t="s">
        <v>1601</v>
      </c>
      <c r="E1291" s="170"/>
      <c r="F1291" s="170"/>
      <c r="G1291" s="170" t="s">
        <v>7</v>
      </c>
      <c r="H1291" s="169">
        <v>3</v>
      </c>
      <c r="I1291" s="170" t="s">
        <v>18</v>
      </c>
      <c r="J1291" s="170" t="s">
        <v>1602</v>
      </c>
      <c r="K1291" s="171"/>
      <c r="L1291" s="169"/>
      <c r="M1291" s="169"/>
      <c r="N1291" s="169"/>
    </row>
    <row r="1292" spans="1:14" ht="24.95" hidden="1" customHeight="1">
      <c r="A1292" s="169" t="s">
        <v>538</v>
      </c>
      <c r="B1292" s="170" t="s">
        <v>539</v>
      </c>
      <c r="C1292" s="170" t="s">
        <v>539</v>
      </c>
      <c r="D1292" s="170" t="s">
        <v>1601</v>
      </c>
      <c r="E1292" s="170"/>
      <c r="F1292" s="170"/>
      <c r="G1292" s="170" t="s">
        <v>7</v>
      </c>
      <c r="H1292" s="169">
        <v>3</v>
      </c>
      <c r="I1292" s="170" t="s">
        <v>18</v>
      </c>
      <c r="J1292" s="170" t="s">
        <v>1602</v>
      </c>
      <c r="K1292" s="171"/>
      <c r="L1292" s="169"/>
      <c r="M1292" s="169"/>
      <c r="N1292" s="169"/>
    </row>
    <row r="1293" spans="1:14" ht="24.95" hidden="1" customHeight="1">
      <c r="A1293" s="169" t="s">
        <v>550</v>
      </c>
      <c r="B1293" s="170" t="s">
        <v>551</v>
      </c>
      <c r="C1293" s="170" t="s">
        <v>551</v>
      </c>
      <c r="D1293" s="170" t="s">
        <v>1601</v>
      </c>
      <c r="E1293" s="170"/>
      <c r="F1293" s="170"/>
      <c r="G1293" s="170" t="s">
        <v>7</v>
      </c>
      <c r="H1293" s="169">
        <v>3</v>
      </c>
      <c r="I1293" s="170" t="s">
        <v>18</v>
      </c>
      <c r="J1293" s="170" t="s">
        <v>1602</v>
      </c>
      <c r="K1293" s="171"/>
      <c r="L1293" s="169"/>
      <c r="M1293" s="169"/>
      <c r="N1293" s="169"/>
    </row>
    <row r="1294" spans="1:14" ht="24.95" hidden="1" customHeight="1">
      <c r="A1294" s="169" t="s">
        <v>556</v>
      </c>
      <c r="B1294" s="170" t="s">
        <v>557</v>
      </c>
      <c r="C1294" s="170" t="s">
        <v>557</v>
      </c>
      <c r="D1294" s="170" t="s">
        <v>1601</v>
      </c>
      <c r="E1294" s="170"/>
      <c r="F1294" s="170"/>
      <c r="G1294" s="170" t="s">
        <v>7</v>
      </c>
      <c r="H1294" s="169">
        <v>3</v>
      </c>
      <c r="I1294" s="170" t="s">
        <v>18</v>
      </c>
      <c r="J1294" s="170" t="s">
        <v>1602</v>
      </c>
      <c r="K1294" s="171"/>
      <c r="L1294" s="169"/>
      <c r="M1294" s="169"/>
      <c r="N1294" s="169"/>
    </row>
    <row r="1295" spans="1:14" ht="24.95" hidden="1" customHeight="1">
      <c r="A1295" s="169" t="s">
        <v>542</v>
      </c>
      <c r="B1295" s="170" t="s">
        <v>543</v>
      </c>
      <c r="C1295" s="170" t="s">
        <v>543</v>
      </c>
      <c r="D1295" s="170" t="s">
        <v>1617</v>
      </c>
      <c r="E1295" s="170"/>
      <c r="F1295" s="170"/>
      <c r="G1295" s="170" t="s">
        <v>7</v>
      </c>
      <c r="H1295" s="169">
        <v>3</v>
      </c>
      <c r="I1295" s="170" t="s">
        <v>18</v>
      </c>
      <c r="J1295" s="170" t="s">
        <v>1602</v>
      </c>
      <c r="K1295" s="171"/>
      <c r="L1295" s="169"/>
      <c r="M1295" s="169"/>
      <c r="N1295" s="169"/>
    </row>
    <row r="1296" spans="1:14" ht="24.95" hidden="1" customHeight="1">
      <c r="A1296" s="169" t="s">
        <v>544</v>
      </c>
      <c r="B1296" s="170" t="s">
        <v>545</v>
      </c>
      <c r="C1296" s="170" t="s">
        <v>545</v>
      </c>
      <c r="D1296" s="170" t="s">
        <v>1617</v>
      </c>
      <c r="E1296" s="170"/>
      <c r="F1296" s="170"/>
      <c r="G1296" s="170" t="s">
        <v>7</v>
      </c>
      <c r="H1296" s="169">
        <v>3</v>
      </c>
      <c r="I1296" s="170" t="s">
        <v>18</v>
      </c>
      <c r="J1296" s="170" t="s">
        <v>1602</v>
      </c>
      <c r="K1296" s="171"/>
      <c r="L1296" s="169"/>
      <c r="M1296" s="169"/>
      <c r="N1296" s="169"/>
    </row>
    <row r="1297" spans="1:14" ht="24.95" hidden="1" customHeight="1">
      <c r="A1297" s="169" t="s">
        <v>533</v>
      </c>
      <c r="B1297" s="170" t="s">
        <v>534</v>
      </c>
      <c r="C1297" s="170" t="s">
        <v>534</v>
      </c>
      <c r="D1297" s="170" t="s">
        <v>1601</v>
      </c>
      <c r="E1297" s="170"/>
      <c r="F1297" s="170"/>
      <c r="G1297" s="170" t="s">
        <v>7</v>
      </c>
      <c r="H1297" s="169">
        <v>3</v>
      </c>
      <c r="I1297" s="170" t="s">
        <v>18</v>
      </c>
      <c r="J1297" s="170" t="s">
        <v>1602</v>
      </c>
      <c r="K1297" s="171"/>
      <c r="L1297" s="169"/>
      <c r="M1297" s="169"/>
      <c r="N1297" s="169"/>
    </row>
    <row r="1298" spans="1:14" ht="24.95" hidden="1" customHeight="1">
      <c r="A1298" s="169" t="s">
        <v>535</v>
      </c>
      <c r="B1298" s="170" t="s">
        <v>537</v>
      </c>
      <c r="C1298" s="170" t="s">
        <v>537</v>
      </c>
      <c r="D1298" s="170" t="s">
        <v>1601</v>
      </c>
      <c r="E1298" s="170"/>
      <c r="F1298" s="170"/>
      <c r="G1298" s="170" t="s">
        <v>7</v>
      </c>
      <c r="H1298" s="169">
        <v>3</v>
      </c>
      <c r="I1298" s="170" t="s">
        <v>18</v>
      </c>
      <c r="J1298" s="170" t="s">
        <v>1602</v>
      </c>
      <c r="K1298" s="171"/>
      <c r="L1298" s="169"/>
      <c r="M1298" s="169"/>
      <c r="N1298" s="169"/>
    </row>
    <row r="1299" spans="1:14" ht="24.95" hidden="1" customHeight="1">
      <c r="A1299" s="169" t="s">
        <v>578</v>
      </c>
      <c r="B1299" s="170" t="s">
        <v>580</v>
      </c>
      <c r="C1299" s="170" t="s">
        <v>580</v>
      </c>
      <c r="D1299" s="170" t="s">
        <v>1617</v>
      </c>
      <c r="E1299" s="170"/>
      <c r="F1299" s="170"/>
      <c r="G1299" s="170" t="s">
        <v>7</v>
      </c>
      <c r="H1299" s="169">
        <v>3</v>
      </c>
      <c r="I1299" s="170" t="s">
        <v>18</v>
      </c>
      <c r="J1299" s="170" t="s">
        <v>1602</v>
      </c>
      <c r="K1299" s="171"/>
      <c r="L1299" s="169"/>
      <c r="M1299" s="169"/>
      <c r="N1299" s="169"/>
    </row>
    <row r="1300" spans="1:14" ht="24.95" hidden="1" customHeight="1">
      <c r="A1300" s="169" t="s">
        <v>581</v>
      </c>
      <c r="B1300" s="170" t="s">
        <v>583</v>
      </c>
      <c r="C1300" s="170" t="s">
        <v>583</v>
      </c>
      <c r="D1300" s="170" t="s">
        <v>1617</v>
      </c>
      <c r="E1300" s="170"/>
      <c r="F1300" s="170"/>
      <c r="G1300" s="170" t="s">
        <v>7</v>
      </c>
      <c r="H1300" s="169">
        <v>3</v>
      </c>
      <c r="I1300" s="170" t="s">
        <v>18</v>
      </c>
      <c r="J1300" s="170" t="s">
        <v>1602</v>
      </c>
      <c r="K1300" s="171"/>
      <c r="L1300" s="169"/>
      <c r="M1300" s="169"/>
      <c r="N1300" s="169"/>
    </row>
    <row r="1301" spans="1:14" ht="24.95" hidden="1" customHeight="1">
      <c r="A1301" s="169" t="s">
        <v>574</v>
      </c>
      <c r="B1301" s="170" t="s">
        <v>575</v>
      </c>
      <c r="C1301" s="170" t="s">
        <v>575</v>
      </c>
      <c r="D1301" s="170" t="s">
        <v>1617</v>
      </c>
      <c r="E1301" s="170"/>
      <c r="F1301" s="170"/>
      <c r="G1301" s="170" t="s">
        <v>7</v>
      </c>
      <c r="H1301" s="169">
        <v>3</v>
      </c>
      <c r="I1301" s="170" t="s">
        <v>18</v>
      </c>
      <c r="J1301" s="170" t="s">
        <v>1602</v>
      </c>
      <c r="K1301" s="171"/>
      <c r="L1301" s="169"/>
      <c r="M1301" s="169"/>
      <c r="N1301" s="169"/>
    </row>
    <row r="1302" spans="1:14" ht="24.95" hidden="1" customHeight="1">
      <c r="A1302" s="169" t="s">
        <v>576</v>
      </c>
      <c r="B1302" s="170" t="s">
        <v>577</v>
      </c>
      <c r="C1302" s="170" t="s">
        <v>577</v>
      </c>
      <c r="D1302" s="170" t="s">
        <v>1617</v>
      </c>
      <c r="E1302" s="170"/>
      <c r="F1302" s="170"/>
      <c r="G1302" s="170" t="s">
        <v>7</v>
      </c>
      <c r="H1302" s="169">
        <v>3</v>
      </c>
      <c r="I1302" s="170" t="s">
        <v>18</v>
      </c>
      <c r="J1302" s="170" t="s">
        <v>1602</v>
      </c>
      <c r="K1302" s="171"/>
      <c r="L1302" s="169"/>
      <c r="M1302" s="169"/>
      <c r="N1302" s="169"/>
    </row>
    <row r="1303" spans="1:14" ht="24.95" customHeight="1">
      <c r="A1303" s="169" t="s">
        <v>3934</v>
      </c>
      <c r="B1303" s="170" t="s">
        <v>3935</v>
      </c>
      <c r="C1303" s="170" t="s">
        <v>3935</v>
      </c>
      <c r="D1303" s="170" t="s">
        <v>1612</v>
      </c>
      <c r="E1303" s="170"/>
      <c r="F1303" s="170"/>
      <c r="G1303" s="170" t="s">
        <v>7</v>
      </c>
      <c r="H1303" s="169">
        <v>3</v>
      </c>
      <c r="I1303" s="170" t="s">
        <v>13</v>
      </c>
      <c r="J1303" s="170" t="s">
        <v>13</v>
      </c>
      <c r="K1303" s="171">
        <v>0.155</v>
      </c>
      <c r="L1303" s="169"/>
      <c r="M1303" s="169"/>
      <c r="N1303" s="169"/>
    </row>
    <row r="1304" spans="1:14" ht="24.95" customHeight="1">
      <c r="A1304" s="169" t="s">
        <v>3937</v>
      </c>
      <c r="B1304" s="170" t="s">
        <v>3938</v>
      </c>
      <c r="C1304" s="170" t="s">
        <v>3938</v>
      </c>
      <c r="D1304" s="170" t="s">
        <v>1612</v>
      </c>
      <c r="E1304" s="170"/>
      <c r="F1304" s="170"/>
      <c r="G1304" s="170" t="s">
        <v>7</v>
      </c>
      <c r="H1304" s="169">
        <v>3</v>
      </c>
      <c r="I1304" s="170" t="s">
        <v>13</v>
      </c>
      <c r="J1304" s="170" t="s">
        <v>13</v>
      </c>
      <c r="K1304" s="171">
        <v>0.155</v>
      </c>
      <c r="L1304" s="169"/>
      <c r="M1304" s="169"/>
      <c r="N1304" s="169"/>
    </row>
    <row r="1305" spans="1:14" ht="24.95" customHeight="1">
      <c r="A1305" s="169" t="s">
        <v>3940</v>
      </c>
      <c r="B1305" s="170" t="s">
        <v>3941</v>
      </c>
      <c r="C1305" s="170" t="s">
        <v>3941</v>
      </c>
      <c r="D1305" s="170" t="s">
        <v>1612</v>
      </c>
      <c r="E1305" s="170"/>
      <c r="F1305" s="170"/>
      <c r="G1305" s="170" t="s">
        <v>7</v>
      </c>
      <c r="H1305" s="169">
        <v>3</v>
      </c>
      <c r="I1305" s="170" t="s">
        <v>13</v>
      </c>
      <c r="J1305" s="170" t="s">
        <v>13</v>
      </c>
      <c r="K1305" s="171">
        <v>0.155</v>
      </c>
      <c r="L1305" s="169"/>
      <c r="M1305" s="169"/>
      <c r="N1305" s="169"/>
    </row>
    <row r="1306" spans="1:14" ht="24.95" customHeight="1">
      <c r="A1306" s="169" t="s">
        <v>3942</v>
      </c>
      <c r="B1306" s="170" t="s">
        <v>3943</v>
      </c>
      <c r="C1306" s="170" t="s">
        <v>3943</v>
      </c>
      <c r="D1306" s="170" t="s">
        <v>1612</v>
      </c>
      <c r="E1306" s="170"/>
      <c r="F1306" s="170"/>
      <c r="G1306" s="170" t="s">
        <v>7</v>
      </c>
      <c r="H1306" s="169">
        <v>3</v>
      </c>
      <c r="I1306" s="170" t="s">
        <v>13</v>
      </c>
      <c r="J1306" s="170" t="s">
        <v>13</v>
      </c>
      <c r="K1306" s="171">
        <v>0.2</v>
      </c>
      <c r="L1306" s="169"/>
      <c r="M1306" s="169"/>
      <c r="N1306" s="169"/>
    </row>
    <row r="1307" spans="1:14" ht="24.95" customHeight="1">
      <c r="A1307" s="169" t="s">
        <v>3945</v>
      </c>
      <c r="B1307" s="170" t="s">
        <v>3946</v>
      </c>
      <c r="C1307" s="170" t="s">
        <v>3946</v>
      </c>
      <c r="D1307" s="170" t="s">
        <v>1612</v>
      </c>
      <c r="E1307" s="170"/>
      <c r="F1307" s="170"/>
      <c r="G1307" s="170" t="s">
        <v>7</v>
      </c>
      <c r="H1307" s="169">
        <v>3</v>
      </c>
      <c r="I1307" s="170" t="s">
        <v>13</v>
      </c>
      <c r="J1307" s="170" t="s">
        <v>13</v>
      </c>
      <c r="K1307" s="171">
        <v>0.2</v>
      </c>
      <c r="L1307" s="169"/>
      <c r="M1307" s="169"/>
      <c r="N1307" s="169"/>
    </row>
    <row r="1308" spans="1:14" ht="24.95" hidden="1" customHeight="1">
      <c r="A1308" s="169" t="s">
        <v>1512</v>
      </c>
      <c r="B1308" s="170" t="s">
        <v>1513</v>
      </c>
      <c r="C1308" s="170" t="s">
        <v>3948</v>
      </c>
      <c r="D1308" s="170"/>
      <c r="E1308" s="170"/>
      <c r="F1308" s="170"/>
      <c r="G1308" s="170" t="s">
        <v>7</v>
      </c>
      <c r="H1308" s="169">
        <v>2</v>
      </c>
      <c r="I1308" s="170" t="s">
        <v>18</v>
      </c>
      <c r="J1308" s="170" t="s">
        <v>1602</v>
      </c>
      <c r="K1308" s="171"/>
      <c r="L1308" s="169"/>
      <c r="M1308" s="169"/>
      <c r="N1308" s="169"/>
    </row>
    <row r="1309" spans="1:14" ht="24.95" hidden="1" customHeight="1">
      <c r="A1309" s="169" t="s">
        <v>144</v>
      </c>
      <c r="B1309" s="170" t="s">
        <v>145</v>
      </c>
      <c r="C1309" s="170" t="s">
        <v>145</v>
      </c>
      <c r="D1309" s="170" t="s">
        <v>1617</v>
      </c>
      <c r="E1309" s="170"/>
      <c r="F1309" s="170"/>
      <c r="G1309" s="170" t="s">
        <v>17</v>
      </c>
      <c r="H1309" s="169">
        <v>2</v>
      </c>
      <c r="I1309" s="170" t="s">
        <v>18</v>
      </c>
      <c r="J1309" s="170" t="s">
        <v>1602</v>
      </c>
      <c r="K1309" s="171"/>
      <c r="L1309" s="169"/>
      <c r="M1309" s="169"/>
      <c r="N1309" s="169"/>
    </row>
    <row r="1310" spans="1:14" ht="24.95" hidden="1" customHeight="1">
      <c r="A1310" s="169" t="s">
        <v>147</v>
      </c>
      <c r="B1310" s="170" t="s">
        <v>148</v>
      </c>
      <c r="C1310" s="170" t="s">
        <v>148</v>
      </c>
      <c r="D1310" s="170" t="s">
        <v>1617</v>
      </c>
      <c r="E1310" s="170"/>
      <c r="F1310" s="170"/>
      <c r="G1310" s="170" t="s">
        <v>17</v>
      </c>
      <c r="H1310" s="169">
        <v>2</v>
      </c>
      <c r="I1310" s="170" t="s">
        <v>18</v>
      </c>
      <c r="J1310" s="170" t="s">
        <v>1602</v>
      </c>
      <c r="K1310" s="171"/>
      <c r="L1310" s="169"/>
      <c r="M1310" s="169"/>
      <c r="N1310" s="169"/>
    </row>
    <row r="1311" spans="1:14" ht="24.95" hidden="1" customHeight="1">
      <c r="A1311" s="169" t="s">
        <v>3953</v>
      </c>
      <c r="B1311" s="170" t="s">
        <v>3954</v>
      </c>
      <c r="C1311" s="170" t="s">
        <v>3955</v>
      </c>
      <c r="D1311" s="170" t="s">
        <v>1617</v>
      </c>
      <c r="E1311" s="170"/>
      <c r="F1311" s="170"/>
      <c r="G1311" s="170" t="s">
        <v>17</v>
      </c>
      <c r="H1311" s="169">
        <v>2</v>
      </c>
      <c r="I1311" s="170" t="s">
        <v>18</v>
      </c>
      <c r="J1311" s="170" t="s">
        <v>1602</v>
      </c>
      <c r="K1311" s="171"/>
      <c r="L1311" s="169"/>
      <c r="M1311" s="169"/>
      <c r="N1311" s="169"/>
    </row>
    <row r="1312" spans="1:14" ht="24.95" hidden="1" customHeight="1">
      <c r="A1312" s="169" t="s">
        <v>150</v>
      </c>
      <c r="B1312" s="170" t="s">
        <v>151</v>
      </c>
      <c r="C1312" s="170" t="s">
        <v>151</v>
      </c>
      <c r="D1312" s="170" t="s">
        <v>1617</v>
      </c>
      <c r="E1312" s="170"/>
      <c r="F1312" s="170"/>
      <c r="G1312" s="170" t="s">
        <v>17</v>
      </c>
      <c r="H1312" s="169">
        <v>2</v>
      </c>
      <c r="I1312" s="170" t="s">
        <v>18</v>
      </c>
      <c r="J1312" s="170" t="s">
        <v>1602</v>
      </c>
      <c r="K1312" s="171"/>
      <c r="L1312" s="169"/>
      <c r="M1312" s="169"/>
      <c r="N1312" s="169"/>
    </row>
    <row r="1313" spans="1:14" ht="24.95" hidden="1" customHeight="1">
      <c r="A1313" s="169" t="s">
        <v>153</v>
      </c>
      <c r="B1313" s="170" t="s">
        <v>154</v>
      </c>
      <c r="C1313" s="170" t="s">
        <v>154</v>
      </c>
      <c r="D1313" s="170" t="s">
        <v>1617</v>
      </c>
      <c r="E1313" s="170"/>
      <c r="F1313" s="170"/>
      <c r="G1313" s="170" t="s">
        <v>17</v>
      </c>
      <c r="H1313" s="169">
        <v>2</v>
      </c>
      <c r="I1313" s="170" t="s">
        <v>18</v>
      </c>
      <c r="J1313" s="170" t="s">
        <v>1602</v>
      </c>
      <c r="K1313" s="171"/>
      <c r="L1313" s="169"/>
      <c r="M1313" s="169"/>
      <c r="N1313" s="169"/>
    </row>
    <row r="1314" spans="1:14" ht="24.95" hidden="1" customHeight="1">
      <c r="A1314" s="169" t="s">
        <v>156</v>
      </c>
      <c r="B1314" s="170" t="s">
        <v>157</v>
      </c>
      <c r="C1314" s="170" t="s">
        <v>157</v>
      </c>
      <c r="D1314" s="170" t="s">
        <v>1617</v>
      </c>
      <c r="E1314" s="170"/>
      <c r="F1314" s="170"/>
      <c r="G1314" s="170" t="s">
        <v>17</v>
      </c>
      <c r="H1314" s="169">
        <v>2</v>
      </c>
      <c r="I1314" s="170" t="s">
        <v>18</v>
      </c>
      <c r="J1314" s="170" t="s">
        <v>1602</v>
      </c>
      <c r="K1314" s="171"/>
      <c r="L1314" s="169"/>
      <c r="M1314" s="169"/>
      <c r="N1314" s="169"/>
    </row>
    <row r="1315" spans="1:14" ht="24.95" hidden="1" customHeight="1">
      <c r="A1315" s="169" t="s">
        <v>159</v>
      </c>
      <c r="B1315" s="170" t="s">
        <v>160</v>
      </c>
      <c r="C1315" s="170" t="s">
        <v>160</v>
      </c>
      <c r="D1315" s="170" t="s">
        <v>1617</v>
      </c>
      <c r="E1315" s="170"/>
      <c r="F1315" s="170"/>
      <c r="G1315" s="170" t="s">
        <v>17</v>
      </c>
      <c r="H1315" s="169">
        <v>2</v>
      </c>
      <c r="I1315" s="170" t="s">
        <v>18</v>
      </c>
      <c r="J1315" s="170" t="s">
        <v>1602</v>
      </c>
      <c r="K1315" s="171"/>
      <c r="L1315" s="169"/>
      <c r="M1315" s="169"/>
      <c r="N1315" s="169"/>
    </row>
    <row r="1316" spans="1:14" ht="24.95" hidden="1" customHeight="1">
      <c r="A1316" s="169" t="s">
        <v>162</v>
      </c>
      <c r="B1316" s="170" t="s">
        <v>163</v>
      </c>
      <c r="C1316" s="170" t="s">
        <v>163</v>
      </c>
      <c r="D1316" s="170" t="s">
        <v>1617</v>
      </c>
      <c r="E1316" s="170"/>
      <c r="F1316" s="170"/>
      <c r="G1316" s="170" t="s">
        <v>17</v>
      </c>
      <c r="H1316" s="169">
        <v>2</v>
      </c>
      <c r="I1316" s="170" t="s">
        <v>18</v>
      </c>
      <c r="J1316" s="170" t="s">
        <v>1602</v>
      </c>
      <c r="K1316" s="171"/>
      <c r="L1316" s="169"/>
      <c r="M1316" s="169"/>
      <c r="N1316" s="169"/>
    </row>
    <row r="1317" spans="1:14" ht="24.95" hidden="1" customHeight="1">
      <c r="A1317" s="169" t="s">
        <v>165</v>
      </c>
      <c r="B1317" s="170" t="s">
        <v>166</v>
      </c>
      <c r="C1317" s="170" t="s">
        <v>166</v>
      </c>
      <c r="D1317" s="170" t="s">
        <v>1617</v>
      </c>
      <c r="E1317" s="170"/>
      <c r="F1317" s="170"/>
      <c r="G1317" s="170" t="s">
        <v>17</v>
      </c>
      <c r="H1317" s="169">
        <v>2</v>
      </c>
      <c r="I1317" s="170" t="s">
        <v>18</v>
      </c>
      <c r="J1317" s="170" t="s">
        <v>1602</v>
      </c>
      <c r="K1317" s="171"/>
      <c r="L1317" s="169"/>
      <c r="M1317" s="169"/>
      <c r="N1317" s="169"/>
    </row>
    <row r="1318" spans="1:14" ht="24.95" hidden="1" customHeight="1">
      <c r="A1318" s="169" t="s">
        <v>168</v>
      </c>
      <c r="B1318" s="170" t="s">
        <v>169</v>
      </c>
      <c r="C1318" s="170" t="s">
        <v>169</v>
      </c>
      <c r="D1318" s="170" t="s">
        <v>1617</v>
      </c>
      <c r="E1318" s="170"/>
      <c r="F1318" s="170"/>
      <c r="G1318" s="170" t="s">
        <v>17</v>
      </c>
      <c r="H1318" s="169">
        <v>2</v>
      </c>
      <c r="I1318" s="170" t="s">
        <v>18</v>
      </c>
      <c r="J1318" s="170" t="s">
        <v>1602</v>
      </c>
      <c r="K1318" s="171"/>
      <c r="L1318" s="169"/>
      <c r="M1318" s="169"/>
      <c r="N1318" s="169"/>
    </row>
    <row r="1319" spans="1:14" ht="24.95" hidden="1" customHeight="1">
      <c r="A1319" s="169" t="s">
        <v>171</v>
      </c>
      <c r="B1319" s="170" t="s">
        <v>172</v>
      </c>
      <c r="C1319" s="170" t="s">
        <v>172</v>
      </c>
      <c r="D1319" s="170" t="s">
        <v>1617</v>
      </c>
      <c r="E1319" s="170"/>
      <c r="F1319" s="170"/>
      <c r="G1319" s="170" t="s">
        <v>17</v>
      </c>
      <c r="H1319" s="169">
        <v>2</v>
      </c>
      <c r="I1319" s="170" t="s">
        <v>18</v>
      </c>
      <c r="J1319" s="170" t="s">
        <v>1602</v>
      </c>
      <c r="K1319" s="171"/>
      <c r="L1319" s="169"/>
      <c r="M1319" s="169"/>
      <c r="N1319" s="169"/>
    </row>
    <row r="1320" spans="1:14" ht="24.95" hidden="1" customHeight="1">
      <c r="A1320" s="169" t="s">
        <v>173</v>
      </c>
      <c r="B1320" s="170" t="s">
        <v>174</v>
      </c>
      <c r="C1320" s="170" t="s">
        <v>174</v>
      </c>
      <c r="D1320" s="170" t="s">
        <v>1617</v>
      </c>
      <c r="E1320" s="170"/>
      <c r="F1320" s="170"/>
      <c r="G1320" s="170" t="s">
        <v>17</v>
      </c>
      <c r="H1320" s="169">
        <v>2</v>
      </c>
      <c r="I1320" s="170" t="s">
        <v>18</v>
      </c>
      <c r="J1320" s="170" t="s">
        <v>1602</v>
      </c>
      <c r="K1320" s="171"/>
      <c r="L1320" s="169"/>
      <c r="M1320" s="169"/>
      <c r="N1320" s="169"/>
    </row>
    <row r="1321" spans="1:14" ht="24.95" hidden="1" customHeight="1">
      <c r="A1321" s="169" t="s">
        <v>175</v>
      </c>
      <c r="B1321" s="170" t="s">
        <v>176</v>
      </c>
      <c r="C1321" s="170" t="s">
        <v>176</v>
      </c>
      <c r="D1321" s="170" t="s">
        <v>1617</v>
      </c>
      <c r="E1321" s="170"/>
      <c r="F1321" s="170"/>
      <c r="G1321" s="170" t="s">
        <v>17</v>
      </c>
      <c r="H1321" s="169">
        <v>2</v>
      </c>
      <c r="I1321" s="170" t="s">
        <v>18</v>
      </c>
      <c r="J1321" s="170" t="s">
        <v>1602</v>
      </c>
      <c r="K1321" s="171"/>
      <c r="L1321" s="169"/>
      <c r="M1321" s="169"/>
      <c r="N1321" s="169"/>
    </row>
    <row r="1322" spans="1:14" ht="24.95" hidden="1" customHeight="1">
      <c r="A1322" s="169" t="s">
        <v>177</v>
      </c>
      <c r="B1322" s="170" t="s">
        <v>178</v>
      </c>
      <c r="C1322" s="170" t="s">
        <v>178</v>
      </c>
      <c r="D1322" s="170" t="s">
        <v>1617</v>
      </c>
      <c r="E1322" s="170"/>
      <c r="F1322" s="170"/>
      <c r="G1322" s="170" t="s">
        <v>17</v>
      </c>
      <c r="H1322" s="169">
        <v>2</v>
      </c>
      <c r="I1322" s="170" t="s">
        <v>18</v>
      </c>
      <c r="J1322" s="170" t="s">
        <v>1602</v>
      </c>
      <c r="K1322" s="171"/>
      <c r="L1322" s="169"/>
      <c r="M1322" s="169"/>
      <c r="N1322" s="169"/>
    </row>
    <row r="1323" spans="1:14" ht="24.95" hidden="1" customHeight="1">
      <c r="A1323" s="169" t="s">
        <v>180</v>
      </c>
      <c r="B1323" s="170" t="s">
        <v>181</v>
      </c>
      <c r="C1323" s="170" t="s">
        <v>181</v>
      </c>
      <c r="D1323" s="170" t="s">
        <v>1617</v>
      </c>
      <c r="E1323" s="170"/>
      <c r="F1323" s="170"/>
      <c r="G1323" s="170" t="s">
        <v>17</v>
      </c>
      <c r="H1323" s="169">
        <v>2</v>
      </c>
      <c r="I1323" s="170" t="s">
        <v>18</v>
      </c>
      <c r="J1323" s="170" t="s">
        <v>1602</v>
      </c>
      <c r="K1323" s="171"/>
      <c r="L1323" s="169"/>
      <c r="M1323" s="169"/>
      <c r="N1323" s="169"/>
    </row>
    <row r="1324" spans="1:14" ht="24.95" hidden="1" customHeight="1">
      <c r="A1324" s="169" t="s">
        <v>182</v>
      </c>
      <c r="B1324" s="170" t="s">
        <v>183</v>
      </c>
      <c r="C1324" s="170" t="s">
        <v>183</v>
      </c>
      <c r="D1324" s="170" t="s">
        <v>1617</v>
      </c>
      <c r="E1324" s="170"/>
      <c r="F1324" s="170"/>
      <c r="G1324" s="170" t="s">
        <v>17</v>
      </c>
      <c r="H1324" s="169">
        <v>2</v>
      </c>
      <c r="I1324" s="170" t="s">
        <v>18</v>
      </c>
      <c r="J1324" s="170" t="s">
        <v>1602</v>
      </c>
      <c r="K1324" s="171"/>
      <c r="L1324" s="169"/>
      <c r="M1324" s="169"/>
      <c r="N1324" s="169"/>
    </row>
    <row r="1325" spans="1:14" ht="24.95" hidden="1" customHeight="1">
      <c r="A1325" s="169" t="s">
        <v>184</v>
      </c>
      <c r="B1325" s="170" t="s">
        <v>185</v>
      </c>
      <c r="C1325" s="170" t="s">
        <v>185</v>
      </c>
      <c r="D1325" s="170" t="s">
        <v>1617</v>
      </c>
      <c r="E1325" s="170"/>
      <c r="F1325" s="170"/>
      <c r="G1325" s="170" t="s">
        <v>17</v>
      </c>
      <c r="H1325" s="169">
        <v>2</v>
      </c>
      <c r="I1325" s="170" t="s">
        <v>18</v>
      </c>
      <c r="J1325" s="170" t="s">
        <v>1602</v>
      </c>
      <c r="K1325" s="171"/>
      <c r="L1325" s="169"/>
      <c r="M1325" s="169"/>
      <c r="N1325" s="169"/>
    </row>
    <row r="1326" spans="1:14" ht="24.95" hidden="1" customHeight="1">
      <c r="A1326" s="169" t="s">
        <v>187</v>
      </c>
      <c r="B1326" s="170" t="s">
        <v>188</v>
      </c>
      <c r="C1326" s="170" t="s">
        <v>188</v>
      </c>
      <c r="D1326" s="170" t="s">
        <v>1617</v>
      </c>
      <c r="E1326" s="170"/>
      <c r="F1326" s="170"/>
      <c r="G1326" s="170" t="s">
        <v>17</v>
      </c>
      <c r="H1326" s="169">
        <v>2</v>
      </c>
      <c r="I1326" s="170" t="s">
        <v>18</v>
      </c>
      <c r="J1326" s="170" t="s">
        <v>1602</v>
      </c>
      <c r="K1326" s="171"/>
      <c r="L1326" s="169"/>
      <c r="M1326" s="169"/>
      <c r="N1326" s="169"/>
    </row>
    <row r="1327" spans="1:14" ht="24.95" hidden="1" customHeight="1">
      <c r="A1327" s="169" t="s">
        <v>189</v>
      </c>
      <c r="B1327" s="170" t="s">
        <v>190</v>
      </c>
      <c r="C1327" s="170" t="s">
        <v>190</v>
      </c>
      <c r="D1327" s="170" t="s">
        <v>1617</v>
      </c>
      <c r="E1327" s="170"/>
      <c r="F1327" s="170"/>
      <c r="G1327" s="170" t="s">
        <v>17</v>
      </c>
      <c r="H1327" s="169">
        <v>2</v>
      </c>
      <c r="I1327" s="170" t="s">
        <v>18</v>
      </c>
      <c r="J1327" s="170" t="s">
        <v>1602</v>
      </c>
      <c r="K1327" s="171"/>
      <c r="L1327" s="169"/>
      <c r="M1327" s="169"/>
      <c r="N1327" s="169"/>
    </row>
    <row r="1328" spans="1:14" ht="24.95" hidden="1" customHeight="1">
      <c r="A1328" s="169" t="s">
        <v>191</v>
      </c>
      <c r="B1328" s="170" t="s">
        <v>192</v>
      </c>
      <c r="C1328" s="170" t="s">
        <v>192</v>
      </c>
      <c r="D1328" s="170" t="s">
        <v>1617</v>
      </c>
      <c r="E1328" s="170"/>
      <c r="F1328" s="170"/>
      <c r="G1328" s="170" t="s">
        <v>17</v>
      </c>
      <c r="H1328" s="169">
        <v>2</v>
      </c>
      <c r="I1328" s="170" t="s">
        <v>18</v>
      </c>
      <c r="J1328" s="170" t="s">
        <v>1602</v>
      </c>
      <c r="K1328" s="171"/>
      <c r="L1328" s="169"/>
      <c r="M1328" s="169"/>
      <c r="N1328" s="169"/>
    </row>
    <row r="1329" spans="1:14" ht="24.95" hidden="1" customHeight="1">
      <c r="A1329" s="169" t="s">
        <v>194</v>
      </c>
      <c r="B1329" s="170" t="s">
        <v>195</v>
      </c>
      <c r="C1329" s="170" t="s">
        <v>195</v>
      </c>
      <c r="D1329" s="170" t="s">
        <v>1617</v>
      </c>
      <c r="E1329" s="170"/>
      <c r="F1329" s="170"/>
      <c r="G1329" s="170" t="s">
        <v>17</v>
      </c>
      <c r="H1329" s="169">
        <v>2</v>
      </c>
      <c r="I1329" s="170" t="s">
        <v>18</v>
      </c>
      <c r="J1329" s="170" t="s">
        <v>1602</v>
      </c>
      <c r="K1329" s="171"/>
      <c r="L1329" s="169"/>
      <c r="M1329" s="169"/>
      <c r="N1329" s="169"/>
    </row>
    <row r="1330" spans="1:14" ht="24.95" hidden="1" customHeight="1">
      <c r="A1330" s="169" t="s">
        <v>196</v>
      </c>
      <c r="B1330" s="170" t="s">
        <v>197</v>
      </c>
      <c r="C1330" s="170" t="s">
        <v>197</v>
      </c>
      <c r="D1330" s="170" t="s">
        <v>1617</v>
      </c>
      <c r="E1330" s="170"/>
      <c r="F1330" s="170"/>
      <c r="G1330" s="170" t="s">
        <v>17</v>
      </c>
      <c r="H1330" s="169">
        <v>2</v>
      </c>
      <c r="I1330" s="170" t="s">
        <v>18</v>
      </c>
      <c r="J1330" s="170" t="s">
        <v>1602</v>
      </c>
      <c r="K1330" s="171"/>
      <c r="L1330" s="169"/>
      <c r="M1330" s="169"/>
      <c r="N1330" s="169"/>
    </row>
    <row r="1331" spans="1:14" ht="24.95" hidden="1" customHeight="1">
      <c r="A1331" s="169" t="s">
        <v>198</v>
      </c>
      <c r="B1331" s="170" t="s">
        <v>199</v>
      </c>
      <c r="C1331" s="170" t="s">
        <v>199</v>
      </c>
      <c r="D1331" s="170" t="s">
        <v>1617</v>
      </c>
      <c r="E1331" s="170"/>
      <c r="F1331" s="170"/>
      <c r="G1331" s="170" t="s">
        <v>17</v>
      </c>
      <c r="H1331" s="169">
        <v>2</v>
      </c>
      <c r="I1331" s="170" t="s">
        <v>18</v>
      </c>
      <c r="J1331" s="170" t="s">
        <v>1602</v>
      </c>
      <c r="K1331" s="171"/>
      <c r="L1331" s="169"/>
      <c r="M1331" s="169"/>
      <c r="N1331" s="169"/>
    </row>
    <row r="1332" spans="1:14" ht="24.95" hidden="1" customHeight="1">
      <c r="A1332" s="169" t="s">
        <v>201</v>
      </c>
      <c r="B1332" s="170" t="s">
        <v>202</v>
      </c>
      <c r="C1332" s="170" t="s">
        <v>202</v>
      </c>
      <c r="D1332" s="170" t="s">
        <v>1617</v>
      </c>
      <c r="E1332" s="170"/>
      <c r="F1332" s="170"/>
      <c r="G1332" s="170" t="s">
        <v>17</v>
      </c>
      <c r="H1332" s="169">
        <v>2</v>
      </c>
      <c r="I1332" s="170" t="s">
        <v>18</v>
      </c>
      <c r="J1332" s="170" t="s">
        <v>1602</v>
      </c>
      <c r="K1332" s="171"/>
      <c r="L1332" s="169"/>
      <c r="M1332" s="169"/>
      <c r="N1332" s="169"/>
    </row>
    <row r="1333" spans="1:14" ht="24.95" hidden="1" customHeight="1">
      <c r="A1333" s="169" t="s">
        <v>203</v>
      </c>
      <c r="B1333" s="170" t="s">
        <v>204</v>
      </c>
      <c r="C1333" s="170" t="s">
        <v>204</v>
      </c>
      <c r="D1333" s="170" t="s">
        <v>1617</v>
      </c>
      <c r="E1333" s="170"/>
      <c r="F1333" s="170"/>
      <c r="G1333" s="170" t="s">
        <v>17</v>
      </c>
      <c r="H1333" s="169">
        <v>2</v>
      </c>
      <c r="I1333" s="170" t="s">
        <v>18</v>
      </c>
      <c r="J1333" s="170" t="s">
        <v>1602</v>
      </c>
      <c r="K1333" s="171"/>
      <c r="L1333" s="169"/>
      <c r="M1333" s="169"/>
      <c r="N1333" s="169"/>
    </row>
    <row r="1334" spans="1:14" ht="24.95" hidden="1" customHeight="1">
      <c r="A1334" s="169" t="s">
        <v>205</v>
      </c>
      <c r="B1334" s="170" t="s">
        <v>206</v>
      </c>
      <c r="C1334" s="170" t="s">
        <v>206</v>
      </c>
      <c r="D1334" s="170" t="s">
        <v>1617</v>
      </c>
      <c r="E1334" s="170"/>
      <c r="F1334" s="170"/>
      <c r="G1334" s="170" t="s">
        <v>17</v>
      </c>
      <c r="H1334" s="169">
        <v>2</v>
      </c>
      <c r="I1334" s="170" t="s">
        <v>18</v>
      </c>
      <c r="J1334" s="170" t="s">
        <v>1602</v>
      </c>
      <c r="K1334" s="171"/>
      <c r="L1334" s="169"/>
      <c r="M1334" s="169"/>
      <c r="N1334" s="169"/>
    </row>
    <row r="1335" spans="1:14" ht="24.95" hidden="1" customHeight="1">
      <c r="A1335" s="169" t="s">
        <v>210</v>
      </c>
      <c r="B1335" s="170" t="s">
        <v>211</v>
      </c>
      <c r="C1335" s="170" t="s">
        <v>211</v>
      </c>
      <c r="D1335" s="170" t="s">
        <v>1617</v>
      </c>
      <c r="E1335" s="170"/>
      <c r="F1335" s="170"/>
      <c r="G1335" s="170" t="s">
        <v>17</v>
      </c>
      <c r="H1335" s="169">
        <v>2</v>
      </c>
      <c r="I1335" s="170" t="s">
        <v>18</v>
      </c>
      <c r="J1335" s="170" t="s">
        <v>1602</v>
      </c>
      <c r="K1335" s="171"/>
      <c r="L1335" s="169"/>
      <c r="M1335" s="169"/>
      <c r="N1335" s="169"/>
    </row>
    <row r="1336" spans="1:14" ht="24.95" hidden="1" customHeight="1">
      <c r="A1336" s="169" t="s">
        <v>213</v>
      </c>
      <c r="B1336" s="170" t="s">
        <v>214</v>
      </c>
      <c r="C1336" s="170" t="s">
        <v>214</v>
      </c>
      <c r="D1336" s="170" t="s">
        <v>1617</v>
      </c>
      <c r="E1336" s="170"/>
      <c r="F1336" s="170"/>
      <c r="G1336" s="170" t="s">
        <v>17</v>
      </c>
      <c r="H1336" s="169">
        <v>2</v>
      </c>
      <c r="I1336" s="170" t="s">
        <v>18</v>
      </c>
      <c r="J1336" s="170" t="s">
        <v>1602</v>
      </c>
      <c r="K1336" s="171"/>
      <c r="L1336" s="169"/>
      <c r="M1336" s="169"/>
      <c r="N1336" s="169"/>
    </row>
    <row r="1337" spans="1:14" ht="24.95" hidden="1" customHeight="1">
      <c r="A1337" s="169" t="s">
        <v>216</v>
      </c>
      <c r="B1337" s="170" t="s">
        <v>217</v>
      </c>
      <c r="C1337" s="170" t="s">
        <v>217</v>
      </c>
      <c r="D1337" s="170" t="s">
        <v>1617</v>
      </c>
      <c r="E1337" s="170"/>
      <c r="F1337" s="170"/>
      <c r="G1337" s="170" t="s">
        <v>17</v>
      </c>
      <c r="H1337" s="169">
        <v>2</v>
      </c>
      <c r="I1337" s="170" t="s">
        <v>18</v>
      </c>
      <c r="J1337" s="170" t="s">
        <v>1602</v>
      </c>
      <c r="K1337" s="171"/>
      <c r="L1337" s="169"/>
      <c r="M1337" s="169"/>
      <c r="N1337" s="169"/>
    </row>
    <row r="1338" spans="1:14" ht="24.95" hidden="1" customHeight="1">
      <c r="A1338" s="169" t="s">
        <v>219</v>
      </c>
      <c r="B1338" s="170" t="s">
        <v>220</v>
      </c>
      <c r="C1338" s="170" t="s">
        <v>220</v>
      </c>
      <c r="D1338" s="170" t="s">
        <v>1617</v>
      </c>
      <c r="E1338" s="170"/>
      <c r="F1338" s="170"/>
      <c r="G1338" s="170" t="s">
        <v>17</v>
      </c>
      <c r="H1338" s="169">
        <v>2</v>
      </c>
      <c r="I1338" s="170" t="s">
        <v>18</v>
      </c>
      <c r="J1338" s="170" t="s">
        <v>1602</v>
      </c>
      <c r="K1338" s="171"/>
      <c r="L1338" s="169"/>
      <c r="M1338" s="169"/>
      <c r="N1338" s="169"/>
    </row>
    <row r="1339" spans="1:14" ht="24.95" hidden="1" customHeight="1">
      <c r="A1339" s="169" t="s">
        <v>222</v>
      </c>
      <c r="B1339" s="170" t="s">
        <v>223</v>
      </c>
      <c r="C1339" s="170" t="s">
        <v>223</v>
      </c>
      <c r="D1339" s="170" t="s">
        <v>1617</v>
      </c>
      <c r="E1339" s="170"/>
      <c r="F1339" s="170"/>
      <c r="G1339" s="170" t="s">
        <v>17</v>
      </c>
      <c r="H1339" s="169">
        <v>2</v>
      </c>
      <c r="I1339" s="170" t="s">
        <v>18</v>
      </c>
      <c r="J1339" s="170" t="s">
        <v>1602</v>
      </c>
      <c r="K1339" s="171"/>
      <c r="L1339" s="169"/>
      <c r="M1339" s="169"/>
      <c r="N1339" s="169"/>
    </row>
    <row r="1340" spans="1:14" ht="24.95" hidden="1" customHeight="1">
      <c r="A1340" s="169" t="s">
        <v>224</v>
      </c>
      <c r="B1340" s="170" t="s">
        <v>225</v>
      </c>
      <c r="C1340" s="170" t="s">
        <v>225</v>
      </c>
      <c r="D1340" s="170" t="s">
        <v>1617</v>
      </c>
      <c r="E1340" s="170"/>
      <c r="F1340" s="170"/>
      <c r="G1340" s="170" t="s">
        <v>17</v>
      </c>
      <c r="H1340" s="169">
        <v>2</v>
      </c>
      <c r="I1340" s="170" t="s">
        <v>18</v>
      </c>
      <c r="J1340" s="170" t="s">
        <v>1602</v>
      </c>
      <c r="K1340" s="171"/>
      <c r="L1340" s="169"/>
      <c r="M1340" s="169"/>
      <c r="N1340" s="169"/>
    </row>
    <row r="1341" spans="1:14" ht="24.95" hidden="1" customHeight="1">
      <c r="A1341" s="169" t="s">
        <v>227</v>
      </c>
      <c r="B1341" s="170" t="s">
        <v>228</v>
      </c>
      <c r="C1341" s="170" t="s">
        <v>228</v>
      </c>
      <c r="D1341" s="170" t="s">
        <v>1617</v>
      </c>
      <c r="E1341" s="170"/>
      <c r="F1341" s="170"/>
      <c r="G1341" s="170" t="s">
        <v>17</v>
      </c>
      <c r="H1341" s="169">
        <v>2</v>
      </c>
      <c r="I1341" s="170" t="s">
        <v>18</v>
      </c>
      <c r="J1341" s="170" t="s">
        <v>1602</v>
      </c>
      <c r="K1341" s="171"/>
      <c r="L1341" s="169"/>
      <c r="M1341" s="169"/>
      <c r="N1341" s="169"/>
    </row>
    <row r="1342" spans="1:14" ht="24.95" hidden="1" customHeight="1">
      <c r="A1342" s="169" t="s">
        <v>230</v>
      </c>
      <c r="B1342" s="170" t="s">
        <v>231</v>
      </c>
      <c r="C1342" s="170" t="s">
        <v>231</v>
      </c>
      <c r="D1342" s="170" t="s">
        <v>1617</v>
      </c>
      <c r="E1342" s="170"/>
      <c r="F1342" s="170"/>
      <c r="G1342" s="170" t="s">
        <v>17</v>
      </c>
      <c r="H1342" s="169">
        <v>2</v>
      </c>
      <c r="I1342" s="170" t="s">
        <v>18</v>
      </c>
      <c r="J1342" s="170" t="s">
        <v>1602</v>
      </c>
      <c r="K1342" s="171"/>
      <c r="L1342" s="169"/>
      <c r="M1342" s="169"/>
      <c r="N1342" s="169"/>
    </row>
    <row r="1343" spans="1:14" ht="24.95" hidden="1" customHeight="1">
      <c r="A1343" s="169" t="s">
        <v>233</v>
      </c>
      <c r="B1343" s="170" t="s">
        <v>234</v>
      </c>
      <c r="C1343" s="170" t="s">
        <v>234</v>
      </c>
      <c r="D1343" s="170" t="s">
        <v>1617</v>
      </c>
      <c r="E1343" s="170"/>
      <c r="F1343" s="170"/>
      <c r="G1343" s="170" t="s">
        <v>17</v>
      </c>
      <c r="H1343" s="169">
        <v>2</v>
      </c>
      <c r="I1343" s="170" t="s">
        <v>18</v>
      </c>
      <c r="J1343" s="170" t="s">
        <v>1602</v>
      </c>
      <c r="K1343" s="171"/>
      <c r="L1343" s="169"/>
      <c r="M1343" s="169"/>
      <c r="N1343" s="169"/>
    </row>
    <row r="1344" spans="1:14" ht="24.95" hidden="1" customHeight="1">
      <c r="A1344" s="169" t="s">
        <v>236</v>
      </c>
      <c r="B1344" s="170" t="s">
        <v>237</v>
      </c>
      <c r="C1344" s="170" t="s">
        <v>237</v>
      </c>
      <c r="D1344" s="170" t="s">
        <v>1617</v>
      </c>
      <c r="E1344" s="170"/>
      <c r="F1344" s="170"/>
      <c r="G1344" s="170" t="s">
        <v>17</v>
      </c>
      <c r="H1344" s="169">
        <v>2</v>
      </c>
      <c r="I1344" s="170" t="s">
        <v>18</v>
      </c>
      <c r="J1344" s="170" t="s">
        <v>1602</v>
      </c>
      <c r="K1344" s="171"/>
      <c r="L1344" s="169"/>
      <c r="M1344" s="169"/>
      <c r="N1344" s="169"/>
    </row>
    <row r="1345" spans="1:14" ht="24.95" hidden="1" customHeight="1">
      <c r="A1345" s="169" t="s">
        <v>239</v>
      </c>
      <c r="B1345" s="170" t="s">
        <v>240</v>
      </c>
      <c r="C1345" s="170" t="s">
        <v>240</v>
      </c>
      <c r="D1345" s="170" t="s">
        <v>1617</v>
      </c>
      <c r="E1345" s="170"/>
      <c r="F1345" s="170"/>
      <c r="G1345" s="170" t="s">
        <v>17</v>
      </c>
      <c r="H1345" s="169">
        <v>2</v>
      </c>
      <c r="I1345" s="170" t="s">
        <v>18</v>
      </c>
      <c r="J1345" s="170" t="s">
        <v>1602</v>
      </c>
      <c r="K1345" s="171"/>
      <c r="L1345" s="169"/>
      <c r="M1345" s="169"/>
      <c r="N1345" s="169"/>
    </row>
    <row r="1346" spans="1:14" ht="24.95" hidden="1" customHeight="1">
      <c r="A1346" s="169" t="s">
        <v>4005</v>
      </c>
      <c r="B1346" s="170" t="s">
        <v>4006</v>
      </c>
      <c r="C1346" s="170" t="s">
        <v>4006</v>
      </c>
      <c r="D1346" s="170" t="s">
        <v>1617</v>
      </c>
      <c r="E1346" s="170"/>
      <c r="F1346" s="170"/>
      <c r="G1346" s="170" t="s">
        <v>17</v>
      </c>
      <c r="H1346" s="169">
        <v>2</v>
      </c>
      <c r="I1346" s="170" t="s">
        <v>18</v>
      </c>
      <c r="J1346" s="170" t="s">
        <v>1602</v>
      </c>
      <c r="K1346" s="171"/>
      <c r="L1346" s="169"/>
      <c r="M1346" s="169"/>
      <c r="N1346" s="169"/>
    </row>
    <row r="1347" spans="1:14" ht="24.95" hidden="1" customHeight="1">
      <c r="A1347" s="169" t="s">
        <v>242</v>
      </c>
      <c r="B1347" s="170" t="s">
        <v>243</v>
      </c>
      <c r="C1347" s="170" t="s">
        <v>243</v>
      </c>
      <c r="D1347" s="170" t="s">
        <v>1617</v>
      </c>
      <c r="E1347" s="170"/>
      <c r="F1347" s="170"/>
      <c r="G1347" s="170" t="s">
        <v>17</v>
      </c>
      <c r="H1347" s="169">
        <v>2</v>
      </c>
      <c r="I1347" s="170" t="s">
        <v>18</v>
      </c>
      <c r="J1347" s="170" t="s">
        <v>1602</v>
      </c>
      <c r="K1347" s="171"/>
      <c r="L1347" s="169"/>
      <c r="M1347" s="169"/>
      <c r="N1347" s="169"/>
    </row>
    <row r="1348" spans="1:14" ht="24.95" hidden="1" customHeight="1">
      <c r="A1348" s="169" t="s">
        <v>245</v>
      </c>
      <c r="B1348" s="170" t="s">
        <v>246</v>
      </c>
      <c r="C1348" s="170" t="s">
        <v>246</v>
      </c>
      <c r="D1348" s="170" t="s">
        <v>1617</v>
      </c>
      <c r="E1348" s="170"/>
      <c r="F1348" s="170"/>
      <c r="G1348" s="170" t="s">
        <v>17</v>
      </c>
      <c r="H1348" s="169">
        <v>2</v>
      </c>
      <c r="I1348" s="170" t="s">
        <v>18</v>
      </c>
      <c r="J1348" s="170" t="s">
        <v>1602</v>
      </c>
      <c r="K1348" s="171"/>
      <c r="L1348" s="169"/>
      <c r="M1348" s="169"/>
      <c r="N1348" s="169"/>
    </row>
    <row r="1349" spans="1:14" ht="24.95" hidden="1" customHeight="1">
      <c r="A1349" s="169" t="s">
        <v>248</v>
      </c>
      <c r="B1349" s="170" t="s">
        <v>249</v>
      </c>
      <c r="C1349" s="170" t="s">
        <v>249</v>
      </c>
      <c r="D1349" s="170" t="s">
        <v>1617</v>
      </c>
      <c r="E1349" s="170"/>
      <c r="F1349" s="170"/>
      <c r="G1349" s="170" t="s">
        <v>17</v>
      </c>
      <c r="H1349" s="169">
        <v>2</v>
      </c>
      <c r="I1349" s="170" t="s">
        <v>18</v>
      </c>
      <c r="J1349" s="170" t="s">
        <v>1602</v>
      </c>
      <c r="K1349" s="171"/>
      <c r="L1349" s="169"/>
      <c r="M1349" s="169"/>
      <c r="N1349" s="169"/>
    </row>
    <row r="1350" spans="1:14" ht="24.95" hidden="1" customHeight="1">
      <c r="A1350" s="169" t="s">
        <v>251</v>
      </c>
      <c r="B1350" s="170" t="s">
        <v>252</v>
      </c>
      <c r="C1350" s="170" t="s">
        <v>252</v>
      </c>
      <c r="D1350" s="170" t="s">
        <v>1617</v>
      </c>
      <c r="E1350" s="170"/>
      <c r="F1350" s="170"/>
      <c r="G1350" s="170" t="s">
        <v>17</v>
      </c>
      <c r="H1350" s="169">
        <v>2</v>
      </c>
      <c r="I1350" s="170" t="s">
        <v>18</v>
      </c>
      <c r="J1350" s="170" t="s">
        <v>1602</v>
      </c>
      <c r="K1350" s="171"/>
      <c r="L1350" s="169"/>
      <c r="M1350" s="169"/>
      <c r="N1350" s="169"/>
    </row>
    <row r="1351" spans="1:14" ht="24.95" hidden="1" customHeight="1">
      <c r="A1351" s="169" t="s">
        <v>254</v>
      </c>
      <c r="B1351" s="170" t="s">
        <v>255</v>
      </c>
      <c r="C1351" s="170" t="s">
        <v>255</v>
      </c>
      <c r="D1351" s="170" t="s">
        <v>1617</v>
      </c>
      <c r="E1351" s="170"/>
      <c r="F1351" s="170"/>
      <c r="G1351" s="170" t="s">
        <v>17</v>
      </c>
      <c r="H1351" s="169">
        <v>2</v>
      </c>
      <c r="I1351" s="170" t="s">
        <v>18</v>
      </c>
      <c r="J1351" s="170" t="s">
        <v>1602</v>
      </c>
      <c r="K1351" s="171"/>
      <c r="L1351" s="169"/>
      <c r="M1351" s="169"/>
      <c r="N1351" s="169"/>
    </row>
    <row r="1352" spans="1:14" ht="24.95" hidden="1" customHeight="1">
      <c r="A1352" s="169" t="s">
        <v>257</v>
      </c>
      <c r="B1352" s="170" t="s">
        <v>258</v>
      </c>
      <c r="C1352" s="170" t="s">
        <v>258</v>
      </c>
      <c r="D1352" s="170" t="s">
        <v>1617</v>
      </c>
      <c r="E1352" s="170"/>
      <c r="F1352" s="170"/>
      <c r="G1352" s="170" t="s">
        <v>17</v>
      </c>
      <c r="H1352" s="169">
        <v>2</v>
      </c>
      <c r="I1352" s="170" t="s">
        <v>18</v>
      </c>
      <c r="J1352" s="170" t="s">
        <v>1602</v>
      </c>
      <c r="K1352" s="171"/>
      <c r="L1352" s="169"/>
      <c r="M1352" s="169"/>
      <c r="N1352" s="169"/>
    </row>
    <row r="1353" spans="1:14" ht="24.95" hidden="1" customHeight="1">
      <c r="A1353" s="169" t="s">
        <v>269</v>
      </c>
      <c r="B1353" s="170" t="s">
        <v>270</v>
      </c>
      <c r="C1353" s="170" t="s">
        <v>270</v>
      </c>
      <c r="D1353" s="170" t="s">
        <v>1617</v>
      </c>
      <c r="E1353" s="170"/>
      <c r="F1353" s="170"/>
      <c r="G1353" s="170" t="s">
        <v>17</v>
      </c>
      <c r="H1353" s="169">
        <v>2</v>
      </c>
      <c r="I1353" s="170" t="s">
        <v>18</v>
      </c>
      <c r="J1353" s="170" t="s">
        <v>1602</v>
      </c>
      <c r="K1353" s="171"/>
      <c r="L1353" s="169"/>
      <c r="M1353" s="169"/>
      <c r="N1353" s="169"/>
    </row>
    <row r="1354" spans="1:14" ht="24.95" hidden="1" customHeight="1">
      <c r="A1354" s="169" t="s">
        <v>454</v>
      </c>
      <c r="B1354" s="170" t="s">
        <v>455</v>
      </c>
      <c r="C1354" s="170" t="s">
        <v>455</v>
      </c>
      <c r="D1354" s="170" t="s">
        <v>1601</v>
      </c>
      <c r="E1354" s="170"/>
      <c r="F1354" s="170"/>
      <c r="G1354" s="170" t="s">
        <v>7</v>
      </c>
      <c r="H1354" s="169">
        <v>3</v>
      </c>
      <c r="I1354" s="170" t="s">
        <v>18</v>
      </c>
      <c r="J1354" s="170" t="s">
        <v>1602</v>
      </c>
      <c r="K1354" s="171"/>
      <c r="L1354" s="169"/>
      <c r="M1354" s="169"/>
      <c r="N1354" s="169"/>
    </row>
    <row r="1355" spans="1:14" ht="24.95" hidden="1" customHeight="1">
      <c r="A1355" s="169" t="s">
        <v>456</v>
      </c>
      <c r="B1355" s="170" t="s">
        <v>457</v>
      </c>
      <c r="C1355" s="170" t="s">
        <v>457</v>
      </c>
      <c r="D1355" s="170" t="s">
        <v>1601</v>
      </c>
      <c r="E1355" s="170"/>
      <c r="F1355" s="170"/>
      <c r="G1355" s="170" t="s">
        <v>7</v>
      </c>
      <c r="H1355" s="169">
        <v>3</v>
      </c>
      <c r="I1355" s="170" t="s">
        <v>18</v>
      </c>
      <c r="J1355" s="170" t="s">
        <v>1602</v>
      </c>
      <c r="K1355" s="171"/>
      <c r="L1355" s="169"/>
      <c r="M1355" s="169"/>
      <c r="N1355" s="169"/>
    </row>
    <row r="1356" spans="1:14" ht="24.95" hidden="1" customHeight="1">
      <c r="A1356" s="169" t="s">
        <v>458</v>
      </c>
      <c r="B1356" s="170" t="s">
        <v>459</v>
      </c>
      <c r="C1356" s="170" t="s">
        <v>459</v>
      </c>
      <c r="D1356" s="170" t="s">
        <v>1601</v>
      </c>
      <c r="E1356" s="170"/>
      <c r="F1356" s="170"/>
      <c r="G1356" s="170" t="s">
        <v>7</v>
      </c>
      <c r="H1356" s="169">
        <v>3</v>
      </c>
      <c r="I1356" s="170" t="s">
        <v>18</v>
      </c>
      <c r="J1356" s="170" t="s">
        <v>1602</v>
      </c>
      <c r="K1356" s="171"/>
      <c r="L1356" s="169"/>
      <c r="M1356" s="169"/>
      <c r="N1356" s="169"/>
    </row>
    <row r="1357" spans="1:14" ht="24.95" hidden="1" customHeight="1">
      <c r="A1357" s="169" t="s">
        <v>460</v>
      </c>
      <c r="B1357" s="170" t="s">
        <v>461</v>
      </c>
      <c r="C1357" s="170" t="s">
        <v>461</v>
      </c>
      <c r="D1357" s="170" t="s">
        <v>1601</v>
      </c>
      <c r="E1357" s="170"/>
      <c r="F1357" s="170"/>
      <c r="G1357" s="170" t="s">
        <v>7</v>
      </c>
      <c r="H1357" s="169">
        <v>3</v>
      </c>
      <c r="I1357" s="170" t="s">
        <v>18</v>
      </c>
      <c r="J1357" s="170" t="s">
        <v>1602</v>
      </c>
      <c r="K1357" s="171"/>
      <c r="L1357" s="169"/>
      <c r="M1357" s="169"/>
      <c r="N1357" s="169"/>
    </row>
    <row r="1358" spans="1:14" ht="24.95" hidden="1" customHeight="1">
      <c r="A1358" s="169" t="s">
        <v>462</v>
      </c>
      <c r="B1358" s="170" t="s">
        <v>463</v>
      </c>
      <c r="C1358" s="170" t="s">
        <v>463</v>
      </c>
      <c r="D1358" s="170" t="s">
        <v>1601</v>
      </c>
      <c r="E1358" s="170"/>
      <c r="F1358" s="170"/>
      <c r="G1358" s="170" t="s">
        <v>7</v>
      </c>
      <c r="H1358" s="169">
        <v>3</v>
      </c>
      <c r="I1358" s="170" t="s">
        <v>18</v>
      </c>
      <c r="J1358" s="170" t="s">
        <v>1602</v>
      </c>
      <c r="K1358" s="171"/>
      <c r="L1358" s="169"/>
      <c r="M1358" s="169"/>
      <c r="N1358" s="169"/>
    </row>
    <row r="1359" spans="1:14" ht="24.95" hidden="1" customHeight="1">
      <c r="A1359" s="169" t="s">
        <v>464</v>
      </c>
      <c r="B1359" s="170" t="s">
        <v>465</v>
      </c>
      <c r="C1359" s="170" t="s">
        <v>465</v>
      </c>
      <c r="D1359" s="170" t="s">
        <v>1601</v>
      </c>
      <c r="E1359" s="170"/>
      <c r="F1359" s="170"/>
      <c r="G1359" s="170" t="s">
        <v>7</v>
      </c>
      <c r="H1359" s="169">
        <v>3</v>
      </c>
      <c r="I1359" s="170" t="s">
        <v>18</v>
      </c>
      <c r="J1359" s="170" t="s">
        <v>1602</v>
      </c>
      <c r="K1359" s="171"/>
      <c r="L1359" s="169"/>
      <c r="M1359" s="169"/>
      <c r="N1359" s="169"/>
    </row>
    <row r="1360" spans="1:14" ht="24.95" hidden="1" customHeight="1">
      <c r="A1360" s="169" t="s">
        <v>466</v>
      </c>
      <c r="B1360" s="170" t="s">
        <v>467</v>
      </c>
      <c r="C1360" s="170" t="s">
        <v>467</v>
      </c>
      <c r="D1360" s="170" t="s">
        <v>1601</v>
      </c>
      <c r="E1360" s="170"/>
      <c r="F1360" s="170"/>
      <c r="G1360" s="170" t="s">
        <v>7</v>
      </c>
      <c r="H1360" s="169">
        <v>3</v>
      </c>
      <c r="I1360" s="170" t="s">
        <v>18</v>
      </c>
      <c r="J1360" s="170" t="s">
        <v>1602</v>
      </c>
      <c r="K1360" s="171"/>
      <c r="L1360" s="169"/>
      <c r="M1360" s="169"/>
      <c r="N1360" s="169"/>
    </row>
    <row r="1361" spans="1:14" ht="24.95" hidden="1" customHeight="1">
      <c r="A1361" s="169" t="s">
        <v>468</v>
      </c>
      <c r="B1361" s="170" t="s">
        <v>469</v>
      </c>
      <c r="C1361" s="170" t="s">
        <v>469</v>
      </c>
      <c r="D1361" s="170" t="s">
        <v>1601</v>
      </c>
      <c r="E1361" s="170"/>
      <c r="F1361" s="170"/>
      <c r="G1361" s="170" t="s">
        <v>7</v>
      </c>
      <c r="H1361" s="169">
        <v>3</v>
      </c>
      <c r="I1361" s="170" t="s">
        <v>18</v>
      </c>
      <c r="J1361" s="170" t="s">
        <v>1602</v>
      </c>
      <c r="K1361" s="171"/>
      <c r="L1361" s="169"/>
      <c r="M1361" s="169"/>
      <c r="N1361" s="169"/>
    </row>
    <row r="1362" spans="1:14" ht="24.95" hidden="1" customHeight="1">
      <c r="A1362" s="169" t="s">
        <v>470</v>
      </c>
      <c r="B1362" s="170" t="s">
        <v>471</v>
      </c>
      <c r="C1362" s="170" t="s">
        <v>471</v>
      </c>
      <c r="D1362" s="170" t="s">
        <v>1601</v>
      </c>
      <c r="E1362" s="170"/>
      <c r="F1362" s="170"/>
      <c r="G1362" s="170" t="s">
        <v>7</v>
      </c>
      <c r="H1362" s="169">
        <v>3</v>
      </c>
      <c r="I1362" s="170" t="s">
        <v>18</v>
      </c>
      <c r="J1362" s="170" t="s">
        <v>1602</v>
      </c>
      <c r="K1362" s="171"/>
      <c r="L1362" s="169"/>
      <c r="M1362" s="169"/>
      <c r="N1362" s="169"/>
    </row>
    <row r="1363" spans="1:14" ht="24.95" hidden="1" customHeight="1">
      <c r="A1363" s="169" t="s">
        <v>472</v>
      </c>
      <c r="B1363" s="170" t="s">
        <v>473</v>
      </c>
      <c r="C1363" s="170" t="s">
        <v>473</v>
      </c>
      <c r="D1363" s="170" t="s">
        <v>1601</v>
      </c>
      <c r="E1363" s="170"/>
      <c r="F1363" s="170"/>
      <c r="G1363" s="170" t="s">
        <v>7</v>
      </c>
      <c r="H1363" s="169">
        <v>3</v>
      </c>
      <c r="I1363" s="170" t="s">
        <v>18</v>
      </c>
      <c r="J1363" s="170" t="s">
        <v>1602</v>
      </c>
      <c r="K1363" s="171"/>
      <c r="L1363" s="169"/>
      <c r="M1363" s="169"/>
      <c r="N1363" s="169"/>
    </row>
    <row r="1364" spans="1:14" ht="24.95" hidden="1" customHeight="1">
      <c r="A1364" s="169" t="s">
        <v>474</v>
      </c>
      <c r="B1364" s="170" t="s">
        <v>475</v>
      </c>
      <c r="C1364" s="170" t="s">
        <v>475</v>
      </c>
      <c r="D1364" s="170" t="s">
        <v>1601</v>
      </c>
      <c r="E1364" s="170"/>
      <c r="F1364" s="170"/>
      <c r="G1364" s="170" t="s">
        <v>7</v>
      </c>
      <c r="H1364" s="169">
        <v>3</v>
      </c>
      <c r="I1364" s="170" t="s">
        <v>18</v>
      </c>
      <c r="J1364" s="170" t="s">
        <v>1602</v>
      </c>
      <c r="K1364" s="171"/>
      <c r="L1364" s="169"/>
      <c r="M1364" s="169"/>
      <c r="N1364" s="169"/>
    </row>
    <row r="1365" spans="1:14" ht="24.95" hidden="1" customHeight="1">
      <c r="A1365" s="169" t="s">
        <v>476</v>
      </c>
      <c r="B1365" s="170" t="s">
        <v>4033</v>
      </c>
      <c r="C1365" s="170" t="s">
        <v>4033</v>
      </c>
      <c r="D1365" s="170" t="s">
        <v>1601</v>
      </c>
      <c r="E1365" s="170"/>
      <c r="F1365" s="170"/>
      <c r="G1365" s="170" t="s">
        <v>7</v>
      </c>
      <c r="H1365" s="169">
        <v>3</v>
      </c>
      <c r="I1365" s="170" t="s">
        <v>18</v>
      </c>
      <c r="J1365" s="170" t="s">
        <v>1602</v>
      </c>
      <c r="K1365" s="171"/>
      <c r="L1365" s="169"/>
      <c r="M1365" s="169"/>
      <c r="N1365" s="169"/>
    </row>
    <row r="1366" spans="1:14" ht="24.95" hidden="1" customHeight="1">
      <c r="A1366" s="169" t="s">
        <v>478</v>
      </c>
      <c r="B1366" s="170" t="s">
        <v>480</v>
      </c>
      <c r="C1366" s="170" t="s">
        <v>480</v>
      </c>
      <c r="D1366" s="170" t="s">
        <v>1601</v>
      </c>
      <c r="E1366" s="170"/>
      <c r="F1366" s="170"/>
      <c r="G1366" s="170" t="s">
        <v>7</v>
      </c>
      <c r="H1366" s="169">
        <v>3</v>
      </c>
      <c r="I1366" s="170" t="s">
        <v>18</v>
      </c>
      <c r="J1366" s="170" t="s">
        <v>1602</v>
      </c>
      <c r="K1366" s="171"/>
      <c r="L1366" s="169"/>
      <c r="M1366" s="169"/>
      <c r="N1366" s="169"/>
    </row>
    <row r="1367" spans="1:14" ht="24.95" hidden="1" customHeight="1">
      <c r="A1367" s="169" t="s">
        <v>490</v>
      </c>
      <c r="B1367" s="170" t="s">
        <v>492</v>
      </c>
      <c r="C1367" s="170" t="s">
        <v>492</v>
      </c>
      <c r="D1367" s="170" t="s">
        <v>1601</v>
      </c>
      <c r="E1367" s="170"/>
      <c r="F1367" s="170"/>
      <c r="G1367" s="170" t="s">
        <v>7</v>
      </c>
      <c r="H1367" s="169">
        <v>3</v>
      </c>
      <c r="I1367" s="170" t="s">
        <v>18</v>
      </c>
      <c r="J1367" s="170" t="s">
        <v>1602</v>
      </c>
      <c r="K1367" s="171"/>
      <c r="L1367" s="169"/>
      <c r="M1367" s="169"/>
      <c r="N1367" s="169"/>
    </row>
    <row r="1368" spans="1:14" ht="24.95" hidden="1" customHeight="1">
      <c r="A1368" s="169" t="s">
        <v>507</v>
      </c>
      <c r="B1368" s="170" t="s">
        <v>509</v>
      </c>
      <c r="C1368" s="170" t="s">
        <v>509</v>
      </c>
      <c r="D1368" s="170" t="s">
        <v>1601</v>
      </c>
      <c r="E1368" s="170"/>
      <c r="F1368" s="170"/>
      <c r="G1368" s="170" t="s">
        <v>7</v>
      </c>
      <c r="H1368" s="169">
        <v>3</v>
      </c>
      <c r="I1368" s="170" t="s">
        <v>18</v>
      </c>
      <c r="J1368" s="170" t="s">
        <v>1602</v>
      </c>
      <c r="K1368" s="171"/>
      <c r="L1368" s="169"/>
      <c r="M1368" s="169"/>
      <c r="N1368" s="169"/>
    </row>
    <row r="1369" spans="1:14" ht="24.95" hidden="1" customHeight="1">
      <c r="A1369" s="169" t="s">
        <v>510</v>
      </c>
      <c r="B1369" s="170" t="s">
        <v>512</v>
      </c>
      <c r="C1369" s="170" t="s">
        <v>512</v>
      </c>
      <c r="D1369" s="170" t="s">
        <v>1601</v>
      </c>
      <c r="E1369" s="170"/>
      <c r="F1369" s="170"/>
      <c r="G1369" s="170" t="s">
        <v>7</v>
      </c>
      <c r="H1369" s="169">
        <v>3</v>
      </c>
      <c r="I1369" s="170" t="s">
        <v>18</v>
      </c>
      <c r="J1369" s="170" t="s">
        <v>1602</v>
      </c>
      <c r="K1369" s="171"/>
      <c r="L1369" s="169"/>
      <c r="M1369" s="169"/>
      <c r="N1369" s="169"/>
    </row>
    <row r="1370" spans="1:14" ht="24.95" hidden="1" customHeight="1">
      <c r="A1370" s="169" t="s">
        <v>529</v>
      </c>
      <c r="B1370" s="170" t="s">
        <v>530</v>
      </c>
      <c r="C1370" s="170" t="s">
        <v>530</v>
      </c>
      <c r="D1370" s="170" t="s">
        <v>1601</v>
      </c>
      <c r="E1370" s="170"/>
      <c r="F1370" s="170"/>
      <c r="G1370" s="170" t="s">
        <v>7</v>
      </c>
      <c r="H1370" s="169">
        <v>3</v>
      </c>
      <c r="I1370" s="170" t="s">
        <v>18</v>
      </c>
      <c r="J1370" s="170" t="s">
        <v>1602</v>
      </c>
      <c r="K1370" s="171"/>
      <c r="L1370" s="169"/>
      <c r="M1370" s="169"/>
      <c r="N1370" s="169"/>
    </row>
    <row r="1371" spans="1:14" ht="24.95" hidden="1" customHeight="1">
      <c r="A1371" s="169" t="s">
        <v>531</v>
      </c>
      <c r="B1371" s="170" t="s">
        <v>532</v>
      </c>
      <c r="C1371" s="170" t="s">
        <v>532</v>
      </c>
      <c r="D1371" s="170" t="s">
        <v>1601</v>
      </c>
      <c r="E1371" s="170"/>
      <c r="F1371" s="170"/>
      <c r="G1371" s="170" t="s">
        <v>7</v>
      </c>
      <c r="H1371" s="169">
        <v>3</v>
      </c>
      <c r="I1371" s="170" t="s">
        <v>18</v>
      </c>
      <c r="J1371" s="170" t="s">
        <v>1602</v>
      </c>
      <c r="K1371" s="171"/>
      <c r="L1371" s="169"/>
      <c r="M1371" s="169"/>
      <c r="N1371" s="169"/>
    </row>
    <row r="1372" spans="1:14" ht="24.95" hidden="1" customHeight="1">
      <c r="A1372" s="169" t="s">
        <v>540</v>
      </c>
      <c r="B1372" s="170" t="s">
        <v>541</v>
      </c>
      <c r="C1372" s="170" t="s">
        <v>541</v>
      </c>
      <c r="D1372" s="170" t="s">
        <v>1601</v>
      </c>
      <c r="E1372" s="170"/>
      <c r="F1372" s="170"/>
      <c r="G1372" s="170" t="s">
        <v>7</v>
      </c>
      <c r="H1372" s="169">
        <v>3</v>
      </c>
      <c r="I1372" s="170" t="s">
        <v>18</v>
      </c>
      <c r="J1372" s="170" t="s">
        <v>1602</v>
      </c>
      <c r="K1372" s="171"/>
      <c r="L1372" s="169"/>
      <c r="M1372" s="169"/>
      <c r="N1372" s="169"/>
    </row>
    <row r="1373" spans="1:14" ht="24.95" hidden="1" customHeight="1">
      <c r="A1373" s="169" t="s">
        <v>552</v>
      </c>
      <c r="B1373" s="170" t="s">
        <v>553</v>
      </c>
      <c r="C1373" s="170" t="s">
        <v>553</v>
      </c>
      <c r="D1373" s="170" t="s">
        <v>1617</v>
      </c>
      <c r="E1373" s="170"/>
      <c r="F1373" s="170"/>
      <c r="G1373" s="170" t="s">
        <v>7</v>
      </c>
      <c r="H1373" s="169">
        <v>3</v>
      </c>
      <c r="I1373" s="170" t="s">
        <v>18</v>
      </c>
      <c r="J1373" s="170" t="s">
        <v>1602</v>
      </c>
      <c r="K1373" s="171"/>
      <c r="L1373" s="169"/>
      <c r="M1373" s="169"/>
      <c r="N1373" s="169"/>
    </row>
    <row r="1374" spans="1:14" ht="24.95" hidden="1" customHeight="1">
      <c r="A1374" s="169" t="s">
        <v>554</v>
      </c>
      <c r="B1374" s="170" t="s">
        <v>555</v>
      </c>
      <c r="C1374" s="170" t="s">
        <v>555</v>
      </c>
      <c r="D1374" s="170" t="s">
        <v>1617</v>
      </c>
      <c r="E1374" s="170"/>
      <c r="F1374" s="170"/>
      <c r="G1374" s="170" t="s">
        <v>7</v>
      </c>
      <c r="H1374" s="169">
        <v>3</v>
      </c>
      <c r="I1374" s="170" t="s">
        <v>18</v>
      </c>
      <c r="J1374" s="170" t="s">
        <v>1602</v>
      </c>
      <c r="K1374" s="171"/>
      <c r="L1374" s="169"/>
      <c r="M1374" s="169"/>
      <c r="N1374" s="169"/>
    </row>
    <row r="1375" spans="1:14" ht="24.95" hidden="1" customHeight="1">
      <c r="A1375" s="169" t="s">
        <v>558</v>
      </c>
      <c r="B1375" s="170" t="s">
        <v>559</v>
      </c>
      <c r="C1375" s="170" t="s">
        <v>559</v>
      </c>
      <c r="D1375" s="170" t="s">
        <v>1617</v>
      </c>
      <c r="E1375" s="170"/>
      <c r="F1375" s="170"/>
      <c r="G1375" s="170" t="s">
        <v>7</v>
      </c>
      <c r="H1375" s="169">
        <v>3</v>
      </c>
      <c r="I1375" s="170" t="s">
        <v>18</v>
      </c>
      <c r="J1375" s="170" t="s">
        <v>1602</v>
      </c>
      <c r="K1375" s="171"/>
      <c r="L1375" s="169"/>
      <c r="M1375" s="169"/>
      <c r="N1375" s="169"/>
    </row>
    <row r="1376" spans="1:14" ht="24.95" hidden="1" customHeight="1">
      <c r="A1376" s="169" t="s">
        <v>560</v>
      </c>
      <c r="B1376" s="170" t="s">
        <v>561</v>
      </c>
      <c r="C1376" s="170" t="s">
        <v>561</v>
      </c>
      <c r="D1376" s="170" t="s">
        <v>1617</v>
      </c>
      <c r="E1376" s="170"/>
      <c r="F1376" s="170"/>
      <c r="G1376" s="170" t="s">
        <v>7</v>
      </c>
      <c r="H1376" s="169">
        <v>3</v>
      </c>
      <c r="I1376" s="170" t="s">
        <v>18</v>
      </c>
      <c r="J1376" s="170" t="s">
        <v>1602</v>
      </c>
      <c r="K1376" s="171"/>
      <c r="L1376" s="169"/>
      <c r="M1376" s="169"/>
      <c r="N1376" s="169"/>
    </row>
    <row r="1377" spans="1:14" ht="24.95" hidden="1" customHeight="1">
      <c r="A1377" s="169" t="s">
        <v>564</v>
      </c>
      <c r="B1377" s="170" t="s">
        <v>565</v>
      </c>
      <c r="C1377" s="170" t="s">
        <v>565</v>
      </c>
      <c r="D1377" s="170" t="s">
        <v>1601</v>
      </c>
      <c r="E1377" s="170"/>
      <c r="F1377" s="170"/>
      <c r="G1377" s="170" t="s">
        <v>7</v>
      </c>
      <c r="H1377" s="169">
        <v>3</v>
      </c>
      <c r="I1377" s="170" t="s">
        <v>18</v>
      </c>
      <c r="J1377" s="170" t="s">
        <v>1602</v>
      </c>
      <c r="K1377" s="171"/>
      <c r="L1377" s="169"/>
      <c r="M1377" s="169"/>
      <c r="N1377" s="169"/>
    </row>
    <row r="1378" spans="1:14" ht="24.95" hidden="1" customHeight="1">
      <c r="A1378" s="169" t="s">
        <v>566</v>
      </c>
      <c r="B1378" s="170" t="s">
        <v>567</v>
      </c>
      <c r="C1378" s="170" t="s">
        <v>567</v>
      </c>
      <c r="D1378" s="170" t="s">
        <v>1601</v>
      </c>
      <c r="E1378" s="170"/>
      <c r="F1378" s="170"/>
      <c r="G1378" s="170" t="s">
        <v>7</v>
      </c>
      <c r="H1378" s="169">
        <v>3</v>
      </c>
      <c r="I1378" s="170" t="s">
        <v>18</v>
      </c>
      <c r="J1378" s="170" t="s">
        <v>1602</v>
      </c>
      <c r="K1378" s="171"/>
      <c r="L1378" s="169"/>
      <c r="M1378" s="169"/>
      <c r="N1378" s="169"/>
    </row>
    <row r="1379" spans="1:14" ht="24.95" hidden="1" customHeight="1">
      <c r="A1379" s="169" t="s">
        <v>570</v>
      </c>
      <c r="B1379" s="170" t="s">
        <v>571</v>
      </c>
      <c r="C1379" s="170" t="s">
        <v>571</v>
      </c>
      <c r="D1379" s="170" t="s">
        <v>1601</v>
      </c>
      <c r="E1379" s="170"/>
      <c r="F1379" s="170"/>
      <c r="G1379" s="170" t="s">
        <v>7</v>
      </c>
      <c r="H1379" s="169">
        <v>3</v>
      </c>
      <c r="I1379" s="170" t="s">
        <v>18</v>
      </c>
      <c r="J1379" s="170" t="s">
        <v>1602</v>
      </c>
      <c r="K1379" s="171"/>
      <c r="L1379" s="169"/>
      <c r="M1379" s="169"/>
      <c r="N1379" s="169"/>
    </row>
    <row r="1380" spans="1:14" ht="24.95" hidden="1" customHeight="1">
      <c r="A1380" s="169" t="s">
        <v>572</v>
      </c>
      <c r="B1380" s="170" t="s">
        <v>573</v>
      </c>
      <c r="C1380" s="170" t="s">
        <v>573</v>
      </c>
      <c r="D1380" s="170" t="s">
        <v>1601</v>
      </c>
      <c r="E1380" s="170"/>
      <c r="F1380" s="170"/>
      <c r="G1380" s="170" t="s">
        <v>7</v>
      </c>
      <c r="H1380" s="169">
        <v>3</v>
      </c>
      <c r="I1380" s="170" t="s">
        <v>18</v>
      </c>
      <c r="J1380" s="170" t="s">
        <v>1602</v>
      </c>
      <c r="K1380" s="171"/>
      <c r="L1380" s="169"/>
      <c r="M1380" s="169"/>
      <c r="N1380" s="169"/>
    </row>
    <row r="1381" spans="1:14" ht="24.95" hidden="1" customHeight="1">
      <c r="A1381" s="169" t="s">
        <v>588</v>
      </c>
      <c r="B1381" s="170" t="s">
        <v>590</v>
      </c>
      <c r="C1381" s="170" t="s">
        <v>590</v>
      </c>
      <c r="D1381" s="170" t="s">
        <v>1601</v>
      </c>
      <c r="E1381" s="170"/>
      <c r="F1381" s="170"/>
      <c r="G1381" s="170" t="s">
        <v>7</v>
      </c>
      <c r="H1381" s="169">
        <v>3</v>
      </c>
      <c r="I1381" s="170" t="s">
        <v>18</v>
      </c>
      <c r="J1381" s="170" t="s">
        <v>1602</v>
      </c>
      <c r="K1381" s="171"/>
      <c r="L1381" s="169"/>
      <c r="M1381" s="169"/>
      <c r="N1381" s="169"/>
    </row>
    <row r="1382" spans="1:14" ht="24.95" hidden="1" customHeight="1">
      <c r="A1382" s="169" t="s">
        <v>591</v>
      </c>
      <c r="B1382" s="170" t="s">
        <v>593</v>
      </c>
      <c r="C1382" s="170" t="s">
        <v>593</v>
      </c>
      <c r="D1382" s="170" t="s">
        <v>1617</v>
      </c>
      <c r="E1382" s="170"/>
      <c r="F1382" s="170"/>
      <c r="G1382" s="170" t="s">
        <v>7</v>
      </c>
      <c r="H1382" s="169">
        <v>3</v>
      </c>
      <c r="I1382" s="170" t="s">
        <v>18</v>
      </c>
      <c r="J1382" s="170" t="s">
        <v>1602</v>
      </c>
      <c r="K1382" s="171"/>
      <c r="L1382" s="169"/>
      <c r="M1382" s="169"/>
      <c r="N1382" s="169"/>
    </row>
    <row r="1383" spans="1:14" ht="24.95" hidden="1" customHeight="1">
      <c r="A1383" s="169" t="s">
        <v>4058</v>
      </c>
      <c r="B1383" s="170" t="s">
        <v>4059</v>
      </c>
      <c r="C1383" s="170" t="s">
        <v>4059</v>
      </c>
      <c r="D1383" s="170" t="s">
        <v>1617</v>
      </c>
      <c r="E1383" s="170"/>
      <c r="F1383" s="170"/>
      <c r="G1383" s="170" t="s">
        <v>17</v>
      </c>
      <c r="H1383" s="169">
        <v>2</v>
      </c>
      <c r="I1383" s="170" t="s">
        <v>36</v>
      </c>
      <c r="J1383" s="170" t="s">
        <v>1602</v>
      </c>
      <c r="K1383" s="171"/>
      <c r="L1383" s="169"/>
      <c r="M1383" s="169"/>
      <c r="N1383" s="169"/>
    </row>
    <row r="1384" spans="1:14" ht="24.95" hidden="1" customHeight="1">
      <c r="A1384" s="169" t="s">
        <v>285</v>
      </c>
      <c r="B1384" s="170" t="s">
        <v>286</v>
      </c>
      <c r="C1384" s="170" t="s">
        <v>286</v>
      </c>
      <c r="D1384" s="170" t="s">
        <v>1617</v>
      </c>
      <c r="E1384" s="170"/>
      <c r="F1384" s="170"/>
      <c r="G1384" s="170" t="s">
        <v>17</v>
      </c>
      <c r="H1384" s="169">
        <v>2</v>
      </c>
      <c r="I1384" s="170" t="s">
        <v>18</v>
      </c>
      <c r="J1384" s="170" t="s">
        <v>1882</v>
      </c>
      <c r="K1384" s="171"/>
      <c r="L1384" s="169"/>
      <c r="M1384" s="169"/>
      <c r="N1384" s="169"/>
    </row>
    <row r="1385" spans="1:14" ht="24.95" hidden="1" customHeight="1">
      <c r="A1385" s="169" t="s">
        <v>412</v>
      </c>
      <c r="B1385" s="170" t="s">
        <v>414</v>
      </c>
      <c r="C1385" s="170" t="s">
        <v>414</v>
      </c>
      <c r="D1385" s="170" t="s">
        <v>1601</v>
      </c>
      <c r="E1385" s="170"/>
      <c r="F1385" s="170"/>
      <c r="G1385" s="170" t="s">
        <v>7</v>
      </c>
      <c r="H1385" s="169">
        <v>2</v>
      </c>
      <c r="I1385" s="170" t="s">
        <v>18</v>
      </c>
      <c r="J1385" s="170" t="s">
        <v>1602</v>
      </c>
      <c r="K1385" s="171"/>
      <c r="L1385" s="169"/>
      <c r="M1385" s="169"/>
      <c r="N1385" s="169"/>
    </row>
    <row r="1386" spans="1:14" ht="24.95" hidden="1" customHeight="1">
      <c r="A1386" s="169" t="s">
        <v>377</v>
      </c>
      <c r="B1386" s="170" t="s">
        <v>379</v>
      </c>
      <c r="C1386" s="170" t="s">
        <v>379</v>
      </c>
      <c r="D1386" s="170" t="s">
        <v>1601</v>
      </c>
      <c r="E1386" s="170"/>
      <c r="F1386" s="170"/>
      <c r="G1386" s="170" t="s">
        <v>7</v>
      </c>
      <c r="H1386" s="169">
        <v>2</v>
      </c>
      <c r="I1386" s="170" t="s">
        <v>18</v>
      </c>
      <c r="J1386" s="170" t="s">
        <v>1602</v>
      </c>
      <c r="K1386" s="171"/>
      <c r="L1386" s="169"/>
      <c r="M1386" s="169"/>
      <c r="N1386" s="169"/>
    </row>
    <row r="1387" spans="1:14" ht="24.95" hidden="1" customHeight="1">
      <c r="A1387" s="169" t="s">
        <v>429</v>
      </c>
      <c r="B1387" s="170" t="s">
        <v>430</v>
      </c>
      <c r="C1387" s="170" t="s">
        <v>430</v>
      </c>
      <c r="D1387" s="170" t="s">
        <v>1601</v>
      </c>
      <c r="E1387" s="170"/>
      <c r="F1387" s="170"/>
      <c r="G1387" s="170" t="s">
        <v>7</v>
      </c>
      <c r="H1387" s="169">
        <v>2</v>
      </c>
      <c r="I1387" s="170" t="s">
        <v>36</v>
      </c>
      <c r="J1387" s="170" t="s">
        <v>1602</v>
      </c>
      <c r="K1387" s="171"/>
      <c r="L1387" s="169"/>
      <c r="M1387" s="169"/>
      <c r="N1387" s="169"/>
    </row>
    <row r="1388" spans="1:14" ht="24.95" customHeight="1">
      <c r="A1388" s="169" t="s">
        <v>1083</v>
      </c>
      <c r="B1388" s="170" t="s">
        <v>1084</v>
      </c>
      <c r="C1388" s="170" t="s">
        <v>1084</v>
      </c>
      <c r="D1388" s="170" t="s">
        <v>1612</v>
      </c>
      <c r="E1388" s="170"/>
      <c r="F1388" s="170"/>
      <c r="G1388" s="170" t="s">
        <v>7</v>
      </c>
      <c r="H1388" s="169">
        <v>2</v>
      </c>
      <c r="I1388" s="170" t="s">
        <v>13</v>
      </c>
      <c r="J1388" s="170" t="s">
        <v>13</v>
      </c>
      <c r="K1388" s="171">
        <v>0</v>
      </c>
      <c r="L1388" s="169"/>
      <c r="M1388" s="169"/>
      <c r="N1388" s="169"/>
    </row>
    <row r="1389" spans="1:14" ht="24.95" hidden="1" customHeight="1">
      <c r="A1389" s="169" t="s">
        <v>1494</v>
      </c>
      <c r="B1389" s="170" t="s">
        <v>1495</v>
      </c>
      <c r="C1389" s="170" t="s">
        <v>1495</v>
      </c>
      <c r="D1389" s="170"/>
      <c r="E1389" s="170"/>
      <c r="F1389" s="170"/>
      <c r="G1389" s="170" t="s">
        <v>7</v>
      </c>
      <c r="H1389" s="169">
        <v>2</v>
      </c>
      <c r="I1389" s="170" t="s">
        <v>18</v>
      </c>
      <c r="J1389" s="170" t="s">
        <v>1602</v>
      </c>
      <c r="K1389" s="171"/>
      <c r="L1389" s="169"/>
      <c r="M1389" s="169"/>
      <c r="N1389" s="169"/>
    </row>
    <row r="1390" spans="1:14" ht="24.95" hidden="1" customHeight="1">
      <c r="A1390" s="169" t="s">
        <v>1497</v>
      </c>
      <c r="B1390" s="170" t="s">
        <v>1498</v>
      </c>
      <c r="C1390" s="170" t="s">
        <v>1498</v>
      </c>
      <c r="D1390" s="170"/>
      <c r="E1390" s="170"/>
      <c r="F1390" s="170"/>
      <c r="G1390" s="170" t="s">
        <v>7</v>
      </c>
      <c r="H1390" s="169">
        <v>2</v>
      </c>
      <c r="I1390" s="170" t="s">
        <v>18</v>
      </c>
      <c r="J1390" s="170" t="s">
        <v>1602</v>
      </c>
      <c r="K1390" s="171"/>
      <c r="L1390" s="169"/>
      <c r="M1390" s="169"/>
      <c r="N1390" s="169"/>
    </row>
    <row r="1391" spans="1:14" ht="24.95" hidden="1" customHeight="1">
      <c r="A1391" s="169" t="s">
        <v>1500</v>
      </c>
      <c r="B1391" s="170" t="s">
        <v>4070</v>
      </c>
      <c r="C1391" s="170" t="s">
        <v>4070</v>
      </c>
      <c r="D1391" s="170"/>
      <c r="E1391" s="170"/>
      <c r="F1391" s="170"/>
      <c r="G1391" s="170" t="s">
        <v>7</v>
      </c>
      <c r="H1391" s="169">
        <v>2</v>
      </c>
      <c r="I1391" s="170" t="s">
        <v>18</v>
      </c>
      <c r="J1391" s="170" t="s">
        <v>1602</v>
      </c>
      <c r="K1391" s="171"/>
      <c r="L1391" s="169"/>
      <c r="M1391" s="169"/>
      <c r="N1391" s="169"/>
    </row>
    <row r="1392" spans="1:14" ht="24.95" hidden="1" customHeight="1">
      <c r="A1392" s="169" t="s">
        <v>4072</v>
      </c>
      <c r="B1392" s="170" t="s">
        <v>4073</v>
      </c>
      <c r="C1392" s="170" t="s">
        <v>4073</v>
      </c>
      <c r="D1392" s="170" t="s">
        <v>1617</v>
      </c>
      <c r="E1392" s="170"/>
      <c r="F1392" s="170"/>
      <c r="G1392" s="170" t="s">
        <v>17</v>
      </c>
      <c r="H1392" s="169">
        <v>2</v>
      </c>
      <c r="I1392" s="170" t="s">
        <v>18</v>
      </c>
      <c r="J1392" s="170" t="s">
        <v>1602</v>
      </c>
      <c r="K1392" s="171"/>
      <c r="L1392" s="169"/>
      <c r="M1392" s="169"/>
      <c r="N1392" s="169"/>
    </row>
    <row r="1393" spans="1:14" ht="24.95" hidden="1" customHeight="1">
      <c r="A1393" s="169" t="s">
        <v>4076</v>
      </c>
      <c r="B1393" s="170" t="s">
        <v>4077</v>
      </c>
      <c r="C1393" s="170" t="s">
        <v>4077</v>
      </c>
      <c r="D1393" s="170" t="s">
        <v>1617</v>
      </c>
      <c r="E1393" s="170"/>
      <c r="F1393" s="170"/>
      <c r="G1393" s="170" t="s">
        <v>17</v>
      </c>
      <c r="H1393" s="169">
        <v>2</v>
      </c>
      <c r="I1393" s="170" t="s">
        <v>18</v>
      </c>
      <c r="J1393" s="170" t="s">
        <v>1602</v>
      </c>
      <c r="K1393" s="171"/>
      <c r="L1393" s="169"/>
      <c r="M1393" s="169"/>
      <c r="N1393" s="169"/>
    </row>
    <row r="1394" spans="1:14" ht="24.95" hidden="1" customHeight="1">
      <c r="A1394" s="169" t="s">
        <v>4079</v>
      </c>
      <c r="B1394" s="170" t="s">
        <v>4080</v>
      </c>
      <c r="C1394" s="170" t="s">
        <v>4080</v>
      </c>
      <c r="D1394" s="170" t="s">
        <v>1617</v>
      </c>
      <c r="E1394" s="170"/>
      <c r="F1394" s="170"/>
      <c r="G1394" s="170" t="s">
        <v>17</v>
      </c>
      <c r="H1394" s="169">
        <v>2</v>
      </c>
      <c r="I1394" s="170" t="s">
        <v>18</v>
      </c>
      <c r="J1394" s="170" t="s">
        <v>1602</v>
      </c>
      <c r="K1394" s="171"/>
      <c r="L1394" s="169"/>
      <c r="M1394" s="169"/>
      <c r="N1394" s="169"/>
    </row>
    <row r="1395" spans="1:14" ht="24.95" hidden="1" customHeight="1">
      <c r="A1395" s="169" t="s">
        <v>4082</v>
      </c>
      <c r="B1395" s="170" t="s">
        <v>4083</v>
      </c>
      <c r="C1395" s="170" t="s">
        <v>4083</v>
      </c>
      <c r="D1395" s="170" t="s">
        <v>1617</v>
      </c>
      <c r="E1395" s="170"/>
      <c r="F1395" s="170"/>
      <c r="G1395" s="170" t="s">
        <v>17</v>
      </c>
      <c r="H1395" s="169">
        <v>2</v>
      </c>
      <c r="I1395" s="170" t="s">
        <v>18</v>
      </c>
      <c r="J1395" s="170" t="s">
        <v>1602</v>
      </c>
      <c r="K1395" s="171"/>
      <c r="L1395" s="169"/>
      <c r="M1395" s="169"/>
      <c r="N1395" s="169"/>
    </row>
    <row r="1396" spans="1:14" ht="24.95" hidden="1" customHeight="1">
      <c r="A1396" s="169" t="s">
        <v>4085</v>
      </c>
      <c r="B1396" s="170" t="s">
        <v>4086</v>
      </c>
      <c r="C1396" s="170" t="s">
        <v>4086</v>
      </c>
      <c r="D1396" s="170" t="s">
        <v>1617</v>
      </c>
      <c r="E1396" s="170"/>
      <c r="F1396" s="170"/>
      <c r="G1396" s="170" t="s">
        <v>17</v>
      </c>
      <c r="H1396" s="169">
        <v>2</v>
      </c>
      <c r="I1396" s="170" t="s">
        <v>18</v>
      </c>
      <c r="J1396" s="170" t="s">
        <v>1602</v>
      </c>
      <c r="K1396" s="171"/>
      <c r="L1396" s="169"/>
      <c r="M1396" s="169"/>
      <c r="N1396" s="169"/>
    </row>
    <row r="1397" spans="1:14" ht="24.95" hidden="1" customHeight="1">
      <c r="A1397" s="169" t="s">
        <v>4088</v>
      </c>
      <c r="B1397" s="170" t="s">
        <v>4089</v>
      </c>
      <c r="C1397" s="170" t="s">
        <v>4089</v>
      </c>
      <c r="D1397" s="170" t="s">
        <v>1617</v>
      </c>
      <c r="E1397" s="170"/>
      <c r="F1397" s="170"/>
      <c r="G1397" s="170" t="s">
        <v>17</v>
      </c>
      <c r="H1397" s="169">
        <v>2</v>
      </c>
      <c r="I1397" s="170" t="s">
        <v>18</v>
      </c>
      <c r="J1397" s="170" t="s">
        <v>1602</v>
      </c>
      <c r="K1397" s="171"/>
      <c r="L1397" s="169"/>
      <c r="M1397" s="169"/>
      <c r="N1397" s="169"/>
    </row>
    <row r="1398" spans="1:14" ht="24.95" hidden="1" customHeight="1">
      <c r="A1398" s="169" t="s">
        <v>4091</v>
      </c>
      <c r="B1398" s="170" t="s">
        <v>4092</v>
      </c>
      <c r="C1398" s="170" t="s">
        <v>4092</v>
      </c>
      <c r="D1398" s="170" t="s">
        <v>1617</v>
      </c>
      <c r="E1398" s="170"/>
      <c r="F1398" s="170"/>
      <c r="G1398" s="170" t="s">
        <v>17</v>
      </c>
      <c r="H1398" s="169">
        <v>2</v>
      </c>
      <c r="I1398" s="170" t="s">
        <v>18</v>
      </c>
      <c r="J1398" s="170" t="s">
        <v>1602</v>
      </c>
      <c r="K1398" s="171"/>
      <c r="L1398" s="169"/>
      <c r="M1398" s="169"/>
      <c r="N1398" s="169"/>
    </row>
    <row r="1399" spans="1:14" ht="24.95" hidden="1" customHeight="1">
      <c r="A1399" s="169" t="s">
        <v>4094</v>
      </c>
      <c r="B1399" s="170" t="s">
        <v>4095</v>
      </c>
      <c r="C1399" s="170" t="s">
        <v>4095</v>
      </c>
      <c r="D1399" s="170" t="s">
        <v>1617</v>
      </c>
      <c r="E1399" s="170"/>
      <c r="F1399" s="170"/>
      <c r="G1399" s="170" t="s">
        <v>17</v>
      </c>
      <c r="H1399" s="169">
        <v>2</v>
      </c>
      <c r="I1399" s="170" t="s">
        <v>18</v>
      </c>
      <c r="J1399" s="170" t="s">
        <v>1602</v>
      </c>
      <c r="K1399" s="171"/>
      <c r="L1399" s="169"/>
      <c r="M1399" s="169"/>
      <c r="N1399" s="169"/>
    </row>
    <row r="1400" spans="1:14" ht="24.95" hidden="1" customHeight="1">
      <c r="A1400" s="169" t="s">
        <v>4097</v>
      </c>
      <c r="B1400" s="170" t="s">
        <v>4098</v>
      </c>
      <c r="C1400" s="170" t="s">
        <v>4098</v>
      </c>
      <c r="D1400" s="170" t="s">
        <v>1617</v>
      </c>
      <c r="E1400" s="170"/>
      <c r="F1400" s="170"/>
      <c r="G1400" s="170" t="s">
        <v>17</v>
      </c>
      <c r="H1400" s="169">
        <v>2</v>
      </c>
      <c r="I1400" s="170" t="s">
        <v>18</v>
      </c>
      <c r="J1400" s="170" t="s">
        <v>1602</v>
      </c>
      <c r="K1400" s="171"/>
      <c r="L1400" s="169"/>
      <c r="M1400" s="169"/>
      <c r="N1400" s="169"/>
    </row>
    <row r="1401" spans="1:14" ht="24.95" hidden="1" customHeight="1">
      <c r="A1401" s="169" t="s">
        <v>4100</v>
      </c>
      <c r="B1401" s="170" t="s">
        <v>4101</v>
      </c>
      <c r="C1401" s="170" t="s">
        <v>4101</v>
      </c>
      <c r="D1401" s="170" t="s">
        <v>1617</v>
      </c>
      <c r="E1401" s="170"/>
      <c r="F1401" s="170"/>
      <c r="G1401" s="170" t="s">
        <v>17</v>
      </c>
      <c r="H1401" s="169">
        <v>2</v>
      </c>
      <c r="I1401" s="170" t="s">
        <v>18</v>
      </c>
      <c r="J1401" s="170" t="s">
        <v>1602</v>
      </c>
      <c r="K1401" s="171"/>
      <c r="L1401" s="169"/>
      <c r="M1401" s="169"/>
      <c r="N1401" s="169"/>
    </row>
    <row r="1402" spans="1:14" ht="24.95" hidden="1" customHeight="1">
      <c r="A1402" s="169" t="s">
        <v>4103</v>
      </c>
      <c r="B1402" s="170" t="s">
        <v>4104</v>
      </c>
      <c r="C1402" s="170" t="s">
        <v>4104</v>
      </c>
      <c r="D1402" s="170" t="s">
        <v>1617</v>
      </c>
      <c r="E1402" s="170"/>
      <c r="F1402" s="170"/>
      <c r="G1402" s="170" t="s">
        <v>17</v>
      </c>
      <c r="H1402" s="169">
        <v>2</v>
      </c>
      <c r="I1402" s="170" t="s">
        <v>18</v>
      </c>
      <c r="J1402" s="170" t="s">
        <v>1602</v>
      </c>
      <c r="K1402" s="171"/>
      <c r="L1402" s="169"/>
      <c r="M1402" s="169"/>
      <c r="N1402" s="169"/>
    </row>
    <row r="1403" spans="1:14" ht="24.95" hidden="1" customHeight="1">
      <c r="A1403" s="169" t="s">
        <v>4106</v>
      </c>
      <c r="B1403" s="170" t="s">
        <v>4107</v>
      </c>
      <c r="C1403" s="170" t="s">
        <v>4107</v>
      </c>
      <c r="D1403" s="170" t="s">
        <v>1617</v>
      </c>
      <c r="E1403" s="170"/>
      <c r="F1403" s="170"/>
      <c r="G1403" s="170" t="s">
        <v>17</v>
      </c>
      <c r="H1403" s="169">
        <v>2</v>
      </c>
      <c r="I1403" s="170" t="s">
        <v>18</v>
      </c>
      <c r="J1403" s="170" t="s">
        <v>1602</v>
      </c>
      <c r="K1403" s="171"/>
      <c r="L1403" s="169"/>
      <c r="M1403" s="169"/>
      <c r="N1403" s="169"/>
    </row>
    <row r="1404" spans="1:14" ht="24.95" hidden="1" customHeight="1">
      <c r="A1404" s="169" t="s">
        <v>4109</v>
      </c>
      <c r="B1404" s="170" t="s">
        <v>4110</v>
      </c>
      <c r="C1404" s="170" t="s">
        <v>4110</v>
      </c>
      <c r="D1404" s="170" t="s">
        <v>1617</v>
      </c>
      <c r="E1404" s="170"/>
      <c r="F1404" s="170"/>
      <c r="G1404" s="170" t="s">
        <v>17</v>
      </c>
      <c r="H1404" s="169">
        <v>2</v>
      </c>
      <c r="I1404" s="170" t="s">
        <v>18</v>
      </c>
      <c r="J1404" s="170" t="s">
        <v>1602</v>
      </c>
      <c r="K1404" s="171"/>
      <c r="L1404" s="169"/>
      <c r="M1404" s="169"/>
      <c r="N1404" s="169"/>
    </row>
    <row r="1405" spans="1:14" ht="24.95" hidden="1" customHeight="1">
      <c r="A1405" s="169" t="s">
        <v>4112</v>
      </c>
      <c r="B1405" s="170" t="s">
        <v>4113</v>
      </c>
      <c r="C1405" s="170" t="s">
        <v>4113</v>
      </c>
      <c r="D1405" s="170" t="s">
        <v>1617</v>
      </c>
      <c r="E1405" s="170"/>
      <c r="F1405" s="170"/>
      <c r="G1405" s="170" t="s">
        <v>17</v>
      </c>
      <c r="H1405" s="169">
        <v>2</v>
      </c>
      <c r="I1405" s="170" t="s">
        <v>18</v>
      </c>
      <c r="J1405" s="170" t="s">
        <v>1602</v>
      </c>
      <c r="K1405" s="171"/>
      <c r="L1405" s="169"/>
      <c r="M1405" s="169"/>
      <c r="N1405" s="169"/>
    </row>
    <row r="1406" spans="1:14" ht="24.95" hidden="1" customHeight="1">
      <c r="A1406" s="169" t="s">
        <v>4115</v>
      </c>
      <c r="B1406" s="170" t="s">
        <v>4116</v>
      </c>
      <c r="C1406" s="170" t="s">
        <v>4116</v>
      </c>
      <c r="D1406" s="170" t="s">
        <v>1617</v>
      </c>
      <c r="E1406" s="170"/>
      <c r="F1406" s="170"/>
      <c r="G1406" s="170" t="s">
        <v>17</v>
      </c>
      <c r="H1406" s="169">
        <v>2</v>
      </c>
      <c r="I1406" s="170" t="s">
        <v>18</v>
      </c>
      <c r="J1406" s="170" t="s">
        <v>1602</v>
      </c>
      <c r="K1406" s="171"/>
      <c r="L1406" s="169"/>
      <c r="M1406" s="169"/>
      <c r="N1406" s="169"/>
    </row>
    <row r="1407" spans="1:14" ht="24.95" hidden="1" customHeight="1">
      <c r="A1407" s="169" t="s">
        <v>4118</v>
      </c>
      <c r="B1407" s="170" t="s">
        <v>4119</v>
      </c>
      <c r="C1407" s="170" t="s">
        <v>4119</v>
      </c>
      <c r="D1407" s="170" t="s">
        <v>1617</v>
      </c>
      <c r="E1407" s="170"/>
      <c r="F1407" s="170"/>
      <c r="G1407" s="170" t="s">
        <v>17</v>
      </c>
      <c r="H1407" s="169">
        <v>2</v>
      </c>
      <c r="I1407" s="170" t="s">
        <v>18</v>
      </c>
      <c r="J1407" s="170" t="s">
        <v>1602</v>
      </c>
      <c r="K1407" s="171"/>
      <c r="L1407" s="169"/>
      <c r="M1407" s="169"/>
      <c r="N1407" s="169"/>
    </row>
    <row r="1408" spans="1:14" ht="24.95" hidden="1" customHeight="1">
      <c r="A1408" s="169" t="s">
        <v>4121</v>
      </c>
      <c r="B1408" s="170" t="s">
        <v>4122</v>
      </c>
      <c r="C1408" s="170" t="s">
        <v>4122</v>
      </c>
      <c r="D1408" s="170" t="s">
        <v>1617</v>
      </c>
      <c r="E1408" s="170"/>
      <c r="F1408" s="170"/>
      <c r="G1408" s="170" t="s">
        <v>17</v>
      </c>
      <c r="H1408" s="169">
        <v>2</v>
      </c>
      <c r="I1408" s="170" t="s">
        <v>18</v>
      </c>
      <c r="J1408" s="170" t="s">
        <v>1602</v>
      </c>
      <c r="K1408" s="171"/>
      <c r="L1408" s="169"/>
      <c r="M1408" s="169"/>
      <c r="N1408" s="169"/>
    </row>
    <row r="1409" spans="1:14" ht="24.95" hidden="1" customHeight="1">
      <c r="A1409" s="169" t="s">
        <v>4124</v>
      </c>
      <c r="B1409" s="170" t="s">
        <v>4125</v>
      </c>
      <c r="C1409" s="170" t="s">
        <v>4125</v>
      </c>
      <c r="D1409" s="170" t="s">
        <v>1617</v>
      </c>
      <c r="E1409" s="170"/>
      <c r="F1409" s="170"/>
      <c r="G1409" s="170" t="s">
        <v>17</v>
      </c>
      <c r="H1409" s="169">
        <v>2</v>
      </c>
      <c r="I1409" s="170" t="s">
        <v>18</v>
      </c>
      <c r="J1409" s="170" t="s">
        <v>1602</v>
      </c>
      <c r="K1409" s="171"/>
      <c r="L1409" s="169"/>
      <c r="M1409" s="169"/>
      <c r="N1409" s="169"/>
    </row>
    <row r="1410" spans="1:14" ht="24.95" hidden="1" customHeight="1">
      <c r="A1410" s="169" t="s">
        <v>4127</v>
      </c>
      <c r="B1410" s="170" t="s">
        <v>4128</v>
      </c>
      <c r="C1410" s="170" t="s">
        <v>4128</v>
      </c>
      <c r="D1410" s="170" t="s">
        <v>1617</v>
      </c>
      <c r="E1410" s="170"/>
      <c r="F1410" s="170"/>
      <c r="G1410" s="170" t="s">
        <v>17</v>
      </c>
      <c r="H1410" s="169">
        <v>2</v>
      </c>
      <c r="I1410" s="170" t="s">
        <v>18</v>
      </c>
      <c r="J1410" s="170" t="s">
        <v>1602</v>
      </c>
      <c r="K1410" s="171"/>
      <c r="L1410" s="169"/>
      <c r="M1410" s="169"/>
      <c r="N1410" s="169"/>
    </row>
    <row r="1411" spans="1:14" ht="24.95" hidden="1" customHeight="1">
      <c r="A1411" s="169" t="s">
        <v>4130</v>
      </c>
      <c r="B1411" s="170" t="s">
        <v>4131</v>
      </c>
      <c r="C1411" s="170" t="s">
        <v>4131</v>
      </c>
      <c r="D1411" s="170" t="s">
        <v>1617</v>
      </c>
      <c r="E1411" s="170"/>
      <c r="F1411" s="170"/>
      <c r="G1411" s="170" t="s">
        <v>17</v>
      </c>
      <c r="H1411" s="169">
        <v>2</v>
      </c>
      <c r="I1411" s="170" t="s">
        <v>18</v>
      </c>
      <c r="J1411" s="170" t="s">
        <v>1602</v>
      </c>
      <c r="K1411" s="171"/>
      <c r="L1411" s="169"/>
      <c r="M1411" s="169"/>
      <c r="N1411" s="169"/>
    </row>
    <row r="1412" spans="1:14" ht="24.95" hidden="1" customHeight="1">
      <c r="A1412" s="169" t="s">
        <v>4133</v>
      </c>
      <c r="B1412" s="170" t="s">
        <v>4134</v>
      </c>
      <c r="C1412" s="170" t="s">
        <v>4134</v>
      </c>
      <c r="D1412" s="170" t="s">
        <v>1617</v>
      </c>
      <c r="E1412" s="170"/>
      <c r="F1412" s="170"/>
      <c r="G1412" s="170" t="s">
        <v>17</v>
      </c>
      <c r="H1412" s="169">
        <v>2</v>
      </c>
      <c r="I1412" s="170" t="s">
        <v>18</v>
      </c>
      <c r="J1412" s="170" t="s">
        <v>1602</v>
      </c>
      <c r="K1412" s="171"/>
      <c r="L1412" s="169"/>
      <c r="M1412" s="169"/>
      <c r="N1412" s="169"/>
    </row>
    <row r="1413" spans="1:14" ht="24.95" hidden="1" customHeight="1">
      <c r="A1413" s="169" t="s">
        <v>4136</v>
      </c>
      <c r="B1413" s="170" t="s">
        <v>4137</v>
      </c>
      <c r="C1413" s="170" t="s">
        <v>4137</v>
      </c>
      <c r="D1413" s="170" t="s">
        <v>1617</v>
      </c>
      <c r="E1413" s="170"/>
      <c r="F1413" s="170"/>
      <c r="G1413" s="170" t="s">
        <v>17</v>
      </c>
      <c r="H1413" s="169">
        <v>2</v>
      </c>
      <c r="I1413" s="170" t="s">
        <v>18</v>
      </c>
      <c r="J1413" s="170" t="s">
        <v>1602</v>
      </c>
      <c r="K1413" s="171"/>
      <c r="L1413" s="169"/>
      <c r="M1413" s="169"/>
      <c r="N1413" s="169"/>
    </row>
    <row r="1414" spans="1:14" ht="24.95" hidden="1" customHeight="1">
      <c r="A1414" s="169" t="s">
        <v>4139</v>
      </c>
      <c r="B1414" s="170" t="s">
        <v>4140</v>
      </c>
      <c r="C1414" s="170" t="s">
        <v>4140</v>
      </c>
      <c r="D1414" s="170" t="s">
        <v>1617</v>
      </c>
      <c r="E1414" s="170"/>
      <c r="F1414" s="170"/>
      <c r="G1414" s="170" t="s">
        <v>17</v>
      </c>
      <c r="H1414" s="169">
        <v>2</v>
      </c>
      <c r="I1414" s="170" t="s">
        <v>18</v>
      </c>
      <c r="J1414" s="170" t="s">
        <v>1602</v>
      </c>
      <c r="K1414" s="171"/>
      <c r="L1414" s="169"/>
      <c r="M1414" s="169"/>
      <c r="N1414" s="169"/>
    </row>
    <row r="1415" spans="1:14" ht="24.95" hidden="1" customHeight="1">
      <c r="A1415" s="169" t="s">
        <v>4142</v>
      </c>
      <c r="B1415" s="170" t="s">
        <v>4143</v>
      </c>
      <c r="C1415" s="170" t="s">
        <v>4143</v>
      </c>
      <c r="D1415" s="170" t="s">
        <v>1617</v>
      </c>
      <c r="E1415" s="170"/>
      <c r="F1415" s="170"/>
      <c r="G1415" s="170" t="s">
        <v>17</v>
      </c>
      <c r="H1415" s="169">
        <v>2</v>
      </c>
      <c r="I1415" s="170" t="s">
        <v>18</v>
      </c>
      <c r="J1415" s="170" t="s">
        <v>1602</v>
      </c>
      <c r="K1415" s="171"/>
      <c r="L1415" s="169"/>
      <c r="M1415" s="169"/>
      <c r="N1415" s="169"/>
    </row>
    <row r="1416" spans="1:14" ht="24.95" hidden="1" customHeight="1">
      <c r="A1416" s="169" t="s">
        <v>4145</v>
      </c>
      <c r="B1416" s="170" t="s">
        <v>4146</v>
      </c>
      <c r="C1416" s="170" t="s">
        <v>4146</v>
      </c>
      <c r="D1416" s="170" t="s">
        <v>1617</v>
      </c>
      <c r="E1416" s="170"/>
      <c r="F1416" s="170"/>
      <c r="G1416" s="170" t="s">
        <v>17</v>
      </c>
      <c r="H1416" s="169">
        <v>2</v>
      </c>
      <c r="I1416" s="170" t="s">
        <v>18</v>
      </c>
      <c r="J1416" s="170" t="s">
        <v>1602</v>
      </c>
      <c r="K1416" s="171"/>
      <c r="L1416" s="169"/>
      <c r="M1416" s="169"/>
      <c r="N1416" s="169"/>
    </row>
    <row r="1417" spans="1:14" ht="24.95" hidden="1" customHeight="1">
      <c r="A1417" s="169" t="s">
        <v>4148</v>
      </c>
      <c r="B1417" s="170" t="s">
        <v>4149</v>
      </c>
      <c r="C1417" s="170" t="s">
        <v>4149</v>
      </c>
      <c r="D1417" s="170" t="s">
        <v>1617</v>
      </c>
      <c r="E1417" s="170"/>
      <c r="F1417" s="170"/>
      <c r="G1417" s="170" t="s">
        <v>17</v>
      </c>
      <c r="H1417" s="169">
        <v>2</v>
      </c>
      <c r="I1417" s="170" t="s">
        <v>18</v>
      </c>
      <c r="J1417" s="170" t="s">
        <v>1602</v>
      </c>
      <c r="K1417" s="171"/>
      <c r="L1417" s="169"/>
      <c r="M1417" s="169"/>
      <c r="N1417" s="169"/>
    </row>
    <row r="1418" spans="1:14" ht="24.95" hidden="1" customHeight="1">
      <c r="A1418" s="169" t="s">
        <v>4151</v>
      </c>
      <c r="B1418" s="170" t="s">
        <v>4152</v>
      </c>
      <c r="C1418" s="170" t="s">
        <v>4152</v>
      </c>
      <c r="D1418" s="170" t="s">
        <v>1617</v>
      </c>
      <c r="E1418" s="170"/>
      <c r="F1418" s="170"/>
      <c r="G1418" s="170" t="s">
        <v>17</v>
      </c>
      <c r="H1418" s="169">
        <v>2</v>
      </c>
      <c r="I1418" s="170" t="s">
        <v>18</v>
      </c>
      <c r="J1418" s="170" t="s">
        <v>1602</v>
      </c>
      <c r="K1418" s="171"/>
      <c r="L1418" s="169"/>
      <c r="M1418" s="169"/>
      <c r="N1418" s="169"/>
    </row>
    <row r="1419" spans="1:14" ht="24.95" hidden="1" customHeight="1">
      <c r="A1419" s="169" t="s">
        <v>4154</v>
      </c>
      <c r="B1419" s="170" t="s">
        <v>4155</v>
      </c>
      <c r="C1419" s="170" t="s">
        <v>4155</v>
      </c>
      <c r="D1419" s="170" t="s">
        <v>1617</v>
      </c>
      <c r="E1419" s="170"/>
      <c r="F1419" s="170"/>
      <c r="G1419" s="170" t="s">
        <v>17</v>
      </c>
      <c r="H1419" s="169">
        <v>2</v>
      </c>
      <c r="I1419" s="170" t="s">
        <v>18</v>
      </c>
      <c r="J1419" s="170" t="s">
        <v>1602</v>
      </c>
      <c r="K1419" s="171"/>
      <c r="L1419" s="169"/>
      <c r="M1419" s="169"/>
      <c r="N1419" s="169"/>
    </row>
    <row r="1420" spans="1:14" ht="24.95" hidden="1" customHeight="1">
      <c r="A1420" s="169" t="s">
        <v>4157</v>
      </c>
      <c r="B1420" s="170" t="s">
        <v>4158</v>
      </c>
      <c r="C1420" s="170" t="s">
        <v>4158</v>
      </c>
      <c r="D1420" s="170" t="s">
        <v>1617</v>
      </c>
      <c r="E1420" s="170"/>
      <c r="F1420" s="170"/>
      <c r="G1420" s="170" t="s">
        <v>17</v>
      </c>
      <c r="H1420" s="169">
        <v>2</v>
      </c>
      <c r="I1420" s="170" t="s">
        <v>18</v>
      </c>
      <c r="J1420" s="170" t="s">
        <v>1602</v>
      </c>
      <c r="K1420" s="171"/>
      <c r="L1420" s="169"/>
      <c r="M1420" s="169"/>
      <c r="N1420" s="169"/>
    </row>
    <row r="1421" spans="1:14" ht="24.95" hidden="1" customHeight="1">
      <c r="A1421" s="169" t="s">
        <v>4160</v>
      </c>
      <c r="B1421" s="170" t="s">
        <v>4161</v>
      </c>
      <c r="C1421" s="170" t="s">
        <v>4161</v>
      </c>
      <c r="D1421" s="170" t="s">
        <v>1617</v>
      </c>
      <c r="E1421" s="170"/>
      <c r="F1421" s="170"/>
      <c r="G1421" s="170" t="s">
        <v>17</v>
      </c>
      <c r="H1421" s="169">
        <v>2</v>
      </c>
      <c r="I1421" s="170" t="s">
        <v>18</v>
      </c>
      <c r="J1421" s="170" t="s">
        <v>1602</v>
      </c>
      <c r="K1421" s="171"/>
      <c r="L1421" s="169"/>
      <c r="M1421" s="169"/>
      <c r="N1421" s="169"/>
    </row>
    <row r="1422" spans="1:14" ht="24.95" hidden="1" customHeight="1">
      <c r="A1422" s="169" t="s">
        <v>4163</v>
      </c>
      <c r="B1422" s="170" t="s">
        <v>4164</v>
      </c>
      <c r="C1422" s="170" t="s">
        <v>4164</v>
      </c>
      <c r="D1422" s="170" t="s">
        <v>1617</v>
      </c>
      <c r="E1422" s="170"/>
      <c r="F1422" s="170"/>
      <c r="G1422" s="170" t="s">
        <v>17</v>
      </c>
      <c r="H1422" s="169">
        <v>2</v>
      </c>
      <c r="I1422" s="170" t="s">
        <v>18</v>
      </c>
      <c r="J1422" s="170" t="s">
        <v>1602</v>
      </c>
      <c r="K1422" s="171"/>
      <c r="L1422" s="169"/>
      <c r="M1422" s="169"/>
      <c r="N1422" s="169"/>
    </row>
    <row r="1423" spans="1:14" ht="24.95" hidden="1" customHeight="1">
      <c r="A1423" s="169" t="s">
        <v>4166</v>
      </c>
      <c r="B1423" s="170" t="s">
        <v>4167</v>
      </c>
      <c r="C1423" s="170" t="s">
        <v>4167</v>
      </c>
      <c r="D1423" s="170" t="s">
        <v>1617</v>
      </c>
      <c r="E1423" s="170"/>
      <c r="F1423" s="170"/>
      <c r="G1423" s="170" t="s">
        <v>17</v>
      </c>
      <c r="H1423" s="169">
        <v>2</v>
      </c>
      <c r="I1423" s="170" t="s">
        <v>18</v>
      </c>
      <c r="J1423" s="170" t="s">
        <v>1602</v>
      </c>
      <c r="K1423" s="171"/>
      <c r="L1423" s="169"/>
      <c r="M1423" s="169"/>
      <c r="N1423" s="169"/>
    </row>
    <row r="1424" spans="1:14" ht="24.95" hidden="1" customHeight="1">
      <c r="A1424" s="169" t="s">
        <v>4169</v>
      </c>
      <c r="B1424" s="170" t="s">
        <v>4170</v>
      </c>
      <c r="C1424" s="170" t="s">
        <v>4170</v>
      </c>
      <c r="D1424" s="170" t="s">
        <v>1617</v>
      </c>
      <c r="E1424" s="170"/>
      <c r="F1424" s="170"/>
      <c r="G1424" s="170" t="s">
        <v>17</v>
      </c>
      <c r="H1424" s="169">
        <v>2</v>
      </c>
      <c r="I1424" s="170" t="s">
        <v>18</v>
      </c>
      <c r="J1424" s="170" t="s">
        <v>1602</v>
      </c>
      <c r="K1424" s="171"/>
      <c r="L1424" s="169"/>
      <c r="M1424" s="169"/>
      <c r="N1424" s="169"/>
    </row>
    <row r="1425" spans="1:14" ht="24.95" hidden="1" customHeight="1">
      <c r="A1425" s="169" t="s">
        <v>4172</v>
      </c>
      <c r="B1425" s="170" t="s">
        <v>4173</v>
      </c>
      <c r="C1425" s="170" t="s">
        <v>4173</v>
      </c>
      <c r="D1425" s="170" t="s">
        <v>1617</v>
      </c>
      <c r="E1425" s="170"/>
      <c r="F1425" s="170"/>
      <c r="G1425" s="170" t="s">
        <v>17</v>
      </c>
      <c r="H1425" s="169">
        <v>2</v>
      </c>
      <c r="I1425" s="170" t="s">
        <v>18</v>
      </c>
      <c r="J1425" s="170" t="s">
        <v>1602</v>
      </c>
      <c r="K1425" s="171"/>
      <c r="L1425" s="169"/>
      <c r="M1425" s="169"/>
      <c r="N1425" s="169"/>
    </row>
    <row r="1426" spans="1:14" ht="24.95" hidden="1" customHeight="1">
      <c r="A1426" s="169" t="s">
        <v>4175</v>
      </c>
      <c r="B1426" s="170" t="s">
        <v>4176</v>
      </c>
      <c r="C1426" s="170" t="s">
        <v>4176</v>
      </c>
      <c r="D1426" s="170" t="s">
        <v>1617</v>
      </c>
      <c r="E1426" s="170"/>
      <c r="F1426" s="170"/>
      <c r="G1426" s="170" t="s">
        <v>17</v>
      </c>
      <c r="H1426" s="169">
        <v>2</v>
      </c>
      <c r="I1426" s="170" t="s">
        <v>18</v>
      </c>
      <c r="J1426" s="170" t="s">
        <v>1602</v>
      </c>
      <c r="K1426" s="171"/>
      <c r="L1426" s="169"/>
      <c r="M1426" s="169"/>
      <c r="N1426" s="169"/>
    </row>
    <row r="1427" spans="1:14" ht="24.95" hidden="1" customHeight="1">
      <c r="A1427" s="169" t="s">
        <v>4178</v>
      </c>
      <c r="B1427" s="170" t="s">
        <v>4179</v>
      </c>
      <c r="C1427" s="170" t="s">
        <v>4179</v>
      </c>
      <c r="D1427" s="170" t="s">
        <v>1617</v>
      </c>
      <c r="E1427" s="170"/>
      <c r="F1427" s="170"/>
      <c r="G1427" s="170" t="s">
        <v>17</v>
      </c>
      <c r="H1427" s="169">
        <v>2</v>
      </c>
      <c r="I1427" s="170" t="s">
        <v>18</v>
      </c>
      <c r="J1427" s="170" t="s">
        <v>1602</v>
      </c>
      <c r="K1427" s="171"/>
      <c r="L1427" s="169"/>
      <c r="M1427" s="169"/>
      <c r="N1427" s="169"/>
    </row>
    <row r="1428" spans="1:14" ht="24.95" hidden="1" customHeight="1">
      <c r="A1428" s="169" t="s">
        <v>4181</v>
      </c>
      <c r="B1428" s="170" t="s">
        <v>4182</v>
      </c>
      <c r="C1428" s="170" t="s">
        <v>4182</v>
      </c>
      <c r="D1428" s="170" t="s">
        <v>1617</v>
      </c>
      <c r="E1428" s="170"/>
      <c r="F1428" s="170"/>
      <c r="G1428" s="170" t="s">
        <v>17</v>
      </c>
      <c r="H1428" s="169">
        <v>2</v>
      </c>
      <c r="I1428" s="170" t="s">
        <v>18</v>
      </c>
      <c r="J1428" s="170" t="s">
        <v>1602</v>
      </c>
      <c r="K1428" s="171"/>
      <c r="L1428" s="169"/>
      <c r="M1428" s="169"/>
      <c r="N1428" s="169"/>
    </row>
    <row r="1429" spans="1:14" ht="24.95" hidden="1" customHeight="1">
      <c r="A1429" s="169" t="s">
        <v>4184</v>
      </c>
      <c r="B1429" s="170" t="s">
        <v>4185</v>
      </c>
      <c r="C1429" s="170" t="s">
        <v>4185</v>
      </c>
      <c r="D1429" s="170" t="s">
        <v>1617</v>
      </c>
      <c r="E1429" s="170"/>
      <c r="F1429" s="170"/>
      <c r="G1429" s="170" t="s">
        <v>17</v>
      </c>
      <c r="H1429" s="169">
        <v>2</v>
      </c>
      <c r="I1429" s="170" t="s">
        <v>18</v>
      </c>
      <c r="J1429" s="170" t="s">
        <v>1602</v>
      </c>
      <c r="K1429" s="171"/>
      <c r="L1429" s="169"/>
      <c r="M1429" s="169"/>
      <c r="N1429" s="169"/>
    </row>
    <row r="1430" spans="1:14" ht="24.95" hidden="1" customHeight="1">
      <c r="A1430" s="169" t="s">
        <v>4187</v>
      </c>
      <c r="B1430" s="170" t="s">
        <v>4188</v>
      </c>
      <c r="C1430" s="170" t="s">
        <v>4188</v>
      </c>
      <c r="D1430" s="170" t="s">
        <v>1617</v>
      </c>
      <c r="E1430" s="170"/>
      <c r="F1430" s="170"/>
      <c r="G1430" s="170" t="s">
        <v>17</v>
      </c>
      <c r="H1430" s="169">
        <v>2</v>
      </c>
      <c r="I1430" s="170" t="s">
        <v>18</v>
      </c>
      <c r="J1430" s="170" t="s">
        <v>1602</v>
      </c>
      <c r="K1430" s="171"/>
      <c r="L1430" s="169"/>
      <c r="M1430" s="169"/>
      <c r="N1430" s="169"/>
    </row>
    <row r="1431" spans="1:14" ht="24.95" hidden="1" customHeight="1">
      <c r="A1431" s="169" t="s">
        <v>4190</v>
      </c>
      <c r="B1431" s="170" t="s">
        <v>4191</v>
      </c>
      <c r="C1431" s="170" t="s">
        <v>4191</v>
      </c>
      <c r="D1431" s="170" t="s">
        <v>1617</v>
      </c>
      <c r="E1431" s="170"/>
      <c r="F1431" s="170"/>
      <c r="G1431" s="170" t="s">
        <v>17</v>
      </c>
      <c r="H1431" s="169">
        <v>2</v>
      </c>
      <c r="I1431" s="170" t="s">
        <v>18</v>
      </c>
      <c r="J1431" s="170" t="s">
        <v>1602</v>
      </c>
      <c r="K1431" s="171"/>
      <c r="L1431" s="169"/>
      <c r="M1431" s="169"/>
      <c r="N1431" s="169"/>
    </row>
    <row r="1432" spans="1:14" ht="24.95" hidden="1" customHeight="1">
      <c r="A1432" s="169" t="s">
        <v>4193</v>
      </c>
      <c r="B1432" s="170" t="s">
        <v>4194</v>
      </c>
      <c r="C1432" s="170" t="s">
        <v>4194</v>
      </c>
      <c r="D1432" s="170" t="s">
        <v>1617</v>
      </c>
      <c r="E1432" s="170"/>
      <c r="F1432" s="170"/>
      <c r="G1432" s="170" t="s">
        <v>7</v>
      </c>
      <c r="H1432" s="169">
        <v>3</v>
      </c>
      <c r="I1432" s="170" t="s">
        <v>18</v>
      </c>
      <c r="J1432" s="170" t="s">
        <v>1602</v>
      </c>
      <c r="K1432" s="171"/>
      <c r="L1432" s="169"/>
      <c r="M1432" s="169"/>
      <c r="N1432" s="169"/>
    </row>
    <row r="1433" spans="1:14" ht="24.95" hidden="1" customHeight="1">
      <c r="A1433" s="169" t="s">
        <v>4196</v>
      </c>
      <c r="B1433" s="170" t="s">
        <v>4197</v>
      </c>
      <c r="C1433" s="170" t="s">
        <v>4197</v>
      </c>
      <c r="D1433" s="170" t="s">
        <v>1617</v>
      </c>
      <c r="E1433" s="170"/>
      <c r="F1433" s="170"/>
      <c r="G1433" s="170" t="s">
        <v>7</v>
      </c>
      <c r="H1433" s="169">
        <v>3</v>
      </c>
      <c r="I1433" s="170" t="s">
        <v>18</v>
      </c>
      <c r="J1433" s="170" t="s">
        <v>1602</v>
      </c>
      <c r="K1433" s="171"/>
      <c r="L1433" s="169"/>
      <c r="M1433" s="169"/>
      <c r="N1433" s="169"/>
    </row>
    <row r="1434" spans="1:14" ht="24.95" hidden="1" customHeight="1">
      <c r="A1434" s="169" t="s">
        <v>4199</v>
      </c>
      <c r="B1434" s="170" t="s">
        <v>4200</v>
      </c>
      <c r="C1434" s="170" t="s">
        <v>4200</v>
      </c>
      <c r="D1434" s="170" t="s">
        <v>1617</v>
      </c>
      <c r="E1434" s="170"/>
      <c r="F1434" s="170"/>
      <c r="G1434" s="170" t="s">
        <v>7</v>
      </c>
      <c r="H1434" s="169">
        <v>3</v>
      </c>
      <c r="I1434" s="170" t="s">
        <v>18</v>
      </c>
      <c r="J1434" s="170" t="s">
        <v>1602</v>
      </c>
      <c r="K1434" s="171"/>
      <c r="L1434" s="169"/>
      <c r="M1434" s="169"/>
      <c r="N1434" s="169"/>
    </row>
    <row r="1435" spans="1:14" ht="24.95" hidden="1" customHeight="1">
      <c r="A1435" s="169" t="s">
        <v>4202</v>
      </c>
      <c r="B1435" s="170" t="s">
        <v>4203</v>
      </c>
      <c r="C1435" s="170" t="s">
        <v>4203</v>
      </c>
      <c r="D1435" s="170" t="s">
        <v>1617</v>
      </c>
      <c r="E1435" s="170"/>
      <c r="F1435" s="170"/>
      <c r="G1435" s="170" t="s">
        <v>7</v>
      </c>
      <c r="H1435" s="169">
        <v>3</v>
      </c>
      <c r="I1435" s="170" t="s">
        <v>18</v>
      </c>
      <c r="J1435" s="170" t="s">
        <v>1602</v>
      </c>
      <c r="K1435" s="171"/>
      <c r="L1435" s="169"/>
      <c r="M1435" s="169"/>
      <c r="N1435" s="169"/>
    </row>
    <row r="1436" spans="1:14" ht="24.95" hidden="1" customHeight="1">
      <c r="A1436" s="169" t="s">
        <v>4205</v>
      </c>
      <c r="B1436" s="170" t="s">
        <v>4206</v>
      </c>
      <c r="C1436" s="170" t="s">
        <v>4206</v>
      </c>
      <c r="D1436" s="170" t="s">
        <v>1617</v>
      </c>
      <c r="E1436" s="170"/>
      <c r="F1436" s="170"/>
      <c r="G1436" s="170" t="s">
        <v>7</v>
      </c>
      <c r="H1436" s="169">
        <v>3</v>
      </c>
      <c r="I1436" s="170" t="s">
        <v>18</v>
      </c>
      <c r="J1436" s="170" t="s">
        <v>1602</v>
      </c>
      <c r="K1436" s="171"/>
      <c r="L1436" s="169"/>
      <c r="M1436" s="169"/>
      <c r="N1436" s="169"/>
    </row>
    <row r="1437" spans="1:14" ht="24.95" hidden="1" customHeight="1">
      <c r="A1437" s="169" t="s">
        <v>4208</v>
      </c>
      <c r="B1437" s="170" t="s">
        <v>4209</v>
      </c>
      <c r="C1437" s="170" t="s">
        <v>4209</v>
      </c>
      <c r="D1437" s="170" t="s">
        <v>1617</v>
      </c>
      <c r="E1437" s="170"/>
      <c r="F1437" s="170"/>
      <c r="G1437" s="170" t="s">
        <v>7</v>
      </c>
      <c r="H1437" s="169">
        <v>3</v>
      </c>
      <c r="I1437" s="170" t="s">
        <v>18</v>
      </c>
      <c r="J1437" s="170" t="s">
        <v>1602</v>
      </c>
      <c r="K1437" s="171"/>
      <c r="L1437" s="169"/>
      <c r="M1437" s="169"/>
      <c r="N1437" s="169"/>
    </row>
    <row r="1438" spans="1:14" ht="24.95" hidden="1" customHeight="1">
      <c r="A1438" s="169" t="s">
        <v>4211</v>
      </c>
      <c r="B1438" s="170" t="s">
        <v>4212</v>
      </c>
      <c r="C1438" s="170" t="s">
        <v>4212</v>
      </c>
      <c r="D1438" s="170" t="s">
        <v>1617</v>
      </c>
      <c r="E1438" s="170"/>
      <c r="F1438" s="170"/>
      <c r="G1438" s="170" t="s">
        <v>7</v>
      </c>
      <c r="H1438" s="169">
        <v>3</v>
      </c>
      <c r="I1438" s="170" t="s">
        <v>18</v>
      </c>
      <c r="J1438" s="170" t="s">
        <v>1602</v>
      </c>
      <c r="K1438" s="171"/>
      <c r="L1438" s="169"/>
      <c r="M1438" s="169"/>
      <c r="N1438" s="169"/>
    </row>
    <row r="1439" spans="1:14" ht="24.95" hidden="1" customHeight="1">
      <c r="A1439" s="169" t="s">
        <v>4214</v>
      </c>
      <c r="B1439" s="170" t="s">
        <v>4215</v>
      </c>
      <c r="C1439" s="170" t="s">
        <v>4215</v>
      </c>
      <c r="D1439" s="170" t="s">
        <v>1617</v>
      </c>
      <c r="E1439" s="170"/>
      <c r="F1439" s="170"/>
      <c r="G1439" s="170" t="s">
        <v>7</v>
      </c>
      <c r="H1439" s="169">
        <v>3</v>
      </c>
      <c r="I1439" s="170" t="s">
        <v>18</v>
      </c>
      <c r="J1439" s="170" t="s">
        <v>1602</v>
      </c>
      <c r="K1439" s="171"/>
      <c r="L1439" s="169"/>
      <c r="M1439" s="169"/>
      <c r="N1439" s="169"/>
    </row>
    <row r="1440" spans="1:14" ht="24.95" hidden="1" customHeight="1">
      <c r="A1440" s="169" t="s">
        <v>4217</v>
      </c>
      <c r="B1440" s="170" t="s">
        <v>4218</v>
      </c>
      <c r="C1440" s="170" t="s">
        <v>4218</v>
      </c>
      <c r="D1440" s="170" t="s">
        <v>1617</v>
      </c>
      <c r="E1440" s="170"/>
      <c r="F1440" s="170"/>
      <c r="G1440" s="170" t="s">
        <v>7</v>
      </c>
      <c r="H1440" s="169">
        <v>3</v>
      </c>
      <c r="I1440" s="170" t="s">
        <v>18</v>
      </c>
      <c r="J1440" s="170" t="s">
        <v>1602</v>
      </c>
      <c r="K1440" s="171"/>
      <c r="L1440" s="169"/>
      <c r="M1440" s="169"/>
      <c r="N1440" s="169"/>
    </row>
    <row r="1441" spans="1:14" ht="24.95" hidden="1" customHeight="1">
      <c r="A1441" s="169" t="s">
        <v>4220</v>
      </c>
      <c r="B1441" s="170" t="s">
        <v>4221</v>
      </c>
      <c r="C1441" s="170" t="s">
        <v>4221</v>
      </c>
      <c r="D1441" s="170" t="s">
        <v>1617</v>
      </c>
      <c r="E1441" s="170"/>
      <c r="F1441" s="170"/>
      <c r="G1441" s="170" t="s">
        <v>7</v>
      </c>
      <c r="H1441" s="169">
        <v>3</v>
      </c>
      <c r="I1441" s="170" t="s">
        <v>18</v>
      </c>
      <c r="J1441" s="170" t="s">
        <v>1602</v>
      </c>
      <c r="K1441" s="171"/>
      <c r="L1441" s="169"/>
      <c r="M1441" s="169"/>
      <c r="N1441" s="169"/>
    </row>
    <row r="1442" spans="1:14" ht="24.95" hidden="1" customHeight="1">
      <c r="A1442" s="169" t="s">
        <v>4223</v>
      </c>
      <c r="B1442" s="170" t="s">
        <v>4224</v>
      </c>
      <c r="C1442" s="170" t="s">
        <v>4224</v>
      </c>
      <c r="D1442" s="170" t="s">
        <v>1617</v>
      </c>
      <c r="E1442" s="170"/>
      <c r="F1442" s="170"/>
      <c r="G1442" s="170" t="s">
        <v>7</v>
      </c>
      <c r="H1442" s="169">
        <v>3</v>
      </c>
      <c r="I1442" s="170" t="s">
        <v>18</v>
      </c>
      <c r="J1442" s="170" t="s">
        <v>1602</v>
      </c>
      <c r="K1442" s="171"/>
      <c r="L1442" s="169"/>
      <c r="M1442" s="169"/>
      <c r="N1442" s="169"/>
    </row>
    <row r="1443" spans="1:14" ht="24.95" hidden="1" customHeight="1">
      <c r="A1443" s="169" t="s">
        <v>4226</v>
      </c>
      <c r="B1443" s="170" t="s">
        <v>4227</v>
      </c>
      <c r="C1443" s="170" t="s">
        <v>4227</v>
      </c>
      <c r="D1443" s="170" t="s">
        <v>1617</v>
      </c>
      <c r="E1443" s="170"/>
      <c r="F1443" s="170"/>
      <c r="G1443" s="170" t="s">
        <v>7</v>
      </c>
      <c r="H1443" s="169">
        <v>3</v>
      </c>
      <c r="I1443" s="170" t="s">
        <v>18</v>
      </c>
      <c r="J1443" s="170" t="s">
        <v>1602</v>
      </c>
      <c r="K1443" s="171"/>
      <c r="L1443" s="169"/>
      <c r="M1443" s="169"/>
      <c r="N1443" s="169"/>
    </row>
    <row r="1444" spans="1:14" ht="24.95" hidden="1" customHeight="1">
      <c r="A1444" s="169" t="s">
        <v>1531</v>
      </c>
      <c r="B1444" s="170" t="s">
        <v>1532</v>
      </c>
      <c r="C1444" s="170" t="s">
        <v>4229</v>
      </c>
      <c r="D1444" s="170" t="s">
        <v>1637</v>
      </c>
      <c r="E1444" s="170"/>
      <c r="F1444" s="170"/>
      <c r="G1444" s="170" t="s">
        <v>7</v>
      </c>
      <c r="H1444" s="169">
        <v>3</v>
      </c>
      <c r="I1444" s="170" t="s">
        <v>18</v>
      </c>
      <c r="J1444" s="170" t="s">
        <v>1602</v>
      </c>
      <c r="K1444" s="171"/>
      <c r="L1444" s="169"/>
      <c r="M1444" s="169"/>
      <c r="N1444" s="169"/>
    </row>
    <row r="1445" spans="1:14" ht="24.95" hidden="1" customHeight="1">
      <c r="A1445" s="169" t="s">
        <v>4231</v>
      </c>
      <c r="B1445" s="170" t="s">
        <v>4232</v>
      </c>
      <c r="C1445" s="170" t="s">
        <v>4232</v>
      </c>
      <c r="D1445" s="170" t="s">
        <v>1617</v>
      </c>
      <c r="E1445" s="170"/>
      <c r="F1445" s="170"/>
      <c r="G1445" s="170" t="s">
        <v>7</v>
      </c>
      <c r="H1445" s="169">
        <v>3</v>
      </c>
      <c r="I1445" s="170" t="s">
        <v>18</v>
      </c>
      <c r="J1445" s="170" t="s">
        <v>1602</v>
      </c>
      <c r="K1445" s="171"/>
      <c r="L1445" s="169"/>
      <c r="M1445" s="169"/>
      <c r="N1445" s="169"/>
    </row>
    <row r="1446" spans="1:14" ht="24.95" hidden="1" customHeight="1">
      <c r="A1446" s="169" t="s">
        <v>4234</v>
      </c>
      <c r="B1446" s="170" t="s">
        <v>4235</v>
      </c>
      <c r="C1446" s="170" t="s">
        <v>4235</v>
      </c>
      <c r="D1446" s="170" t="s">
        <v>1617</v>
      </c>
      <c r="E1446" s="170"/>
      <c r="F1446" s="170"/>
      <c r="G1446" s="170" t="s">
        <v>7</v>
      </c>
      <c r="H1446" s="169">
        <v>3</v>
      </c>
      <c r="I1446" s="170" t="s">
        <v>18</v>
      </c>
      <c r="J1446" s="170" t="s">
        <v>1602</v>
      </c>
      <c r="K1446" s="171"/>
      <c r="L1446" s="169"/>
      <c r="M1446" s="169"/>
      <c r="N1446" s="169"/>
    </row>
    <row r="1447" spans="1:14" ht="24.95" hidden="1" customHeight="1">
      <c r="A1447" s="169" t="s">
        <v>4237</v>
      </c>
      <c r="B1447" s="170" t="s">
        <v>4238</v>
      </c>
      <c r="C1447" s="170" t="s">
        <v>4238</v>
      </c>
      <c r="D1447" s="170" t="s">
        <v>1617</v>
      </c>
      <c r="E1447" s="170"/>
      <c r="F1447" s="170"/>
      <c r="G1447" s="170" t="s">
        <v>7</v>
      </c>
      <c r="H1447" s="169">
        <v>3</v>
      </c>
      <c r="I1447" s="170" t="s">
        <v>18</v>
      </c>
      <c r="J1447" s="170" t="s">
        <v>1602</v>
      </c>
      <c r="K1447" s="171"/>
      <c r="L1447" s="169"/>
      <c r="M1447" s="169"/>
      <c r="N1447" s="169"/>
    </row>
    <row r="1448" spans="1:14" ht="24.95" hidden="1" customHeight="1">
      <c r="A1448" s="169" t="s">
        <v>4240</v>
      </c>
      <c r="B1448" s="170" t="s">
        <v>4241</v>
      </c>
      <c r="C1448" s="170" t="s">
        <v>4241</v>
      </c>
      <c r="D1448" s="170" t="s">
        <v>1617</v>
      </c>
      <c r="E1448" s="170"/>
      <c r="F1448" s="170"/>
      <c r="G1448" s="170" t="s">
        <v>7</v>
      </c>
      <c r="H1448" s="169">
        <v>3</v>
      </c>
      <c r="I1448" s="170" t="s">
        <v>18</v>
      </c>
      <c r="J1448" s="170" t="s">
        <v>1602</v>
      </c>
      <c r="K1448" s="171"/>
      <c r="L1448" s="169"/>
      <c r="M1448" s="169"/>
      <c r="N1448" s="169"/>
    </row>
    <row r="1449" spans="1:14" ht="24.95" hidden="1" customHeight="1">
      <c r="A1449" s="169" t="s">
        <v>4243</v>
      </c>
      <c r="B1449" s="170" t="s">
        <v>4244</v>
      </c>
      <c r="C1449" s="170" t="s">
        <v>4244</v>
      </c>
      <c r="D1449" s="170" t="s">
        <v>1617</v>
      </c>
      <c r="E1449" s="170"/>
      <c r="F1449" s="170"/>
      <c r="G1449" s="170" t="s">
        <v>7</v>
      </c>
      <c r="H1449" s="169">
        <v>3</v>
      </c>
      <c r="I1449" s="170" t="s">
        <v>18</v>
      </c>
      <c r="J1449" s="170" t="s">
        <v>1602</v>
      </c>
      <c r="K1449" s="171"/>
      <c r="L1449" s="169"/>
      <c r="M1449" s="169"/>
      <c r="N1449" s="169"/>
    </row>
    <row r="1450" spans="1:14" ht="24.95" hidden="1" customHeight="1">
      <c r="A1450" s="169" t="s">
        <v>4246</v>
      </c>
      <c r="B1450" s="170" t="s">
        <v>4247</v>
      </c>
      <c r="C1450" s="170" t="s">
        <v>4247</v>
      </c>
      <c r="D1450" s="170" t="s">
        <v>1617</v>
      </c>
      <c r="E1450" s="170"/>
      <c r="F1450" s="170"/>
      <c r="G1450" s="170" t="s">
        <v>7</v>
      </c>
      <c r="H1450" s="169">
        <v>3</v>
      </c>
      <c r="I1450" s="170" t="s">
        <v>18</v>
      </c>
      <c r="J1450" s="170" t="s">
        <v>1602</v>
      </c>
      <c r="K1450" s="171"/>
      <c r="L1450" s="169"/>
      <c r="M1450" s="169"/>
      <c r="N1450" s="169"/>
    </row>
    <row r="1451" spans="1:14" ht="24.95" hidden="1" customHeight="1">
      <c r="A1451" s="169" t="s">
        <v>4249</v>
      </c>
      <c r="B1451" s="170" t="s">
        <v>4250</v>
      </c>
      <c r="C1451" s="170" t="s">
        <v>4250</v>
      </c>
      <c r="D1451" s="170" t="s">
        <v>1617</v>
      </c>
      <c r="E1451" s="170"/>
      <c r="F1451" s="170"/>
      <c r="G1451" s="170" t="s">
        <v>7</v>
      </c>
      <c r="H1451" s="169">
        <v>3</v>
      </c>
      <c r="I1451" s="170" t="s">
        <v>18</v>
      </c>
      <c r="J1451" s="170" t="s">
        <v>1602</v>
      </c>
      <c r="K1451" s="171"/>
      <c r="L1451" s="169"/>
      <c r="M1451" s="169"/>
      <c r="N1451" s="169"/>
    </row>
    <row r="1452" spans="1:14" ht="24.95" hidden="1" customHeight="1">
      <c r="A1452" s="169" t="s">
        <v>4252</v>
      </c>
      <c r="B1452" s="170" t="s">
        <v>4253</v>
      </c>
      <c r="C1452" s="170" t="s">
        <v>4253</v>
      </c>
      <c r="D1452" s="170" t="s">
        <v>1617</v>
      </c>
      <c r="E1452" s="170"/>
      <c r="F1452" s="170"/>
      <c r="G1452" s="170" t="s">
        <v>17</v>
      </c>
      <c r="H1452" s="169">
        <v>2</v>
      </c>
      <c r="I1452" s="170" t="s">
        <v>18</v>
      </c>
      <c r="J1452" s="170" t="s">
        <v>1602</v>
      </c>
      <c r="K1452" s="171"/>
      <c r="L1452" s="169"/>
      <c r="M1452" s="169"/>
      <c r="N1452" s="169"/>
    </row>
    <row r="1453" spans="1:14" ht="24.95" hidden="1" customHeight="1">
      <c r="A1453" s="169" t="s">
        <v>4255</v>
      </c>
      <c r="B1453" s="170" t="s">
        <v>4256</v>
      </c>
      <c r="C1453" s="170" t="s">
        <v>4256</v>
      </c>
      <c r="D1453" s="170" t="s">
        <v>1617</v>
      </c>
      <c r="E1453" s="170"/>
      <c r="F1453" s="170"/>
      <c r="G1453" s="170" t="s">
        <v>17</v>
      </c>
      <c r="H1453" s="169">
        <v>2</v>
      </c>
      <c r="I1453" s="170" t="s">
        <v>18</v>
      </c>
      <c r="J1453" s="170" t="s">
        <v>1602</v>
      </c>
      <c r="K1453" s="171"/>
      <c r="L1453" s="169"/>
      <c r="M1453" s="169"/>
      <c r="N1453" s="169"/>
    </row>
    <row r="1454" spans="1:14" ht="24.95" hidden="1" customHeight="1">
      <c r="A1454" s="169" t="s">
        <v>4258</v>
      </c>
      <c r="B1454" s="170" t="s">
        <v>4259</v>
      </c>
      <c r="C1454" s="170" t="s">
        <v>4259</v>
      </c>
      <c r="D1454" s="170" t="s">
        <v>1617</v>
      </c>
      <c r="E1454" s="170"/>
      <c r="F1454" s="170"/>
      <c r="G1454" s="170" t="s">
        <v>17</v>
      </c>
      <c r="H1454" s="169">
        <v>2</v>
      </c>
      <c r="I1454" s="170" t="s">
        <v>18</v>
      </c>
      <c r="J1454" s="170" t="s">
        <v>1602</v>
      </c>
      <c r="K1454" s="171"/>
      <c r="L1454" s="169"/>
      <c r="M1454" s="169"/>
      <c r="N1454" s="169"/>
    </row>
    <row r="1455" spans="1:14" ht="24.95" hidden="1" customHeight="1">
      <c r="A1455" s="169" t="s">
        <v>4261</v>
      </c>
      <c r="B1455" s="170" t="s">
        <v>4262</v>
      </c>
      <c r="C1455" s="170" t="s">
        <v>4262</v>
      </c>
      <c r="D1455" s="170" t="s">
        <v>1617</v>
      </c>
      <c r="E1455" s="170"/>
      <c r="F1455" s="170"/>
      <c r="G1455" s="170" t="s">
        <v>17</v>
      </c>
      <c r="H1455" s="169">
        <v>2</v>
      </c>
      <c r="I1455" s="170" t="s">
        <v>18</v>
      </c>
      <c r="J1455" s="170" t="s">
        <v>1602</v>
      </c>
      <c r="K1455" s="171"/>
      <c r="L1455" s="169"/>
      <c r="M1455" s="169"/>
      <c r="N1455" s="169"/>
    </row>
    <row r="1456" spans="1:14" ht="24.95" hidden="1" customHeight="1">
      <c r="A1456" s="169" t="s">
        <v>4264</v>
      </c>
      <c r="B1456" s="170" t="s">
        <v>4265</v>
      </c>
      <c r="C1456" s="170" t="s">
        <v>4265</v>
      </c>
      <c r="D1456" s="170" t="s">
        <v>1617</v>
      </c>
      <c r="E1456" s="170"/>
      <c r="F1456" s="170"/>
      <c r="G1456" s="170" t="s">
        <v>17</v>
      </c>
      <c r="H1456" s="169">
        <v>2</v>
      </c>
      <c r="I1456" s="170" t="s">
        <v>18</v>
      </c>
      <c r="J1456" s="170" t="s">
        <v>1602</v>
      </c>
      <c r="K1456" s="171"/>
      <c r="L1456" s="169"/>
      <c r="M1456" s="169"/>
      <c r="N1456" s="169"/>
    </row>
    <row r="1457" spans="1:14" ht="24.95" hidden="1" customHeight="1">
      <c r="A1457" s="169" t="s">
        <v>4267</v>
      </c>
      <c r="B1457" s="170" t="s">
        <v>4268</v>
      </c>
      <c r="C1457" s="170" t="s">
        <v>4268</v>
      </c>
      <c r="D1457" s="170" t="s">
        <v>1617</v>
      </c>
      <c r="E1457" s="170"/>
      <c r="F1457" s="170"/>
      <c r="G1457" s="170" t="s">
        <v>17</v>
      </c>
      <c r="H1457" s="169">
        <v>2</v>
      </c>
      <c r="I1457" s="170" t="s">
        <v>18</v>
      </c>
      <c r="J1457" s="170" t="s">
        <v>1602</v>
      </c>
      <c r="K1457" s="171"/>
      <c r="L1457" s="169"/>
      <c r="M1457" s="169"/>
      <c r="N1457" s="169"/>
    </row>
    <row r="1458" spans="1:14" ht="24.95" hidden="1" customHeight="1">
      <c r="A1458" s="169" t="s">
        <v>4270</v>
      </c>
      <c r="B1458" s="170" t="s">
        <v>4271</v>
      </c>
      <c r="C1458" s="170" t="s">
        <v>4271</v>
      </c>
      <c r="D1458" s="170" t="s">
        <v>1617</v>
      </c>
      <c r="E1458" s="170"/>
      <c r="F1458" s="170"/>
      <c r="G1458" s="170" t="s">
        <v>17</v>
      </c>
      <c r="H1458" s="169">
        <v>2</v>
      </c>
      <c r="I1458" s="170" t="s">
        <v>18</v>
      </c>
      <c r="J1458" s="170" t="s">
        <v>1602</v>
      </c>
      <c r="K1458" s="171"/>
      <c r="L1458" s="169"/>
      <c r="M1458" s="169"/>
      <c r="N1458" s="169"/>
    </row>
    <row r="1459" spans="1:14" ht="24.95" hidden="1" customHeight="1">
      <c r="A1459" s="169" t="s">
        <v>4273</v>
      </c>
      <c r="B1459" s="170" t="s">
        <v>4274</v>
      </c>
      <c r="C1459" s="170" t="s">
        <v>4274</v>
      </c>
      <c r="D1459" s="170" t="s">
        <v>1617</v>
      </c>
      <c r="E1459" s="170"/>
      <c r="F1459" s="170"/>
      <c r="G1459" s="170" t="s">
        <v>17</v>
      </c>
      <c r="H1459" s="169">
        <v>2</v>
      </c>
      <c r="I1459" s="170" t="s">
        <v>18</v>
      </c>
      <c r="J1459" s="170" t="s">
        <v>1602</v>
      </c>
      <c r="K1459" s="171"/>
      <c r="L1459" s="169"/>
      <c r="M1459" s="169"/>
      <c r="N1459" s="169"/>
    </row>
    <row r="1460" spans="1:14" ht="24.95" hidden="1" customHeight="1">
      <c r="A1460" s="169" t="s">
        <v>4276</v>
      </c>
      <c r="B1460" s="170" t="s">
        <v>4277</v>
      </c>
      <c r="C1460" s="170" t="s">
        <v>4277</v>
      </c>
      <c r="D1460" s="170" t="s">
        <v>1617</v>
      </c>
      <c r="E1460" s="170"/>
      <c r="F1460" s="170"/>
      <c r="G1460" s="170" t="s">
        <v>17</v>
      </c>
      <c r="H1460" s="169">
        <v>2</v>
      </c>
      <c r="I1460" s="170" t="s">
        <v>18</v>
      </c>
      <c r="J1460" s="170" t="s">
        <v>1602</v>
      </c>
      <c r="K1460" s="171"/>
      <c r="L1460" s="169"/>
      <c r="M1460" s="169"/>
      <c r="N1460" s="169"/>
    </row>
    <row r="1461" spans="1:14" ht="24.95" hidden="1" customHeight="1">
      <c r="A1461" s="169" t="s">
        <v>4279</v>
      </c>
      <c r="B1461" s="170" t="s">
        <v>4280</v>
      </c>
      <c r="C1461" s="170" t="s">
        <v>4280</v>
      </c>
      <c r="D1461" s="170" t="s">
        <v>1617</v>
      </c>
      <c r="E1461" s="170"/>
      <c r="F1461" s="170"/>
      <c r="G1461" s="170" t="s">
        <v>17</v>
      </c>
      <c r="H1461" s="169">
        <v>2</v>
      </c>
      <c r="I1461" s="170" t="s">
        <v>18</v>
      </c>
      <c r="J1461" s="170" t="s">
        <v>1602</v>
      </c>
      <c r="K1461" s="171"/>
      <c r="L1461" s="169"/>
      <c r="M1461" s="169"/>
      <c r="N1461" s="169"/>
    </row>
    <row r="1462" spans="1:14" ht="24.95" hidden="1" customHeight="1">
      <c r="A1462" s="169" t="s">
        <v>4282</v>
      </c>
      <c r="B1462" s="170" t="s">
        <v>4283</v>
      </c>
      <c r="C1462" s="170" t="s">
        <v>4283</v>
      </c>
      <c r="D1462" s="170" t="s">
        <v>1617</v>
      </c>
      <c r="E1462" s="170"/>
      <c r="F1462" s="170"/>
      <c r="G1462" s="170" t="s">
        <v>17</v>
      </c>
      <c r="H1462" s="169">
        <v>2</v>
      </c>
      <c r="I1462" s="170" t="s">
        <v>18</v>
      </c>
      <c r="J1462" s="170" t="s">
        <v>1602</v>
      </c>
      <c r="K1462" s="171"/>
      <c r="L1462" s="169"/>
      <c r="M1462" s="169"/>
      <c r="N1462" s="169"/>
    </row>
    <row r="1463" spans="1:14" ht="24.95" hidden="1" customHeight="1">
      <c r="A1463" s="169" t="s">
        <v>4285</v>
      </c>
      <c r="B1463" s="170" t="s">
        <v>4286</v>
      </c>
      <c r="C1463" s="170" t="s">
        <v>4286</v>
      </c>
      <c r="D1463" s="170" t="s">
        <v>1617</v>
      </c>
      <c r="E1463" s="170"/>
      <c r="F1463" s="170"/>
      <c r="G1463" s="170" t="s">
        <v>17</v>
      </c>
      <c r="H1463" s="169">
        <v>2</v>
      </c>
      <c r="I1463" s="170" t="s">
        <v>18</v>
      </c>
      <c r="J1463" s="170" t="s">
        <v>1602</v>
      </c>
      <c r="K1463" s="171"/>
      <c r="L1463" s="169"/>
      <c r="M1463" s="169"/>
      <c r="N1463" s="169"/>
    </row>
    <row r="1464" spans="1:14" ht="24.95" hidden="1" customHeight="1">
      <c r="A1464" s="169" t="s">
        <v>4288</v>
      </c>
      <c r="B1464" s="170" t="s">
        <v>4289</v>
      </c>
      <c r="C1464" s="170" t="s">
        <v>4289</v>
      </c>
      <c r="D1464" s="170" t="s">
        <v>1617</v>
      </c>
      <c r="E1464" s="170"/>
      <c r="F1464" s="170"/>
      <c r="G1464" s="170" t="s">
        <v>17</v>
      </c>
      <c r="H1464" s="169">
        <v>2</v>
      </c>
      <c r="I1464" s="170" t="s">
        <v>18</v>
      </c>
      <c r="J1464" s="170" t="s">
        <v>1602</v>
      </c>
      <c r="K1464" s="171"/>
      <c r="L1464" s="169"/>
      <c r="M1464" s="169"/>
      <c r="N1464" s="169"/>
    </row>
    <row r="1465" spans="1:14" ht="24.95" hidden="1" customHeight="1">
      <c r="A1465" s="169" t="s">
        <v>4291</v>
      </c>
      <c r="B1465" s="170" t="s">
        <v>4292</v>
      </c>
      <c r="C1465" s="170" t="s">
        <v>4292</v>
      </c>
      <c r="D1465" s="170" t="s">
        <v>1617</v>
      </c>
      <c r="E1465" s="170"/>
      <c r="F1465" s="170"/>
      <c r="G1465" s="170" t="s">
        <v>17</v>
      </c>
      <c r="H1465" s="169">
        <v>2</v>
      </c>
      <c r="I1465" s="170" t="s">
        <v>18</v>
      </c>
      <c r="J1465" s="170" t="s">
        <v>1602</v>
      </c>
      <c r="K1465" s="171"/>
      <c r="L1465" s="169"/>
      <c r="M1465" s="169"/>
      <c r="N1465" s="169"/>
    </row>
    <row r="1466" spans="1:14" ht="24.95" hidden="1" customHeight="1">
      <c r="A1466" s="169" t="s">
        <v>4294</v>
      </c>
      <c r="B1466" s="170" t="s">
        <v>4295</v>
      </c>
      <c r="C1466" s="170" t="s">
        <v>4295</v>
      </c>
      <c r="D1466" s="170" t="s">
        <v>1617</v>
      </c>
      <c r="E1466" s="170"/>
      <c r="F1466" s="170"/>
      <c r="G1466" s="170" t="s">
        <v>17</v>
      </c>
      <c r="H1466" s="169">
        <v>2</v>
      </c>
      <c r="I1466" s="170" t="s">
        <v>18</v>
      </c>
      <c r="J1466" s="170" t="s">
        <v>1602</v>
      </c>
      <c r="K1466" s="171"/>
      <c r="L1466" s="169"/>
      <c r="M1466" s="169"/>
      <c r="N1466" s="169"/>
    </row>
    <row r="1467" spans="1:14" ht="24.95" hidden="1" customHeight="1">
      <c r="A1467" s="169" t="s">
        <v>4297</v>
      </c>
      <c r="B1467" s="170" t="s">
        <v>4298</v>
      </c>
      <c r="C1467" s="170" t="s">
        <v>4298</v>
      </c>
      <c r="D1467" s="170" t="s">
        <v>1617</v>
      </c>
      <c r="E1467" s="170"/>
      <c r="F1467" s="170"/>
      <c r="G1467" s="170" t="s">
        <v>17</v>
      </c>
      <c r="H1467" s="169">
        <v>2</v>
      </c>
      <c r="I1467" s="170" t="s">
        <v>18</v>
      </c>
      <c r="J1467" s="170" t="s">
        <v>1602</v>
      </c>
      <c r="K1467" s="171"/>
      <c r="L1467" s="169"/>
      <c r="M1467" s="169"/>
      <c r="N1467" s="169"/>
    </row>
    <row r="1468" spans="1:14" ht="24.95" hidden="1" customHeight="1">
      <c r="A1468" s="169" t="s">
        <v>4300</v>
      </c>
      <c r="B1468" s="170" t="s">
        <v>4301</v>
      </c>
      <c r="C1468" s="170" t="s">
        <v>4301</v>
      </c>
      <c r="D1468" s="170" t="s">
        <v>1617</v>
      </c>
      <c r="E1468" s="170"/>
      <c r="F1468" s="170"/>
      <c r="G1468" s="170" t="s">
        <v>17</v>
      </c>
      <c r="H1468" s="169">
        <v>2</v>
      </c>
      <c r="I1468" s="170" t="s">
        <v>18</v>
      </c>
      <c r="J1468" s="170" t="s">
        <v>1602</v>
      </c>
      <c r="K1468" s="171"/>
      <c r="L1468" s="169"/>
      <c r="M1468" s="169"/>
      <c r="N1468" s="169"/>
    </row>
    <row r="1469" spans="1:14" ht="24.95" hidden="1" customHeight="1">
      <c r="A1469" s="169" t="s">
        <v>4303</v>
      </c>
      <c r="B1469" s="170" t="s">
        <v>4304</v>
      </c>
      <c r="C1469" s="170" t="s">
        <v>4304</v>
      </c>
      <c r="D1469" s="170" t="s">
        <v>1617</v>
      </c>
      <c r="E1469" s="170"/>
      <c r="F1469" s="170"/>
      <c r="G1469" s="170" t="s">
        <v>17</v>
      </c>
      <c r="H1469" s="169">
        <v>2</v>
      </c>
      <c r="I1469" s="170" t="s">
        <v>18</v>
      </c>
      <c r="J1469" s="170" t="s">
        <v>1602</v>
      </c>
      <c r="K1469" s="171"/>
      <c r="L1469" s="169"/>
      <c r="M1469" s="169"/>
      <c r="N1469" s="169"/>
    </row>
    <row r="1470" spans="1:14" ht="24.95" hidden="1" customHeight="1">
      <c r="A1470" s="169" t="s">
        <v>4306</v>
      </c>
      <c r="B1470" s="170" t="s">
        <v>4307</v>
      </c>
      <c r="C1470" s="170" t="s">
        <v>4307</v>
      </c>
      <c r="D1470" s="170" t="s">
        <v>1617</v>
      </c>
      <c r="E1470" s="170"/>
      <c r="F1470" s="170"/>
      <c r="G1470" s="170" t="s">
        <v>17</v>
      </c>
      <c r="H1470" s="169">
        <v>2</v>
      </c>
      <c r="I1470" s="170" t="s">
        <v>18</v>
      </c>
      <c r="J1470" s="170" t="s">
        <v>1602</v>
      </c>
      <c r="K1470" s="171"/>
      <c r="L1470" s="169"/>
      <c r="M1470" s="169"/>
      <c r="N1470" s="169"/>
    </row>
    <row r="1471" spans="1:14" ht="24.95" hidden="1" customHeight="1">
      <c r="A1471" s="169" t="s">
        <v>4309</v>
      </c>
      <c r="B1471" s="170" t="s">
        <v>4310</v>
      </c>
      <c r="C1471" s="170" t="s">
        <v>4310</v>
      </c>
      <c r="D1471" s="170" t="s">
        <v>1617</v>
      </c>
      <c r="E1471" s="170"/>
      <c r="F1471" s="170"/>
      <c r="G1471" s="170" t="s">
        <v>17</v>
      </c>
      <c r="H1471" s="169">
        <v>2</v>
      </c>
      <c r="I1471" s="170" t="s">
        <v>18</v>
      </c>
      <c r="J1471" s="170" t="s">
        <v>1602</v>
      </c>
      <c r="K1471" s="171"/>
      <c r="L1471" s="169"/>
      <c r="M1471" s="169"/>
      <c r="N1471" s="169"/>
    </row>
    <row r="1472" spans="1:14" ht="24.95" hidden="1" customHeight="1">
      <c r="A1472" s="169" t="s">
        <v>4312</v>
      </c>
      <c r="B1472" s="170" t="s">
        <v>4313</v>
      </c>
      <c r="C1472" s="170" t="s">
        <v>4313</v>
      </c>
      <c r="D1472" s="170" t="s">
        <v>1617</v>
      </c>
      <c r="E1472" s="170"/>
      <c r="F1472" s="170"/>
      <c r="G1472" s="170" t="s">
        <v>17</v>
      </c>
      <c r="H1472" s="169">
        <v>2</v>
      </c>
      <c r="I1472" s="170" t="s">
        <v>18</v>
      </c>
      <c r="J1472" s="170" t="s">
        <v>1602</v>
      </c>
      <c r="K1472" s="171"/>
      <c r="L1472" s="169"/>
      <c r="M1472" s="169"/>
      <c r="N1472" s="169"/>
    </row>
    <row r="1473" spans="1:14" ht="24.95" hidden="1" customHeight="1">
      <c r="A1473" s="169" t="s">
        <v>4315</v>
      </c>
      <c r="B1473" s="170" t="s">
        <v>4316</v>
      </c>
      <c r="C1473" s="170" t="s">
        <v>4316</v>
      </c>
      <c r="D1473" s="170" t="s">
        <v>1617</v>
      </c>
      <c r="E1473" s="170"/>
      <c r="F1473" s="170"/>
      <c r="G1473" s="170" t="s">
        <v>17</v>
      </c>
      <c r="H1473" s="169">
        <v>2</v>
      </c>
      <c r="I1473" s="170" t="s">
        <v>18</v>
      </c>
      <c r="J1473" s="170" t="s">
        <v>1602</v>
      </c>
      <c r="K1473" s="171"/>
      <c r="L1473" s="169"/>
      <c r="M1473" s="169"/>
      <c r="N1473" s="169"/>
    </row>
    <row r="1474" spans="1:14" ht="24.95" hidden="1" customHeight="1">
      <c r="A1474" s="169" t="s">
        <v>4318</v>
      </c>
      <c r="B1474" s="170" t="s">
        <v>4319</v>
      </c>
      <c r="C1474" s="170" t="s">
        <v>4319</v>
      </c>
      <c r="D1474" s="170" t="s">
        <v>1617</v>
      </c>
      <c r="E1474" s="170"/>
      <c r="F1474" s="170"/>
      <c r="G1474" s="170" t="s">
        <v>17</v>
      </c>
      <c r="H1474" s="169">
        <v>2</v>
      </c>
      <c r="I1474" s="170" t="s">
        <v>18</v>
      </c>
      <c r="J1474" s="170" t="s">
        <v>1602</v>
      </c>
      <c r="K1474" s="171"/>
      <c r="L1474" s="169"/>
      <c r="M1474" s="169"/>
      <c r="N1474" s="169"/>
    </row>
    <row r="1475" spans="1:14" ht="24.95" hidden="1" customHeight="1">
      <c r="A1475" s="169" t="s">
        <v>4321</v>
      </c>
      <c r="B1475" s="170" t="s">
        <v>4322</v>
      </c>
      <c r="C1475" s="170" t="s">
        <v>4322</v>
      </c>
      <c r="D1475" s="170" t="s">
        <v>1617</v>
      </c>
      <c r="E1475" s="170"/>
      <c r="F1475" s="170"/>
      <c r="G1475" s="170" t="s">
        <v>17</v>
      </c>
      <c r="H1475" s="169">
        <v>2</v>
      </c>
      <c r="I1475" s="170" t="s">
        <v>18</v>
      </c>
      <c r="J1475" s="170" t="s">
        <v>1602</v>
      </c>
      <c r="K1475" s="171"/>
      <c r="L1475" s="169"/>
      <c r="M1475" s="169"/>
      <c r="N1475" s="169"/>
    </row>
    <row r="1476" spans="1:14" ht="24.95" hidden="1" customHeight="1">
      <c r="A1476" s="169" t="s">
        <v>4324</v>
      </c>
      <c r="B1476" s="170" t="s">
        <v>4325</v>
      </c>
      <c r="C1476" s="170" t="s">
        <v>4325</v>
      </c>
      <c r="D1476" s="170" t="s">
        <v>1617</v>
      </c>
      <c r="E1476" s="170"/>
      <c r="F1476" s="170"/>
      <c r="G1476" s="170" t="s">
        <v>17</v>
      </c>
      <c r="H1476" s="169">
        <v>2</v>
      </c>
      <c r="I1476" s="170" t="s">
        <v>18</v>
      </c>
      <c r="J1476" s="170" t="s">
        <v>1602</v>
      </c>
      <c r="K1476" s="171"/>
      <c r="L1476" s="169"/>
      <c r="M1476" s="169"/>
      <c r="N1476" s="169"/>
    </row>
    <row r="1477" spans="1:14" ht="24.95" hidden="1" customHeight="1">
      <c r="A1477" s="169" t="s">
        <v>4327</v>
      </c>
      <c r="B1477" s="170" t="s">
        <v>4328</v>
      </c>
      <c r="C1477" s="170" t="s">
        <v>4328</v>
      </c>
      <c r="D1477" s="170" t="s">
        <v>1617</v>
      </c>
      <c r="E1477" s="170"/>
      <c r="F1477" s="170"/>
      <c r="G1477" s="170" t="s">
        <v>17</v>
      </c>
      <c r="H1477" s="169">
        <v>2</v>
      </c>
      <c r="I1477" s="170" t="s">
        <v>18</v>
      </c>
      <c r="J1477" s="170" t="s">
        <v>1602</v>
      </c>
      <c r="K1477" s="171"/>
      <c r="L1477" s="169"/>
      <c r="M1477" s="169"/>
      <c r="N1477" s="169"/>
    </row>
    <row r="1478" spans="1:14" ht="24.95" hidden="1" customHeight="1">
      <c r="A1478" s="169" t="s">
        <v>4330</v>
      </c>
      <c r="B1478" s="170" t="s">
        <v>4331</v>
      </c>
      <c r="C1478" s="170" t="s">
        <v>4331</v>
      </c>
      <c r="D1478" s="170" t="s">
        <v>1617</v>
      </c>
      <c r="E1478" s="170"/>
      <c r="F1478" s="170"/>
      <c r="G1478" s="170" t="s">
        <v>17</v>
      </c>
      <c r="H1478" s="169">
        <v>2</v>
      </c>
      <c r="I1478" s="170" t="s">
        <v>18</v>
      </c>
      <c r="J1478" s="170" t="s">
        <v>1602</v>
      </c>
      <c r="K1478" s="171"/>
      <c r="L1478" s="169"/>
      <c r="M1478" s="169"/>
      <c r="N1478" s="169"/>
    </row>
    <row r="1479" spans="1:14" ht="24.95" hidden="1" customHeight="1">
      <c r="A1479" s="169" t="s">
        <v>4333</v>
      </c>
      <c r="B1479" s="170" t="s">
        <v>4334</v>
      </c>
      <c r="C1479" s="170" t="s">
        <v>4334</v>
      </c>
      <c r="D1479" s="170" t="s">
        <v>1617</v>
      </c>
      <c r="E1479" s="170"/>
      <c r="F1479" s="170"/>
      <c r="G1479" s="170" t="s">
        <v>17</v>
      </c>
      <c r="H1479" s="169">
        <v>2</v>
      </c>
      <c r="I1479" s="170" t="s">
        <v>18</v>
      </c>
      <c r="J1479" s="170" t="s">
        <v>1602</v>
      </c>
      <c r="K1479" s="171"/>
      <c r="L1479" s="169"/>
      <c r="M1479" s="169"/>
      <c r="N1479" s="169"/>
    </row>
    <row r="1480" spans="1:14" ht="24.95" hidden="1" customHeight="1">
      <c r="A1480" s="169" t="s">
        <v>4336</v>
      </c>
      <c r="B1480" s="170" t="s">
        <v>4337</v>
      </c>
      <c r="C1480" s="170" t="s">
        <v>4337</v>
      </c>
      <c r="D1480" s="170" t="s">
        <v>1617</v>
      </c>
      <c r="E1480" s="170"/>
      <c r="F1480" s="170"/>
      <c r="G1480" s="170" t="s">
        <v>17</v>
      </c>
      <c r="H1480" s="169">
        <v>2</v>
      </c>
      <c r="I1480" s="170" t="s">
        <v>18</v>
      </c>
      <c r="J1480" s="170" t="s">
        <v>1602</v>
      </c>
      <c r="K1480" s="171"/>
      <c r="L1480" s="169"/>
      <c r="M1480" s="169"/>
      <c r="N1480" s="169"/>
    </row>
    <row r="1481" spans="1:14" ht="24.95" hidden="1" customHeight="1">
      <c r="A1481" s="169" t="s">
        <v>4339</v>
      </c>
      <c r="B1481" s="170" t="s">
        <v>4340</v>
      </c>
      <c r="C1481" s="170" t="s">
        <v>4340</v>
      </c>
      <c r="D1481" s="170" t="s">
        <v>1617</v>
      </c>
      <c r="E1481" s="170"/>
      <c r="F1481" s="170"/>
      <c r="G1481" s="170" t="s">
        <v>17</v>
      </c>
      <c r="H1481" s="169">
        <v>2</v>
      </c>
      <c r="I1481" s="170" t="s">
        <v>18</v>
      </c>
      <c r="J1481" s="170" t="s">
        <v>1602</v>
      </c>
      <c r="K1481" s="171"/>
      <c r="L1481" s="169"/>
      <c r="M1481" s="169"/>
      <c r="N1481" s="169"/>
    </row>
    <row r="1482" spans="1:14" ht="24.95" hidden="1" customHeight="1">
      <c r="A1482" s="169" t="s">
        <v>4342</v>
      </c>
      <c r="B1482" s="170" t="s">
        <v>4343</v>
      </c>
      <c r="C1482" s="170" t="s">
        <v>4343</v>
      </c>
      <c r="D1482" s="170" t="s">
        <v>1617</v>
      </c>
      <c r="E1482" s="170"/>
      <c r="F1482" s="170"/>
      <c r="G1482" s="170" t="s">
        <v>17</v>
      </c>
      <c r="H1482" s="169">
        <v>2</v>
      </c>
      <c r="I1482" s="170" t="s">
        <v>18</v>
      </c>
      <c r="J1482" s="170" t="s">
        <v>1602</v>
      </c>
      <c r="K1482" s="171"/>
      <c r="L1482" s="169"/>
      <c r="M1482" s="169"/>
      <c r="N1482" s="169"/>
    </row>
    <row r="1483" spans="1:14" ht="24.95" hidden="1" customHeight="1">
      <c r="A1483" s="169" t="s">
        <v>4345</v>
      </c>
      <c r="B1483" s="170" t="s">
        <v>4346</v>
      </c>
      <c r="C1483" s="170" t="s">
        <v>4346</v>
      </c>
      <c r="D1483" s="170" t="s">
        <v>1617</v>
      </c>
      <c r="E1483" s="170"/>
      <c r="F1483" s="170"/>
      <c r="G1483" s="170" t="s">
        <v>17</v>
      </c>
      <c r="H1483" s="169">
        <v>2</v>
      </c>
      <c r="I1483" s="170" t="s">
        <v>18</v>
      </c>
      <c r="J1483" s="170" t="s">
        <v>1602</v>
      </c>
      <c r="K1483" s="171"/>
      <c r="L1483" s="169"/>
      <c r="M1483" s="169"/>
      <c r="N1483" s="169"/>
    </row>
    <row r="1484" spans="1:14" ht="24.95" hidden="1" customHeight="1">
      <c r="A1484" s="169" t="s">
        <v>4348</v>
      </c>
      <c r="B1484" s="170" t="s">
        <v>4349</v>
      </c>
      <c r="C1484" s="170" t="s">
        <v>4349</v>
      </c>
      <c r="D1484" s="170" t="s">
        <v>1617</v>
      </c>
      <c r="E1484" s="170"/>
      <c r="F1484" s="170"/>
      <c r="G1484" s="170" t="s">
        <v>17</v>
      </c>
      <c r="H1484" s="169">
        <v>2</v>
      </c>
      <c r="I1484" s="170" t="s">
        <v>18</v>
      </c>
      <c r="J1484" s="170" t="s">
        <v>1602</v>
      </c>
      <c r="K1484" s="171"/>
      <c r="L1484" s="169"/>
      <c r="M1484" s="169"/>
      <c r="N1484" s="169"/>
    </row>
    <row r="1485" spans="1:14" ht="24.95" hidden="1" customHeight="1">
      <c r="A1485" s="169" t="s">
        <v>4351</v>
      </c>
      <c r="B1485" s="170" t="s">
        <v>4352</v>
      </c>
      <c r="C1485" s="170" t="s">
        <v>4352</v>
      </c>
      <c r="D1485" s="170" t="s">
        <v>1617</v>
      </c>
      <c r="E1485" s="170"/>
      <c r="F1485" s="170"/>
      <c r="G1485" s="170" t="s">
        <v>17</v>
      </c>
      <c r="H1485" s="169">
        <v>2</v>
      </c>
      <c r="I1485" s="170" t="s">
        <v>18</v>
      </c>
      <c r="J1485" s="170" t="s">
        <v>1602</v>
      </c>
      <c r="K1485" s="171"/>
      <c r="L1485" s="169"/>
      <c r="M1485" s="169"/>
      <c r="N1485" s="169"/>
    </row>
    <row r="1486" spans="1:14" ht="24.95" hidden="1" customHeight="1">
      <c r="A1486" s="169" t="s">
        <v>4354</v>
      </c>
      <c r="B1486" s="170" t="s">
        <v>4355</v>
      </c>
      <c r="C1486" s="170" t="s">
        <v>4355</v>
      </c>
      <c r="D1486" s="170" t="s">
        <v>1617</v>
      </c>
      <c r="E1486" s="170"/>
      <c r="F1486" s="170"/>
      <c r="G1486" s="170" t="s">
        <v>17</v>
      </c>
      <c r="H1486" s="169">
        <v>2</v>
      </c>
      <c r="I1486" s="170" t="s">
        <v>18</v>
      </c>
      <c r="J1486" s="170" t="s">
        <v>1602</v>
      </c>
      <c r="K1486" s="171"/>
      <c r="L1486" s="169"/>
      <c r="M1486" s="169"/>
      <c r="N1486" s="169"/>
    </row>
    <row r="1487" spans="1:14" ht="24.95" hidden="1" customHeight="1">
      <c r="A1487" s="169" t="s">
        <v>4357</v>
      </c>
      <c r="B1487" s="170" t="s">
        <v>4358</v>
      </c>
      <c r="C1487" s="170" t="s">
        <v>4358</v>
      </c>
      <c r="D1487" s="170" t="s">
        <v>1617</v>
      </c>
      <c r="E1487" s="170"/>
      <c r="F1487" s="170"/>
      <c r="G1487" s="170" t="s">
        <v>17</v>
      </c>
      <c r="H1487" s="169">
        <v>2</v>
      </c>
      <c r="I1487" s="170" t="s">
        <v>18</v>
      </c>
      <c r="J1487" s="170" t="s">
        <v>1602</v>
      </c>
      <c r="K1487" s="171"/>
      <c r="L1487" s="169"/>
      <c r="M1487" s="169"/>
      <c r="N1487" s="169"/>
    </row>
    <row r="1488" spans="1:14" ht="24.95" hidden="1" customHeight="1">
      <c r="A1488" s="169" t="s">
        <v>4360</v>
      </c>
      <c r="B1488" s="170" t="s">
        <v>4361</v>
      </c>
      <c r="C1488" s="170" t="s">
        <v>4361</v>
      </c>
      <c r="D1488" s="170" t="s">
        <v>1617</v>
      </c>
      <c r="E1488" s="170"/>
      <c r="F1488" s="170"/>
      <c r="G1488" s="170" t="s">
        <v>17</v>
      </c>
      <c r="H1488" s="169">
        <v>2</v>
      </c>
      <c r="I1488" s="170" t="s">
        <v>18</v>
      </c>
      <c r="J1488" s="170" t="s">
        <v>1602</v>
      </c>
      <c r="K1488" s="171"/>
      <c r="L1488" s="169"/>
      <c r="M1488" s="169"/>
      <c r="N1488" s="169"/>
    </row>
    <row r="1489" spans="1:14" ht="24.95" hidden="1" customHeight="1">
      <c r="A1489" s="169" t="s">
        <v>4363</v>
      </c>
      <c r="B1489" s="170" t="s">
        <v>4364</v>
      </c>
      <c r="C1489" s="170" t="s">
        <v>4364</v>
      </c>
      <c r="D1489" s="170" t="s">
        <v>1617</v>
      </c>
      <c r="E1489" s="170"/>
      <c r="F1489" s="170"/>
      <c r="G1489" s="170" t="s">
        <v>17</v>
      </c>
      <c r="H1489" s="169">
        <v>2</v>
      </c>
      <c r="I1489" s="170" t="s">
        <v>18</v>
      </c>
      <c r="J1489" s="170" t="s">
        <v>1602</v>
      </c>
      <c r="K1489" s="171"/>
      <c r="L1489" s="169"/>
      <c r="M1489" s="169"/>
      <c r="N1489" s="169"/>
    </row>
    <row r="1490" spans="1:14" ht="24.95" hidden="1" customHeight="1">
      <c r="A1490" s="169" t="s">
        <v>4366</v>
      </c>
      <c r="B1490" s="170" t="s">
        <v>4367</v>
      </c>
      <c r="C1490" s="170" t="s">
        <v>4367</v>
      </c>
      <c r="D1490" s="170" t="s">
        <v>1617</v>
      </c>
      <c r="E1490" s="170"/>
      <c r="F1490" s="170"/>
      <c r="G1490" s="170" t="s">
        <v>7</v>
      </c>
      <c r="H1490" s="169">
        <v>3</v>
      </c>
      <c r="I1490" s="170" t="s">
        <v>18</v>
      </c>
      <c r="J1490" s="170" t="s">
        <v>1602</v>
      </c>
      <c r="K1490" s="171"/>
      <c r="L1490" s="169"/>
      <c r="M1490" s="169"/>
      <c r="N1490" s="169"/>
    </row>
    <row r="1491" spans="1:14" ht="24.95" hidden="1" customHeight="1">
      <c r="A1491" s="169" t="s">
        <v>4369</v>
      </c>
      <c r="B1491" s="170" t="s">
        <v>4370</v>
      </c>
      <c r="C1491" s="170" t="s">
        <v>4370</v>
      </c>
      <c r="D1491" s="170" t="s">
        <v>1617</v>
      </c>
      <c r="E1491" s="170"/>
      <c r="F1491" s="170"/>
      <c r="G1491" s="170" t="s">
        <v>7</v>
      </c>
      <c r="H1491" s="169">
        <v>3</v>
      </c>
      <c r="I1491" s="170" t="s">
        <v>18</v>
      </c>
      <c r="J1491" s="170" t="s">
        <v>1602</v>
      </c>
      <c r="K1491" s="171"/>
      <c r="L1491" s="169"/>
      <c r="M1491" s="169"/>
      <c r="N1491" s="169"/>
    </row>
    <row r="1492" spans="1:14" ht="24.95" hidden="1" customHeight="1">
      <c r="A1492" s="169" t="s">
        <v>4372</v>
      </c>
      <c r="B1492" s="170" t="s">
        <v>4373</v>
      </c>
      <c r="C1492" s="170" t="s">
        <v>4373</v>
      </c>
      <c r="D1492" s="170" t="s">
        <v>1617</v>
      </c>
      <c r="E1492" s="170"/>
      <c r="F1492" s="170"/>
      <c r="G1492" s="170" t="s">
        <v>7</v>
      </c>
      <c r="H1492" s="169">
        <v>3</v>
      </c>
      <c r="I1492" s="170" t="s">
        <v>18</v>
      </c>
      <c r="J1492" s="170" t="s">
        <v>1602</v>
      </c>
      <c r="K1492" s="171"/>
      <c r="L1492" s="169"/>
      <c r="M1492" s="169"/>
      <c r="N1492" s="169"/>
    </row>
    <row r="1493" spans="1:14" ht="24.95" hidden="1" customHeight="1">
      <c r="A1493" s="169" t="s">
        <v>4375</v>
      </c>
      <c r="B1493" s="170" t="s">
        <v>4376</v>
      </c>
      <c r="C1493" s="170" t="s">
        <v>4376</v>
      </c>
      <c r="D1493" s="170" t="s">
        <v>1617</v>
      </c>
      <c r="E1493" s="170"/>
      <c r="F1493" s="170"/>
      <c r="G1493" s="170" t="s">
        <v>7</v>
      </c>
      <c r="H1493" s="169">
        <v>3</v>
      </c>
      <c r="I1493" s="170" t="s">
        <v>18</v>
      </c>
      <c r="J1493" s="170" t="s">
        <v>1602</v>
      </c>
      <c r="K1493" s="171"/>
      <c r="L1493" s="169"/>
      <c r="M1493" s="169"/>
      <c r="N1493" s="169"/>
    </row>
    <row r="1494" spans="1:14" ht="24.95" hidden="1" customHeight="1">
      <c r="A1494" s="169" t="s">
        <v>4378</v>
      </c>
      <c r="B1494" s="170" t="s">
        <v>4379</v>
      </c>
      <c r="C1494" s="170" t="s">
        <v>4379</v>
      </c>
      <c r="D1494" s="170" t="s">
        <v>1617</v>
      </c>
      <c r="E1494" s="170"/>
      <c r="F1494" s="170"/>
      <c r="G1494" s="170" t="s">
        <v>7</v>
      </c>
      <c r="H1494" s="169">
        <v>3</v>
      </c>
      <c r="I1494" s="170" t="s">
        <v>18</v>
      </c>
      <c r="J1494" s="170" t="s">
        <v>1602</v>
      </c>
      <c r="K1494" s="171"/>
      <c r="L1494" s="169"/>
      <c r="M1494" s="169"/>
      <c r="N1494" s="169"/>
    </row>
    <row r="1495" spans="1:14" ht="24.95" hidden="1" customHeight="1">
      <c r="A1495" s="169" t="s">
        <v>4381</v>
      </c>
      <c r="B1495" s="170" t="s">
        <v>4382</v>
      </c>
      <c r="C1495" s="170" t="s">
        <v>4382</v>
      </c>
      <c r="D1495" s="170" t="s">
        <v>1617</v>
      </c>
      <c r="E1495" s="170"/>
      <c r="F1495" s="170"/>
      <c r="G1495" s="170" t="s">
        <v>7</v>
      </c>
      <c r="H1495" s="169">
        <v>3</v>
      </c>
      <c r="I1495" s="170" t="s">
        <v>18</v>
      </c>
      <c r="J1495" s="170" t="s">
        <v>1602</v>
      </c>
      <c r="K1495" s="171"/>
      <c r="L1495" s="169"/>
      <c r="M1495" s="169"/>
      <c r="N1495" s="169"/>
    </row>
    <row r="1496" spans="1:14" ht="24.95" hidden="1" customHeight="1">
      <c r="A1496" s="169" t="s">
        <v>4384</v>
      </c>
      <c r="B1496" s="170" t="s">
        <v>4385</v>
      </c>
      <c r="C1496" s="170" t="s">
        <v>4385</v>
      </c>
      <c r="D1496" s="170" t="s">
        <v>1617</v>
      </c>
      <c r="E1496" s="170"/>
      <c r="F1496" s="170"/>
      <c r="G1496" s="170" t="s">
        <v>7</v>
      </c>
      <c r="H1496" s="169">
        <v>3</v>
      </c>
      <c r="I1496" s="170" t="s">
        <v>18</v>
      </c>
      <c r="J1496" s="170" t="s">
        <v>1602</v>
      </c>
      <c r="K1496" s="171"/>
      <c r="L1496" s="169"/>
      <c r="M1496" s="169"/>
      <c r="N1496" s="169"/>
    </row>
    <row r="1497" spans="1:14" ht="24.95" hidden="1" customHeight="1">
      <c r="A1497" s="169" t="s">
        <v>4387</v>
      </c>
      <c r="B1497" s="170" t="s">
        <v>4388</v>
      </c>
      <c r="C1497" s="170" t="s">
        <v>4388</v>
      </c>
      <c r="D1497" s="170" t="s">
        <v>1617</v>
      </c>
      <c r="E1497" s="170"/>
      <c r="F1497" s="170"/>
      <c r="G1497" s="170" t="s">
        <v>7</v>
      </c>
      <c r="H1497" s="169">
        <v>3</v>
      </c>
      <c r="I1497" s="170" t="s">
        <v>18</v>
      </c>
      <c r="J1497" s="170" t="s">
        <v>1602</v>
      </c>
      <c r="K1497" s="171"/>
      <c r="L1497" s="169"/>
      <c r="M1497" s="169"/>
      <c r="N1497" s="169"/>
    </row>
    <row r="1498" spans="1:14" ht="24.95" hidden="1" customHeight="1">
      <c r="A1498" s="169" t="s">
        <v>4390</v>
      </c>
      <c r="B1498" s="170" t="s">
        <v>4391</v>
      </c>
      <c r="C1498" s="170" t="s">
        <v>4391</v>
      </c>
      <c r="D1498" s="170" t="s">
        <v>1617</v>
      </c>
      <c r="E1498" s="170"/>
      <c r="F1498" s="170"/>
      <c r="G1498" s="170" t="s">
        <v>7</v>
      </c>
      <c r="H1498" s="169">
        <v>3</v>
      </c>
      <c r="I1498" s="170" t="s">
        <v>18</v>
      </c>
      <c r="J1498" s="170" t="s">
        <v>1602</v>
      </c>
      <c r="K1498" s="171"/>
      <c r="L1498" s="169"/>
      <c r="M1498" s="169"/>
      <c r="N1498" s="169"/>
    </row>
    <row r="1499" spans="1:14" ht="24.95" hidden="1" customHeight="1">
      <c r="A1499" s="169" t="s">
        <v>4393</v>
      </c>
      <c r="B1499" s="170" t="s">
        <v>4394</v>
      </c>
      <c r="C1499" s="170" t="s">
        <v>4394</v>
      </c>
      <c r="D1499" s="170" t="s">
        <v>1617</v>
      </c>
      <c r="E1499" s="170"/>
      <c r="F1499" s="170"/>
      <c r="G1499" s="170" t="s">
        <v>7</v>
      </c>
      <c r="H1499" s="169">
        <v>3</v>
      </c>
      <c r="I1499" s="170" t="s">
        <v>18</v>
      </c>
      <c r="J1499" s="170" t="s">
        <v>1602</v>
      </c>
      <c r="K1499" s="171"/>
      <c r="L1499" s="169"/>
      <c r="M1499" s="169"/>
      <c r="N1499" s="169"/>
    </row>
    <row r="1500" spans="1:14" ht="24.95" hidden="1" customHeight="1">
      <c r="A1500" s="169" t="s">
        <v>4396</v>
      </c>
      <c r="B1500" s="170" t="s">
        <v>4397</v>
      </c>
      <c r="C1500" s="170" t="s">
        <v>4397</v>
      </c>
      <c r="D1500" s="170" t="s">
        <v>1617</v>
      </c>
      <c r="E1500" s="170"/>
      <c r="F1500" s="170"/>
      <c r="G1500" s="170" t="s">
        <v>7</v>
      </c>
      <c r="H1500" s="169">
        <v>3</v>
      </c>
      <c r="I1500" s="170" t="s">
        <v>18</v>
      </c>
      <c r="J1500" s="170" t="s">
        <v>1602</v>
      </c>
      <c r="K1500" s="171"/>
      <c r="L1500" s="169"/>
      <c r="M1500" s="169"/>
      <c r="N1500" s="169"/>
    </row>
    <row r="1501" spans="1:14" ht="24.95" hidden="1" customHeight="1">
      <c r="A1501" s="169" t="s">
        <v>4399</v>
      </c>
      <c r="B1501" s="170" t="s">
        <v>4400</v>
      </c>
      <c r="C1501" s="170" t="s">
        <v>4400</v>
      </c>
      <c r="D1501" s="170" t="s">
        <v>1617</v>
      </c>
      <c r="E1501" s="170"/>
      <c r="F1501" s="170"/>
      <c r="G1501" s="170" t="s">
        <v>7</v>
      </c>
      <c r="H1501" s="169">
        <v>3</v>
      </c>
      <c r="I1501" s="170" t="s">
        <v>18</v>
      </c>
      <c r="J1501" s="170" t="s">
        <v>1602</v>
      </c>
      <c r="K1501" s="171"/>
      <c r="L1501" s="169"/>
      <c r="M1501" s="169"/>
      <c r="N1501" s="169"/>
    </row>
    <row r="1502" spans="1:14" ht="24.95" hidden="1" customHeight="1">
      <c r="A1502" s="169" t="s">
        <v>4402</v>
      </c>
      <c r="B1502" s="170" t="s">
        <v>4403</v>
      </c>
      <c r="C1502" s="170" t="s">
        <v>4403</v>
      </c>
      <c r="D1502" s="170" t="s">
        <v>1617</v>
      </c>
      <c r="E1502" s="170"/>
      <c r="F1502" s="170"/>
      <c r="G1502" s="170" t="s">
        <v>7</v>
      </c>
      <c r="H1502" s="169">
        <v>3</v>
      </c>
      <c r="I1502" s="170" t="s">
        <v>18</v>
      </c>
      <c r="J1502" s="170" t="s">
        <v>1602</v>
      </c>
      <c r="K1502" s="171"/>
      <c r="L1502" s="169"/>
      <c r="M1502" s="169"/>
      <c r="N1502" s="169"/>
    </row>
    <row r="1503" spans="1:14" ht="24.95" hidden="1" customHeight="1">
      <c r="A1503" s="169" t="s">
        <v>4405</v>
      </c>
      <c r="B1503" s="170" t="s">
        <v>4406</v>
      </c>
      <c r="C1503" s="170" t="s">
        <v>4406</v>
      </c>
      <c r="D1503" s="170" t="s">
        <v>1617</v>
      </c>
      <c r="E1503" s="170"/>
      <c r="F1503" s="170"/>
      <c r="G1503" s="170" t="s">
        <v>7</v>
      </c>
      <c r="H1503" s="169">
        <v>3</v>
      </c>
      <c r="I1503" s="170" t="s">
        <v>18</v>
      </c>
      <c r="J1503" s="170" t="s">
        <v>1602</v>
      </c>
      <c r="K1503" s="171"/>
      <c r="L1503" s="169"/>
      <c r="M1503" s="169"/>
      <c r="N1503" s="169"/>
    </row>
    <row r="1504" spans="1:14" ht="24.95" hidden="1" customHeight="1">
      <c r="A1504" s="169" t="s">
        <v>4408</v>
      </c>
      <c r="B1504" s="170" t="s">
        <v>4409</v>
      </c>
      <c r="C1504" s="170" t="s">
        <v>4409</v>
      </c>
      <c r="D1504" s="170" t="s">
        <v>1617</v>
      </c>
      <c r="E1504" s="170"/>
      <c r="F1504" s="170"/>
      <c r="G1504" s="170" t="s">
        <v>7</v>
      </c>
      <c r="H1504" s="169">
        <v>3</v>
      </c>
      <c r="I1504" s="170" t="s">
        <v>18</v>
      </c>
      <c r="J1504" s="170" t="s">
        <v>1602</v>
      </c>
      <c r="K1504" s="171"/>
      <c r="L1504" s="169"/>
      <c r="M1504" s="169"/>
      <c r="N1504" s="169"/>
    </row>
    <row r="1505" spans="1:14" ht="24.95" hidden="1" customHeight="1">
      <c r="A1505" s="169" t="s">
        <v>4411</v>
      </c>
      <c r="B1505" s="170" t="s">
        <v>4412</v>
      </c>
      <c r="C1505" s="170" t="s">
        <v>4412</v>
      </c>
      <c r="D1505" s="170" t="s">
        <v>1617</v>
      </c>
      <c r="E1505" s="170"/>
      <c r="F1505" s="170"/>
      <c r="G1505" s="170" t="s">
        <v>7</v>
      </c>
      <c r="H1505" s="169">
        <v>3</v>
      </c>
      <c r="I1505" s="170" t="s">
        <v>18</v>
      </c>
      <c r="J1505" s="170" t="s">
        <v>1602</v>
      </c>
      <c r="K1505" s="171"/>
      <c r="L1505" s="169"/>
      <c r="M1505" s="169"/>
      <c r="N1505" s="169"/>
    </row>
    <row r="1506" spans="1:14" ht="24.95" hidden="1" customHeight="1">
      <c r="A1506" s="169" t="s">
        <v>4414</v>
      </c>
      <c r="B1506" s="170" t="s">
        <v>4415</v>
      </c>
      <c r="C1506" s="170" t="s">
        <v>4415</v>
      </c>
      <c r="D1506" s="170" t="s">
        <v>1617</v>
      </c>
      <c r="E1506" s="170"/>
      <c r="F1506" s="170"/>
      <c r="G1506" s="170" t="s">
        <v>7</v>
      </c>
      <c r="H1506" s="169">
        <v>3</v>
      </c>
      <c r="I1506" s="170" t="s">
        <v>18</v>
      </c>
      <c r="J1506" s="170" t="s">
        <v>1602</v>
      </c>
      <c r="K1506" s="171"/>
      <c r="L1506" s="169"/>
      <c r="M1506" s="169"/>
      <c r="N1506" s="169"/>
    </row>
    <row r="1507" spans="1:14" ht="24.95" hidden="1" customHeight="1">
      <c r="A1507" s="169" t="s">
        <v>4417</v>
      </c>
      <c r="B1507" s="170" t="s">
        <v>4418</v>
      </c>
      <c r="C1507" s="170" t="s">
        <v>4418</v>
      </c>
      <c r="D1507" s="170" t="s">
        <v>1617</v>
      </c>
      <c r="E1507" s="170"/>
      <c r="F1507" s="170"/>
      <c r="G1507" s="170" t="s">
        <v>7</v>
      </c>
      <c r="H1507" s="169">
        <v>3</v>
      </c>
      <c r="I1507" s="170" t="s">
        <v>18</v>
      </c>
      <c r="J1507" s="170" t="s">
        <v>1602</v>
      </c>
      <c r="K1507" s="171"/>
      <c r="L1507" s="169"/>
      <c r="M1507" s="169"/>
      <c r="N1507" s="169"/>
    </row>
    <row r="1508" spans="1:14" ht="24.95" hidden="1" customHeight="1">
      <c r="A1508" s="169" t="s">
        <v>4420</v>
      </c>
      <c r="B1508" s="170" t="s">
        <v>4421</v>
      </c>
      <c r="C1508" s="170" t="s">
        <v>4421</v>
      </c>
      <c r="D1508" s="170" t="s">
        <v>1617</v>
      </c>
      <c r="E1508" s="170"/>
      <c r="F1508" s="170"/>
      <c r="G1508" s="170" t="s">
        <v>7</v>
      </c>
      <c r="H1508" s="169">
        <v>3</v>
      </c>
      <c r="I1508" s="170" t="s">
        <v>18</v>
      </c>
      <c r="J1508" s="170" t="s">
        <v>1602</v>
      </c>
      <c r="K1508" s="171"/>
      <c r="L1508" s="169"/>
      <c r="M1508" s="169"/>
      <c r="N1508" s="169"/>
    </row>
    <row r="1509" spans="1:14" ht="24.95" hidden="1" customHeight="1">
      <c r="A1509" s="169" t="s">
        <v>4423</v>
      </c>
      <c r="B1509" s="170" t="s">
        <v>4424</v>
      </c>
      <c r="C1509" s="170" t="s">
        <v>4424</v>
      </c>
      <c r="D1509" s="170" t="s">
        <v>1617</v>
      </c>
      <c r="E1509" s="170"/>
      <c r="F1509" s="170"/>
      <c r="G1509" s="170" t="s">
        <v>7</v>
      </c>
      <c r="H1509" s="169">
        <v>3</v>
      </c>
      <c r="I1509" s="170" t="s">
        <v>18</v>
      </c>
      <c r="J1509" s="170" t="s">
        <v>1602</v>
      </c>
      <c r="K1509" s="171"/>
      <c r="L1509" s="169"/>
      <c r="M1509" s="169"/>
      <c r="N1509" s="169"/>
    </row>
    <row r="1510" spans="1:14" ht="24.95" hidden="1" customHeight="1">
      <c r="A1510" s="169" t="s">
        <v>4426</v>
      </c>
      <c r="B1510" s="170" t="s">
        <v>4427</v>
      </c>
      <c r="C1510" s="170" t="s">
        <v>4427</v>
      </c>
      <c r="D1510" s="170" t="s">
        <v>1617</v>
      </c>
      <c r="E1510" s="170"/>
      <c r="F1510" s="170"/>
      <c r="G1510" s="170" t="s">
        <v>7</v>
      </c>
      <c r="H1510" s="169">
        <v>3</v>
      </c>
      <c r="I1510" s="170" t="s">
        <v>18</v>
      </c>
      <c r="J1510" s="170" t="s">
        <v>1602</v>
      </c>
      <c r="K1510" s="171"/>
      <c r="L1510" s="169"/>
      <c r="M1510" s="169"/>
      <c r="N1510" s="169"/>
    </row>
    <row r="1511" spans="1:14" ht="24.95" hidden="1" customHeight="1">
      <c r="A1511" s="169" t="s">
        <v>4429</v>
      </c>
      <c r="B1511" s="170" t="s">
        <v>4430</v>
      </c>
      <c r="C1511" s="170" t="s">
        <v>4430</v>
      </c>
      <c r="D1511" s="170" t="s">
        <v>1617</v>
      </c>
      <c r="E1511" s="170"/>
      <c r="F1511" s="170"/>
      <c r="G1511" s="170" t="s">
        <v>7</v>
      </c>
      <c r="H1511" s="169">
        <v>3</v>
      </c>
      <c r="I1511" s="170" t="s">
        <v>18</v>
      </c>
      <c r="J1511" s="170" t="s">
        <v>1602</v>
      </c>
      <c r="K1511" s="171"/>
      <c r="L1511" s="169"/>
      <c r="M1511" s="169"/>
      <c r="N1511" s="169"/>
    </row>
    <row r="1512" spans="1:14" ht="24.95" hidden="1" customHeight="1">
      <c r="A1512" s="169" t="s">
        <v>4432</v>
      </c>
      <c r="B1512" s="170" t="s">
        <v>4433</v>
      </c>
      <c r="C1512" s="170" t="s">
        <v>4433</v>
      </c>
      <c r="D1512" s="170" t="s">
        <v>1617</v>
      </c>
      <c r="E1512" s="170"/>
      <c r="F1512" s="170"/>
      <c r="G1512" s="170" t="s">
        <v>17</v>
      </c>
      <c r="H1512" s="169">
        <v>2</v>
      </c>
      <c r="I1512" s="170" t="s">
        <v>18</v>
      </c>
      <c r="J1512" s="170" t="s">
        <v>1602</v>
      </c>
      <c r="K1512" s="171"/>
      <c r="L1512" s="169"/>
      <c r="M1512" s="169"/>
      <c r="N1512" s="169"/>
    </row>
    <row r="1513" spans="1:14" ht="24.95" hidden="1" customHeight="1">
      <c r="A1513" s="169" t="s">
        <v>4435</v>
      </c>
      <c r="B1513" s="170" t="s">
        <v>4436</v>
      </c>
      <c r="C1513" s="170" t="s">
        <v>4436</v>
      </c>
      <c r="D1513" s="170" t="s">
        <v>1617</v>
      </c>
      <c r="E1513" s="170"/>
      <c r="F1513" s="170"/>
      <c r="G1513" s="170" t="s">
        <v>17</v>
      </c>
      <c r="H1513" s="169">
        <v>2</v>
      </c>
      <c r="I1513" s="170" t="s">
        <v>18</v>
      </c>
      <c r="J1513" s="170" t="s">
        <v>1602</v>
      </c>
      <c r="K1513" s="171"/>
      <c r="L1513" s="169"/>
      <c r="M1513" s="169"/>
      <c r="N1513" s="169"/>
    </row>
    <row r="1514" spans="1:14" ht="24.95" hidden="1" customHeight="1">
      <c r="A1514" s="169" t="s">
        <v>4438</v>
      </c>
      <c r="B1514" s="170" t="s">
        <v>4439</v>
      </c>
      <c r="C1514" s="170" t="s">
        <v>4439</v>
      </c>
      <c r="D1514" s="170" t="s">
        <v>1617</v>
      </c>
      <c r="E1514" s="170"/>
      <c r="F1514" s="170"/>
      <c r="G1514" s="170" t="s">
        <v>17</v>
      </c>
      <c r="H1514" s="169">
        <v>2</v>
      </c>
      <c r="I1514" s="170" t="s">
        <v>18</v>
      </c>
      <c r="J1514" s="170" t="s">
        <v>1602</v>
      </c>
      <c r="K1514" s="171"/>
      <c r="L1514" s="169"/>
      <c r="M1514" s="169"/>
      <c r="N1514" s="169"/>
    </row>
    <row r="1515" spans="1:14" ht="24.95" hidden="1" customHeight="1">
      <c r="A1515" s="169" t="s">
        <v>4441</v>
      </c>
      <c r="B1515" s="170" t="s">
        <v>4442</v>
      </c>
      <c r="C1515" s="170" t="s">
        <v>4442</v>
      </c>
      <c r="D1515" s="170" t="s">
        <v>1617</v>
      </c>
      <c r="E1515" s="170"/>
      <c r="F1515" s="170"/>
      <c r="G1515" s="170" t="s">
        <v>17</v>
      </c>
      <c r="H1515" s="169">
        <v>2</v>
      </c>
      <c r="I1515" s="170" t="s">
        <v>18</v>
      </c>
      <c r="J1515" s="170" t="s">
        <v>1602</v>
      </c>
      <c r="K1515" s="171"/>
      <c r="L1515" s="169"/>
      <c r="M1515" s="169"/>
      <c r="N1515" s="169"/>
    </row>
    <row r="1516" spans="1:14" ht="24.95" hidden="1" customHeight="1">
      <c r="A1516" s="169" t="s">
        <v>4444</v>
      </c>
      <c r="B1516" s="170" t="s">
        <v>4445</v>
      </c>
      <c r="C1516" s="170" t="s">
        <v>4445</v>
      </c>
      <c r="D1516" s="170" t="s">
        <v>1617</v>
      </c>
      <c r="E1516" s="170"/>
      <c r="F1516" s="170"/>
      <c r="G1516" s="170" t="s">
        <v>17</v>
      </c>
      <c r="H1516" s="169">
        <v>2</v>
      </c>
      <c r="I1516" s="170" t="s">
        <v>18</v>
      </c>
      <c r="J1516" s="170" t="s">
        <v>1602</v>
      </c>
      <c r="K1516" s="171"/>
      <c r="L1516" s="169"/>
      <c r="M1516" s="169"/>
      <c r="N1516" s="169"/>
    </row>
    <row r="1517" spans="1:14" ht="24.95" hidden="1" customHeight="1">
      <c r="A1517" s="169" t="s">
        <v>4447</v>
      </c>
      <c r="B1517" s="170" t="s">
        <v>4448</v>
      </c>
      <c r="C1517" s="170" t="s">
        <v>4448</v>
      </c>
      <c r="D1517" s="170" t="s">
        <v>1617</v>
      </c>
      <c r="E1517" s="170"/>
      <c r="F1517" s="170"/>
      <c r="G1517" s="170" t="s">
        <v>17</v>
      </c>
      <c r="H1517" s="169">
        <v>2</v>
      </c>
      <c r="I1517" s="170" t="s">
        <v>18</v>
      </c>
      <c r="J1517" s="170" t="s">
        <v>1602</v>
      </c>
      <c r="K1517" s="171"/>
      <c r="L1517" s="169"/>
      <c r="M1517" s="169"/>
      <c r="N1517" s="169"/>
    </row>
    <row r="1518" spans="1:14" ht="24.95" hidden="1" customHeight="1">
      <c r="A1518" s="169" t="s">
        <v>4450</v>
      </c>
      <c r="B1518" s="170" t="s">
        <v>4451</v>
      </c>
      <c r="C1518" s="170" t="s">
        <v>4451</v>
      </c>
      <c r="D1518" s="170" t="s">
        <v>1617</v>
      </c>
      <c r="E1518" s="170"/>
      <c r="F1518" s="170"/>
      <c r="G1518" s="170" t="s">
        <v>17</v>
      </c>
      <c r="H1518" s="169">
        <v>2</v>
      </c>
      <c r="I1518" s="170" t="s">
        <v>18</v>
      </c>
      <c r="J1518" s="170" t="s">
        <v>1602</v>
      </c>
      <c r="K1518" s="171"/>
      <c r="L1518" s="169"/>
      <c r="M1518" s="169"/>
      <c r="N1518" s="169"/>
    </row>
    <row r="1519" spans="1:14" ht="24.95" hidden="1" customHeight="1">
      <c r="A1519" s="169" t="s">
        <v>4453</v>
      </c>
      <c r="B1519" s="170" t="s">
        <v>4454</v>
      </c>
      <c r="C1519" s="170" t="s">
        <v>4454</v>
      </c>
      <c r="D1519" s="170" t="s">
        <v>1617</v>
      </c>
      <c r="E1519" s="170"/>
      <c r="F1519" s="170"/>
      <c r="G1519" s="170" t="s">
        <v>7</v>
      </c>
      <c r="H1519" s="169">
        <v>3</v>
      </c>
      <c r="I1519" s="170" t="s">
        <v>18</v>
      </c>
      <c r="J1519" s="170" t="s">
        <v>1602</v>
      </c>
      <c r="K1519" s="171"/>
      <c r="L1519" s="169"/>
      <c r="M1519" s="169"/>
      <c r="N1519" s="169"/>
    </row>
    <row r="1520" spans="1:14" ht="24.95" hidden="1" customHeight="1">
      <c r="A1520" s="169" t="s">
        <v>4456</v>
      </c>
      <c r="B1520" s="170" t="s">
        <v>4457</v>
      </c>
      <c r="C1520" s="170" t="s">
        <v>4457</v>
      </c>
      <c r="D1520" s="170" t="s">
        <v>1617</v>
      </c>
      <c r="E1520" s="170"/>
      <c r="F1520" s="170"/>
      <c r="G1520" s="170" t="s">
        <v>7</v>
      </c>
      <c r="H1520" s="169">
        <v>2</v>
      </c>
      <c r="I1520" s="170" t="s">
        <v>18</v>
      </c>
      <c r="J1520" s="170" t="e">
        <v>#N/A</v>
      </c>
      <c r="K1520" s="171"/>
      <c r="L1520" s="169"/>
      <c r="M1520" s="169"/>
      <c r="N1520" s="169"/>
    </row>
  </sheetData>
  <conditionalFormatting sqref="A829">
    <cfRule type="duplicateValues" dxfId="106" priority="47" stopIfTrue="1"/>
  </conditionalFormatting>
  <conditionalFormatting sqref="A830">
    <cfRule type="duplicateValues" dxfId="105" priority="45" stopIfTrue="1"/>
  </conditionalFormatting>
  <conditionalFormatting sqref="A2:B855">
    <cfRule type="duplicateValues" dxfId="104" priority="547"/>
  </conditionalFormatting>
  <conditionalFormatting sqref="A850:B850">
    <cfRule type="duplicateValues" dxfId="103" priority="31"/>
  </conditionalFormatting>
  <conditionalFormatting sqref="A856:B856">
    <cfRule type="duplicateValues" dxfId="102" priority="28"/>
  </conditionalFormatting>
  <conditionalFormatting sqref="A984:B984">
    <cfRule type="duplicateValues" dxfId="101" priority="12"/>
  </conditionalFormatting>
  <conditionalFormatting sqref="A985:B985">
    <cfRule type="duplicateValues" dxfId="100" priority="10"/>
  </conditionalFormatting>
  <conditionalFormatting sqref="A986:B986">
    <cfRule type="duplicateValues" dxfId="99" priority="8"/>
  </conditionalFormatting>
  <conditionalFormatting sqref="A987:B987">
    <cfRule type="duplicateValues" dxfId="98" priority="6"/>
  </conditionalFormatting>
  <conditionalFormatting sqref="A988:B988">
    <cfRule type="duplicateValues" dxfId="97" priority="4"/>
  </conditionalFormatting>
  <conditionalFormatting sqref="A989:B989">
    <cfRule type="duplicateValues" dxfId="96" priority="2"/>
  </conditionalFormatting>
  <conditionalFormatting sqref="B2:B855">
    <cfRule type="duplicateValues" dxfId="95" priority="549"/>
  </conditionalFormatting>
  <conditionalFormatting sqref="B565:B575">
    <cfRule type="duplicateValues" dxfId="94" priority="62" stopIfTrue="1"/>
  </conditionalFormatting>
  <conditionalFormatting sqref="B576:B605 B607:B634 B636:B670">
    <cfRule type="duplicateValues" dxfId="93" priority="551" stopIfTrue="1"/>
  </conditionalFormatting>
  <conditionalFormatting sqref="B606">
    <cfRule type="duplicateValues" dxfId="92" priority="58" stopIfTrue="1"/>
  </conditionalFormatting>
  <conditionalFormatting sqref="B635">
    <cfRule type="duplicateValues" dxfId="91" priority="57" stopIfTrue="1"/>
  </conditionalFormatting>
  <conditionalFormatting sqref="B651 B653">
    <cfRule type="duplicateValues" dxfId="90" priority="37"/>
    <cfRule type="duplicateValues" dxfId="89" priority="36" stopIfTrue="1"/>
    <cfRule type="duplicateValues" dxfId="88" priority="38"/>
  </conditionalFormatting>
  <conditionalFormatting sqref="B671:B676">
    <cfRule type="duplicateValues" dxfId="87" priority="55" stopIfTrue="1"/>
  </conditionalFormatting>
  <conditionalFormatting sqref="B678">
    <cfRule type="duplicateValues" dxfId="86" priority="53" stopIfTrue="1"/>
  </conditionalFormatting>
  <conditionalFormatting sqref="B829">
    <cfRule type="duplicateValues" dxfId="85" priority="46" stopIfTrue="1"/>
  </conditionalFormatting>
  <conditionalFormatting sqref="B830">
    <cfRule type="duplicateValues" dxfId="84" priority="44" stopIfTrue="1"/>
  </conditionalFormatting>
  <conditionalFormatting sqref="B834">
    <cfRule type="duplicateValues" dxfId="83" priority="43" stopIfTrue="1"/>
  </conditionalFormatting>
  <conditionalFormatting sqref="B835">
    <cfRule type="duplicateValues" dxfId="82" priority="35"/>
  </conditionalFormatting>
  <conditionalFormatting sqref="B836">
    <cfRule type="duplicateValues" dxfId="81" priority="34"/>
  </conditionalFormatting>
  <conditionalFormatting sqref="B840:B841">
    <cfRule type="cellIs" dxfId="80" priority="32" operator="equal">
      <formula>0</formula>
    </cfRule>
  </conditionalFormatting>
  <conditionalFormatting sqref="B847">
    <cfRule type="duplicateValues" dxfId="79" priority="40" stopIfTrue="1"/>
    <cfRule type="duplicateValues" dxfId="78" priority="41"/>
    <cfRule type="duplicateValues" dxfId="77" priority="42"/>
  </conditionalFormatting>
  <conditionalFormatting sqref="B850">
    <cfRule type="duplicateValues" dxfId="76" priority="30"/>
    <cfRule type="duplicateValues" dxfId="75" priority="29" stopIfTrue="1"/>
  </conditionalFormatting>
  <conditionalFormatting sqref="B856">
    <cfRule type="duplicateValues" dxfId="74" priority="27"/>
  </conditionalFormatting>
  <conditionalFormatting sqref="B860:B921">
    <cfRule type="duplicateValues" dxfId="73" priority="18"/>
    <cfRule type="duplicateValues" dxfId="72" priority="17"/>
  </conditionalFormatting>
  <conditionalFormatting sqref="B922:B983">
    <cfRule type="duplicateValues" dxfId="71" priority="14"/>
    <cfRule type="duplicateValues" dxfId="70" priority="13"/>
  </conditionalFormatting>
  <conditionalFormatting sqref="B984">
    <cfRule type="duplicateValues" dxfId="69" priority="11"/>
  </conditionalFormatting>
  <conditionalFormatting sqref="B985">
    <cfRule type="duplicateValues" dxfId="68" priority="9"/>
  </conditionalFormatting>
  <conditionalFormatting sqref="B986">
    <cfRule type="duplicateValues" dxfId="67" priority="7"/>
  </conditionalFormatting>
  <conditionalFormatting sqref="B987">
    <cfRule type="duplicateValues" dxfId="66" priority="5"/>
  </conditionalFormatting>
  <conditionalFormatting sqref="B988">
    <cfRule type="duplicateValues" dxfId="65" priority="3"/>
  </conditionalFormatting>
  <conditionalFormatting sqref="B989">
    <cfRule type="duplicateValues" dxfId="64" priority="1"/>
  </conditionalFormatting>
  <pageMargins left="0.25" right="0.25" top="0.75" bottom="0.75" header="0.3" footer="0.3"/>
  <pageSetup paperSize="5" scale="47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"/>
  <sheetViews>
    <sheetView workbookViewId="0">
      <selection activeCell="L26" sqref="L26"/>
    </sheetView>
  </sheetViews>
  <sheetFormatPr defaultRowHeight="15"/>
  <cols>
    <col min="1" max="1" width="14" bestFit="1" customWidth="1"/>
    <col min="2" max="2" width="19.28515625" bestFit="1" customWidth="1"/>
    <col min="3" max="3" width="11.140625" customWidth="1"/>
    <col min="4" max="4" width="11.7109375" customWidth="1"/>
  </cols>
  <sheetData>
    <row r="1" spans="1:6">
      <c r="A1" s="5" t="s">
        <v>8</v>
      </c>
      <c r="B1" s="5" t="s">
        <v>9</v>
      </c>
      <c r="C1" s="5" t="s">
        <v>6</v>
      </c>
      <c r="D1" s="5" t="s">
        <v>4930</v>
      </c>
      <c r="E1" s="5"/>
      <c r="F1" s="5"/>
    </row>
    <row r="2" spans="1:6">
      <c r="A2" t="s">
        <v>13</v>
      </c>
      <c r="B2" s="57" t="s">
        <v>5150</v>
      </c>
      <c r="C2" t="s">
        <v>7</v>
      </c>
      <c r="D2" t="s">
        <v>4938</v>
      </c>
    </row>
    <row r="3" spans="1:6">
      <c r="A3" t="s">
        <v>36</v>
      </c>
      <c r="B3" t="s">
        <v>1615</v>
      </c>
      <c r="C3" t="s">
        <v>4937</v>
      </c>
      <c r="D3" t="s">
        <v>4939</v>
      </c>
    </row>
    <row r="4" spans="1:6">
      <c r="A4" t="s">
        <v>18</v>
      </c>
      <c r="B4" t="s">
        <v>1602</v>
      </c>
      <c r="C4" t="s">
        <v>3134</v>
      </c>
      <c r="D4" t="s">
        <v>3157</v>
      </c>
    </row>
    <row r="5" spans="1:6">
      <c r="B5" t="s">
        <v>1882</v>
      </c>
      <c r="D5" t="s">
        <v>5040</v>
      </c>
    </row>
    <row r="6" spans="1:6">
      <c r="B6" t="s">
        <v>13</v>
      </c>
      <c r="D6" t="s">
        <v>1293</v>
      </c>
    </row>
    <row r="7" spans="1:6">
      <c r="B7" t="s">
        <v>2836</v>
      </c>
      <c r="D7" t="s">
        <v>5041</v>
      </c>
    </row>
    <row r="8" spans="1:6">
      <c r="D8" t="s">
        <v>4936</v>
      </c>
    </row>
    <row r="14" spans="1:6">
      <c r="B14" s="50"/>
    </row>
  </sheetData>
  <dataValidations disablePrompts="1" count="1">
    <dataValidation errorStyle="warning" allowBlank="1" showInputMessage="1" showErrorMessage="1" sqref="C2:C5" xr:uid="{00000000-0002-0000-0400-000000000000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875"/>
  <sheetViews>
    <sheetView workbookViewId="0">
      <pane ySplit="1" topLeftCell="A2" activePane="bottomLeft" state="frozen"/>
      <selection pane="bottomLeft" activeCell="I3" sqref="I3"/>
    </sheetView>
  </sheetViews>
  <sheetFormatPr defaultRowHeight="15"/>
  <cols>
    <col min="1" max="1" width="7" style="21" customWidth="1"/>
    <col min="2" max="2" width="15.7109375" style="27" customWidth="1"/>
    <col min="3" max="3" width="26" style="36" customWidth="1"/>
    <col min="4" max="4" width="10.85546875" style="36" customWidth="1"/>
    <col min="5" max="5" width="10.7109375" style="21" customWidth="1"/>
    <col min="6" max="6" width="15.42578125" style="36" customWidth="1"/>
    <col min="7" max="7" width="5.7109375" style="21" bestFit="1" customWidth="1"/>
  </cols>
  <sheetData>
    <row r="1" spans="1:7" ht="38.25">
      <c r="A1" s="19" t="s">
        <v>0</v>
      </c>
      <c r="B1" s="19" t="s">
        <v>5151</v>
      </c>
      <c r="C1" s="19" t="s">
        <v>5152</v>
      </c>
      <c r="D1" s="19" t="s">
        <v>6</v>
      </c>
      <c r="E1" s="19" t="s">
        <v>5153</v>
      </c>
      <c r="F1" s="36" t="s">
        <v>5154</v>
      </c>
      <c r="G1" s="19" t="s">
        <v>0</v>
      </c>
    </row>
    <row r="2" spans="1:7" ht="25.5">
      <c r="A2" s="180" t="s">
        <v>6734</v>
      </c>
      <c r="B2" s="24" t="s">
        <v>6714</v>
      </c>
      <c r="C2" s="24" t="s">
        <v>6725</v>
      </c>
      <c r="D2" s="20" t="s">
        <v>7</v>
      </c>
      <c r="E2" s="20">
        <v>3</v>
      </c>
      <c r="F2" s="27" t="s">
        <v>13</v>
      </c>
      <c r="G2" s="20" t="s">
        <v>6734</v>
      </c>
    </row>
    <row r="3" spans="1:7" ht="25.5">
      <c r="A3" s="180" t="s">
        <v>6735</v>
      </c>
      <c r="B3" s="24" t="s">
        <v>6718</v>
      </c>
      <c r="C3" s="24" t="s">
        <v>6726</v>
      </c>
      <c r="D3" s="20" t="s">
        <v>7</v>
      </c>
      <c r="E3" s="20">
        <v>3</v>
      </c>
      <c r="F3" s="27" t="s">
        <v>13</v>
      </c>
      <c r="G3" s="20" t="s">
        <v>6735</v>
      </c>
    </row>
    <row r="4" spans="1:7" ht="25.5">
      <c r="A4" s="180" t="s">
        <v>6736</v>
      </c>
      <c r="B4" s="24" t="s">
        <v>6716</v>
      </c>
      <c r="C4" s="24" t="s">
        <v>6727</v>
      </c>
      <c r="D4" s="21" t="s">
        <v>7</v>
      </c>
      <c r="E4" s="20">
        <v>3</v>
      </c>
      <c r="F4" s="27" t="s">
        <v>13</v>
      </c>
      <c r="G4" s="20" t="s">
        <v>6736</v>
      </c>
    </row>
    <row r="5" spans="1:7" ht="25.5">
      <c r="A5" s="180" t="s">
        <v>6737</v>
      </c>
      <c r="B5" s="24" t="s">
        <v>6713</v>
      </c>
      <c r="C5" s="24" t="s">
        <v>6719</v>
      </c>
      <c r="D5" s="20" t="s">
        <v>7</v>
      </c>
      <c r="E5" s="20">
        <v>3</v>
      </c>
      <c r="F5" s="27" t="s">
        <v>13</v>
      </c>
      <c r="G5" s="20" t="s">
        <v>6737</v>
      </c>
    </row>
    <row r="6" spans="1:7" ht="25.5">
      <c r="A6" s="180" t="s">
        <v>6738</v>
      </c>
      <c r="B6" s="24" t="s">
        <v>6717</v>
      </c>
      <c r="C6" s="24" t="s">
        <v>6723</v>
      </c>
      <c r="D6" s="20" t="s">
        <v>7</v>
      </c>
      <c r="E6" s="20">
        <v>3</v>
      </c>
      <c r="F6" s="27" t="s">
        <v>13</v>
      </c>
      <c r="G6" s="20" t="s">
        <v>6738</v>
      </c>
    </row>
    <row r="7" spans="1:7" ht="25.5">
      <c r="A7" s="180" t="s">
        <v>6739</v>
      </c>
      <c r="B7" s="24" t="s">
        <v>6715</v>
      </c>
      <c r="C7" s="24" t="s">
        <v>6721</v>
      </c>
      <c r="D7" s="20" t="s">
        <v>7</v>
      </c>
      <c r="E7" s="20">
        <v>3</v>
      </c>
      <c r="F7" s="27" t="s">
        <v>13</v>
      </c>
      <c r="G7" s="20" t="s">
        <v>6739</v>
      </c>
    </row>
    <row r="8" spans="1:7" ht="38.25">
      <c r="A8" s="20" t="s">
        <v>5155</v>
      </c>
      <c r="B8" s="26" t="s">
        <v>5156</v>
      </c>
      <c r="C8" s="26" t="s">
        <v>5157</v>
      </c>
      <c r="D8" s="20" t="s">
        <v>5158</v>
      </c>
      <c r="E8" s="20">
        <v>0</v>
      </c>
      <c r="F8" s="27" t="s">
        <v>5159</v>
      </c>
      <c r="G8" s="20" t="s">
        <v>5155</v>
      </c>
    </row>
    <row r="9" spans="1:7" ht="38.25">
      <c r="A9" s="20" t="s">
        <v>5160</v>
      </c>
      <c r="B9" s="26" t="s">
        <v>5161</v>
      </c>
      <c r="C9" s="26" t="s">
        <v>5162</v>
      </c>
      <c r="D9" s="20" t="s">
        <v>17</v>
      </c>
      <c r="E9" s="20">
        <v>2</v>
      </c>
      <c r="F9" s="27" t="s">
        <v>5163</v>
      </c>
      <c r="G9" s="20" t="s">
        <v>5160</v>
      </c>
    </row>
    <row r="10" spans="1:7" ht="25.5">
      <c r="A10" s="22" t="s">
        <v>5164</v>
      </c>
      <c r="B10" s="30" t="s">
        <v>5165</v>
      </c>
      <c r="C10" s="28" t="s">
        <v>5166</v>
      </c>
      <c r="D10" s="22" t="s">
        <v>7</v>
      </c>
      <c r="E10" s="22">
        <v>4</v>
      </c>
      <c r="F10" s="7" t="s">
        <v>5167</v>
      </c>
      <c r="G10" s="22" t="s">
        <v>5164</v>
      </c>
    </row>
    <row r="11" spans="1:7" ht="25.5">
      <c r="A11" s="20" t="s">
        <v>5168</v>
      </c>
      <c r="B11" s="24" t="s">
        <v>5169</v>
      </c>
      <c r="C11" s="24" t="s">
        <v>5169</v>
      </c>
      <c r="D11" s="20" t="s">
        <v>7</v>
      </c>
      <c r="E11" s="20">
        <v>4</v>
      </c>
      <c r="F11" s="27" t="s">
        <v>5159</v>
      </c>
      <c r="G11" s="20" t="s">
        <v>5168</v>
      </c>
    </row>
    <row r="12" spans="1:7" ht="25.5">
      <c r="A12" s="22" t="s">
        <v>5170</v>
      </c>
      <c r="B12" s="30" t="s">
        <v>5171</v>
      </c>
      <c r="C12" s="28" t="s">
        <v>5166</v>
      </c>
      <c r="D12" s="22" t="s">
        <v>7</v>
      </c>
      <c r="E12" s="22">
        <v>4</v>
      </c>
      <c r="F12" s="7" t="s">
        <v>5163</v>
      </c>
      <c r="G12" s="22" t="s">
        <v>5170</v>
      </c>
    </row>
    <row r="13" spans="1:7" ht="38.25">
      <c r="A13" s="24" t="s">
        <v>5172</v>
      </c>
      <c r="B13" s="24" t="s">
        <v>5173</v>
      </c>
      <c r="C13" s="24" t="s">
        <v>5174</v>
      </c>
      <c r="D13" s="20" t="s">
        <v>7</v>
      </c>
      <c r="E13" s="20">
        <v>4</v>
      </c>
      <c r="F13" s="27" t="s">
        <v>5175</v>
      </c>
      <c r="G13" s="24" t="s">
        <v>5172</v>
      </c>
    </row>
    <row r="14" spans="1:7" ht="38.25">
      <c r="A14" s="20" t="s">
        <v>1206</v>
      </c>
      <c r="B14" s="24" t="s">
        <v>1208</v>
      </c>
      <c r="C14" s="24" t="s">
        <v>5176</v>
      </c>
      <c r="D14" s="20" t="s">
        <v>7</v>
      </c>
      <c r="E14" s="20">
        <v>4</v>
      </c>
      <c r="F14" s="27" t="s">
        <v>5167</v>
      </c>
      <c r="G14" s="20" t="s">
        <v>1206</v>
      </c>
    </row>
    <row r="15" spans="1:7" ht="38.25">
      <c r="A15" s="20" t="s">
        <v>1209</v>
      </c>
      <c r="B15" s="24" t="s">
        <v>1211</v>
      </c>
      <c r="C15" s="24" t="s">
        <v>5176</v>
      </c>
      <c r="D15" s="20" t="s">
        <v>7</v>
      </c>
      <c r="E15" s="20">
        <v>4</v>
      </c>
      <c r="F15" s="27" t="s">
        <v>5167</v>
      </c>
      <c r="G15" s="20" t="s">
        <v>1209</v>
      </c>
    </row>
    <row r="16" spans="1:7" ht="51">
      <c r="A16" s="20" t="s">
        <v>5177</v>
      </c>
      <c r="B16" s="24" t="s">
        <v>5178</v>
      </c>
      <c r="C16" s="24" t="s">
        <v>5179</v>
      </c>
      <c r="D16" s="20" t="s">
        <v>7</v>
      </c>
      <c r="E16" s="20">
        <v>4</v>
      </c>
      <c r="F16" s="27" t="s">
        <v>5167</v>
      </c>
      <c r="G16" s="20" t="s">
        <v>5177</v>
      </c>
    </row>
    <row r="17" spans="1:7" ht="51">
      <c r="A17" s="20" t="s">
        <v>5180</v>
      </c>
      <c r="B17" s="24" t="s">
        <v>5181</v>
      </c>
      <c r="C17" s="24" t="s">
        <v>5179</v>
      </c>
      <c r="D17" s="20" t="s">
        <v>7</v>
      </c>
      <c r="E17" s="20">
        <v>4</v>
      </c>
      <c r="F17" s="27" t="s">
        <v>5163</v>
      </c>
      <c r="G17" s="20" t="s">
        <v>5180</v>
      </c>
    </row>
    <row r="18" spans="1:7" ht="25.5">
      <c r="A18" s="20" t="s">
        <v>5182</v>
      </c>
      <c r="B18" s="24" t="s">
        <v>5183</v>
      </c>
      <c r="C18" s="24" t="s">
        <v>5183</v>
      </c>
      <c r="D18" s="20" t="s">
        <v>7</v>
      </c>
      <c r="E18" s="20">
        <v>4</v>
      </c>
      <c r="F18" s="27" t="s">
        <v>5159</v>
      </c>
      <c r="G18" s="20" t="s">
        <v>5182</v>
      </c>
    </row>
    <row r="19" spans="1:7" ht="38.25">
      <c r="A19" s="24" t="s">
        <v>5184</v>
      </c>
      <c r="B19" s="24" t="s">
        <v>5185</v>
      </c>
      <c r="C19" s="24" t="s">
        <v>5186</v>
      </c>
      <c r="D19" s="20" t="s">
        <v>7</v>
      </c>
      <c r="E19" s="20">
        <v>4</v>
      </c>
      <c r="F19" s="27" t="s">
        <v>13</v>
      </c>
      <c r="G19" s="24" t="s">
        <v>5184</v>
      </c>
    </row>
    <row r="20" spans="1:7" ht="25.5">
      <c r="A20" s="21" t="s">
        <v>2929</v>
      </c>
      <c r="B20" s="24" t="s">
        <v>2930</v>
      </c>
      <c r="C20" s="24" t="s">
        <v>5187</v>
      </c>
      <c r="D20" s="20" t="s">
        <v>7</v>
      </c>
      <c r="E20" s="20">
        <v>5</v>
      </c>
      <c r="F20" s="27" t="s">
        <v>5163</v>
      </c>
      <c r="G20" s="21" t="s">
        <v>2929</v>
      </c>
    </row>
    <row r="21" spans="1:7" ht="25.5">
      <c r="A21" s="21" t="s">
        <v>5188</v>
      </c>
      <c r="B21" s="27" t="s">
        <v>5189</v>
      </c>
      <c r="C21" s="36" t="s">
        <v>5190</v>
      </c>
      <c r="D21" s="20" t="s">
        <v>7</v>
      </c>
      <c r="E21" s="20">
        <v>4</v>
      </c>
      <c r="F21" s="27" t="s">
        <v>5159</v>
      </c>
      <c r="G21" s="21" t="s">
        <v>5188</v>
      </c>
    </row>
    <row r="22" spans="1:7" ht="25.5">
      <c r="A22" s="20" t="s">
        <v>5191</v>
      </c>
      <c r="B22" s="26" t="s">
        <v>5192</v>
      </c>
      <c r="C22" s="26" t="s">
        <v>5162</v>
      </c>
      <c r="D22" s="20" t="s">
        <v>17</v>
      </c>
      <c r="E22" s="20">
        <v>2</v>
      </c>
      <c r="F22" s="27" t="s">
        <v>5167</v>
      </c>
      <c r="G22" s="20" t="s">
        <v>5191</v>
      </c>
    </row>
    <row r="23" spans="1:7" ht="25.5">
      <c r="A23" s="20" t="s">
        <v>5193</v>
      </c>
      <c r="B23" s="26" t="s">
        <v>5194</v>
      </c>
      <c r="C23" s="24" t="s">
        <v>5195</v>
      </c>
      <c r="D23" s="20" t="s">
        <v>17</v>
      </c>
      <c r="E23" s="20">
        <v>2</v>
      </c>
      <c r="F23" s="27" t="s">
        <v>5167</v>
      </c>
      <c r="G23" s="20" t="s">
        <v>5193</v>
      </c>
    </row>
    <row r="24" spans="1:7" ht="38.25">
      <c r="A24" s="20" t="s">
        <v>5196</v>
      </c>
      <c r="B24" s="26" t="s">
        <v>5197</v>
      </c>
      <c r="C24" s="26" t="s">
        <v>5197</v>
      </c>
      <c r="D24" s="20" t="s">
        <v>5158</v>
      </c>
      <c r="E24" s="20">
        <v>0</v>
      </c>
      <c r="F24" s="27" t="s">
        <v>5159</v>
      </c>
      <c r="G24" s="20" t="s">
        <v>5196</v>
      </c>
    </row>
    <row r="25" spans="1:7" ht="38.25">
      <c r="A25" s="20" t="s">
        <v>5198</v>
      </c>
      <c r="B25" s="26" t="s">
        <v>5199</v>
      </c>
      <c r="C25" s="24" t="s">
        <v>5195</v>
      </c>
      <c r="D25" s="20" t="s">
        <v>17</v>
      </c>
      <c r="E25" s="20">
        <v>2</v>
      </c>
      <c r="F25" s="27" t="s">
        <v>5163</v>
      </c>
      <c r="G25" s="20" t="s">
        <v>5198</v>
      </c>
    </row>
    <row r="26" spans="1:7" ht="25.5">
      <c r="A26" s="20" t="s">
        <v>2818</v>
      </c>
      <c r="B26" s="24" t="s">
        <v>5200</v>
      </c>
      <c r="C26" s="24" t="s">
        <v>5200</v>
      </c>
      <c r="D26" s="20" t="s">
        <v>17</v>
      </c>
      <c r="E26" s="20">
        <v>2</v>
      </c>
      <c r="F26" s="27" t="s">
        <v>5163</v>
      </c>
      <c r="G26" s="20" t="s">
        <v>2818</v>
      </c>
    </row>
    <row r="27" spans="1:7" ht="38.25">
      <c r="A27" s="20" t="s">
        <v>5045</v>
      </c>
      <c r="B27" s="24" t="s">
        <v>299</v>
      </c>
      <c r="C27" s="24" t="s">
        <v>299</v>
      </c>
      <c r="D27" s="20" t="s">
        <v>17</v>
      </c>
      <c r="E27" s="20">
        <v>2</v>
      </c>
      <c r="F27" s="27" t="s">
        <v>5163</v>
      </c>
      <c r="G27" s="20" t="s">
        <v>5045</v>
      </c>
    </row>
    <row r="28" spans="1:7" ht="38.25">
      <c r="A28" s="20" t="s">
        <v>5201</v>
      </c>
      <c r="B28" s="24" t="s">
        <v>5202</v>
      </c>
      <c r="C28" s="24" t="s">
        <v>5203</v>
      </c>
      <c r="D28" s="20" t="s">
        <v>5158</v>
      </c>
      <c r="E28" s="20">
        <v>0</v>
      </c>
      <c r="F28" s="27" t="s">
        <v>5167</v>
      </c>
      <c r="G28" s="20" t="s">
        <v>5201</v>
      </c>
    </row>
    <row r="29" spans="1:7" ht="38.25">
      <c r="A29" s="20" t="s">
        <v>5204</v>
      </c>
      <c r="B29" s="27" t="s">
        <v>5205</v>
      </c>
      <c r="C29" s="27" t="s">
        <v>5206</v>
      </c>
      <c r="D29" s="20" t="s">
        <v>17</v>
      </c>
      <c r="E29" s="20">
        <v>2</v>
      </c>
      <c r="F29" s="27" t="s">
        <v>5167</v>
      </c>
      <c r="G29" s="20" t="s">
        <v>5204</v>
      </c>
    </row>
    <row r="30" spans="1:7" ht="38.25">
      <c r="A30" s="20" t="s">
        <v>5207</v>
      </c>
      <c r="B30" s="24" t="s">
        <v>5208</v>
      </c>
      <c r="C30" s="24" t="s">
        <v>5209</v>
      </c>
      <c r="D30" s="20" t="s">
        <v>5158</v>
      </c>
      <c r="E30" s="20">
        <v>0</v>
      </c>
      <c r="F30" s="27" t="s">
        <v>5167</v>
      </c>
      <c r="G30" s="20" t="s">
        <v>5207</v>
      </c>
    </row>
    <row r="31" spans="1:7" ht="25.5">
      <c r="A31" s="20" t="s">
        <v>4810</v>
      </c>
      <c r="B31" s="24" t="s">
        <v>300</v>
      </c>
      <c r="C31" s="24" t="s">
        <v>300</v>
      </c>
      <c r="D31" s="20" t="s">
        <v>17</v>
      </c>
      <c r="E31" s="20">
        <v>2</v>
      </c>
      <c r="F31" s="27" t="s">
        <v>5163</v>
      </c>
      <c r="G31" s="20" t="s">
        <v>4810</v>
      </c>
    </row>
    <row r="32" spans="1:7" ht="25.5">
      <c r="A32" s="20" t="s">
        <v>2821</v>
      </c>
      <c r="B32" s="24" t="s">
        <v>5210</v>
      </c>
      <c r="C32" s="24" t="s">
        <v>5210</v>
      </c>
      <c r="D32" s="20" t="s">
        <v>17</v>
      </c>
      <c r="E32" s="20">
        <v>2</v>
      </c>
      <c r="F32" s="27" t="s">
        <v>5163</v>
      </c>
      <c r="G32" s="20" t="s">
        <v>2821</v>
      </c>
    </row>
    <row r="33" spans="1:7" ht="25.5">
      <c r="A33" s="20" t="s">
        <v>2823</v>
      </c>
      <c r="B33" s="24" t="s">
        <v>308</v>
      </c>
      <c r="C33" s="24" t="s">
        <v>308</v>
      </c>
      <c r="D33" s="20" t="s">
        <v>17</v>
      </c>
      <c r="E33" s="20">
        <v>2</v>
      </c>
      <c r="F33" s="27" t="s">
        <v>5163</v>
      </c>
      <c r="G33" s="20" t="s">
        <v>2823</v>
      </c>
    </row>
    <row r="34" spans="1:7" ht="38.25">
      <c r="A34" s="20" t="s">
        <v>586</v>
      </c>
      <c r="B34" s="24" t="s">
        <v>587</v>
      </c>
      <c r="C34" s="24" t="s">
        <v>5211</v>
      </c>
      <c r="D34" s="20" t="s">
        <v>7</v>
      </c>
      <c r="E34" s="20">
        <v>3</v>
      </c>
      <c r="F34" s="27" t="s">
        <v>5163</v>
      </c>
      <c r="G34" s="20" t="s">
        <v>586</v>
      </c>
    </row>
    <row r="35" spans="1:7">
      <c r="A35" s="20" t="s">
        <v>5212</v>
      </c>
      <c r="B35" s="24" t="s">
        <v>5213</v>
      </c>
      <c r="C35" s="24" t="s">
        <v>5214</v>
      </c>
      <c r="D35" s="20" t="s">
        <v>7</v>
      </c>
      <c r="E35" s="20">
        <v>3</v>
      </c>
      <c r="F35" s="27" t="s">
        <v>5167</v>
      </c>
      <c r="G35" s="20" t="s">
        <v>5212</v>
      </c>
    </row>
    <row r="36" spans="1:7">
      <c r="A36" s="21" t="s">
        <v>5215</v>
      </c>
      <c r="B36" s="27" t="s">
        <v>5216</v>
      </c>
      <c r="C36" s="36" t="s">
        <v>5190</v>
      </c>
      <c r="D36" s="20" t="s">
        <v>7</v>
      </c>
      <c r="E36" s="20">
        <v>3</v>
      </c>
      <c r="F36" s="27" t="s">
        <v>5159</v>
      </c>
      <c r="G36" s="21" t="s">
        <v>5215</v>
      </c>
    </row>
    <row r="37" spans="1:7" ht="25.5">
      <c r="A37" s="20" t="s">
        <v>584</v>
      </c>
      <c r="B37" s="24" t="s">
        <v>585</v>
      </c>
      <c r="C37" s="24" t="s">
        <v>5217</v>
      </c>
      <c r="D37" s="20" t="s">
        <v>7</v>
      </c>
      <c r="E37" s="20">
        <v>3</v>
      </c>
      <c r="F37" s="27" t="s">
        <v>5163</v>
      </c>
      <c r="G37" s="20" t="s">
        <v>584</v>
      </c>
    </row>
    <row r="38" spans="1:7" ht="25.5">
      <c r="A38" s="20" t="s">
        <v>5218</v>
      </c>
      <c r="B38" s="24" t="s">
        <v>5219</v>
      </c>
      <c r="C38" s="24" t="s">
        <v>5220</v>
      </c>
      <c r="D38" s="20" t="s">
        <v>17</v>
      </c>
      <c r="E38" s="20">
        <v>2</v>
      </c>
      <c r="F38" s="27" t="s">
        <v>5167</v>
      </c>
      <c r="G38" s="20" t="s">
        <v>5218</v>
      </c>
    </row>
    <row r="39" spans="1:7" ht="38.25">
      <c r="A39" s="20" t="s">
        <v>5221</v>
      </c>
      <c r="B39" s="24" t="s">
        <v>5222</v>
      </c>
      <c r="C39" s="24" t="s">
        <v>5223</v>
      </c>
      <c r="D39" s="20" t="s">
        <v>17</v>
      </c>
      <c r="E39" s="20">
        <v>2</v>
      </c>
      <c r="F39" s="27" t="s">
        <v>5159</v>
      </c>
      <c r="G39" s="20" t="s">
        <v>5221</v>
      </c>
    </row>
    <row r="40" spans="1:7" ht="25.5">
      <c r="A40" s="20" t="s">
        <v>5224</v>
      </c>
      <c r="B40" s="24" t="s">
        <v>5225</v>
      </c>
      <c r="C40" s="24" t="s">
        <v>5220</v>
      </c>
      <c r="D40" s="20" t="s">
        <v>17</v>
      </c>
      <c r="E40" s="20">
        <v>2</v>
      </c>
      <c r="F40" s="27" t="s">
        <v>5163</v>
      </c>
      <c r="G40" s="20" t="s">
        <v>5224</v>
      </c>
    </row>
    <row r="41" spans="1:7" ht="25.5">
      <c r="A41" s="20" t="s">
        <v>5226</v>
      </c>
      <c r="B41" s="24" t="s">
        <v>5227</v>
      </c>
      <c r="C41" s="24" t="s">
        <v>5228</v>
      </c>
      <c r="D41" s="20" t="s">
        <v>17</v>
      </c>
      <c r="E41" s="20">
        <v>2</v>
      </c>
      <c r="F41" s="27" t="s">
        <v>5167</v>
      </c>
      <c r="G41" s="20" t="s">
        <v>5226</v>
      </c>
    </row>
    <row r="42" spans="1:7" ht="25.5">
      <c r="A42" s="20" t="s">
        <v>5229</v>
      </c>
      <c r="B42" s="24" t="s">
        <v>5230</v>
      </c>
      <c r="C42" s="24" t="s">
        <v>5230</v>
      </c>
      <c r="D42" s="20" t="s">
        <v>17</v>
      </c>
      <c r="E42" s="20">
        <v>2</v>
      </c>
      <c r="F42" s="27" t="s">
        <v>5159</v>
      </c>
      <c r="G42" s="20" t="s">
        <v>5229</v>
      </c>
    </row>
    <row r="43" spans="1:7" ht="25.5">
      <c r="A43" s="20" t="s">
        <v>5231</v>
      </c>
      <c r="B43" s="24" t="s">
        <v>5232</v>
      </c>
      <c r="C43" s="24" t="s">
        <v>5228</v>
      </c>
      <c r="D43" s="20" t="s">
        <v>17</v>
      </c>
      <c r="E43" s="20">
        <v>2</v>
      </c>
      <c r="F43" s="27" t="s">
        <v>5163</v>
      </c>
      <c r="G43" s="20" t="s">
        <v>5231</v>
      </c>
    </row>
    <row r="44" spans="1:7" ht="25.5">
      <c r="A44" s="20" t="s">
        <v>2922</v>
      </c>
      <c r="B44" s="24" t="s">
        <v>5233</v>
      </c>
      <c r="C44" s="24" t="s">
        <v>5234</v>
      </c>
      <c r="D44" s="20" t="s">
        <v>7</v>
      </c>
      <c r="E44" s="20">
        <v>2</v>
      </c>
      <c r="F44" s="27" t="s">
        <v>5163</v>
      </c>
      <c r="G44" s="20" t="s">
        <v>2922</v>
      </c>
    </row>
    <row r="45" spans="1:7" ht="38.25">
      <c r="A45" s="22" t="s">
        <v>5235</v>
      </c>
      <c r="B45" s="28" t="s">
        <v>5236</v>
      </c>
      <c r="C45" s="28" t="s">
        <v>5237</v>
      </c>
      <c r="D45" s="22" t="s">
        <v>17</v>
      </c>
      <c r="E45" s="22">
        <v>2</v>
      </c>
      <c r="F45" s="7" t="s">
        <v>5167</v>
      </c>
      <c r="G45" s="22" t="s">
        <v>5235</v>
      </c>
    </row>
    <row r="46" spans="1:7" ht="38.25">
      <c r="A46" s="20" t="s">
        <v>5238</v>
      </c>
      <c r="B46" s="24" t="s">
        <v>5239</v>
      </c>
      <c r="C46" s="24" t="s">
        <v>5239</v>
      </c>
      <c r="D46" s="20" t="s">
        <v>5158</v>
      </c>
      <c r="E46" s="20">
        <v>0</v>
      </c>
      <c r="F46" s="27" t="s">
        <v>5159</v>
      </c>
      <c r="G46" s="20" t="s">
        <v>5238</v>
      </c>
    </row>
    <row r="47" spans="1:7" ht="38.25">
      <c r="A47" s="22" t="s">
        <v>5240</v>
      </c>
      <c r="B47" s="28" t="s">
        <v>5241</v>
      </c>
      <c r="C47" s="28" t="s">
        <v>5237</v>
      </c>
      <c r="D47" s="22" t="s">
        <v>17</v>
      </c>
      <c r="E47" s="22">
        <v>2</v>
      </c>
      <c r="F47" s="7" t="s">
        <v>5163</v>
      </c>
      <c r="G47" s="22" t="s">
        <v>5240</v>
      </c>
    </row>
    <row r="48" spans="1:7">
      <c r="A48" s="20" t="s">
        <v>4998</v>
      </c>
      <c r="B48" s="24" t="s">
        <v>2611</v>
      </c>
      <c r="C48" s="24" t="s">
        <v>2611</v>
      </c>
      <c r="D48" s="21" t="s">
        <v>7</v>
      </c>
      <c r="E48" s="20">
        <v>2</v>
      </c>
      <c r="F48" s="27" t="s">
        <v>13</v>
      </c>
      <c r="G48" s="20" t="s">
        <v>4998</v>
      </c>
    </row>
    <row r="49" spans="1:7" ht="25.5">
      <c r="A49" s="20" t="s">
        <v>5242</v>
      </c>
      <c r="B49" s="24" t="s">
        <v>5243</v>
      </c>
      <c r="C49" s="24" t="s">
        <v>5244</v>
      </c>
      <c r="D49" s="20" t="s">
        <v>17</v>
      </c>
      <c r="E49" s="20">
        <v>2</v>
      </c>
      <c r="F49" s="27" t="s">
        <v>5159</v>
      </c>
      <c r="G49" s="20" t="s">
        <v>5242</v>
      </c>
    </row>
    <row r="50" spans="1:7" ht="25.5">
      <c r="A50" s="20" t="s">
        <v>2862</v>
      </c>
      <c r="B50" s="24" t="s">
        <v>303</v>
      </c>
      <c r="C50" s="24" t="s">
        <v>5047</v>
      </c>
      <c r="D50" s="20" t="s">
        <v>17</v>
      </c>
      <c r="E50" s="20">
        <v>2</v>
      </c>
      <c r="F50" s="27" t="s">
        <v>5163</v>
      </c>
      <c r="G50" s="20" t="s">
        <v>2862</v>
      </c>
    </row>
    <row r="51" spans="1:7" ht="25.5">
      <c r="A51" s="20" t="s">
        <v>4989</v>
      </c>
      <c r="B51" s="24" t="s">
        <v>2578</v>
      </c>
      <c r="C51" s="24" t="s">
        <v>5245</v>
      </c>
      <c r="D51" s="20" t="s">
        <v>17</v>
      </c>
      <c r="E51" s="20">
        <v>2</v>
      </c>
      <c r="F51" s="27" t="s">
        <v>5246</v>
      </c>
      <c r="G51" s="20" t="s">
        <v>4989</v>
      </c>
    </row>
    <row r="52" spans="1:7" ht="25.5">
      <c r="A52" s="20" t="s">
        <v>4956</v>
      </c>
      <c r="B52" s="24" t="s">
        <v>2350</v>
      </c>
      <c r="C52" s="24" t="s">
        <v>5247</v>
      </c>
      <c r="D52" s="20" t="s">
        <v>17</v>
      </c>
      <c r="E52" s="20">
        <v>2</v>
      </c>
      <c r="F52" s="27" t="s">
        <v>5246</v>
      </c>
      <c r="G52" s="20" t="s">
        <v>4956</v>
      </c>
    </row>
    <row r="53" spans="1:7" ht="25.5">
      <c r="A53" s="20" t="s">
        <v>5034</v>
      </c>
      <c r="B53" s="24" t="s">
        <v>2757</v>
      </c>
      <c r="C53" s="20" t="s">
        <v>5248</v>
      </c>
      <c r="D53" s="21" t="s">
        <v>7</v>
      </c>
      <c r="E53" s="21">
        <v>5</v>
      </c>
      <c r="F53" s="27" t="s">
        <v>13</v>
      </c>
      <c r="G53" s="20" t="s">
        <v>5034</v>
      </c>
    </row>
    <row r="54" spans="1:7" ht="25.5">
      <c r="A54" s="21" t="s">
        <v>3781</v>
      </c>
      <c r="B54" s="24" t="s">
        <v>3782</v>
      </c>
      <c r="C54" s="24" t="s">
        <v>5249</v>
      </c>
      <c r="D54" s="20" t="s">
        <v>17</v>
      </c>
      <c r="E54" s="20">
        <v>2</v>
      </c>
      <c r="F54" s="27" t="s">
        <v>5167</v>
      </c>
      <c r="G54" s="21" t="s">
        <v>3781</v>
      </c>
    </row>
    <row r="55" spans="1:7" ht="25.5">
      <c r="A55" s="21" t="s">
        <v>3777</v>
      </c>
      <c r="B55" s="24" t="s">
        <v>3778</v>
      </c>
      <c r="C55" s="24" t="s">
        <v>5250</v>
      </c>
      <c r="D55" s="20" t="s">
        <v>17</v>
      </c>
      <c r="E55" s="20">
        <v>2</v>
      </c>
      <c r="F55" s="27" t="s">
        <v>5167</v>
      </c>
      <c r="G55" s="21" t="s">
        <v>3777</v>
      </c>
    </row>
    <row r="56" spans="1:7" ht="25.5">
      <c r="A56" s="21" t="s">
        <v>3785</v>
      </c>
      <c r="B56" s="24" t="s">
        <v>3786</v>
      </c>
      <c r="C56" s="24" t="s">
        <v>5251</v>
      </c>
      <c r="D56" s="20" t="s">
        <v>17</v>
      </c>
      <c r="E56" s="20">
        <v>2</v>
      </c>
      <c r="F56" s="27" t="s">
        <v>5167</v>
      </c>
      <c r="G56" s="21" t="s">
        <v>3785</v>
      </c>
    </row>
    <row r="57" spans="1:7" ht="25.5">
      <c r="A57" s="20" t="s">
        <v>5252</v>
      </c>
      <c r="B57" s="24" t="s">
        <v>5253</v>
      </c>
      <c r="C57" s="24" t="s">
        <v>5254</v>
      </c>
      <c r="D57" s="20" t="s">
        <v>7</v>
      </c>
      <c r="E57" s="20">
        <v>5</v>
      </c>
      <c r="F57" s="27" t="s">
        <v>13</v>
      </c>
      <c r="G57" s="20" t="s">
        <v>5252</v>
      </c>
    </row>
    <row r="58" spans="1:7" ht="25.5">
      <c r="A58" s="21" t="s">
        <v>493</v>
      </c>
      <c r="B58" s="24" t="s">
        <v>495</v>
      </c>
      <c r="C58" s="24" t="s">
        <v>495</v>
      </c>
      <c r="D58" s="20" t="s">
        <v>7</v>
      </c>
      <c r="E58" s="20">
        <v>3</v>
      </c>
      <c r="F58" s="27" t="s">
        <v>5167</v>
      </c>
      <c r="G58" s="21" t="s">
        <v>493</v>
      </c>
    </row>
    <row r="59" spans="1:7" ht="25.5">
      <c r="A59" s="25" t="s">
        <v>203</v>
      </c>
      <c r="B59" s="24" t="s">
        <v>204</v>
      </c>
      <c r="C59" s="24" t="s">
        <v>204</v>
      </c>
      <c r="D59" s="20" t="s">
        <v>17</v>
      </c>
      <c r="E59" s="20">
        <v>2</v>
      </c>
      <c r="F59" s="27" t="s">
        <v>5167</v>
      </c>
      <c r="G59" s="25" t="s">
        <v>203</v>
      </c>
    </row>
    <row r="60" spans="1:7" ht="25.5">
      <c r="A60" s="25" t="s">
        <v>201</v>
      </c>
      <c r="B60" s="24" t="s">
        <v>202</v>
      </c>
      <c r="C60" s="24" t="s">
        <v>202</v>
      </c>
      <c r="D60" s="20" t="s">
        <v>17</v>
      </c>
      <c r="E60" s="20">
        <v>2</v>
      </c>
      <c r="F60" s="27" t="s">
        <v>5167</v>
      </c>
      <c r="G60" s="25" t="s">
        <v>201</v>
      </c>
    </row>
    <row r="61" spans="1:7" ht="25.5">
      <c r="A61" s="25" t="s">
        <v>205</v>
      </c>
      <c r="B61" s="24" t="s">
        <v>206</v>
      </c>
      <c r="C61" s="24" t="s">
        <v>206</v>
      </c>
      <c r="D61" s="20" t="s">
        <v>17</v>
      </c>
      <c r="E61" s="20">
        <v>2</v>
      </c>
      <c r="F61" s="27" t="s">
        <v>5167</v>
      </c>
      <c r="G61" s="25" t="s">
        <v>205</v>
      </c>
    </row>
    <row r="62" spans="1:7" ht="25.5">
      <c r="A62" s="20" t="s">
        <v>5019</v>
      </c>
      <c r="B62" s="24" t="s">
        <v>2687</v>
      </c>
      <c r="C62" s="24" t="s">
        <v>2688</v>
      </c>
      <c r="D62" s="20" t="s">
        <v>7</v>
      </c>
      <c r="E62" s="20">
        <v>5</v>
      </c>
      <c r="F62" s="27" t="s">
        <v>5255</v>
      </c>
      <c r="G62" s="20" t="s">
        <v>5019</v>
      </c>
    </row>
    <row r="63" spans="1:7" ht="25.5">
      <c r="A63" s="21" t="s">
        <v>496</v>
      </c>
      <c r="B63" s="24" t="s">
        <v>498</v>
      </c>
      <c r="C63" s="24" t="s">
        <v>498</v>
      </c>
      <c r="D63" s="20" t="s">
        <v>7</v>
      </c>
      <c r="E63" s="20">
        <v>3</v>
      </c>
      <c r="F63" s="27" t="s">
        <v>5167</v>
      </c>
      <c r="G63" s="21" t="s">
        <v>496</v>
      </c>
    </row>
    <row r="64" spans="1:7" ht="25.5">
      <c r="A64" s="25" t="s">
        <v>196</v>
      </c>
      <c r="B64" s="24" t="s">
        <v>197</v>
      </c>
      <c r="C64" s="24" t="s">
        <v>197</v>
      </c>
      <c r="D64" s="20" t="s">
        <v>17</v>
      </c>
      <c r="E64" s="20">
        <v>2</v>
      </c>
      <c r="F64" s="27" t="s">
        <v>5167</v>
      </c>
      <c r="G64" s="25" t="s">
        <v>196</v>
      </c>
    </row>
    <row r="65" spans="1:7" ht="25.5">
      <c r="A65" s="25" t="s">
        <v>194</v>
      </c>
      <c r="B65" s="24" t="s">
        <v>195</v>
      </c>
      <c r="C65" s="24" t="s">
        <v>195</v>
      </c>
      <c r="D65" s="20" t="s">
        <v>17</v>
      </c>
      <c r="E65" s="20">
        <v>2</v>
      </c>
      <c r="F65" s="27" t="s">
        <v>5167</v>
      </c>
      <c r="G65" s="25" t="s">
        <v>194</v>
      </c>
    </row>
    <row r="66" spans="1:7" ht="25.5">
      <c r="A66" s="25" t="s">
        <v>198</v>
      </c>
      <c r="B66" s="24" t="s">
        <v>199</v>
      </c>
      <c r="C66" s="24" t="s">
        <v>199</v>
      </c>
      <c r="D66" s="20" t="s">
        <v>17</v>
      </c>
      <c r="E66" s="20">
        <v>2</v>
      </c>
      <c r="F66" s="27" t="s">
        <v>5167</v>
      </c>
      <c r="G66" s="25" t="s">
        <v>198</v>
      </c>
    </row>
    <row r="67" spans="1:7" ht="25.5">
      <c r="A67" s="20" t="s">
        <v>5020</v>
      </c>
      <c r="B67" s="24" t="s">
        <v>2691</v>
      </c>
      <c r="C67" s="24" t="s">
        <v>2692</v>
      </c>
      <c r="D67" s="20" t="s">
        <v>7</v>
      </c>
      <c r="E67" s="20">
        <v>5</v>
      </c>
      <c r="F67" s="27" t="s">
        <v>5255</v>
      </c>
      <c r="G67" s="20" t="s">
        <v>5020</v>
      </c>
    </row>
    <row r="68" spans="1:7" ht="25.5">
      <c r="A68" s="20" t="s">
        <v>5018</v>
      </c>
      <c r="B68" s="24" t="s">
        <v>2683</v>
      </c>
      <c r="C68" s="24" t="s">
        <v>2684</v>
      </c>
      <c r="D68" s="20" t="s">
        <v>7</v>
      </c>
      <c r="E68" s="20">
        <v>5</v>
      </c>
      <c r="F68" s="27" t="s">
        <v>5255</v>
      </c>
      <c r="G68" s="20" t="s">
        <v>5018</v>
      </c>
    </row>
    <row r="69" spans="1:7" ht="25.5">
      <c r="A69" s="25" t="s">
        <v>490</v>
      </c>
      <c r="B69" s="24" t="s">
        <v>492</v>
      </c>
      <c r="C69" s="24" t="s">
        <v>492</v>
      </c>
      <c r="D69" s="20" t="s">
        <v>7</v>
      </c>
      <c r="E69" s="20">
        <v>3</v>
      </c>
      <c r="F69" s="27" t="s">
        <v>5167</v>
      </c>
      <c r="G69" s="25" t="s">
        <v>490</v>
      </c>
    </row>
    <row r="70" spans="1:7" ht="25.5">
      <c r="A70" s="21" t="s">
        <v>451</v>
      </c>
      <c r="B70" s="27" t="s">
        <v>453</v>
      </c>
      <c r="C70" s="36" t="s">
        <v>693</v>
      </c>
      <c r="D70" s="20" t="s">
        <v>17</v>
      </c>
      <c r="E70" s="20">
        <v>2</v>
      </c>
      <c r="F70" s="27" t="s">
        <v>5167</v>
      </c>
      <c r="G70" s="21" t="s">
        <v>451</v>
      </c>
    </row>
    <row r="71" spans="1:7" ht="25.5">
      <c r="A71" s="21" t="s">
        <v>445</v>
      </c>
      <c r="B71" s="27" t="s">
        <v>447</v>
      </c>
      <c r="C71" s="36" t="s">
        <v>790</v>
      </c>
      <c r="D71" s="20" t="s">
        <v>17</v>
      </c>
      <c r="E71" s="20">
        <v>2</v>
      </c>
      <c r="F71" s="27" t="s">
        <v>5167</v>
      </c>
      <c r="G71" s="21" t="s">
        <v>445</v>
      </c>
    </row>
    <row r="72" spans="1:7">
      <c r="A72" s="21" t="s">
        <v>3741</v>
      </c>
      <c r="B72" s="24" t="s">
        <v>3742</v>
      </c>
      <c r="C72" s="24" t="s">
        <v>3742</v>
      </c>
      <c r="D72" s="20" t="s">
        <v>7</v>
      </c>
      <c r="E72" s="20">
        <v>3</v>
      </c>
      <c r="F72" s="27" t="s">
        <v>5167</v>
      </c>
      <c r="G72" s="21" t="s">
        <v>3741</v>
      </c>
    </row>
    <row r="73" spans="1:7">
      <c r="A73" s="21" t="s">
        <v>3745</v>
      </c>
      <c r="B73" s="24" t="s">
        <v>3746</v>
      </c>
      <c r="C73" s="24" t="s">
        <v>3746</v>
      </c>
      <c r="D73" s="20" t="s">
        <v>7</v>
      </c>
      <c r="E73" s="20">
        <v>3</v>
      </c>
      <c r="F73" s="27" t="s">
        <v>5167</v>
      </c>
      <c r="G73" s="21" t="s">
        <v>3745</v>
      </c>
    </row>
    <row r="74" spans="1:7">
      <c r="A74" s="21" t="s">
        <v>3749</v>
      </c>
      <c r="B74" s="24" t="s">
        <v>3750</v>
      </c>
      <c r="C74" s="24" t="s">
        <v>3750</v>
      </c>
      <c r="D74" s="20" t="s">
        <v>7</v>
      </c>
      <c r="E74" s="20">
        <v>3</v>
      </c>
      <c r="F74" s="27" t="s">
        <v>5167</v>
      </c>
      <c r="G74" s="21" t="s">
        <v>3749</v>
      </c>
    </row>
    <row r="75" spans="1:7">
      <c r="A75" s="21" t="s">
        <v>3753</v>
      </c>
      <c r="B75" s="24" t="s">
        <v>3754</v>
      </c>
      <c r="C75" s="24" t="s">
        <v>3754</v>
      </c>
      <c r="D75" s="20" t="s">
        <v>7</v>
      </c>
      <c r="E75" s="20">
        <v>3</v>
      </c>
      <c r="F75" s="27" t="s">
        <v>5167</v>
      </c>
      <c r="G75" s="21" t="s">
        <v>3753</v>
      </c>
    </row>
    <row r="76" spans="1:7">
      <c r="A76" s="21" t="s">
        <v>3758</v>
      </c>
      <c r="B76" s="24" t="s">
        <v>3759</v>
      </c>
      <c r="C76" s="24" t="s">
        <v>3759</v>
      </c>
      <c r="D76" s="20" t="s">
        <v>7</v>
      </c>
      <c r="E76" s="20">
        <v>3</v>
      </c>
      <c r="F76" s="27" t="s">
        <v>5167</v>
      </c>
      <c r="G76" s="21" t="s">
        <v>3758</v>
      </c>
    </row>
    <row r="77" spans="1:7">
      <c r="A77" s="21" t="s">
        <v>3737</v>
      </c>
      <c r="B77" s="24" t="s">
        <v>3738</v>
      </c>
      <c r="C77" s="24" t="s">
        <v>3738</v>
      </c>
      <c r="D77" s="20" t="s">
        <v>7</v>
      </c>
      <c r="E77" s="20">
        <v>3</v>
      </c>
      <c r="F77" s="27" t="s">
        <v>5167</v>
      </c>
      <c r="G77" s="21" t="s">
        <v>3737</v>
      </c>
    </row>
    <row r="78" spans="1:7" ht="25.5">
      <c r="A78" s="20" t="s">
        <v>5256</v>
      </c>
      <c r="B78" s="24" t="s">
        <v>5257</v>
      </c>
      <c r="C78" s="20" t="s">
        <v>5258</v>
      </c>
      <c r="D78" s="21" t="s">
        <v>7</v>
      </c>
      <c r="E78" s="21">
        <v>5</v>
      </c>
      <c r="F78" s="27" t="s">
        <v>13</v>
      </c>
      <c r="G78" s="20" t="s">
        <v>5256</v>
      </c>
    </row>
    <row r="79" spans="1:7" ht="25.5">
      <c r="A79" s="20" t="s">
        <v>5259</v>
      </c>
      <c r="B79" s="24" t="s">
        <v>5260</v>
      </c>
      <c r="C79" s="20" t="s">
        <v>5261</v>
      </c>
      <c r="D79" s="21" t="s">
        <v>7</v>
      </c>
      <c r="E79" s="21">
        <v>5</v>
      </c>
      <c r="F79" s="27" t="s">
        <v>13</v>
      </c>
      <c r="G79" s="20" t="s">
        <v>5259</v>
      </c>
    </row>
    <row r="80" spans="1:7" ht="25.5">
      <c r="A80" s="20" t="s">
        <v>5262</v>
      </c>
      <c r="B80" s="24" t="s">
        <v>5263</v>
      </c>
      <c r="C80" s="20" t="s">
        <v>5264</v>
      </c>
      <c r="D80" s="21" t="s">
        <v>7</v>
      </c>
      <c r="E80" s="21">
        <v>5</v>
      </c>
      <c r="F80" s="27" t="s">
        <v>13</v>
      </c>
      <c r="G80" s="20" t="s">
        <v>5262</v>
      </c>
    </row>
    <row r="81" spans="1:7" ht="25.5">
      <c r="A81" s="20" t="s">
        <v>5265</v>
      </c>
      <c r="B81" s="24" t="s">
        <v>5266</v>
      </c>
      <c r="C81" s="20" t="s">
        <v>5267</v>
      </c>
      <c r="D81" s="21" t="s">
        <v>7</v>
      </c>
      <c r="E81" s="21">
        <v>5</v>
      </c>
      <c r="F81" s="27" t="s">
        <v>13</v>
      </c>
      <c r="G81" s="20" t="s">
        <v>5265</v>
      </c>
    </row>
    <row r="82" spans="1:7" ht="25.5">
      <c r="A82" s="20" t="s">
        <v>5268</v>
      </c>
      <c r="B82" s="24" t="s">
        <v>5269</v>
      </c>
      <c r="C82" s="20" t="s">
        <v>5270</v>
      </c>
      <c r="D82" s="21" t="s">
        <v>7</v>
      </c>
      <c r="E82" s="21">
        <v>5</v>
      </c>
      <c r="F82" s="27" t="s">
        <v>13</v>
      </c>
      <c r="G82" s="20" t="s">
        <v>5268</v>
      </c>
    </row>
    <row r="83" spans="1:7" ht="25.5">
      <c r="A83" s="21" t="s">
        <v>3766</v>
      </c>
      <c r="B83" s="24" t="s">
        <v>3767</v>
      </c>
      <c r="C83" s="24" t="s">
        <v>5271</v>
      </c>
      <c r="D83" s="20" t="s">
        <v>17</v>
      </c>
      <c r="E83" s="20">
        <v>2</v>
      </c>
      <c r="F83" s="27" t="s">
        <v>5167</v>
      </c>
      <c r="G83" s="21" t="s">
        <v>3766</v>
      </c>
    </row>
    <row r="84" spans="1:7" ht="25.5">
      <c r="A84" s="21" t="s">
        <v>3762</v>
      </c>
      <c r="B84" s="24" t="s">
        <v>3763</v>
      </c>
      <c r="C84" s="24" t="s">
        <v>5272</v>
      </c>
      <c r="D84" s="20" t="s">
        <v>17</v>
      </c>
      <c r="E84" s="20">
        <v>2</v>
      </c>
      <c r="F84" s="27" t="s">
        <v>5167</v>
      </c>
      <c r="G84" s="21" t="s">
        <v>3762</v>
      </c>
    </row>
    <row r="85" spans="1:7" ht="25.5">
      <c r="A85" s="21" t="s">
        <v>3773</v>
      </c>
      <c r="B85" s="24" t="s">
        <v>3774</v>
      </c>
      <c r="C85" s="24" t="s">
        <v>5273</v>
      </c>
      <c r="D85" s="20" t="s">
        <v>17</v>
      </c>
      <c r="E85" s="20">
        <v>2</v>
      </c>
      <c r="F85" s="27" t="s">
        <v>5167</v>
      </c>
      <c r="G85" s="21" t="s">
        <v>3773</v>
      </c>
    </row>
    <row r="86" spans="1:7" ht="25.5">
      <c r="A86" s="20" t="s">
        <v>448</v>
      </c>
      <c r="B86" s="24" t="s">
        <v>450</v>
      </c>
      <c r="C86" s="24" t="s">
        <v>4955</v>
      </c>
      <c r="D86" s="20" t="s">
        <v>17</v>
      </c>
      <c r="E86" s="20">
        <v>2</v>
      </c>
      <c r="F86" s="27" t="s">
        <v>5246</v>
      </c>
      <c r="G86" s="20" t="s">
        <v>448</v>
      </c>
    </row>
    <row r="87" spans="1:7" ht="25.5">
      <c r="A87" s="20" t="s">
        <v>442</v>
      </c>
      <c r="B87" s="24" t="s">
        <v>444</v>
      </c>
      <c r="C87" s="24" t="s">
        <v>4942</v>
      </c>
      <c r="D87" s="20" t="s">
        <v>17</v>
      </c>
      <c r="E87" s="20">
        <v>2</v>
      </c>
      <c r="F87" s="27" t="s">
        <v>5246</v>
      </c>
      <c r="G87" s="20" t="s">
        <v>442</v>
      </c>
    </row>
    <row r="88" spans="1:7" ht="38.25">
      <c r="A88" s="20" t="s">
        <v>141</v>
      </c>
      <c r="B88" s="24" t="s">
        <v>142</v>
      </c>
      <c r="C88" s="27" t="s">
        <v>5046</v>
      </c>
      <c r="D88" s="20" t="s">
        <v>7</v>
      </c>
      <c r="E88" s="20">
        <v>5</v>
      </c>
      <c r="F88" s="27" t="s">
        <v>5163</v>
      </c>
      <c r="G88" s="20" t="s">
        <v>141</v>
      </c>
    </row>
    <row r="89" spans="1:7">
      <c r="A89" s="20" t="s">
        <v>5274</v>
      </c>
      <c r="B89" s="24" t="s">
        <v>5275</v>
      </c>
      <c r="C89" s="36" t="s">
        <v>5190</v>
      </c>
      <c r="D89" s="20" t="s">
        <v>7</v>
      </c>
      <c r="E89" s="20">
        <v>5</v>
      </c>
      <c r="F89" s="27" t="s">
        <v>5159</v>
      </c>
      <c r="G89" s="20" t="s">
        <v>5274</v>
      </c>
    </row>
    <row r="90" spans="1:7" ht="25.5">
      <c r="A90" s="20" t="s">
        <v>5276</v>
      </c>
      <c r="B90" s="24" t="s">
        <v>5277</v>
      </c>
      <c r="C90" s="24" t="s">
        <v>5278</v>
      </c>
      <c r="D90" s="20" t="s">
        <v>7</v>
      </c>
      <c r="E90" s="20">
        <v>5</v>
      </c>
      <c r="F90" s="27" t="s">
        <v>5167</v>
      </c>
      <c r="G90" s="20" t="s">
        <v>5276</v>
      </c>
    </row>
    <row r="91" spans="1:7" ht="25.5">
      <c r="A91" s="20" t="s">
        <v>5279</v>
      </c>
      <c r="B91" s="24" t="s">
        <v>5280</v>
      </c>
      <c r="C91" s="24" t="s">
        <v>5281</v>
      </c>
      <c r="D91" s="20" t="s">
        <v>7</v>
      </c>
      <c r="E91" s="20">
        <v>5</v>
      </c>
      <c r="F91" s="27" t="s">
        <v>13</v>
      </c>
      <c r="G91" s="20" t="s">
        <v>5279</v>
      </c>
    </row>
    <row r="92" spans="1:7" ht="25.5">
      <c r="A92" s="20" t="s">
        <v>5282</v>
      </c>
      <c r="B92" s="24" t="s">
        <v>5283</v>
      </c>
      <c r="C92" s="24" t="s">
        <v>5284</v>
      </c>
      <c r="D92" s="20" t="s">
        <v>7</v>
      </c>
      <c r="E92" s="20">
        <v>5</v>
      </c>
      <c r="F92" s="27" t="s">
        <v>5167</v>
      </c>
      <c r="G92" s="20" t="s">
        <v>5282</v>
      </c>
    </row>
    <row r="93" spans="1:7" ht="25.5">
      <c r="A93" s="20" t="s">
        <v>4946</v>
      </c>
      <c r="B93" s="24" t="s">
        <v>2095</v>
      </c>
      <c r="C93" s="24" t="s">
        <v>2096</v>
      </c>
      <c r="D93" s="20" t="s">
        <v>7</v>
      </c>
      <c r="E93" s="20">
        <v>5</v>
      </c>
      <c r="F93" s="27" t="s">
        <v>5255</v>
      </c>
      <c r="G93" s="20" t="s">
        <v>4946</v>
      </c>
    </row>
    <row r="94" spans="1:7" ht="25.5">
      <c r="A94" s="20" t="s">
        <v>4945</v>
      </c>
      <c r="B94" s="24" t="s">
        <v>2088</v>
      </c>
      <c r="C94" s="24" t="s">
        <v>2089</v>
      </c>
      <c r="D94" s="20" t="s">
        <v>7</v>
      </c>
      <c r="E94" s="20">
        <v>5</v>
      </c>
      <c r="F94" s="27" t="s">
        <v>5255</v>
      </c>
      <c r="G94" s="20" t="s">
        <v>4945</v>
      </c>
    </row>
    <row r="95" spans="1:7" ht="25.5">
      <c r="A95" s="21" t="s">
        <v>1152</v>
      </c>
      <c r="B95" s="24" t="s">
        <v>1153</v>
      </c>
      <c r="C95" s="24" t="s">
        <v>1153</v>
      </c>
      <c r="D95" s="20" t="s">
        <v>17</v>
      </c>
      <c r="E95" s="20">
        <v>2</v>
      </c>
      <c r="F95" s="27" t="s">
        <v>5167</v>
      </c>
      <c r="G95" s="21" t="s">
        <v>1152</v>
      </c>
    </row>
    <row r="96" spans="1:7" ht="38.25">
      <c r="A96" s="21" t="s">
        <v>1150</v>
      </c>
      <c r="B96" s="24" t="s">
        <v>1151</v>
      </c>
      <c r="C96" s="24" t="s">
        <v>1151</v>
      </c>
      <c r="D96" s="20" t="s">
        <v>17</v>
      </c>
      <c r="E96" s="20">
        <v>2</v>
      </c>
      <c r="F96" s="27" t="s">
        <v>5167</v>
      </c>
      <c r="G96" s="21" t="s">
        <v>1150</v>
      </c>
    </row>
    <row r="97" spans="1:7" ht="38.25">
      <c r="A97" s="21" t="s">
        <v>1144</v>
      </c>
      <c r="B97" s="24" t="s">
        <v>1145</v>
      </c>
      <c r="C97" s="24" t="s">
        <v>1145</v>
      </c>
      <c r="D97" s="20" t="s">
        <v>17</v>
      </c>
      <c r="E97" s="20">
        <v>2</v>
      </c>
      <c r="F97" s="27" t="s">
        <v>5167</v>
      </c>
      <c r="G97" s="21" t="s">
        <v>1144</v>
      </c>
    </row>
    <row r="98" spans="1:7" ht="38.25">
      <c r="A98" s="21" t="s">
        <v>1142</v>
      </c>
      <c r="B98" s="24" t="s">
        <v>1143</v>
      </c>
      <c r="C98" s="24" t="s">
        <v>1143</v>
      </c>
      <c r="D98" s="20" t="s">
        <v>17</v>
      </c>
      <c r="E98" s="20">
        <v>2</v>
      </c>
      <c r="F98" s="27" t="s">
        <v>5167</v>
      </c>
      <c r="G98" s="21" t="s">
        <v>1142</v>
      </c>
    </row>
    <row r="99" spans="1:7" ht="25.5">
      <c r="A99" s="25" t="s">
        <v>239</v>
      </c>
      <c r="B99" s="24" t="s">
        <v>240</v>
      </c>
      <c r="C99" s="24" t="s">
        <v>240</v>
      </c>
      <c r="D99" s="20" t="s">
        <v>17</v>
      </c>
      <c r="E99" s="20">
        <v>2</v>
      </c>
      <c r="F99" s="27" t="s">
        <v>5167</v>
      </c>
      <c r="G99" s="25" t="s">
        <v>239</v>
      </c>
    </row>
    <row r="100" spans="1:7" ht="25.5">
      <c r="A100" s="25" t="s">
        <v>236</v>
      </c>
      <c r="B100" s="24" t="s">
        <v>237</v>
      </c>
      <c r="C100" s="24" t="s">
        <v>237</v>
      </c>
      <c r="D100" s="20" t="s">
        <v>17</v>
      </c>
      <c r="E100" s="20">
        <v>2</v>
      </c>
      <c r="F100" s="27" t="s">
        <v>5167</v>
      </c>
      <c r="G100" s="25" t="s">
        <v>236</v>
      </c>
    </row>
    <row r="101" spans="1:7" ht="25.5">
      <c r="A101" s="25" t="s">
        <v>227</v>
      </c>
      <c r="B101" s="24" t="s">
        <v>228</v>
      </c>
      <c r="C101" s="24" t="s">
        <v>228</v>
      </c>
      <c r="D101" s="20" t="s">
        <v>17</v>
      </c>
      <c r="E101" s="20">
        <v>2</v>
      </c>
      <c r="F101" s="27" t="s">
        <v>5167</v>
      </c>
      <c r="G101" s="25" t="s">
        <v>227</v>
      </c>
    </row>
    <row r="102" spans="1:7" ht="25.5">
      <c r="A102" s="25" t="s">
        <v>224</v>
      </c>
      <c r="B102" s="24" t="s">
        <v>225</v>
      </c>
      <c r="C102" s="24" t="s">
        <v>225</v>
      </c>
      <c r="D102" s="20" t="s">
        <v>17</v>
      </c>
      <c r="E102" s="20">
        <v>2</v>
      </c>
      <c r="F102" s="27" t="s">
        <v>5167</v>
      </c>
      <c r="G102" s="25" t="s">
        <v>224</v>
      </c>
    </row>
    <row r="103" spans="1:7">
      <c r="A103" s="20" t="s">
        <v>1204</v>
      </c>
      <c r="B103" s="24" t="s">
        <v>1205</v>
      </c>
      <c r="C103" s="24" t="s">
        <v>1205</v>
      </c>
      <c r="D103" s="21" t="s">
        <v>7</v>
      </c>
      <c r="E103" s="20">
        <v>2</v>
      </c>
      <c r="F103" s="27" t="s">
        <v>5167</v>
      </c>
      <c r="G103" s="20" t="s">
        <v>1204</v>
      </c>
    </row>
    <row r="104" spans="1:7">
      <c r="A104" s="20" t="s">
        <v>4963</v>
      </c>
      <c r="B104" s="24" t="s">
        <v>2479</v>
      </c>
      <c r="C104" s="24" t="s">
        <v>2479</v>
      </c>
      <c r="D104" s="21" t="s">
        <v>7</v>
      </c>
      <c r="E104" s="20">
        <v>2</v>
      </c>
      <c r="F104" s="27" t="s">
        <v>13</v>
      </c>
      <c r="G104" s="20" t="s">
        <v>4963</v>
      </c>
    </row>
    <row r="105" spans="1:7">
      <c r="A105" s="20" t="s">
        <v>4979</v>
      </c>
      <c r="B105" s="24" t="s">
        <v>2540</v>
      </c>
      <c r="C105" s="24" t="s">
        <v>2540</v>
      </c>
      <c r="D105" s="21" t="s">
        <v>7</v>
      </c>
      <c r="E105" s="20">
        <v>2</v>
      </c>
      <c r="F105" s="27" t="s">
        <v>13</v>
      </c>
      <c r="G105" s="20" t="s">
        <v>4979</v>
      </c>
    </row>
    <row r="106" spans="1:7">
      <c r="A106" s="20" t="s">
        <v>4996</v>
      </c>
      <c r="B106" s="24" t="s">
        <v>2606</v>
      </c>
      <c r="C106" s="24" t="s">
        <v>2606</v>
      </c>
      <c r="D106" s="21" t="s">
        <v>7</v>
      </c>
      <c r="E106" s="20">
        <v>2</v>
      </c>
      <c r="F106" s="27" t="s">
        <v>13</v>
      </c>
      <c r="G106" s="20" t="s">
        <v>4996</v>
      </c>
    </row>
    <row r="107" spans="1:7">
      <c r="A107" s="20" t="s">
        <v>1202</v>
      </c>
      <c r="B107" s="24" t="s">
        <v>1203</v>
      </c>
      <c r="C107" s="24" t="s">
        <v>1203</v>
      </c>
      <c r="D107" s="21" t="s">
        <v>7</v>
      </c>
      <c r="E107" s="20">
        <v>2</v>
      </c>
      <c r="F107" s="27" t="s">
        <v>5167</v>
      </c>
      <c r="G107" s="20" t="s">
        <v>1202</v>
      </c>
    </row>
    <row r="108" spans="1:7" ht="25.5">
      <c r="A108" s="20" t="s">
        <v>4949</v>
      </c>
      <c r="B108" s="24" t="s">
        <v>2105</v>
      </c>
      <c r="C108" s="24" t="s">
        <v>2106</v>
      </c>
      <c r="D108" s="20" t="s">
        <v>7</v>
      </c>
      <c r="E108" s="20">
        <v>5</v>
      </c>
      <c r="F108" s="27" t="s">
        <v>5255</v>
      </c>
      <c r="G108" s="20" t="s">
        <v>4949</v>
      </c>
    </row>
    <row r="109" spans="1:7" ht="25.5">
      <c r="A109" s="20" t="s">
        <v>4947</v>
      </c>
      <c r="B109" s="24" t="s">
        <v>2101</v>
      </c>
      <c r="C109" s="24" t="s">
        <v>4948</v>
      </c>
      <c r="D109" s="20" t="s">
        <v>7</v>
      </c>
      <c r="E109" s="20">
        <v>5</v>
      </c>
      <c r="F109" s="27" t="s">
        <v>5255</v>
      </c>
      <c r="G109" s="20" t="s">
        <v>4947</v>
      </c>
    </row>
    <row r="110" spans="1:7" ht="25.5">
      <c r="A110" s="20" t="s">
        <v>5000</v>
      </c>
      <c r="B110" s="24" t="s">
        <v>2616</v>
      </c>
      <c r="C110" s="24" t="s">
        <v>2617</v>
      </c>
      <c r="D110" s="20" t="s">
        <v>17</v>
      </c>
      <c r="E110" s="20">
        <v>2</v>
      </c>
      <c r="F110" s="27" t="s">
        <v>5246</v>
      </c>
      <c r="G110" s="20" t="s">
        <v>5000</v>
      </c>
    </row>
    <row r="111" spans="1:7" ht="25.5">
      <c r="A111" s="20" t="s">
        <v>4957</v>
      </c>
      <c r="B111" s="24" t="s">
        <v>2357</v>
      </c>
      <c r="C111" s="24" t="s">
        <v>2358</v>
      </c>
      <c r="D111" s="20" t="s">
        <v>17</v>
      </c>
      <c r="E111" s="20">
        <v>2</v>
      </c>
      <c r="F111" s="27" t="s">
        <v>5246</v>
      </c>
      <c r="G111" s="20" t="s">
        <v>4957</v>
      </c>
    </row>
    <row r="112" spans="1:7" ht="25.5">
      <c r="A112" s="21" t="s">
        <v>1156</v>
      </c>
      <c r="B112" s="24" t="s">
        <v>1157</v>
      </c>
      <c r="C112" s="24" t="s">
        <v>1157</v>
      </c>
      <c r="D112" s="20" t="s">
        <v>17</v>
      </c>
      <c r="E112" s="20">
        <v>2</v>
      </c>
      <c r="F112" s="27" t="s">
        <v>5167</v>
      </c>
      <c r="G112" s="21" t="s">
        <v>1156</v>
      </c>
    </row>
    <row r="113" spans="1:7" ht="25.5">
      <c r="A113" s="21" t="s">
        <v>1154</v>
      </c>
      <c r="B113" s="24" t="s">
        <v>1155</v>
      </c>
      <c r="C113" s="24" t="s">
        <v>1155</v>
      </c>
      <c r="D113" s="20" t="s">
        <v>17</v>
      </c>
      <c r="E113" s="20">
        <v>2</v>
      </c>
      <c r="F113" s="27" t="s">
        <v>5167</v>
      </c>
      <c r="G113" s="21" t="s">
        <v>1154</v>
      </c>
    </row>
    <row r="114" spans="1:7" ht="25.5">
      <c r="A114" s="20" t="s">
        <v>5035</v>
      </c>
      <c r="B114" s="24" t="s">
        <v>2761</v>
      </c>
      <c r="C114" s="20" t="s">
        <v>5036</v>
      </c>
      <c r="D114" s="21" t="s">
        <v>7</v>
      </c>
      <c r="E114" s="21">
        <v>5</v>
      </c>
      <c r="F114" s="27" t="s">
        <v>13</v>
      </c>
      <c r="G114" s="20" t="s">
        <v>5035</v>
      </c>
    </row>
    <row r="115" spans="1:7" ht="25.5">
      <c r="A115" s="21" t="s">
        <v>1148</v>
      </c>
      <c r="B115" s="24" t="s">
        <v>1149</v>
      </c>
      <c r="C115" s="24" t="s">
        <v>1149</v>
      </c>
      <c r="D115" s="20" t="s">
        <v>17</v>
      </c>
      <c r="E115" s="20">
        <v>2</v>
      </c>
      <c r="F115" s="27" t="s">
        <v>5167</v>
      </c>
      <c r="G115" s="21" t="s">
        <v>1148</v>
      </c>
    </row>
    <row r="116" spans="1:7" ht="25.5">
      <c r="A116" s="21" t="s">
        <v>1146</v>
      </c>
      <c r="B116" s="24" t="s">
        <v>1147</v>
      </c>
      <c r="C116" s="24" t="s">
        <v>1147</v>
      </c>
      <c r="D116" s="20" t="s">
        <v>17</v>
      </c>
      <c r="E116" s="20">
        <v>2</v>
      </c>
      <c r="F116" s="27" t="s">
        <v>5167</v>
      </c>
      <c r="G116" s="21" t="s">
        <v>1146</v>
      </c>
    </row>
    <row r="117" spans="1:7" ht="25.5">
      <c r="A117" s="21" t="s">
        <v>1133</v>
      </c>
      <c r="B117" s="24" t="s">
        <v>1135</v>
      </c>
      <c r="C117" s="24" t="s">
        <v>5285</v>
      </c>
      <c r="D117" s="20" t="s">
        <v>17</v>
      </c>
      <c r="E117" s="20">
        <v>2</v>
      </c>
      <c r="F117" s="27" t="s">
        <v>5167</v>
      </c>
      <c r="G117" s="21" t="s">
        <v>1133</v>
      </c>
    </row>
    <row r="118" spans="1:7" ht="25.5">
      <c r="A118" s="21" t="s">
        <v>1130</v>
      </c>
      <c r="B118" s="24" t="s">
        <v>1132</v>
      </c>
      <c r="C118" s="24" t="s">
        <v>5286</v>
      </c>
      <c r="D118" s="20" t="s">
        <v>17</v>
      </c>
      <c r="E118" s="20">
        <v>2</v>
      </c>
      <c r="F118" s="27" t="s">
        <v>5167</v>
      </c>
      <c r="G118" s="21" t="s">
        <v>1130</v>
      </c>
    </row>
    <row r="119" spans="1:7" ht="25.5">
      <c r="A119" s="21" t="s">
        <v>1136</v>
      </c>
      <c r="B119" s="24" t="s">
        <v>1138</v>
      </c>
      <c r="C119" s="24" t="s">
        <v>5287</v>
      </c>
      <c r="D119" s="20" t="s">
        <v>17</v>
      </c>
      <c r="E119" s="20">
        <v>2</v>
      </c>
      <c r="F119" s="27" t="s">
        <v>5167</v>
      </c>
      <c r="G119" s="21" t="s">
        <v>1136</v>
      </c>
    </row>
    <row r="120" spans="1:7" ht="25.5">
      <c r="A120" s="25" t="s">
        <v>245</v>
      </c>
      <c r="B120" s="24" t="s">
        <v>246</v>
      </c>
      <c r="C120" s="24" t="s">
        <v>246</v>
      </c>
      <c r="D120" s="20" t="s">
        <v>17</v>
      </c>
      <c r="E120" s="20">
        <v>2</v>
      </c>
      <c r="F120" s="27" t="s">
        <v>5167</v>
      </c>
      <c r="G120" s="25" t="s">
        <v>245</v>
      </c>
    </row>
    <row r="121" spans="1:7" ht="25.5">
      <c r="A121" s="25" t="s">
        <v>242</v>
      </c>
      <c r="B121" s="24" t="s">
        <v>243</v>
      </c>
      <c r="C121" s="24" t="s">
        <v>243</v>
      </c>
      <c r="D121" s="20" t="s">
        <v>17</v>
      </c>
      <c r="E121" s="20">
        <v>2</v>
      </c>
      <c r="F121" s="27" t="s">
        <v>5167</v>
      </c>
      <c r="G121" s="25" t="s">
        <v>242</v>
      </c>
    </row>
    <row r="122" spans="1:7" ht="25.5">
      <c r="A122" s="20" t="s">
        <v>4944</v>
      </c>
      <c r="B122" s="24" t="s">
        <v>5288</v>
      </c>
      <c r="C122" s="24" t="s">
        <v>2081</v>
      </c>
      <c r="D122" s="20" t="s">
        <v>7</v>
      </c>
      <c r="E122" s="20">
        <v>3</v>
      </c>
      <c r="F122" s="27" t="s">
        <v>5255</v>
      </c>
      <c r="G122" s="20" t="s">
        <v>4944</v>
      </c>
    </row>
    <row r="123" spans="1:7" ht="25.5">
      <c r="A123" s="25" t="s">
        <v>233</v>
      </c>
      <c r="B123" s="24" t="s">
        <v>234</v>
      </c>
      <c r="C123" s="24" t="s">
        <v>234</v>
      </c>
      <c r="D123" s="20" t="s">
        <v>17</v>
      </c>
      <c r="E123" s="20">
        <v>2</v>
      </c>
      <c r="F123" s="27" t="s">
        <v>5167</v>
      </c>
      <c r="G123" s="25" t="s">
        <v>233</v>
      </c>
    </row>
    <row r="124" spans="1:7" ht="25.5">
      <c r="A124" s="25" t="s">
        <v>230</v>
      </c>
      <c r="B124" s="24" t="s">
        <v>231</v>
      </c>
      <c r="C124" s="24" t="s">
        <v>231</v>
      </c>
      <c r="D124" s="20" t="s">
        <v>17</v>
      </c>
      <c r="E124" s="20">
        <v>2</v>
      </c>
      <c r="F124" s="27" t="s">
        <v>5167</v>
      </c>
      <c r="G124" s="25" t="s">
        <v>230</v>
      </c>
    </row>
    <row r="125" spans="1:7" ht="38.25">
      <c r="A125" s="20" t="s">
        <v>4912</v>
      </c>
      <c r="B125" s="24" t="s">
        <v>5289</v>
      </c>
      <c r="C125" s="24" t="s">
        <v>5290</v>
      </c>
      <c r="D125" s="20" t="s">
        <v>17</v>
      </c>
      <c r="E125" s="20">
        <v>2</v>
      </c>
      <c r="F125" s="27" t="s">
        <v>5163</v>
      </c>
      <c r="G125" s="20" t="s">
        <v>4912</v>
      </c>
    </row>
    <row r="126" spans="1:7">
      <c r="A126" s="20" t="s">
        <v>4968</v>
      </c>
      <c r="B126" s="24" t="s">
        <v>2494</v>
      </c>
      <c r="C126" s="24" t="s">
        <v>2495</v>
      </c>
      <c r="D126" s="20" t="s">
        <v>7</v>
      </c>
      <c r="E126" s="20">
        <v>3</v>
      </c>
      <c r="F126" s="27" t="s">
        <v>13</v>
      </c>
      <c r="G126" s="20" t="s">
        <v>4968</v>
      </c>
    </row>
    <row r="127" spans="1:7" ht="25.5">
      <c r="A127" s="21" t="s">
        <v>345</v>
      </c>
      <c r="B127" s="24" t="s">
        <v>347</v>
      </c>
      <c r="C127" s="24" t="s">
        <v>347</v>
      </c>
      <c r="D127" s="20" t="s">
        <v>7</v>
      </c>
      <c r="E127" s="20">
        <v>3</v>
      </c>
      <c r="F127" s="27" t="s">
        <v>5167</v>
      </c>
      <c r="G127" s="21" t="s">
        <v>345</v>
      </c>
    </row>
    <row r="128" spans="1:7">
      <c r="A128" s="25" t="s">
        <v>460</v>
      </c>
      <c r="B128" s="24" t="s">
        <v>461</v>
      </c>
      <c r="C128" s="24" t="s">
        <v>461</v>
      </c>
      <c r="D128" s="20" t="s">
        <v>7</v>
      </c>
      <c r="E128" s="20">
        <v>3</v>
      </c>
      <c r="F128" s="27" t="s">
        <v>5167</v>
      </c>
      <c r="G128" s="25" t="s">
        <v>460</v>
      </c>
    </row>
    <row r="129" spans="1:7">
      <c r="A129" s="20" t="s">
        <v>5005</v>
      </c>
      <c r="B129" s="24" t="s">
        <v>2635</v>
      </c>
      <c r="C129" s="24" t="s">
        <v>2636</v>
      </c>
      <c r="D129" s="20" t="s">
        <v>7</v>
      </c>
      <c r="E129" s="20">
        <v>3</v>
      </c>
      <c r="F129" s="27" t="s">
        <v>13</v>
      </c>
      <c r="G129" s="20" t="s">
        <v>5005</v>
      </c>
    </row>
    <row r="130" spans="1:7" ht="25.5">
      <c r="A130" s="21" t="s">
        <v>654</v>
      </c>
      <c r="B130" s="24" t="s">
        <v>655</v>
      </c>
      <c r="C130" s="24" t="s">
        <v>655</v>
      </c>
      <c r="D130" s="20" t="s">
        <v>7</v>
      </c>
      <c r="E130" s="20">
        <v>3</v>
      </c>
      <c r="F130" s="27" t="s">
        <v>5167</v>
      </c>
      <c r="G130" s="21" t="s">
        <v>654</v>
      </c>
    </row>
    <row r="131" spans="1:7">
      <c r="A131" s="20" t="s">
        <v>4985</v>
      </c>
      <c r="B131" s="24" t="s">
        <v>2559</v>
      </c>
      <c r="C131" s="24" t="s">
        <v>2560</v>
      </c>
      <c r="D131" s="21" t="s">
        <v>7</v>
      </c>
      <c r="E131" s="20">
        <v>3</v>
      </c>
      <c r="F131" s="27" t="s">
        <v>13</v>
      </c>
      <c r="G131" s="20" t="s">
        <v>4985</v>
      </c>
    </row>
    <row r="132" spans="1:7" ht="25.5">
      <c r="A132" s="21" t="s">
        <v>630</v>
      </c>
      <c r="B132" s="24" t="s">
        <v>631</v>
      </c>
      <c r="C132" s="24" t="s">
        <v>631</v>
      </c>
      <c r="D132" s="20" t="s">
        <v>7</v>
      </c>
      <c r="E132" s="20">
        <v>3</v>
      </c>
      <c r="F132" s="27" t="s">
        <v>5167</v>
      </c>
      <c r="G132" s="21" t="s">
        <v>630</v>
      </c>
    </row>
    <row r="133" spans="1:7">
      <c r="A133" s="20" t="s">
        <v>5291</v>
      </c>
      <c r="B133" s="24" t="s">
        <v>5292</v>
      </c>
      <c r="C133" s="24" t="s">
        <v>5293</v>
      </c>
      <c r="D133" s="21" t="s">
        <v>7</v>
      </c>
      <c r="E133" s="20">
        <v>3</v>
      </c>
      <c r="F133" s="27" t="s">
        <v>13</v>
      </c>
      <c r="G133" s="20" t="s">
        <v>5291</v>
      </c>
    </row>
    <row r="134" spans="1:7">
      <c r="A134" s="21" t="s">
        <v>499</v>
      </c>
      <c r="B134" s="24" t="s">
        <v>501</v>
      </c>
      <c r="C134" s="24" t="s">
        <v>501</v>
      </c>
      <c r="D134" s="20" t="s">
        <v>7</v>
      </c>
      <c r="E134" s="20">
        <v>3</v>
      </c>
      <c r="F134" s="27" t="s">
        <v>5167</v>
      </c>
      <c r="G134" s="21" t="s">
        <v>499</v>
      </c>
    </row>
    <row r="135" spans="1:7" ht="25.5">
      <c r="A135" s="21" t="s">
        <v>799</v>
      </c>
      <c r="B135" s="24" t="s">
        <v>800</v>
      </c>
      <c r="C135" s="24" t="s">
        <v>800</v>
      </c>
      <c r="D135" s="20" t="s">
        <v>17</v>
      </c>
      <c r="E135" s="20">
        <v>2</v>
      </c>
      <c r="F135" s="27" t="s">
        <v>5167</v>
      </c>
      <c r="G135" s="21" t="s">
        <v>799</v>
      </c>
    </row>
    <row r="136" spans="1:7" ht="25.5">
      <c r="A136" s="21" t="s">
        <v>5294</v>
      </c>
      <c r="B136" s="24" t="s">
        <v>4265</v>
      </c>
      <c r="C136" s="24" t="s">
        <v>4265</v>
      </c>
      <c r="D136" s="20" t="s">
        <v>17</v>
      </c>
      <c r="E136" s="21">
        <v>2</v>
      </c>
      <c r="F136" s="27" t="s">
        <v>5167</v>
      </c>
      <c r="G136" s="21" t="str">
        <f>A136</f>
        <v>Z290</v>
      </c>
    </row>
    <row r="137" spans="1:7" ht="25.5">
      <c r="A137" s="21" t="s">
        <v>4091</v>
      </c>
      <c r="B137" s="24" t="s">
        <v>4086</v>
      </c>
      <c r="C137" s="24" t="s">
        <v>4086</v>
      </c>
      <c r="D137" s="20" t="s">
        <v>17</v>
      </c>
      <c r="E137" s="21">
        <v>2</v>
      </c>
      <c r="F137" s="27" t="s">
        <v>5167</v>
      </c>
      <c r="G137" s="21" t="str">
        <f>A137</f>
        <v>Z507</v>
      </c>
    </row>
    <row r="138" spans="1:7" ht="25.5">
      <c r="A138" s="21" t="s">
        <v>796</v>
      </c>
      <c r="B138" s="24" t="s">
        <v>798</v>
      </c>
      <c r="C138" s="24" t="s">
        <v>798</v>
      </c>
      <c r="D138" s="20" t="s">
        <v>17</v>
      </c>
      <c r="E138" s="20">
        <v>2</v>
      </c>
      <c r="F138" s="27" t="s">
        <v>5167</v>
      </c>
      <c r="G138" s="21" t="s">
        <v>796</v>
      </c>
    </row>
    <row r="139" spans="1:7" ht="25.5">
      <c r="A139" s="21" t="s">
        <v>5295</v>
      </c>
      <c r="B139" s="24" t="s">
        <v>4262</v>
      </c>
      <c r="C139" s="24" t="s">
        <v>4262</v>
      </c>
      <c r="D139" s="20" t="s">
        <v>17</v>
      </c>
      <c r="E139" s="21">
        <v>2</v>
      </c>
      <c r="F139" s="27" t="s">
        <v>5167</v>
      </c>
      <c r="G139" s="21" t="str">
        <f>A139</f>
        <v>Z289</v>
      </c>
    </row>
    <row r="140" spans="1:7" ht="25.5">
      <c r="A140" s="21" t="s">
        <v>4088</v>
      </c>
      <c r="B140" s="24" t="s">
        <v>4083</v>
      </c>
      <c r="C140" s="24" t="s">
        <v>4083</v>
      </c>
      <c r="D140" s="20" t="s">
        <v>17</v>
      </c>
      <c r="E140" s="21">
        <v>2</v>
      </c>
      <c r="F140" s="27" t="s">
        <v>5167</v>
      </c>
      <c r="G140" s="21" t="str">
        <f>A140</f>
        <v>Z506</v>
      </c>
    </row>
    <row r="141" spans="1:7" ht="25.5">
      <c r="A141" s="21" t="s">
        <v>801</v>
      </c>
      <c r="B141" s="24" t="s">
        <v>802</v>
      </c>
      <c r="C141" s="24" t="s">
        <v>802</v>
      </c>
      <c r="D141" s="20" t="s">
        <v>17</v>
      </c>
      <c r="E141" s="20">
        <v>2</v>
      </c>
      <c r="F141" s="27" t="s">
        <v>5167</v>
      </c>
      <c r="G141" s="21" t="s">
        <v>801</v>
      </c>
    </row>
    <row r="142" spans="1:7" ht="25.5">
      <c r="A142" s="21" t="s">
        <v>5296</v>
      </c>
      <c r="B142" s="24" t="s">
        <v>4268</v>
      </c>
      <c r="C142" s="24" t="s">
        <v>4268</v>
      </c>
      <c r="D142" s="20" t="s">
        <v>17</v>
      </c>
      <c r="E142" s="21">
        <v>2</v>
      </c>
      <c r="F142" s="27" t="s">
        <v>5167</v>
      </c>
      <c r="G142" s="21" t="str">
        <f>A142</f>
        <v>Z499</v>
      </c>
    </row>
    <row r="143" spans="1:7" ht="25.5">
      <c r="A143" s="21" t="s">
        <v>4094</v>
      </c>
      <c r="B143" s="24" t="s">
        <v>4089</v>
      </c>
      <c r="C143" s="24" t="s">
        <v>4089</v>
      </c>
      <c r="D143" s="20" t="s">
        <v>17</v>
      </c>
      <c r="E143" s="21">
        <v>2</v>
      </c>
      <c r="F143" s="27" t="s">
        <v>5167</v>
      </c>
      <c r="G143" s="21" t="str">
        <f>A143</f>
        <v>Z508</v>
      </c>
    </row>
    <row r="144" spans="1:7" ht="25.5">
      <c r="A144" s="21" t="s">
        <v>809</v>
      </c>
      <c r="B144" s="24" t="s">
        <v>810</v>
      </c>
      <c r="C144" s="24" t="s">
        <v>810</v>
      </c>
      <c r="D144" s="20" t="s">
        <v>17</v>
      </c>
      <c r="E144" s="20">
        <v>2</v>
      </c>
      <c r="F144" s="27" t="s">
        <v>5167</v>
      </c>
      <c r="G144" s="21" t="s">
        <v>809</v>
      </c>
    </row>
    <row r="145" spans="1:7" ht="38.25">
      <c r="A145" s="21" t="s">
        <v>5297</v>
      </c>
      <c r="B145" s="24" t="s">
        <v>4436</v>
      </c>
      <c r="C145" s="24" t="s">
        <v>4436</v>
      </c>
      <c r="D145" s="20" t="s">
        <v>17</v>
      </c>
      <c r="E145" s="21">
        <v>2</v>
      </c>
      <c r="F145" s="27" t="s">
        <v>5167</v>
      </c>
      <c r="G145" s="21" t="str">
        <f>A145</f>
        <v>Z295</v>
      </c>
    </row>
    <row r="146" spans="1:7" ht="38.25">
      <c r="A146" s="21" t="s">
        <v>4106</v>
      </c>
      <c r="B146" s="24" t="s">
        <v>4104</v>
      </c>
      <c r="C146" s="24" t="s">
        <v>4104</v>
      </c>
      <c r="D146" s="20" t="s">
        <v>17</v>
      </c>
      <c r="E146" s="21">
        <v>2</v>
      </c>
      <c r="F146" s="27" t="s">
        <v>5167</v>
      </c>
      <c r="G146" s="21" t="str">
        <f>A146</f>
        <v>Z512</v>
      </c>
    </row>
    <row r="147" spans="1:7" ht="25.5">
      <c r="A147" s="21" t="s">
        <v>807</v>
      </c>
      <c r="B147" s="24" t="s">
        <v>808</v>
      </c>
      <c r="C147" s="24" t="s">
        <v>808</v>
      </c>
      <c r="D147" s="20" t="s">
        <v>17</v>
      </c>
      <c r="E147" s="20">
        <v>2</v>
      </c>
      <c r="F147" s="27" t="s">
        <v>5167</v>
      </c>
      <c r="G147" s="21" t="s">
        <v>807</v>
      </c>
    </row>
    <row r="148" spans="1:7" ht="38.25">
      <c r="A148" s="21" t="s">
        <v>5298</v>
      </c>
      <c r="B148" s="24" t="s">
        <v>4280</v>
      </c>
      <c r="C148" s="24" t="s">
        <v>4280</v>
      </c>
      <c r="D148" s="20" t="s">
        <v>17</v>
      </c>
      <c r="E148" s="21">
        <v>2</v>
      </c>
      <c r="F148" s="27" t="s">
        <v>5167</v>
      </c>
      <c r="G148" s="21" t="str">
        <f>A148</f>
        <v>Z294</v>
      </c>
    </row>
    <row r="149" spans="1:7" ht="38.25">
      <c r="A149" s="21" t="s">
        <v>4103</v>
      </c>
      <c r="B149" s="24" t="s">
        <v>4101</v>
      </c>
      <c r="C149" s="24" t="s">
        <v>4101</v>
      </c>
      <c r="D149" s="20" t="s">
        <v>17</v>
      </c>
      <c r="E149" s="21">
        <v>2</v>
      </c>
      <c r="F149" s="27" t="s">
        <v>5167</v>
      </c>
      <c r="G149" s="21" t="str">
        <f>A149</f>
        <v>Z511</v>
      </c>
    </row>
    <row r="150" spans="1:7" ht="25.5">
      <c r="A150" s="21" t="s">
        <v>803</v>
      </c>
      <c r="B150" s="24" t="s">
        <v>804</v>
      </c>
      <c r="C150" s="24" t="s">
        <v>804</v>
      </c>
      <c r="D150" s="20" t="s">
        <v>17</v>
      </c>
      <c r="E150" s="20">
        <v>2</v>
      </c>
      <c r="F150" s="27" t="s">
        <v>5167</v>
      </c>
      <c r="G150" s="21" t="s">
        <v>803</v>
      </c>
    </row>
    <row r="151" spans="1:7" ht="38.25">
      <c r="A151" s="21" t="s">
        <v>1452</v>
      </c>
      <c r="B151" s="24" t="s">
        <v>4433</v>
      </c>
      <c r="C151" s="24" t="s">
        <v>4433</v>
      </c>
      <c r="D151" s="20" t="s">
        <v>17</v>
      </c>
      <c r="E151" s="21">
        <v>2</v>
      </c>
      <c r="F151" s="27" t="s">
        <v>5167</v>
      </c>
      <c r="G151" s="21" t="str">
        <f>A151</f>
        <v>Z500</v>
      </c>
    </row>
    <row r="152" spans="1:7" ht="38.25">
      <c r="A152" s="21" t="s">
        <v>4097</v>
      </c>
      <c r="B152" s="24" t="s">
        <v>4107</v>
      </c>
      <c r="C152" s="24" t="s">
        <v>4107</v>
      </c>
      <c r="D152" s="20" t="s">
        <v>17</v>
      </c>
      <c r="E152" s="21">
        <v>2</v>
      </c>
      <c r="F152" s="27" t="s">
        <v>5167</v>
      </c>
      <c r="G152" s="21" t="str">
        <f>A152</f>
        <v>Z509</v>
      </c>
    </row>
    <row r="153" spans="1:7" ht="25.5">
      <c r="A153" s="21" t="s">
        <v>805</v>
      </c>
      <c r="B153" s="24" t="s">
        <v>806</v>
      </c>
      <c r="C153" s="24" t="s">
        <v>806</v>
      </c>
      <c r="D153" s="20" t="s">
        <v>17</v>
      </c>
      <c r="E153" s="20">
        <v>2</v>
      </c>
      <c r="F153" s="27" t="s">
        <v>5167</v>
      </c>
      <c r="G153" s="21" t="s">
        <v>805</v>
      </c>
    </row>
    <row r="154" spans="1:7" ht="38.25">
      <c r="A154" s="21" t="s">
        <v>5299</v>
      </c>
      <c r="B154" s="24" t="s">
        <v>4283</v>
      </c>
      <c r="C154" s="24" t="s">
        <v>4283</v>
      </c>
      <c r="D154" s="20" t="s">
        <v>17</v>
      </c>
      <c r="E154" s="21">
        <v>2</v>
      </c>
      <c r="F154" s="27" t="s">
        <v>5167</v>
      </c>
      <c r="G154" s="21" t="str">
        <f>A154</f>
        <v>Z293</v>
      </c>
    </row>
    <row r="155" spans="1:7" ht="38.25">
      <c r="A155" s="21" t="s">
        <v>4100</v>
      </c>
      <c r="B155" s="24" t="s">
        <v>4110</v>
      </c>
      <c r="C155" s="24" t="s">
        <v>4110</v>
      </c>
      <c r="D155" s="20" t="s">
        <v>17</v>
      </c>
      <c r="E155" s="21">
        <v>2</v>
      </c>
      <c r="F155" s="27" t="s">
        <v>5167</v>
      </c>
      <c r="G155" s="21" t="str">
        <f>A155</f>
        <v>Z510</v>
      </c>
    </row>
    <row r="156" spans="1:7" ht="25.5">
      <c r="A156" s="25" t="s">
        <v>510</v>
      </c>
      <c r="B156" s="24" t="s">
        <v>512</v>
      </c>
      <c r="C156" s="24" t="s">
        <v>512</v>
      </c>
      <c r="D156" s="20" t="s">
        <v>7</v>
      </c>
      <c r="E156" s="20">
        <v>3</v>
      </c>
      <c r="F156" s="24" t="s">
        <v>5167</v>
      </c>
      <c r="G156" s="25" t="s">
        <v>510</v>
      </c>
    </row>
    <row r="157" spans="1:7">
      <c r="A157" s="25" t="s">
        <v>507</v>
      </c>
      <c r="B157" s="24" t="s">
        <v>509</v>
      </c>
      <c r="C157" s="24" t="s">
        <v>509</v>
      </c>
      <c r="D157" s="20" t="s">
        <v>7</v>
      </c>
      <c r="E157" s="20">
        <v>3</v>
      </c>
      <c r="F157" s="27" t="s">
        <v>5167</v>
      </c>
      <c r="G157" s="25" t="s">
        <v>507</v>
      </c>
    </row>
    <row r="158" spans="1:7" ht="25.5">
      <c r="A158" s="21" t="s">
        <v>792</v>
      </c>
      <c r="B158" s="24" t="s">
        <v>793</v>
      </c>
      <c r="C158" s="24" t="s">
        <v>793</v>
      </c>
      <c r="D158" s="20" t="s">
        <v>17</v>
      </c>
      <c r="E158" s="20">
        <v>2</v>
      </c>
      <c r="F158" s="27" t="s">
        <v>5167</v>
      </c>
      <c r="G158" s="21" t="s">
        <v>792</v>
      </c>
    </row>
    <row r="159" spans="1:7" ht="25.5">
      <c r="A159" s="21" t="s">
        <v>5300</v>
      </c>
      <c r="B159" s="24" t="s">
        <v>4256</v>
      </c>
      <c r="C159" s="24" t="s">
        <v>4256</v>
      </c>
      <c r="D159" s="20" t="s">
        <v>17</v>
      </c>
      <c r="E159" s="21">
        <v>2</v>
      </c>
      <c r="F159" s="27" t="s">
        <v>5167</v>
      </c>
      <c r="G159" s="21" t="str">
        <f>A159</f>
        <v>Z287</v>
      </c>
    </row>
    <row r="160" spans="1:7" ht="25.5">
      <c r="A160" s="21" t="s">
        <v>4082</v>
      </c>
      <c r="B160" s="24" t="s">
        <v>4077</v>
      </c>
      <c r="C160" s="24" t="s">
        <v>4077</v>
      </c>
      <c r="D160" s="20" t="s">
        <v>17</v>
      </c>
      <c r="E160" s="21">
        <v>2</v>
      </c>
      <c r="F160" s="27" t="s">
        <v>5167</v>
      </c>
      <c r="G160" s="21" t="str">
        <f>A160</f>
        <v>Z504</v>
      </c>
    </row>
    <row r="161" spans="1:7" ht="25.5">
      <c r="A161" s="21" t="s">
        <v>789</v>
      </c>
      <c r="B161" s="24" t="s">
        <v>791</v>
      </c>
      <c r="C161" s="24" t="s">
        <v>791</v>
      </c>
      <c r="D161" s="20" t="s">
        <v>17</v>
      </c>
      <c r="E161" s="20">
        <v>2</v>
      </c>
      <c r="F161" s="27" t="s">
        <v>5167</v>
      </c>
      <c r="G161" s="21" t="s">
        <v>789</v>
      </c>
    </row>
    <row r="162" spans="1:7" ht="25.5">
      <c r="A162" s="21" t="s">
        <v>5301</v>
      </c>
      <c r="B162" s="24" t="s">
        <v>4253</v>
      </c>
      <c r="C162" s="24" t="s">
        <v>4253</v>
      </c>
      <c r="D162" s="20" t="s">
        <v>17</v>
      </c>
      <c r="E162" s="21">
        <v>2</v>
      </c>
      <c r="F162" s="27" t="s">
        <v>5167</v>
      </c>
      <c r="G162" s="21" t="str">
        <f>A162</f>
        <v>Z497</v>
      </c>
    </row>
    <row r="163" spans="1:7" ht="25.5">
      <c r="A163" s="21" t="s">
        <v>4079</v>
      </c>
      <c r="B163" s="24" t="s">
        <v>4451</v>
      </c>
      <c r="C163" s="24" t="s">
        <v>4451</v>
      </c>
      <c r="D163" s="20" t="s">
        <v>17</v>
      </c>
      <c r="E163" s="21">
        <v>2</v>
      </c>
      <c r="F163" s="27" t="s">
        <v>5167</v>
      </c>
      <c r="G163" s="21" t="str">
        <f>A163</f>
        <v>Z503</v>
      </c>
    </row>
    <row r="164" spans="1:7" ht="25.5">
      <c r="A164" s="21" t="s">
        <v>794</v>
      </c>
      <c r="B164" s="24" t="s">
        <v>795</v>
      </c>
      <c r="C164" s="24" t="s">
        <v>795</v>
      </c>
      <c r="D164" s="20" t="s">
        <v>17</v>
      </c>
      <c r="E164" s="20">
        <v>2</v>
      </c>
      <c r="F164" s="27" t="s">
        <v>5167</v>
      </c>
      <c r="G164" s="21" t="s">
        <v>794</v>
      </c>
    </row>
    <row r="165" spans="1:7" ht="25.5">
      <c r="A165" s="21" t="s">
        <v>5302</v>
      </c>
      <c r="B165" s="24" t="s">
        <v>4259</v>
      </c>
      <c r="C165" s="24" t="s">
        <v>4259</v>
      </c>
      <c r="D165" s="20" t="s">
        <v>17</v>
      </c>
      <c r="E165" s="21">
        <v>2</v>
      </c>
      <c r="F165" s="27" t="s">
        <v>5167</v>
      </c>
      <c r="G165" s="21" t="str">
        <f>A165</f>
        <v>Z498</v>
      </c>
    </row>
    <row r="166" spans="1:7" ht="25.5">
      <c r="A166" s="21" t="s">
        <v>4085</v>
      </c>
      <c r="B166" s="24" t="s">
        <v>4080</v>
      </c>
      <c r="C166" s="24" t="s">
        <v>4080</v>
      </c>
      <c r="D166" s="20" t="s">
        <v>17</v>
      </c>
      <c r="E166" s="21">
        <v>2</v>
      </c>
      <c r="F166" s="27" t="s">
        <v>5167</v>
      </c>
      <c r="G166" s="21" t="str">
        <f>A166</f>
        <v>Z505</v>
      </c>
    </row>
    <row r="167" spans="1:7">
      <c r="A167" s="20" t="s">
        <v>5021</v>
      </c>
      <c r="B167" s="24" t="s">
        <v>2698</v>
      </c>
      <c r="C167" s="24" t="s">
        <v>2699</v>
      </c>
      <c r="D167" s="21" t="s">
        <v>7</v>
      </c>
      <c r="E167" s="20">
        <v>2</v>
      </c>
      <c r="F167" s="27" t="s">
        <v>13</v>
      </c>
      <c r="G167" s="20" t="s">
        <v>5021</v>
      </c>
    </row>
    <row r="168" spans="1:7" ht="38.25">
      <c r="A168" s="21" t="s">
        <v>811</v>
      </c>
      <c r="B168" s="24" t="s">
        <v>812</v>
      </c>
      <c r="C168" s="24" t="s">
        <v>812</v>
      </c>
      <c r="D168" s="20" t="s">
        <v>17</v>
      </c>
      <c r="E168" s="20">
        <v>2</v>
      </c>
      <c r="F168" s="27" t="s">
        <v>5167</v>
      </c>
      <c r="G168" s="21" t="s">
        <v>811</v>
      </c>
    </row>
    <row r="169" spans="1:7" ht="38.25">
      <c r="A169" s="21" t="s">
        <v>3907</v>
      </c>
      <c r="B169" s="24" t="s">
        <v>4298</v>
      </c>
      <c r="C169" s="24" t="s">
        <v>4298</v>
      </c>
      <c r="D169" s="20" t="s">
        <v>17</v>
      </c>
      <c r="E169" s="21">
        <v>2</v>
      </c>
      <c r="F169" s="27" t="s">
        <v>5167</v>
      </c>
      <c r="G169" s="21" t="str">
        <f>A169</f>
        <v>Z296</v>
      </c>
    </row>
    <row r="170" spans="1:7" ht="38.25">
      <c r="A170" s="21" t="s">
        <v>4109</v>
      </c>
      <c r="B170" s="24" t="s">
        <v>4125</v>
      </c>
      <c r="C170" s="24" t="s">
        <v>4125</v>
      </c>
      <c r="D170" s="20" t="s">
        <v>17</v>
      </c>
      <c r="E170" s="21">
        <v>2</v>
      </c>
      <c r="F170" s="27" t="s">
        <v>5167</v>
      </c>
      <c r="G170" s="21" t="str">
        <f>A170</f>
        <v>Z513</v>
      </c>
    </row>
    <row r="171" spans="1:7" ht="25.5">
      <c r="A171" s="21" t="s">
        <v>5303</v>
      </c>
      <c r="B171" s="24" t="s">
        <v>5304</v>
      </c>
      <c r="C171" s="24" t="s">
        <v>5304</v>
      </c>
      <c r="D171" s="20" t="s">
        <v>17</v>
      </c>
      <c r="E171" s="21">
        <v>2</v>
      </c>
      <c r="F171" s="27" t="s">
        <v>5167</v>
      </c>
      <c r="G171" s="21" t="str">
        <f>A171</f>
        <v>Z297</v>
      </c>
    </row>
    <row r="172" spans="1:7" ht="25.5">
      <c r="A172" s="21" t="s">
        <v>4112</v>
      </c>
      <c r="B172" s="24" t="s">
        <v>5305</v>
      </c>
      <c r="C172" s="24" t="s">
        <v>5305</v>
      </c>
      <c r="D172" s="20" t="s">
        <v>17</v>
      </c>
      <c r="E172" s="21">
        <v>2</v>
      </c>
      <c r="F172" s="27" t="s">
        <v>5167</v>
      </c>
      <c r="G172" s="21" t="str">
        <f>A172</f>
        <v>Z514</v>
      </c>
    </row>
    <row r="173" spans="1:7" ht="25.5">
      <c r="A173" s="20" t="s">
        <v>5022</v>
      </c>
      <c r="B173" s="24" t="s">
        <v>2702</v>
      </c>
      <c r="C173" s="24" t="s">
        <v>2703</v>
      </c>
      <c r="D173" s="21" t="s">
        <v>7</v>
      </c>
      <c r="E173" s="20">
        <v>3</v>
      </c>
      <c r="F173" s="27" t="s">
        <v>13</v>
      </c>
      <c r="G173" s="20" t="s">
        <v>5022</v>
      </c>
    </row>
    <row r="174" spans="1:7" ht="25.5">
      <c r="A174" s="21" t="s">
        <v>504</v>
      </c>
      <c r="B174" s="24" t="s">
        <v>506</v>
      </c>
      <c r="C174" s="24" t="s">
        <v>506</v>
      </c>
      <c r="D174" s="20" t="s">
        <v>7</v>
      </c>
      <c r="E174" s="20">
        <v>3</v>
      </c>
      <c r="F174" s="27" t="s">
        <v>5167</v>
      </c>
      <c r="G174" s="21" t="s">
        <v>504</v>
      </c>
    </row>
    <row r="175" spans="1:7" ht="25.5">
      <c r="A175" s="21" t="s">
        <v>815</v>
      </c>
      <c r="B175" s="24" t="s">
        <v>816</v>
      </c>
      <c r="C175" s="24" t="s">
        <v>816</v>
      </c>
      <c r="D175" s="20" t="s">
        <v>17</v>
      </c>
      <c r="E175" s="20">
        <v>2</v>
      </c>
      <c r="F175" s="27" t="s">
        <v>5167</v>
      </c>
      <c r="G175" s="21" t="s">
        <v>815</v>
      </c>
    </row>
    <row r="176" spans="1:7" ht="38.25">
      <c r="A176" s="21" t="s">
        <v>1523</v>
      </c>
      <c r="B176" s="24" t="s">
        <v>4301</v>
      </c>
      <c r="C176" s="24" t="s">
        <v>4301</v>
      </c>
      <c r="D176" s="20" t="s">
        <v>17</v>
      </c>
      <c r="E176" s="21">
        <v>2</v>
      </c>
      <c r="F176" s="27" t="s">
        <v>5167</v>
      </c>
      <c r="G176" s="21" t="str">
        <f>A176</f>
        <v>Z501</v>
      </c>
    </row>
    <row r="177" spans="1:7" ht="38.25">
      <c r="A177" s="21" t="s">
        <v>4115</v>
      </c>
      <c r="B177" s="24" t="s">
        <v>4128</v>
      </c>
      <c r="C177" s="24" t="s">
        <v>4128</v>
      </c>
      <c r="D177" s="20" t="s">
        <v>17</v>
      </c>
      <c r="E177" s="21">
        <v>2</v>
      </c>
      <c r="F177" s="27" t="s">
        <v>5167</v>
      </c>
      <c r="G177" s="21" t="str">
        <f>A177</f>
        <v>Z515</v>
      </c>
    </row>
    <row r="178" spans="1:7" ht="25.5">
      <c r="A178" s="21" t="s">
        <v>502</v>
      </c>
      <c r="B178" s="24" t="s">
        <v>503</v>
      </c>
      <c r="C178" s="24" t="s">
        <v>503</v>
      </c>
      <c r="D178" s="20" t="s">
        <v>7</v>
      </c>
      <c r="E178" s="20">
        <v>3</v>
      </c>
      <c r="F178" s="27" t="s">
        <v>5167</v>
      </c>
      <c r="G178" s="21" t="s">
        <v>502</v>
      </c>
    </row>
    <row r="179" spans="1:7" ht="25.5">
      <c r="A179" s="21" t="s">
        <v>272</v>
      </c>
      <c r="B179" s="24" t="s">
        <v>273</v>
      </c>
      <c r="C179" s="24" t="s">
        <v>273</v>
      </c>
      <c r="D179" s="20" t="s">
        <v>17</v>
      </c>
      <c r="E179" s="20">
        <v>2</v>
      </c>
      <c r="F179" s="27" t="s">
        <v>5167</v>
      </c>
      <c r="G179" s="21" t="s">
        <v>272</v>
      </c>
    </row>
    <row r="180" spans="1:7" ht="25.5">
      <c r="A180" s="21" t="s">
        <v>4076</v>
      </c>
      <c r="B180" s="24" t="s">
        <v>4304</v>
      </c>
      <c r="C180" s="24" t="s">
        <v>4304</v>
      </c>
      <c r="D180" s="20" t="s">
        <v>17</v>
      </c>
      <c r="E180" s="21">
        <v>2</v>
      </c>
      <c r="F180" s="27" t="s">
        <v>5167</v>
      </c>
      <c r="G180" s="21" t="str">
        <f>A180</f>
        <v>Z502</v>
      </c>
    </row>
    <row r="181" spans="1:7" ht="25.5">
      <c r="A181" s="21" t="s">
        <v>4118</v>
      </c>
      <c r="B181" s="24" t="s">
        <v>4131</v>
      </c>
      <c r="C181" s="24" t="s">
        <v>4131</v>
      </c>
      <c r="D181" s="20" t="s">
        <v>17</v>
      </c>
      <c r="E181" s="21">
        <v>2</v>
      </c>
      <c r="F181" s="27" t="s">
        <v>5167</v>
      </c>
      <c r="G181" s="21" t="str">
        <f>A181</f>
        <v>Z516</v>
      </c>
    </row>
    <row r="182" spans="1:7" ht="25.5">
      <c r="A182" s="20" t="s">
        <v>826</v>
      </c>
      <c r="B182" s="24" t="s">
        <v>827</v>
      </c>
      <c r="C182" s="24" t="s">
        <v>827</v>
      </c>
      <c r="D182" s="20" t="s">
        <v>17</v>
      </c>
      <c r="E182" s="20">
        <v>2</v>
      </c>
      <c r="F182" s="27" t="s">
        <v>5167</v>
      </c>
      <c r="G182" s="20" t="s">
        <v>826</v>
      </c>
    </row>
    <row r="183" spans="1:7" ht="38.25">
      <c r="A183" s="21" t="s">
        <v>5306</v>
      </c>
      <c r="B183" s="24" t="s">
        <v>4319</v>
      </c>
      <c r="C183" s="24" t="s">
        <v>4319</v>
      </c>
      <c r="D183" s="20" t="s">
        <v>17</v>
      </c>
      <c r="E183" s="21">
        <v>2</v>
      </c>
      <c r="F183" s="27" t="s">
        <v>5167</v>
      </c>
      <c r="G183" s="21" t="str">
        <f>A183</f>
        <v>Z479</v>
      </c>
    </row>
    <row r="184" spans="1:7" ht="38.25">
      <c r="A184" s="21" t="s">
        <v>5307</v>
      </c>
      <c r="B184" s="24" t="s">
        <v>4146</v>
      </c>
      <c r="C184" s="24" t="s">
        <v>4146</v>
      </c>
      <c r="D184" s="20" t="s">
        <v>17</v>
      </c>
      <c r="E184" s="21">
        <v>2</v>
      </c>
      <c r="F184" s="27" t="s">
        <v>5167</v>
      </c>
      <c r="G184" s="21" t="str">
        <f>A184</f>
        <v>Z276</v>
      </c>
    </row>
    <row r="185" spans="1:7" ht="25.5">
      <c r="A185" s="20" t="s">
        <v>824</v>
      </c>
      <c r="B185" s="24" t="s">
        <v>825</v>
      </c>
      <c r="C185" s="24" t="s">
        <v>825</v>
      </c>
      <c r="D185" s="20" t="s">
        <v>17</v>
      </c>
      <c r="E185" s="20">
        <v>2</v>
      </c>
      <c r="F185" s="27" t="s">
        <v>5167</v>
      </c>
      <c r="G185" s="20" t="s">
        <v>824</v>
      </c>
    </row>
    <row r="186" spans="1:7" ht="38.25">
      <c r="A186" s="21" t="s">
        <v>5308</v>
      </c>
      <c r="B186" s="24" t="s">
        <v>4316</v>
      </c>
      <c r="C186" s="24" t="s">
        <v>4316</v>
      </c>
      <c r="D186" s="20" t="s">
        <v>17</v>
      </c>
      <c r="E186" s="21">
        <v>2</v>
      </c>
      <c r="F186" s="27" t="s">
        <v>5167</v>
      </c>
      <c r="G186" s="21" t="str">
        <f>A186</f>
        <v>Z261</v>
      </c>
    </row>
    <row r="187" spans="1:7" ht="38.25">
      <c r="A187" s="21" t="s">
        <v>5309</v>
      </c>
      <c r="B187" s="24" t="s">
        <v>4143</v>
      </c>
      <c r="C187" s="24" t="s">
        <v>4143</v>
      </c>
      <c r="D187" s="20" t="s">
        <v>17</v>
      </c>
      <c r="E187" s="21">
        <v>2</v>
      </c>
      <c r="F187" s="27" t="s">
        <v>5167</v>
      </c>
      <c r="G187" s="21" t="str">
        <f>A187</f>
        <v>Z492</v>
      </c>
    </row>
    <row r="188" spans="1:7" ht="25.5">
      <c r="A188" s="20" t="s">
        <v>828</v>
      </c>
      <c r="B188" s="24" t="s">
        <v>829</v>
      </c>
      <c r="C188" s="24" t="s">
        <v>829</v>
      </c>
      <c r="D188" s="20" t="s">
        <v>17</v>
      </c>
      <c r="E188" s="20">
        <v>2</v>
      </c>
      <c r="F188" s="27" t="s">
        <v>5167</v>
      </c>
      <c r="G188" s="20" t="s">
        <v>828</v>
      </c>
    </row>
    <row r="189" spans="1:7" ht="38.25">
      <c r="A189" s="21" t="s">
        <v>5310</v>
      </c>
      <c r="B189" s="24" t="s">
        <v>4322</v>
      </c>
      <c r="C189" s="24" t="s">
        <v>4322</v>
      </c>
      <c r="D189" s="20" t="s">
        <v>17</v>
      </c>
      <c r="E189" s="21">
        <v>2</v>
      </c>
      <c r="F189" s="27" t="s">
        <v>5167</v>
      </c>
      <c r="G189" s="21" t="str">
        <f>A189</f>
        <v>Z480</v>
      </c>
    </row>
    <row r="190" spans="1:7" ht="38.25">
      <c r="A190" s="21" t="s">
        <v>5311</v>
      </c>
      <c r="B190" s="24" t="s">
        <v>4149</v>
      </c>
      <c r="C190" s="24" t="s">
        <v>4149</v>
      </c>
      <c r="D190" s="20" t="s">
        <v>17</v>
      </c>
      <c r="E190" s="21">
        <v>2</v>
      </c>
      <c r="F190" s="27" t="s">
        <v>5167</v>
      </c>
      <c r="G190" s="21" t="str">
        <f>A190</f>
        <v>Z493</v>
      </c>
    </row>
    <row r="191" spans="1:7" ht="25.5">
      <c r="A191" s="21" t="s">
        <v>836</v>
      </c>
      <c r="B191" s="24" t="s">
        <v>837</v>
      </c>
      <c r="C191" s="24" t="s">
        <v>837</v>
      </c>
      <c r="D191" s="20" t="s">
        <v>17</v>
      </c>
      <c r="E191" s="20">
        <v>2</v>
      </c>
      <c r="F191" s="27" t="s">
        <v>5167</v>
      </c>
      <c r="G191" s="21" t="s">
        <v>836</v>
      </c>
    </row>
    <row r="192" spans="1:7" ht="38.25">
      <c r="A192" s="21" t="s">
        <v>5312</v>
      </c>
      <c r="B192" s="24" t="s">
        <v>4337</v>
      </c>
      <c r="C192" s="24" t="s">
        <v>4337</v>
      </c>
      <c r="D192" s="20" t="s">
        <v>17</v>
      </c>
      <c r="E192" s="21">
        <v>2</v>
      </c>
      <c r="F192" s="27" t="s">
        <v>5167</v>
      </c>
      <c r="G192" s="21" t="str">
        <f>A192</f>
        <v>Z484</v>
      </c>
    </row>
    <row r="193" spans="1:7" ht="38.25">
      <c r="A193" s="21" t="s">
        <v>5313</v>
      </c>
      <c r="B193" s="24" t="s">
        <v>4164</v>
      </c>
      <c r="C193" s="24" t="s">
        <v>4164</v>
      </c>
      <c r="D193" s="20" t="s">
        <v>17</v>
      </c>
      <c r="E193" s="21">
        <v>2</v>
      </c>
      <c r="F193" s="27" t="s">
        <v>5167</v>
      </c>
      <c r="G193" s="21" t="str">
        <f>A193</f>
        <v>Z281</v>
      </c>
    </row>
    <row r="194" spans="1:7" ht="25.5">
      <c r="A194" s="21" t="s">
        <v>834</v>
      </c>
      <c r="B194" s="24" t="s">
        <v>835</v>
      </c>
      <c r="C194" s="24" t="s">
        <v>835</v>
      </c>
      <c r="D194" s="20" t="s">
        <v>17</v>
      </c>
      <c r="E194" s="20">
        <v>2</v>
      </c>
      <c r="F194" s="27" t="s">
        <v>5167</v>
      </c>
      <c r="G194" s="21" t="s">
        <v>834</v>
      </c>
    </row>
    <row r="195" spans="1:7" ht="38.25">
      <c r="A195" s="21" t="s">
        <v>5314</v>
      </c>
      <c r="B195" s="24" t="s">
        <v>4334</v>
      </c>
      <c r="C195" s="24" t="s">
        <v>4334</v>
      </c>
      <c r="D195" s="20" t="s">
        <v>17</v>
      </c>
      <c r="E195" s="21">
        <v>2</v>
      </c>
      <c r="F195" s="27" t="s">
        <v>5167</v>
      </c>
      <c r="G195" s="21" t="str">
        <f>A195</f>
        <v>Z483</v>
      </c>
    </row>
    <row r="196" spans="1:7" ht="38.25">
      <c r="A196" s="21" t="s">
        <v>5315</v>
      </c>
      <c r="B196" s="24" t="s">
        <v>4161</v>
      </c>
      <c r="C196" s="24" t="s">
        <v>4161</v>
      </c>
      <c r="D196" s="20" t="s">
        <v>17</v>
      </c>
      <c r="E196" s="21">
        <v>2</v>
      </c>
      <c r="F196" s="27" t="s">
        <v>5167</v>
      </c>
      <c r="G196" s="21" t="str">
        <f>A196</f>
        <v>Z495</v>
      </c>
    </row>
    <row r="197" spans="1:7" ht="25.5">
      <c r="A197" s="21" t="s">
        <v>830</v>
      </c>
      <c r="B197" s="24" t="s">
        <v>831</v>
      </c>
      <c r="C197" s="24" t="s">
        <v>831</v>
      </c>
      <c r="D197" s="20" t="s">
        <v>17</v>
      </c>
      <c r="E197" s="20">
        <v>2</v>
      </c>
      <c r="F197" s="27" t="s">
        <v>5167</v>
      </c>
      <c r="G197" s="21" t="s">
        <v>830</v>
      </c>
    </row>
    <row r="198" spans="1:7" ht="38.25">
      <c r="A198" s="21" t="s">
        <v>5316</v>
      </c>
      <c r="B198" s="24" t="s">
        <v>4340</v>
      </c>
      <c r="C198" s="24" t="s">
        <v>4340</v>
      </c>
      <c r="D198" s="20" t="s">
        <v>17</v>
      </c>
      <c r="E198" s="21">
        <v>2</v>
      </c>
      <c r="F198" s="27" t="s">
        <v>5167</v>
      </c>
      <c r="G198" s="21" t="str">
        <f>A198</f>
        <v>Z481</v>
      </c>
    </row>
    <row r="199" spans="1:7" ht="38.25">
      <c r="A199" s="21" t="s">
        <v>5317</v>
      </c>
      <c r="B199" s="24" t="s">
        <v>4167</v>
      </c>
      <c r="C199" s="24" t="s">
        <v>4167</v>
      </c>
      <c r="D199" s="20" t="s">
        <v>17</v>
      </c>
      <c r="E199" s="21">
        <v>2</v>
      </c>
      <c r="F199" s="27" t="s">
        <v>5167</v>
      </c>
      <c r="G199" s="21" t="str">
        <f>A199</f>
        <v>Z494</v>
      </c>
    </row>
    <row r="200" spans="1:7" ht="25.5">
      <c r="A200" s="21" t="s">
        <v>832</v>
      </c>
      <c r="B200" s="24" t="s">
        <v>833</v>
      </c>
      <c r="C200" s="24" t="s">
        <v>833</v>
      </c>
      <c r="D200" s="20" t="s">
        <v>17</v>
      </c>
      <c r="E200" s="20">
        <v>2</v>
      </c>
      <c r="F200" s="27" t="s">
        <v>5167</v>
      </c>
      <c r="G200" s="21" t="s">
        <v>832</v>
      </c>
    </row>
    <row r="201" spans="1:7" ht="38.25">
      <c r="A201" s="21" t="s">
        <v>5318</v>
      </c>
      <c r="B201" s="24" t="s">
        <v>4343</v>
      </c>
      <c r="C201" s="24" t="s">
        <v>4343</v>
      </c>
      <c r="D201" s="20" t="s">
        <v>17</v>
      </c>
      <c r="E201" s="21">
        <v>2</v>
      </c>
      <c r="F201" s="27" t="s">
        <v>5167</v>
      </c>
      <c r="G201" s="21" t="str">
        <f>A201</f>
        <v>Z482</v>
      </c>
    </row>
    <row r="202" spans="1:7" ht="38.25">
      <c r="A202" s="21" t="s">
        <v>3871</v>
      </c>
      <c r="B202" s="24" t="s">
        <v>4170</v>
      </c>
      <c r="C202" s="24" t="s">
        <v>4170</v>
      </c>
      <c r="D202" s="20" t="s">
        <v>17</v>
      </c>
      <c r="E202" s="21">
        <v>2</v>
      </c>
      <c r="F202" s="27" t="s">
        <v>5167</v>
      </c>
      <c r="G202" s="21" t="str">
        <f>A202</f>
        <v>Z279</v>
      </c>
    </row>
    <row r="203" spans="1:7" ht="25.5">
      <c r="A203" s="21" t="s">
        <v>820</v>
      </c>
      <c r="B203" s="24" t="s">
        <v>821</v>
      </c>
      <c r="C203" s="24" t="s">
        <v>821</v>
      </c>
      <c r="D203" s="20" t="s">
        <v>17</v>
      </c>
      <c r="E203" s="20">
        <v>2</v>
      </c>
      <c r="F203" s="27" t="s">
        <v>5167</v>
      </c>
      <c r="G203" s="21" t="s">
        <v>820</v>
      </c>
    </row>
    <row r="204" spans="1:7" ht="38.25">
      <c r="A204" s="21" t="s">
        <v>5319</v>
      </c>
      <c r="B204" s="24" t="s">
        <v>4310</v>
      </c>
      <c r="C204" s="24" t="s">
        <v>4310</v>
      </c>
      <c r="D204" s="20" t="s">
        <v>17</v>
      </c>
      <c r="E204" s="21">
        <v>2</v>
      </c>
      <c r="F204" s="27" t="s">
        <v>5167</v>
      </c>
      <c r="G204" s="21" t="str">
        <f>A204</f>
        <v>Z477</v>
      </c>
    </row>
    <row r="205" spans="1:7" ht="38.25">
      <c r="A205" s="21" t="s">
        <v>5320</v>
      </c>
      <c r="B205" s="24" t="s">
        <v>4137</v>
      </c>
      <c r="C205" s="24" t="s">
        <v>4137</v>
      </c>
      <c r="D205" s="20" t="s">
        <v>17</v>
      </c>
      <c r="E205" s="21">
        <v>2</v>
      </c>
      <c r="F205" s="27" t="s">
        <v>5167</v>
      </c>
      <c r="G205" s="21" t="str">
        <f>A205</f>
        <v>Z490</v>
      </c>
    </row>
    <row r="206" spans="1:7" ht="25.5">
      <c r="A206" s="21" t="s">
        <v>818</v>
      </c>
      <c r="B206" s="24" t="s">
        <v>819</v>
      </c>
      <c r="C206" s="24" t="s">
        <v>819</v>
      </c>
      <c r="D206" s="20" t="s">
        <v>17</v>
      </c>
      <c r="E206" s="20">
        <v>2</v>
      </c>
      <c r="F206" s="27" t="s">
        <v>5167</v>
      </c>
      <c r="G206" s="21" t="s">
        <v>818</v>
      </c>
    </row>
    <row r="207" spans="1:7" ht="38.25">
      <c r="A207" s="21" t="s">
        <v>5321</v>
      </c>
      <c r="B207" s="24" t="s">
        <v>4307</v>
      </c>
      <c r="C207" s="24" t="s">
        <v>4307</v>
      </c>
      <c r="D207" s="20" t="s">
        <v>17</v>
      </c>
      <c r="E207" s="21">
        <v>2</v>
      </c>
      <c r="F207" s="27" t="s">
        <v>5167</v>
      </c>
      <c r="G207" s="21" t="str">
        <f>A207</f>
        <v>Z476</v>
      </c>
    </row>
    <row r="208" spans="1:7" ht="38.25">
      <c r="A208" s="21" t="s">
        <v>5322</v>
      </c>
      <c r="B208" s="24" t="s">
        <v>4134</v>
      </c>
      <c r="C208" s="24" t="s">
        <v>4134</v>
      </c>
      <c r="D208" s="20" t="s">
        <v>17</v>
      </c>
      <c r="E208" s="21">
        <v>2</v>
      </c>
      <c r="F208" s="27" t="s">
        <v>5167</v>
      </c>
      <c r="G208" s="21" t="str">
        <f>A208</f>
        <v>Z489</v>
      </c>
    </row>
    <row r="209" spans="1:7" ht="25.5">
      <c r="A209" s="21" t="s">
        <v>822</v>
      </c>
      <c r="B209" s="24" t="s">
        <v>823</v>
      </c>
      <c r="C209" s="24" t="s">
        <v>823</v>
      </c>
      <c r="D209" s="20" t="s">
        <v>17</v>
      </c>
      <c r="E209" s="20">
        <v>2</v>
      </c>
      <c r="F209" s="27" t="s">
        <v>5167</v>
      </c>
      <c r="G209" s="21" t="s">
        <v>822</v>
      </c>
    </row>
    <row r="210" spans="1:7" ht="38.25">
      <c r="A210" s="21" t="s">
        <v>5323</v>
      </c>
      <c r="B210" s="24" t="s">
        <v>4313</v>
      </c>
      <c r="C210" s="24" t="s">
        <v>4313</v>
      </c>
      <c r="D210" s="20" t="s">
        <v>17</v>
      </c>
      <c r="E210" s="21">
        <v>2</v>
      </c>
      <c r="F210" s="27" t="s">
        <v>5167</v>
      </c>
      <c r="G210" s="21" t="str">
        <f>A210</f>
        <v>Z478</v>
      </c>
    </row>
    <row r="211" spans="1:7" ht="38.25">
      <c r="A211" s="21" t="s">
        <v>5324</v>
      </c>
      <c r="B211" s="24" t="s">
        <v>4140</v>
      </c>
      <c r="C211" s="24" t="s">
        <v>4140</v>
      </c>
      <c r="D211" s="20" t="s">
        <v>17</v>
      </c>
      <c r="E211" s="21">
        <v>2</v>
      </c>
      <c r="F211" s="27" t="s">
        <v>5167</v>
      </c>
      <c r="G211" s="21" t="str">
        <f>A211</f>
        <v>Z491</v>
      </c>
    </row>
    <row r="212" spans="1:7" ht="25.5">
      <c r="A212" s="20" t="s">
        <v>5325</v>
      </c>
      <c r="B212" s="24" t="s">
        <v>5326</v>
      </c>
      <c r="C212" s="24" t="s">
        <v>5327</v>
      </c>
      <c r="D212" s="21" t="s">
        <v>7</v>
      </c>
      <c r="E212" s="20">
        <v>3</v>
      </c>
      <c r="F212" s="27" t="s">
        <v>13</v>
      </c>
      <c r="G212" s="20" t="s">
        <v>5325</v>
      </c>
    </row>
    <row r="213" spans="1:7" ht="25.5">
      <c r="A213" s="21" t="s">
        <v>672</v>
      </c>
      <c r="B213" s="24" t="s">
        <v>673</v>
      </c>
      <c r="C213" s="24" t="s">
        <v>673</v>
      </c>
      <c r="D213" s="20" t="s">
        <v>7</v>
      </c>
      <c r="E213" s="20">
        <v>3</v>
      </c>
      <c r="F213" s="27" t="s">
        <v>5167</v>
      </c>
      <c r="G213" s="21" t="s">
        <v>672</v>
      </c>
    </row>
    <row r="214" spans="1:7" ht="25.5">
      <c r="A214" s="20" t="s">
        <v>5023</v>
      </c>
      <c r="B214" s="24" t="s">
        <v>2709</v>
      </c>
      <c r="C214" s="24" t="s">
        <v>2710</v>
      </c>
      <c r="D214" s="21" t="s">
        <v>7</v>
      </c>
      <c r="E214" s="20">
        <v>2</v>
      </c>
      <c r="F214" s="27" t="s">
        <v>13</v>
      </c>
      <c r="G214" s="20" t="s">
        <v>5023</v>
      </c>
    </row>
    <row r="215" spans="1:7" ht="25.5">
      <c r="A215" s="20" t="s">
        <v>5024</v>
      </c>
      <c r="B215" s="24" t="s">
        <v>2713</v>
      </c>
      <c r="C215" s="24" t="s">
        <v>2714</v>
      </c>
      <c r="D215" s="21" t="s">
        <v>7</v>
      </c>
      <c r="E215" s="20">
        <v>3</v>
      </c>
      <c r="F215" s="27" t="s">
        <v>13</v>
      </c>
      <c r="G215" s="20" t="s">
        <v>5024</v>
      </c>
    </row>
    <row r="216" spans="1:7" ht="25.5">
      <c r="A216" s="21" t="s">
        <v>676</v>
      </c>
      <c r="B216" s="24" t="s">
        <v>677</v>
      </c>
      <c r="C216" s="24" t="s">
        <v>677</v>
      </c>
      <c r="D216" s="20" t="s">
        <v>7</v>
      </c>
      <c r="E216" s="20">
        <v>3</v>
      </c>
      <c r="F216" s="27" t="s">
        <v>5167</v>
      </c>
      <c r="G216" s="21" t="s">
        <v>676</v>
      </c>
    </row>
    <row r="217" spans="1:7" ht="25.5">
      <c r="A217" s="21" t="s">
        <v>674</v>
      </c>
      <c r="B217" s="24" t="s">
        <v>675</v>
      </c>
      <c r="C217" s="24" t="s">
        <v>675</v>
      </c>
      <c r="D217" s="20" t="s">
        <v>7</v>
      </c>
      <c r="E217" s="20">
        <v>3</v>
      </c>
      <c r="F217" s="27" t="s">
        <v>5167</v>
      </c>
      <c r="G217" s="21" t="s">
        <v>674</v>
      </c>
    </row>
    <row r="218" spans="1:7" ht="38.25">
      <c r="A218" s="21" t="s">
        <v>838</v>
      </c>
      <c r="B218" s="24" t="s">
        <v>839</v>
      </c>
      <c r="C218" s="24" t="s">
        <v>839</v>
      </c>
      <c r="D218" s="20" t="s">
        <v>17</v>
      </c>
      <c r="E218" s="20">
        <v>2</v>
      </c>
      <c r="F218" s="27" t="s">
        <v>5167</v>
      </c>
      <c r="G218" s="21" t="s">
        <v>838</v>
      </c>
    </row>
    <row r="219" spans="1:7" ht="38.25">
      <c r="A219" s="21" t="s">
        <v>5328</v>
      </c>
      <c r="B219" s="24" t="s">
        <v>4358</v>
      </c>
      <c r="C219" s="24" t="s">
        <v>4358</v>
      </c>
      <c r="D219" s="20" t="s">
        <v>17</v>
      </c>
      <c r="E219" s="21">
        <v>2</v>
      </c>
      <c r="F219" s="27" t="s">
        <v>5167</v>
      </c>
      <c r="G219" s="21" t="str">
        <f>A219</f>
        <v>Z485</v>
      </c>
    </row>
    <row r="220" spans="1:7" ht="38.25">
      <c r="A220" s="21" t="s">
        <v>5329</v>
      </c>
      <c r="B220" s="24" t="s">
        <v>4185</v>
      </c>
      <c r="C220" s="24" t="s">
        <v>4185</v>
      </c>
      <c r="D220" s="20" t="s">
        <v>17</v>
      </c>
      <c r="E220" s="21">
        <v>2</v>
      </c>
      <c r="F220" s="27" t="s">
        <v>5167</v>
      </c>
      <c r="G220" s="21" t="str">
        <f>A220</f>
        <v>Z282</v>
      </c>
    </row>
    <row r="221" spans="1:7" ht="25.5">
      <c r="A221" s="21" t="s">
        <v>840</v>
      </c>
      <c r="B221" s="24" t="s">
        <v>841</v>
      </c>
      <c r="C221" s="24" t="s">
        <v>841</v>
      </c>
      <c r="D221" s="20" t="s">
        <v>17</v>
      </c>
      <c r="E221" s="20">
        <v>2</v>
      </c>
      <c r="F221" s="27" t="s">
        <v>5167</v>
      </c>
      <c r="G221" s="21" t="s">
        <v>840</v>
      </c>
    </row>
    <row r="222" spans="1:7" ht="25.5">
      <c r="A222" s="21" t="s">
        <v>5330</v>
      </c>
      <c r="B222" s="24" t="s">
        <v>5331</v>
      </c>
      <c r="C222" s="24" t="s">
        <v>5331</v>
      </c>
      <c r="D222" s="20" t="s">
        <v>17</v>
      </c>
      <c r="E222" s="21">
        <v>2</v>
      </c>
      <c r="F222" s="27" t="s">
        <v>5167</v>
      </c>
      <c r="G222" s="21" t="str">
        <f>A222</f>
        <v>Z486</v>
      </c>
    </row>
    <row r="223" spans="1:7" ht="25.5">
      <c r="A223" s="21" t="s">
        <v>5332</v>
      </c>
      <c r="B223" s="24" t="s">
        <v>5333</v>
      </c>
      <c r="C223" s="24" t="s">
        <v>5333</v>
      </c>
      <c r="D223" s="20" t="s">
        <v>17</v>
      </c>
      <c r="E223" s="21">
        <v>2</v>
      </c>
      <c r="F223" s="27" t="s">
        <v>5167</v>
      </c>
      <c r="G223" s="21" t="str">
        <f>A223</f>
        <v>Z283</v>
      </c>
    </row>
    <row r="224" spans="1:7" ht="25.5">
      <c r="A224" s="20" t="s">
        <v>5334</v>
      </c>
      <c r="B224" s="24" t="s">
        <v>5335</v>
      </c>
      <c r="C224" s="24" t="s">
        <v>5336</v>
      </c>
      <c r="D224" s="21" t="s">
        <v>7</v>
      </c>
      <c r="E224" s="20">
        <v>3</v>
      </c>
      <c r="F224" s="27" t="s">
        <v>13</v>
      </c>
      <c r="G224" s="20" t="s">
        <v>5334</v>
      </c>
    </row>
    <row r="225" spans="1:7" ht="25.5">
      <c r="A225" s="21" t="s">
        <v>678</v>
      </c>
      <c r="B225" s="24" t="s">
        <v>679</v>
      </c>
      <c r="C225" s="24" t="s">
        <v>679</v>
      </c>
      <c r="D225" s="20" t="s">
        <v>7</v>
      </c>
      <c r="E225" s="20">
        <v>3</v>
      </c>
      <c r="F225" s="27" t="s">
        <v>5167</v>
      </c>
      <c r="G225" s="21" t="s">
        <v>678</v>
      </c>
    </row>
    <row r="226" spans="1:7" ht="25.5">
      <c r="A226" s="20" t="s">
        <v>5025</v>
      </c>
      <c r="B226" s="24" t="s">
        <v>2720</v>
      </c>
      <c r="C226" s="24" t="s">
        <v>2721</v>
      </c>
      <c r="D226" s="21" t="s">
        <v>7</v>
      </c>
      <c r="E226" s="20">
        <v>2</v>
      </c>
      <c r="F226" s="27" t="s">
        <v>13</v>
      </c>
      <c r="G226" s="20" t="s">
        <v>5025</v>
      </c>
    </row>
    <row r="227" spans="1:7" ht="25.5">
      <c r="A227" s="20" t="s">
        <v>5026</v>
      </c>
      <c r="B227" s="24" t="s">
        <v>2724</v>
      </c>
      <c r="C227" s="24" t="s">
        <v>2725</v>
      </c>
      <c r="D227" s="21" t="s">
        <v>7</v>
      </c>
      <c r="E227" s="20">
        <v>3</v>
      </c>
      <c r="F227" s="27" t="s">
        <v>13</v>
      </c>
      <c r="G227" s="20" t="s">
        <v>5026</v>
      </c>
    </row>
    <row r="228" spans="1:7" ht="25.5">
      <c r="A228" s="21" t="s">
        <v>682</v>
      </c>
      <c r="B228" s="24" t="s">
        <v>683</v>
      </c>
      <c r="C228" s="24" t="s">
        <v>683</v>
      </c>
      <c r="D228" s="20" t="s">
        <v>7</v>
      </c>
      <c r="E228" s="20">
        <v>3</v>
      </c>
      <c r="F228" s="27" t="s">
        <v>5167</v>
      </c>
      <c r="G228" s="21" t="s">
        <v>682</v>
      </c>
    </row>
    <row r="229" spans="1:7" ht="25.5">
      <c r="A229" s="21" t="s">
        <v>680</v>
      </c>
      <c r="B229" s="24" t="s">
        <v>681</v>
      </c>
      <c r="C229" s="24" t="s">
        <v>681</v>
      </c>
      <c r="D229" s="20" t="s">
        <v>7</v>
      </c>
      <c r="E229" s="20">
        <v>3</v>
      </c>
      <c r="F229" s="27" t="s">
        <v>5167</v>
      </c>
      <c r="G229" s="21" t="s">
        <v>680</v>
      </c>
    </row>
    <row r="230" spans="1:7" ht="25.5">
      <c r="A230" s="21" t="s">
        <v>842</v>
      </c>
      <c r="B230" s="24" t="s">
        <v>843</v>
      </c>
      <c r="C230" s="24" t="s">
        <v>843</v>
      </c>
      <c r="D230" s="20" t="s">
        <v>17</v>
      </c>
      <c r="E230" s="20">
        <v>2</v>
      </c>
      <c r="F230" s="27" t="s">
        <v>5167</v>
      </c>
      <c r="G230" s="21" t="s">
        <v>842</v>
      </c>
    </row>
    <row r="231" spans="1:7" ht="38.25">
      <c r="A231" s="21" t="s">
        <v>5337</v>
      </c>
      <c r="B231" s="24" t="s">
        <v>4361</v>
      </c>
      <c r="C231" s="24" t="s">
        <v>4361</v>
      </c>
      <c r="D231" s="20" t="s">
        <v>17</v>
      </c>
      <c r="E231" s="21">
        <v>2</v>
      </c>
      <c r="F231" s="27" t="s">
        <v>5167</v>
      </c>
      <c r="G231" s="21" t="str">
        <f>A231</f>
        <v>Z487</v>
      </c>
    </row>
    <row r="232" spans="1:7" ht="38.25">
      <c r="A232" s="21" t="s">
        <v>5338</v>
      </c>
      <c r="B232" s="24" t="s">
        <v>4188</v>
      </c>
      <c r="C232" s="24" t="s">
        <v>4188</v>
      </c>
      <c r="D232" s="20" t="s">
        <v>17</v>
      </c>
      <c r="E232" s="21">
        <v>2</v>
      </c>
      <c r="F232" s="27" t="s">
        <v>5167</v>
      </c>
      <c r="G232" s="21" t="str">
        <f>A232</f>
        <v>Z496</v>
      </c>
    </row>
    <row r="233" spans="1:7" ht="25.5">
      <c r="A233" s="21" t="s">
        <v>275</v>
      </c>
      <c r="B233" s="24" t="s">
        <v>276</v>
      </c>
      <c r="C233" s="24" t="s">
        <v>276</v>
      </c>
      <c r="D233" s="20" t="s">
        <v>17</v>
      </c>
      <c r="E233" s="20">
        <v>2</v>
      </c>
      <c r="F233" s="27" t="s">
        <v>5167</v>
      </c>
      <c r="G233" s="21" t="s">
        <v>275</v>
      </c>
    </row>
    <row r="234" spans="1:7" ht="25.5">
      <c r="A234" s="21" t="s">
        <v>5339</v>
      </c>
      <c r="B234" s="24" t="s">
        <v>4364</v>
      </c>
      <c r="C234" s="24" t="s">
        <v>4364</v>
      </c>
      <c r="D234" s="20" t="s">
        <v>17</v>
      </c>
      <c r="E234" s="21">
        <v>2</v>
      </c>
      <c r="F234" s="27" t="s">
        <v>5167</v>
      </c>
      <c r="G234" s="21" t="str">
        <f>A234</f>
        <v>Z488</v>
      </c>
    </row>
    <row r="235" spans="1:7" ht="25.5">
      <c r="A235" s="21" t="s">
        <v>5340</v>
      </c>
      <c r="B235" s="24" t="s">
        <v>4191</v>
      </c>
      <c r="C235" s="24" t="s">
        <v>4191</v>
      </c>
      <c r="D235" s="20" t="s">
        <v>17</v>
      </c>
      <c r="E235" s="21">
        <v>2</v>
      </c>
      <c r="F235" s="27" t="s">
        <v>5167</v>
      </c>
      <c r="G235" s="21" t="str">
        <f>A235</f>
        <v>Z285</v>
      </c>
    </row>
    <row r="236" spans="1:7" ht="25.5">
      <c r="A236" s="25" t="s">
        <v>513</v>
      </c>
      <c r="B236" s="24" t="s">
        <v>514</v>
      </c>
      <c r="C236" s="36" t="s">
        <v>514</v>
      </c>
      <c r="D236" s="20" t="s">
        <v>7</v>
      </c>
      <c r="E236" s="20">
        <v>3</v>
      </c>
      <c r="F236" s="27" t="s">
        <v>5167</v>
      </c>
      <c r="G236" s="25" t="s">
        <v>513</v>
      </c>
    </row>
    <row r="237" spans="1:7" ht="25.5">
      <c r="A237" s="25" t="s">
        <v>521</v>
      </c>
      <c r="B237" s="24" t="s">
        <v>522</v>
      </c>
      <c r="C237" s="36" t="s">
        <v>522</v>
      </c>
      <c r="D237" s="20" t="s">
        <v>7</v>
      </c>
      <c r="E237" s="20">
        <v>3</v>
      </c>
      <c r="F237" s="27" t="s">
        <v>5167</v>
      </c>
      <c r="G237" s="25" t="s">
        <v>521</v>
      </c>
    </row>
    <row r="238" spans="1:7" ht="25.5">
      <c r="A238" s="25" t="s">
        <v>519</v>
      </c>
      <c r="B238" s="24" t="s">
        <v>520</v>
      </c>
      <c r="C238" s="36" t="s">
        <v>520</v>
      </c>
      <c r="D238" s="20" t="s">
        <v>7</v>
      </c>
      <c r="E238" s="20">
        <v>3</v>
      </c>
      <c r="F238" s="27" t="s">
        <v>5167</v>
      </c>
      <c r="G238" s="25" t="s">
        <v>519</v>
      </c>
    </row>
    <row r="239" spans="1:7" ht="25.5">
      <c r="A239" s="25" t="s">
        <v>517</v>
      </c>
      <c r="B239" s="24" t="s">
        <v>518</v>
      </c>
      <c r="C239" s="24" t="s">
        <v>518</v>
      </c>
      <c r="D239" s="20" t="s">
        <v>7</v>
      </c>
      <c r="E239" s="20">
        <v>3</v>
      </c>
      <c r="F239" s="27" t="s">
        <v>5167</v>
      </c>
      <c r="G239" s="25" t="s">
        <v>517</v>
      </c>
    </row>
    <row r="240" spans="1:7" ht="25.5">
      <c r="A240" s="25" t="s">
        <v>515</v>
      </c>
      <c r="B240" s="24" t="s">
        <v>516</v>
      </c>
      <c r="C240" s="24" t="s">
        <v>516</v>
      </c>
      <c r="D240" s="20" t="s">
        <v>7</v>
      </c>
      <c r="E240" s="20">
        <v>3</v>
      </c>
      <c r="F240" s="27" t="s">
        <v>5167</v>
      </c>
      <c r="G240" s="25" t="s">
        <v>515</v>
      </c>
    </row>
    <row r="241" spans="1:7" ht="38.25">
      <c r="A241" s="20" t="s">
        <v>1456</v>
      </c>
      <c r="B241" s="24" t="s">
        <v>5341</v>
      </c>
      <c r="C241" s="27" t="s">
        <v>5342</v>
      </c>
      <c r="D241" s="20" t="s">
        <v>7</v>
      </c>
      <c r="E241" s="20">
        <v>5</v>
      </c>
      <c r="F241" s="27" t="s">
        <v>5163</v>
      </c>
      <c r="G241" s="20" t="s">
        <v>1456</v>
      </c>
    </row>
    <row r="242" spans="1:7" ht="25.5">
      <c r="A242" s="21" t="s">
        <v>291</v>
      </c>
      <c r="B242" s="24" t="s">
        <v>292</v>
      </c>
      <c r="C242" s="24" t="s">
        <v>292</v>
      </c>
      <c r="D242" s="20" t="s">
        <v>17</v>
      </c>
      <c r="E242" s="21">
        <v>2</v>
      </c>
      <c r="F242" s="27" t="s">
        <v>5167</v>
      </c>
      <c r="G242" s="21" t="s">
        <v>291</v>
      </c>
    </row>
    <row r="243" spans="1:7" ht="25.5">
      <c r="A243" s="21" t="s">
        <v>5343</v>
      </c>
      <c r="B243" s="24" t="s">
        <v>5344</v>
      </c>
      <c r="C243" s="24" t="s">
        <v>5344</v>
      </c>
      <c r="D243" s="20" t="s">
        <v>17</v>
      </c>
      <c r="E243" s="21">
        <v>2</v>
      </c>
      <c r="F243" s="27" t="s">
        <v>5167</v>
      </c>
      <c r="G243" s="21" t="s">
        <v>5343</v>
      </c>
    </row>
    <row r="244" spans="1:7" ht="25.5">
      <c r="A244" s="21" t="s">
        <v>1172</v>
      </c>
      <c r="B244" s="24" t="s">
        <v>1173</v>
      </c>
      <c r="C244" s="24" t="s">
        <v>1173</v>
      </c>
      <c r="D244" s="20" t="s">
        <v>17</v>
      </c>
      <c r="E244" s="21">
        <v>2</v>
      </c>
      <c r="F244" s="27" t="s">
        <v>5167</v>
      </c>
      <c r="G244" s="21" t="s">
        <v>1172</v>
      </c>
    </row>
    <row r="245" spans="1:7" ht="25.5">
      <c r="A245" s="21" t="s">
        <v>1174</v>
      </c>
      <c r="B245" s="24" t="s">
        <v>1176</v>
      </c>
      <c r="C245" s="24" t="s">
        <v>1176</v>
      </c>
      <c r="D245" s="20" t="s">
        <v>17</v>
      </c>
      <c r="E245" s="21">
        <v>2</v>
      </c>
      <c r="F245" s="27" t="s">
        <v>5167</v>
      </c>
      <c r="G245" s="21" t="s">
        <v>1174</v>
      </c>
    </row>
    <row r="246" spans="1:7" ht="25.5">
      <c r="A246" s="21" t="s">
        <v>1187</v>
      </c>
      <c r="B246" s="24" t="s">
        <v>1188</v>
      </c>
      <c r="C246" s="24" t="s">
        <v>1188</v>
      </c>
      <c r="D246" s="20" t="s">
        <v>17</v>
      </c>
      <c r="E246" s="21">
        <v>2</v>
      </c>
      <c r="F246" s="27" t="s">
        <v>5167</v>
      </c>
      <c r="G246" s="21" t="s">
        <v>1187</v>
      </c>
    </row>
    <row r="247" spans="1:7" ht="25.5">
      <c r="A247" s="21" t="s">
        <v>1185</v>
      </c>
      <c r="B247" s="24" t="s">
        <v>1186</v>
      </c>
      <c r="C247" s="24" t="s">
        <v>1186</v>
      </c>
      <c r="D247" s="20" t="s">
        <v>17</v>
      </c>
      <c r="E247" s="21">
        <v>2</v>
      </c>
      <c r="F247" s="27" t="s">
        <v>5167</v>
      </c>
      <c r="G247" s="21" t="s">
        <v>1185</v>
      </c>
    </row>
    <row r="248" spans="1:7" ht="25.5">
      <c r="A248" s="20" t="s">
        <v>5345</v>
      </c>
      <c r="B248" s="27" t="s">
        <v>5346</v>
      </c>
      <c r="C248" s="27" t="s">
        <v>226</v>
      </c>
      <c r="D248" s="20" t="s">
        <v>17</v>
      </c>
      <c r="E248" s="20">
        <v>2</v>
      </c>
      <c r="F248" s="27" t="s">
        <v>5167</v>
      </c>
      <c r="G248" s="20" t="s">
        <v>5345</v>
      </c>
    </row>
    <row r="249" spans="1:7" ht="25.5">
      <c r="A249" s="20" t="s">
        <v>5347</v>
      </c>
      <c r="B249" s="27" t="s">
        <v>5348</v>
      </c>
      <c r="C249" s="27" t="s">
        <v>229</v>
      </c>
      <c r="D249" s="20" t="s">
        <v>17</v>
      </c>
      <c r="E249" s="20">
        <v>3</v>
      </c>
      <c r="F249" s="27" t="s">
        <v>5167</v>
      </c>
      <c r="G249" s="20" t="s">
        <v>5347</v>
      </c>
    </row>
    <row r="250" spans="1:7" ht="25.5">
      <c r="A250" s="21" t="s">
        <v>1166</v>
      </c>
      <c r="B250" s="24" t="s">
        <v>1168</v>
      </c>
      <c r="C250" s="24" t="s">
        <v>1168</v>
      </c>
      <c r="D250" s="20" t="s">
        <v>17</v>
      </c>
      <c r="E250" s="21">
        <v>2</v>
      </c>
      <c r="F250" s="27" t="s">
        <v>5167</v>
      </c>
      <c r="G250" s="21" t="s">
        <v>1166</v>
      </c>
    </row>
    <row r="251" spans="1:7" ht="25.5">
      <c r="A251" s="21" t="s">
        <v>1163</v>
      </c>
      <c r="B251" s="24" t="s">
        <v>1165</v>
      </c>
      <c r="C251" s="24" t="s">
        <v>1165</v>
      </c>
      <c r="D251" s="20" t="s">
        <v>17</v>
      </c>
      <c r="E251" s="21">
        <v>2</v>
      </c>
      <c r="F251" s="27" t="s">
        <v>5167</v>
      </c>
      <c r="G251" s="21" t="s">
        <v>1163</v>
      </c>
    </row>
    <row r="252" spans="1:7" ht="25.5">
      <c r="A252" s="21" t="s">
        <v>1169</v>
      </c>
      <c r="B252" s="24" t="s">
        <v>1171</v>
      </c>
      <c r="C252" s="24" t="s">
        <v>1171</v>
      </c>
      <c r="D252" s="20" t="s">
        <v>17</v>
      </c>
      <c r="E252" s="21">
        <v>2</v>
      </c>
      <c r="F252" s="27" t="s">
        <v>5167</v>
      </c>
      <c r="G252" s="21" t="s">
        <v>1169</v>
      </c>
    </row>
    <row r="253" spans="1:7" ht="38.25">
      <c r="A253" s="21" t="s">
        <v>1189</v>
      </c>
      <c r="B253" s="24" t="s">
        <v>1190</v>
      </c>
      <c r="C253" s="24" t="s">
        <v>1190</v>
      </c>
      <c r="D253" s="20" t="s">
        <v>17</v>
      </c>
      <c r="E253" s="21">
        <v>2</v>
      </c>
      <c r="F253" s="27" t="s">
        <v>5167</v>
      </c>
      <c r="G253" s="21" t="s">
        <v>1189</v>
      </c>
    </row>
    <row r="254" spans="1:7" ht="25.5">
      <c r="A254" s="21" t="s">
        <v>1196</v>
      </c>
      <c r="B254" s="24" t="s">
        <v>1198</v>
      </c>
      <c r="C254" s="24" t="s">
        <v>1198</v>
      </c>
      <c r="D254" s="20" t="s">
        <v>17</v>
      </c>
      <c r="E254" s="21">
        <v>2</v>
      </c>
      <c r="F254" s="27" t="s">
        <v>5167</v>
      </c>
      <c r="G254" s="21" t="s">
        <v>1196</v>
      </c>
    </row>
    <row r="255" spans="1:7" ht="25.5">
      <c r="A255" s="21" t="s">
        <v>5349</v>
      </c>
      <c r="B255" s="24" t="s">
        <v>5350</v>
      </c>
      <c r="C255" s="24" t="s">
        <v>5350</v>
      </c>
      <c r="D255" s="20" t="s">
        <v>17</v>
      </c>
      <c r="E255" s="21">
        <v>2</v>
      </c>
      <c r="F255" s="27" t="s">
        <v>5167</v>
      </c>
      <c r="G255" s="21" t="s">
        <v>5349</v>
      </c>
    </row>
    <row r="256" spans="1:7" ht="38.25">
      <c r="A256" s="21" t="s">
        <v>1199</v>
      </c>
      <c r="B256" s="24" t="s">
        <v>1201</v>
      </c>
      <c r="C256" s="24" t="s">
        <v>1201</v>
      </c>
      <c r="D256" s="20" t="s">
        <v>17</v>
      </c>
      <c r="E256" s="21">
        <v>2</v>
      </c>
      <c r="F256" s="27" t="s">
        <v>5167</v>
      </c>
      <c r="G256" s="21" t="s">
        <v>1199</v>
      </c>
    </row>
    <row r="257" spans="1:7" ht="25.5">
      <c r="A257" s="21" t="s">
        <v>1193</v>
      </c>
      <c r="B257" s="24" t="s">
        <v>1195</v>
      </c>
      <c r="C257" s="24" t="s">
        <v>1195</v>
      </c>
      <c r="D257" s="20" t="s">
        <v>17</v>
      </c>
      <c r="E257" s="21">
        <v>2</v>
      </c>
      <c r="F257" s="27" t="s">
        <v>5167</v>
      </c>
      <c r="G257" s="21" t="s">
        <v>1193</v>
      </c>
    </row>
    <row r="258" spans="1:7" ht="25.5">
      <c r="A258" s="21" t="s">
        <v>1183</v>
      </c>
      <c r="B258" s="24" t="s">
        <v>1184</v>
      </c>
      <c r="C258" s="24" t="s">
        <v>5351</v>
      </c>
      <c r="D258" s="20" t="s">
        <v>17</v>
      </c>
      <c r="E258" s="21">
        <v>2</v>
      </c>
      <c r="F258" s="27" t="s">
        <v>5167</v>
      </c>
      <c r="G258" s="21" t="s">
        <v>1183</v>
      </c>
    </row>
    <row r="259" spans="1:7" ht="25.5">
      <c r="A259" s="25" t="s">
        <v>1512</v>
      </c>
      <c r="B259" s="24" t="s">
        <v>1182</v>
      </c>
      <c r="C259" s="36" t="s">
        <v>1182</v>
      </c>
      <c r="D259" s="20" t="s">
        <v>17</v>
      </c>
      <c r="E259" s="21">
        <v>2</v>
      </c>
      <c r="F259" s="27" t="s">
        <v>5167</v>
      </c>
      <c r="G259" s="25" t="s">
        <v>1512</v>
      </c>
    </row>
    <row r="260" spans="1:7" ht="25.5">
      <c r="A260" s="21" t="s">
        <v>1180</v>
      </c>
      <c r="B260" s="24" t="s">
        <v>5352</v>
      </c>
      <c r="C260" s="24" t="s">
        <v>5352</v>
      </c>
      <c r="D260" s="20" t="s">
        <v>17</v>
      </c>
      <c r="E260" s="21">
        <v>2</v>
      </c>
      <c r="F260" s="27" t="s">
        <v>5167</v>
      </c>
      <c r="G260" s="21" t="s">
        <v>1180</v>
      </c>
    </row>
    <row r="261" spans="1:7" ht="25.5">
      <c r="A261" s="21" t="s">
        <v>1177</v>
      </c>
      <c r="B261" s="24" t="s">
        <v>1179</v>
      </c>
      <c r="C261" s="24" t="s">
        <v>5353</v>
      </c>
      <c r="D261" s="20" t="s">
        <v>17</v>
      </c>
      <c r="E261" s="21">
        <v>2</v>
      </c>
      <c r="F261" s="27" t="s">
        <v>5167</v>
      </c>
      <c r="G261" s="21" t="s">
        <v>1177</v>
      </c>
    </row>
    <row r="262" spans="1:7" ht="38.25">
      <c r="A262" s="24" t="s">
        <v>5354</v>
      </c>
      <c r="B262" s="24" t="s">
        <v>5355</v>
      </c>
      <c r="C262" s="38" t="s">
        <v>5356</v>
      </c>
      <c r="D262" s="20" t="s">
        <v>5158</v>
      </c>
      <c r="E262" s="20">
        <v>0</v>
      </c>
      <c r="F262" s="27" t="s">
        <v>5167</v>
      </c>
      <c r="G262" s="24" t="s">
        <v>5354</v>
      </c>
    </row>
    <row r="263" spans="1:7" ht="38.25">
      <c r="A263" s="24" t="s">
        <v>5357</v>
      </c>
      <c r="B263" s="24" t="s">
        <v>5358</v>
      </c>
      <c r="C263" s="38" t="s">
        <v>5359</v>
      </c>
      <c r="D263" s="20" t="s">
        <v>5158</v>
      </c>
      <c r="E263" s="20">
        <v>0</v>
      </c>
      <c r="F263" s="27" t="s">
        <v>5167</v>
      </c>
      <c r="G263" s="24" t="s">
        <v>5357</v>
      </c>
    </row>
    <row r="264" spans="1:7" ht="38.25">
      <c r="A264" s="24" t="s">
        <v>5360</v>
      </c>
      <c r="B264" s="24" t="s">
        <v>5361</v>
      </c>
      <c r="C264" s="27" t="s">
        <v>5362</v>
      </c>
      <c r="D264" s="20" t="s">
        <v>5158</v>
      </c>
      <c r="E264" s="20">
        <v>0</v>
      </c>
      <c r="F264" s="27" t="s">
        <v>5159</v>
      </c>
      <c r="G264" s="24" t="s">
        <v>5360</v>
      </c>
    </row>
    <row r="265" spans="1:7" ht="38.25">
      <c r="A265" s="24" t="s">
        <v>5363</v>
      </c>
      <c r="B265" s="24" t="s">
        <v>5364</v>
      </c>
      <c r="C265" s="24" t="s">
        <v>5365</v>
      </c>
      <c r="D265" s="20" t="s">
        <v>5158</v>
      </c>
      <c r="E265" s="20">
        <v>0</v>
      </c>
      <c r="F265" s="27" t="s">
        <v>5159</v>
      </c>
      <c r="G265" s="24" t="s">
        <v>5363</v>
      </c>
    </row>
    <row r="266" spans="1:7" ht="38.25">
      <c r="A266" s="24" t="s">
        <v>5366</v>
      </c>
      <c r="B266" s="24" t="s">
        <v>5367</v>
      </c>
      <c r="C266" s="24" t="s">
        <v>5368</v>
      </c>
      <c r="D266" s="20" t="s">
        <v>5158</v>
      </c>
      <c r="E266" s="20">
        <v>0</v>
      </c>
      <c r="F266" s="27" t="s">
        <v>5159</v>
      </c>
      <c r="G266" s="24" t="s">
        <v>5366</v>
      </c>
    </row>
    <row r="267" spans="1:7" ht="63.75">
      <c r="A267" s="24" t="s">
        <v>5369</v>
      </c>
      <c r="B267" s="24" t="s">
        <v>5370</v>
      </c>
      <c r="C267" s="24" t="s">
        <v>5371</v>
      </c>
      <c r="D267" s="20" t="s">
        <v>5158</v>
      </c>
      <c r="E267" s="20">
        <v>0</v>
      </c>
      <c r="F267" s="27" t="s">
        <v>5159</v>
      </c>
      <c r="G267" s="24" t="s">
        <v>5369</v>
      </c>
    </row>
    <row r="268" spans="1:7" ht="38.25">
      <c r="A268" s="24" t="s">
        <v>5372</v>
      </c>
      <c r="B268" s="24" t="s">
        <v>5373</v>
      </c>
      <c r="C268" s="24" t="s">
        <v>5374</v>
      </c>
      <c r="D268" s="20" t="s">
        <v>5158</v>
      </c>
      <c r="E268" s="20">
        <v>0</v>
      </c>
      <c r="F268" s="27" t="s">
        <v>5159</v>
      </c>
      <c r="G268" s="24" t="s">
        <v>5372</v>
      </c>
    </row>
    <row r="269" spans="1:7" ht="38.25">
      <c r="A269" s="24" t="s">
        <v>5375</v>
      </c>
      <c r="B269" s="24" t="s">
        <v>5376</v>
      </c>
      <c r="C269" s="38" t="s">
        <v>5377</v>
      </c>
      <c r="D269" s="20" t="s">
        <v>5158</v>
      </c>
      <c r="E269" s="20">
        <v>0</v>
      </c>
      <c r="F269" s="27" t="s">
        <v>5167</v>
      </c>
      <c r="G269" s="24" t="s">
        <v>5375</v>
      </c>
    </row>
    <row r="270" spans="1:7" ht="25.5">
      <c r="A270" s="24" t="s">
        <v>5378</v>
      </c>
      <c r="B270" s="27" t="s">
        <v>5379</v>
      </c>
      <c r="C270" s="24" t="s">
        <v>5380</v>
      </c>
      <c r="D270" s="20" t="s">
        <v>7</v>
      </c>
      <c r="E270" s="20">
        <v>3</v>
      </c>
      <c r="F270" s="27" t="s">
        <v>5167</v>
      </c>
      <c r="G270" s="24" t="s">
        <v>5378</v>
      </c>
    </row>
    <row r="271" spans="1:7" ht="25.5">
      <c r="A271" s="24" t="s">
        <v>5381</v>
      </c>
      <c r="B271" s="24" t="s">
        <v>5382</v>
      </c>
      <c r="C271" s="24" t="s">
        <v>5383</v>
      </c>
      <c r="D271" s="20" t="s">
        <v>7</v>
      </c>
      <c r="E271" s="20">
        <v>3</v>
      </c>
      <c r="F271" s="27" t="s">
        <v>5167</v>
      </c>
      <c r="G271" s="24" t="s">
        <v>5381</v>
      </c>
    </row>
    <row r="272" spans="1:7" ht="38.25">
      <c r="A272" s="20" t="s">
        <v>5384</v>
      </c>
      <c r="B272" s="24" t="s">
        <v>5385</v>
      </c>
      <c r="C272" s="27" t="s">
        <v>5386</v>
      </c>
      <c r="D272" s="20" t="s">
        <v>5158</v>
      </c>
      <c r="E272" s="20">
        <v>0</v>
      </c>
      <c r="F272" s="27" t="s">
        <v>5167</v>
      </c>
      <c r="G272" s="20" t="s">
        <v>5384</v>
      </c>
    </row>
    <row r="273" spans="1:7" ht="38.25">
      <c r="A273" s="20" t="s">
        <v>5387</v>
      </c>
      <c r="B273" s="24" t="s">
        <v>5388</v>
      </c>
      <c r="C273" s="27" t="s">
        <v>5389</v>
      </c>
      <c r="D273" s="20" t="s">
        <v>5158</v>
      </c>
      <c r="E273" s="20">
        <v>0</v>
      </c>
      <c r="F273" s="27" t="s">
        <v>5159</v>
      </c>
      <c r="G273" s="20" t="s">
        <v>5387</v>
      </c>
    </row>
    <row r="274" spans="1:7" ht="51">
      <c r="A274" s="24" t="s">
        <v>5390</v>
      </c>
      <c r="B274" s="24" t="s">
        <v>5391</v>
      </c>
      <c r="C274" s="24" t="s">
        <v>5392</v>
      </c>
      <c r="D274" s="20" t="s">
        <v>5158</v>
      </c>
      <c r="E274" s="20">
        <v>0</v>
      </c>
      <c r="F274" s="27" t="s">
        <v>5159</v>
      </c>
      <c r="G274" s="24" t="s">
        <v>5390</v>
      </c>
    </row>
    <row r="275" spans="1:7" ht="38.25">
      <c r="A275" s="24" t="s">
        <v>5393</v>
      </c>
      <c r="B275" s="24" t="s">
        <v>5394</v>
      </c>
      <c r="C275" s="24" t="s">
        <v>5395</v>
      </c>
      <c r="D275" s="20" t="s">
        <v>5158</v>
      </c>
      <c r="E275" s="20">
        <v>0</v>
      </c>
      <c r="F275" s="27" t="s">
        <v>5159</v>
      </c>
      <c r="G275" s="24" t="s">
        <v>5393</v>
      </c>
    </row>
    <row r="276" spans="1:7" ht="38.25">
      <c r="A276" s="24" t="s">
        <v>5396</v>
      </c>
      <c r="B276" s="24" t="s">
        <v>5397</v>
      </c>
      <c r="C276" s="24" t="s">
        <v>5398</v>
      </c>
      <c r="D276" s="20" t="s">
        <v>5158</v>
      </c>
      <c r="E276" s="20">
        <v>0</v>
      </c>
      <c r="F276" s="27" t="s">
        <v>5159</v>
      </c>
      <c r="G276" s="24" t="s">
        <v>5396</v>
      </c>
    </row>
    <row r="277" spans="1:7" ht="38.25">
      <c r="A277" s="24" t="s">
        <v>5399</v>
      </c>
      <c r="B277" s="24" t="s">
        <v>5400</v>
      </c>
      <c r="C277" s="24" t="s">
        <v>5401</v>
      </c>
      <c r="D277" s="20" t="s">
        <v>5158</v>
      </c>
      <c r="E277" s="20">
        <v>0</v>
      </c>
      <c r="F277" s="27" t="s">
        <v>5159</v>
      </c>
      <c r="G277" s="24" t="s">
        <v>5399</v>
      </c>
    </row>
    <row r="278" spans="1:7" ht="24">
      <c r="A278" s="20" t="s">
        <v>5402</v>
      </c>
      <c r="B278" s="32" t="s">
        <v>5403</v>
      </c>
      <c r="C278" s="39" t="s">
        <v>5404</v>
      </c>
      <c r="D278" s="20" t="s">
        <v>7</v>
      </c>
      <c r="E278" s="20">
        <v>4</v>
      </c>
      <c r="F278" s="27" t="s">
        <v>5159</v>
      </c>
      <c r="G278" s="20" t="s">
        <v>5402</v>
      </c>
    </row>
    <row r="279" spans="1:7" ht="38.25">
      <c r="A279" s="20" t="s">
        <v>5405</v>
      </c>
      <c r="B279" s="24" t="s">
        <v>5406</v>
      </c>
      <c r="C279" s="27" t="s">
        <v>5407</v>
      </c>
      <c r="D279" s="20" t="s">
        <v>5158</v>
      </c>
      <c r="E279" s="20">
        <v>0</v>
      </c>
      <c r="F279" s="27" t="s">
        <v>5167</v>
      </c>
      <c r="G279" s="20" t="s">
        <v>5405</v>
      </c>
    </row>
    <row r="280" spans="1:7" ht="38.25">
      <c r="A280" s="20" t="s">
        <v>5408</v>
      </c>
      <c r="B280" s="24" t="s">
        <v>5409</v>
      </c>
      <c r="C280" s="27" t="s">
        <v>5410</v>
      </c>
      <c r="D280" s="20" t="s">
        <v>5158</v>
      </c>
      <c r="E280" s="20">
        <v>0</v>
      </c>
      <c r="F280" s="27" t="s">
        <v>5167</v>
      </c>
      <c r="G280" s="20" t="s">
        <v>5408</v>
      </c>
    </row>
    <row r="281" spans="1:7" ht="38.25">
      <c r="A281" s="22" t="s">
        <v>5411</v>
      </c>
      <c r="B281" s="28" t="s">
        <v>5412</v>
      </c>
      <c r="C281" s="28" t="s">
        <v>5413</v>
      </c>
      <c r="D281" s="22" t="s">
        <v>7</v>
      </c>
      <c r="E281" s="22">
        <v>2</v>
      </c>
      <c r="F281" s="7" t="s">
        <v>5167</v>
      </c>
      <c r="G281" s="22" t="s">
        <v>5411</v>
      </c>
    </row>
    <row r="282" spans="1:7" ht="25.5">
      <c r="A282" s="20" t="s">
        <v>5414</v>
      </c>
      <c r="B282" s="24" t="s">
        <v>5415</v>
      </c>
      <c r="C282" s="24" t="s">
        <v>5415</v>
      </c>
      <c r="D282" s="20" t="s">
        <v>7</v>
      </c>
      <c r="E282" s="20">
        <v>4</v>
      </c>
      <c r="F282" s="27" t="s">
        <v>5159</v>
      </c>
      <c r="G282" s="20" t="s">
        <v>5414</v>
      </c>
    </row>
    <row r="283" spans="1:7" ht="38.25">
      <c r="A283" s="22" t="s">
        <v>5416</v>
      </c>
      <c r="B283" s="28" t="s">
        <v>5417</v>
      </c>
      <c r="C283" s="28" t="s">
        <v>5413</v>
      </c>
      <c r="D283" s="22" t="s">
        <v>7</v>
      </c>
      <c r="E283" s="22">
        <v>2</v>
      </c>
      <c r="F283" s="7" t="s">
        <v>5163</v>
      </c>
      <c r="G283" s="22" t="s">
        <v>5416</v>
      </c>
    </row>
    <row r="284" spans="1:7" ht="63.75">
      <c r="A284" s="24" t="s">
        <v>5418</v>
      </c>
      <c r="B284" s="24" t="s">
        <v>5419</v>
      </c>
      <c r="C284" s="38" t="s">
        <v>5420</v>
      </c>
      <c r="D284" s="20" t="s">
        <v>7</v>
      </c>
      <c r="E284" s="20">
        <v>3</v>
      </c>
      <c r="F284" s="27" t="s">
        <v>5167</v>
      </c>
      <c r="G284" s="24" t="s">
        <v>5418</v>
      </c>
    </row>
    <row r="285" spans="1:7" ht="51">
      <c r="A285" s="24" t="s">
        <v>5421</v>
      </c>
      <c r="B285" s="24" t="s">
        <v>5422</v>
      </c>
      <c r="C285" s="24" t="s">
        <v>5423</v>
      </c>
      <c r="D285" s="20" t="s">
        <v>5158</v>
      </c>
      <c r="E285" s="20">
        <v>0</v>
      </c>
      <c r="F285" s="27" t="s">
        <v>5159</v>
      </c>
      <c r="G285" s="24" t="s">
        <v>5421</v>
      </c>
    </row>
    <row r="286" spans="1:7" ht="38.25">
      <c r="A286" s="24" t="s">
        <v>5424</v>
      </c>
      <c r="B286" s="24" t="s">
        <v>5425</v>
      </c>
      <c r="C286" s="24" t="s">
        <v>5426</v>
      </c>
      <c r="D286" s="20" t="s">
        <v>5158</v>
      </c>
      <c r="E286" s="20">
        <v>0</v>
      </c>
      <c r="F286" s="27" t="s">
        <v>5159</v>
      </c>
      <c r="G286" s="24" t="s">
        <v>5424</v>
      </c>
    </row>
    <row r="287" spans="1:7" ht="38.25">
      <c r="A287" s="24" t="s">
        <v>5427</v>
      </c>
      <c r="B287" s="24" t="s">
        <v>5428</v>
      </c>
      <c r="C287" s="24" t="s">
        <v>5429</v>
      </c>
      <c r="D287" s="20" t="s">
        <v>5158</v>
      </c>
      <c r="E287" s="20">
        <v>0</v>
      </c>
      <c r="F287" s="27" t="s">
        <v>5159</v>
      </c>
      <c r="G287" s="24" t="s">
        <v>5427</v>
      </c>
    </row>
    <row r="288" spans="1:7" ht="25.5">
      <c r="A288" s="23" t="s">
        <v>5430</v>
      </c>
      <c r="B288" s="24" t="s">
        <v>5431</v>
      </c>
      <c r="C288" s="24" t="s">
        <v>5432</v>
      </c>
      <c r="D288" s="20" t="s">
        <v>17</v>
      </c>
      <c r="E288" s="20">
        <v>2</v>
      </c>
      <c r="F288" s="27" t="s">
        <v>5167</v>
      </c>
      <c r="G288" s="23" t="s">
        <v>5430</v>
      </c>
    </row>
    <row r="289" spans="1:7" ht="38.25">
      <c r="A289" s="24" t="s">
        <v>5433</v>
      </c>
      <c r="B289" s="24" t="s">
        <v>5434</v>
      </c>
      <c r="C289" s="24" t="s">
        <v>5435</v>
      </c>
      <c r="D289" s="20" t="s">
        <v>5158</v>
      </c>
      <c r="E289" s="20">
        <v>0</v>
      </c>
      <c r="F289" s="27" t="s">
        <v>5159</v>
      </c>
      <c r="G289" s="24" t="s">
        <v>5433</v>
      </c>
    </row>
    <row r="290" spans="1:7" ht="38.25">
      <c r="A290" s="24" t="s">
        <v>5436</v>
      </c>
      <c r="B290" s="24" t="s">
        <v>5437</v>
      </c>
      <c r="C290" s="24" t="s">
        <v>5438</v>
      </c>
      <c r="D290" s="20" t="s">
        <v>5158</v>
      </c>
      <c r="E290" s="20">
        <v>0</v>
      </c>
      <c r="F290" s="27" t="s">
        <v>5159</v>
      </c>
      <c r="G290" s="24" t="s">
        <v>5436</v>
      </c>
    </row>
    <row r="291" spans="1:7" ht="38.25">
      <c r="A291" s="24" t="s">
        <v>5439</v>
      </c>
      <c r="B291" s="24" t="s">
        <v>5440</v>
      </c>
      <c r="C291" s="24" t="s">
        <v>5441</v>
      </c>
      <c r="D291" s="20" t="s">
        <v>5158</v>
      </c>
      <c r="E291" s="20">
        <v>0</v>
      </c>
      <c r="F291" s="27" t="s">
        <v>5159</v>
      </c>
      <c r="G291" s="24" t="s">
        <v>5439</v>
      </c>
    </row>
    <row r="292" spans="1:7" ht="25.5">
      <c r="A292" s="20" t="s">
        <v>4974</v>
      </c>
      <c r="B292" s="24" t="s">
        <v>2521</v>
      </c>
      <c r="C292" s="24" t="s">
        <v>2522</v>
      </c>
      <c r="D292" s="20" t="s">
        <v>7</v>
      </c>
      <c r="E292" s="20">
        <v>3</v>
      </c>
      <c r="F292" s="27" t="s">
        <v>13</v>
      </c>
      <c r="G292" s="20" t="s">
        <v>4974</v>
      </c>
    </row>
    <row r="293" spans="1:7" ht="25.5">
      <c r="A293" s="21" t="s">
        <v>365</v>
      </c>
      <c r="B293" s="24" t="s">
        <v>367</v>
      </c>
      <c r="C293" s="24" t="s">
        <v>367</v>
      </c>
      <c r="D293" s="20" t="s">
        <v>7</v>
      </c>
      <c r="E293" s="20">
        <v>3</v>
      </c>
      <c r="F293" s="27" t="s">
        <v>5167</v>
      </c>
      <c r="G293" s="21" t="s">
        <v>365</v>
      </c>
    </row>
    <row r="294" spans="1:7">
      <c r="A294" s="25" t="s">
        <v>472</v>
      </c>
      <c r="B294" s="24" t="s">
        <v>473</v>
      </c>
      <c r="C294" s="24" t="s">
        <v>5143</v>
      </c>
      <c r="D294" s="20" t="s">
        <v>7</v>
      </c>
      <c r="E294" s="20">
        <v>3</v>
      </c>
      <c r="F294" s="27" t="s">
        <v>5167</v>
      </c>
      <c r="G294" s="25" t="s">
        <v>472</v>
      </c>
    </row>
    <row r="295" spans="1:7">
      <c r="A295" s="20" t="s">
        <v>5011</v>
      </c>
      <c r="B295" s="24" t="s">
        <v>2658</v>
      </c>
      <c r="C295" s="24" t="s">
        <v>2659</v>
      </c>
      <c r="D295" s="20" t="s">
        <v>7</v>
      </c>
      <c r="E295" s="20">
        <v>3</v>
      </c>
      <c r="F295" s="27" t="s">
        <v>13</v>
      </c>
      <c r="G295" s="20" t="s">
        <v>5011</v>
      </c>
    </row>
    <row r="296" spans="1:7" ht="25.5">
      <c r="A296" s="21" t="s">
        <v>666</v>
      </c>
      <c r="B296" s="24" t="s">
        <v>667</v>
      </c>
      <c r="C296" s="24" t="s">
        <v>667</v>
      </c>
      <c r="D296" s="20" t="s">
        <v>7</v>
      </c>
      <c r="E296" s="20">
        <v>3</v>
      </c>
      <c r="F296" s="27" t="s">
        <v>5167</v>
      </c>
      <c r="G296" s="21" t="s">
        <v>666</v>
      </c>
    </row>
    <row r="297" spans="1:7" ht="25.5">
      <c r="A297" s="20" t="s">
        <v>4992</v>
      </c>
      <c r="B297" s="24" t="s">
        <v>2590</v>
      </c>
      <c r="C297" s="24" t="s">
        <v>2591</v>
      </c>
      <c r="D297" s="21" t="s">
        <v>7</v>
      </c>
      <c r="E297" s="20">
        <v>3</v>
      </c>
      <c r="F297" s="27" t="s">
        <v>13</v>
      </c>
      <c r="G297" s="20" t="s">
        <v>4992</v>
      </c>
    </row>
    <row r="298" spans="1:7" ht="25.5">
      <c r="A298" s="21" t="s">
        <v>642</v>
      </c>
      <c r="B298" s="24" t="s">
        <v>643</v>
      </c>
      <c r="C298" s="24" t="s">
        <v>643</v>
      </c>
      <c r="D298" s="20" t="s">
        <v>7</v>
      </c>
      <c r="E298" s="20">
        <v>3</v>
      </c>
      <c r="F298" s="27" t="s">
        <v>5167</v>
      </c>
      <c r="G298" s="21" t="s">
        <v>642</v>
      </c>
    </row>
    <row r="299" spans="1:7" ht="51">
      <c r="A299" s="22" t="s">
        <v>5442</v>
      </c>
      <c r="B299" s="28" t="s">
        <v>5443</v>
      </c>
      <c r="C299" s="28" t="s">
        <v>5444</v>
      </c>
      <c r="D299" s="22" t="s">
        <v>5158</v>
      </c>
      <c r="E299" s="22">
        <v>0</v>
      </c>
      <c r="F299" s="7" t="s">
        <v>5167</v>
      </c>
      <c r="G299" s="22" t="s">
        <v>5442</v>
      </c>
    </row>
    <row r="300" spans="1:7" ht="63.75">
      <c r="A300" s="20" t="s">
        <v>5445</v>
      </c>
      <c r="B300" s="24" t="s">
        <v>5446</v>
      </c>
      <c r="C300" s="24" t="s">
        <v>5446</v>
      </c>
      <c r="D300" s="20" t="s">
        <v>5158</v>
      </c>
      <c r="E300" s="20">
        <v>0</v>
      </c>
      <c r="F300" s="27" t="s">
        <v>5159</v>
      </c>
      <c r="G300" s="20" t="s">
        <v>5445</v>
      </c>
    </row>
    <row r="301" spans="1:7" ht="51">
      <c r="A301" s="22" t="s">
        <v>5447</v>
      </c>
      <c r="B301" s="28" t="s">
        <v>5448</v>
      </c>
      <c r="C301" s="28" t="s">
        <v>5444</v>
      </c>
      <c r="D301" s="22" t="s">
        <v>5158</v>
      </c>
      <c r="E301" s="22">
        <v>0</v>
      </c>
      <c r="F301" s="7" t="s">
        <v>5163</v>
      </c>
      <c r="G301" s="22" t="s">
        <v>5447</v>
      </c>
    </row>
    <row r="302" spans="1:7" ht="51">
      <c r="A302" s="20" t="s">
        <v>5449</v>
      </c>
      <c r="B302" s="24" t="s">
        <v>5450</v>
      </c>
      <c r="C302" s="24" t="s">
        <v>5451</v>
      </c>
      <c r="D302" s="20" t="s">
        <v>17</v>
      </c>
      <c r="E302" s="20">
        <v>0</v>
      </c>
      <c r="F302" s="27" t="s">
        <v>5167</v>
      </c>
      <c r="G302" s="20" t="s">
        <v>5449</v>
      </c>
    </row>
    <row r="303" spans="1:7" ht="63.75">
      <c r="A303" s="20" t="s">
        <v>5452</v>
      </c>
      <c r="B303" s="24" t="s">
        <v>5453</v>
      </c>
      <c r="C303" s="24" t="s">
        <v>5454</v>
      </c>
      <c r="D303" s="20" t="s">
        <v>5158</v>
      </c>
      <c r="E303" s="20">
        <v>0</v>
      </c>
      <c r="F303" s="27" t="s">
        <v>5159</v>
      </c>
      <c r="G303" s="20" t="s">
        <v>5452</v>
      </c>
    </row>
    <row r="304" spans="1:7" ht="51">
      <c r="A304" s="20" t="s">
        <v>5455</v>
      </c>
      <c r="B304" s="24" t="s">
        <v>5456</v>
      </c>
      <c r="C304" s="24" t="s">
        <v>5451</v>
      </c>
      <c r="D304" s="20" t="s">
        <v>17</v>
      </c>
      <c r="E304" s="20">
        <v>0</v>
      </c>
      <c r="F304" s="27" t="s">
        <v>5163</v>
      </c>
      <c r="G304" s="20" t="s">
        <v>5455</v>
      </c>
    </row>
    <row r="305" spans="1:7" ht="25.5">
      <c r="A305" s="21" t="s">
        <v>620</v>
      </c>
      <c r="B305" s="24" t="s">
        <v>621</v>
      </c>
      <c r="C305" s="24" t="s">
        <v>621</v>
      </c>
      <c r="D305" s="20" t="s">
        <v>7</v>
      </c>
      <c r="E305" s="20">
        <v>3</v>
      </c>
      <c r="F305" s="27" t="s">
        <v>5167</v>
      </c>
      <c r="G305" s="21" t="s">
        <v>620</v>
      </c>
    </row>
    <row r="306" spans="1:7" ht="25.5">
      <c r="A306" s="21" t="s">
        <v>622</v>
      </c>
      <c r="B306" s="24" t="s">
        <v>623</v>
      </c>
      <c r="C306" s="24" t="s">
        <v>623</v>
      </c>
      <c r="D306" s="20" t="s">
        <v>7</v>
      </c>
      <c r="E306" s="20">
        <v>3</v>
      </c>
      <c r="F306" s="27" t="s">
        <v>5167</v>
      </c>
      <c r="G306" s="21" t="s">
        <v>622</v>
      </c>
    </row>
    <row r="307" spans="1:7" ht="38.25">
      <c r="A307" s="20" t="s">
        <v>5457</v>
      </c>
      <c r="B307" s="24" t="s">
        <v>5458</v>
      </c>
      <c r="C307" s="24" t="s">
        <v>5459</v>
      </c>
      <c r="D307" s="20" t="s">
        <v>7</v>
      </c>
      <c r="E307" s="20">
        <v>4</v>
      </c>
      <c r="F307" s="27" t="s">
        <v>5246</v>
      </c>
      <c r="G307" s="20" t="s">
        <v>5457</v>
      </c>
    </row>
    <row r="308" spans="1:7" ht="25.5">
      <c r="A308" s="20" t="s">
        <v>5460</v>
      </c>
      <c r="B308" s="24" t="s">
        <v>5461</v>
      </c>
      <c r="C308" s="24" t="s">
        <v>5462</v>
      </c>
      <c r="D308" s="20" t="s">
        <v>7</v>
      </c>
      <c r="E308" s="20">
        <v>2</v>
      </c>
      <c r="F308" s="27" t="s">
        <v>5163</v>
      </c>
      <c r="G308" s="20" t="s">
        <v>5460</v>
      </c>
    </row>
    <row r="309" spans="1:7" ht="25.5">
      <c r="A309" s="20" t="s">
        <v>5463</v>
      </c>
      <c r="B309" s="24" t="s">
        <v>5464</v>
      </c>
      <c r="C309" s="24" t="s">
        <v>5465</v>
      </c>
      <c r="D309" s="20" t="s">
        <v>7</v>
      </c>
      <c r="E309" s="20">
        <v>2</v>
      </c>
      <c r="F309" s="27" t="s">
        <v>5163</v>
      </c>
      <c r="G309" s="20" t="s">
        <v>5463</v>
      </c>
    </row>
    <row r="310" spans="1:7" ht="25.5">
      <c r="A310" s="20" t="s">
        <v>5466</v>
      </c>
      <c r="B310" s="24" t="s">
        <v>5467</v>
      </c>
      <c r="C310" s="24" t="s">
        <v>5468</v>
      </c>
      <c r="D310" s="20" t="s">
        <v>7</v>
      </c>
      <c r="E310" s="20">
        <v>2</v>
      </c>
      <c r="F310" s="27" t="s">
        <v>5163</v>
      </c>
      <c r="G310" s="20" t="s">
        <v>5466</v>
      </c>
    </row>
    <row r="311" spans="1:7" ht="25.5">
      <c r="A311" s="20" t="s">
        <v>5469</v>
      </c>
      <c r="B311" s="24" t="s">
        <v>5470</v>
      </c>
      <c r="C311" s="24" t="s">
        <v>5471</v>
      </c>
      <c r="D311" s="20" t="s">
        <v>7</v>
      </c>
      <c r="E311" s="20">
        <v>2</v>
      </c>
      <c r="F311" s="27" t="s">
        <v>5163</v>
      </c>
      <c r="G311" s="20" t="s">
        <v>5469</v>
      </c>
    </row>
    <row r="312" spans="1:7">
      <c r="A312" s="24" t="s">
        <v>377</v>
      </c>
      <c r="B312" s="24" t="s">
        <v>379</v>
      </c>
      <c r="C312" s="36" t="s">
        <v>379</v>
      </c>
      <c r="D312" s="20" t="s">
        <v>7</v>
      </c>
      <c r="E312" s="20">
        <v>2</v>
      </c>
      <c r="F312" s="27" t="s">
        <v>5167</v>
      </c>
      <c r="G312" s="24" t="s">
        <v>377</v>
      </c>
    </row>
    <row r="313" spans="1:7" ht="25.5">
      <c r="A313" s="20" t="s">
        <v>5472</v>
      </c>
      <c r="B313" s="24" t="s">
        <v>5473</v>
      </c>
      <c r="C313" s="24" t="s">
        <v>5474</v>
      </c>
      <c r="D313" s="20" t="s">
        <v>7</v>
      </c>
      <c r="E313" s="20">
        <v>2</v>
      </c>
      <c r="F313" s="27" t="s">
        <v>5163</v>
      </c>
      <c r="G313" s="20" t="s">
        <v>5472</v>
      </c>
    </row>
    <row r="314" spans="1:7" ht="25.5">
      <c r="A314" s="20" t="s">
        <v>5475</v>
      </c>
      <c r="B314" s="24" t="s">
        <v>5476</v>
      </c>
      <c r="C314" s="24" t="s">
        <v>5477</v>
      </c>
      <c r="D314" s="20" t="s">
        <v>7</v>
      </c>
      <c r="E314" s="20">
        <v>2</v>
      </c>
      <c r="F314" s="27" t="s">
        <v>5163</v>
      </c>
      <c r="G314" s="20" t="s">
        <v>5475</v>
      </c>
    </row>
    <row r="315" spans="1:7" ht="25.5">
      <c r="A315" s="20" t="s">
        <v>380</v>
      </c>
      <c r="B315" s="24" t="s">
        <v>381</v>
      </c>
      <c r="C315" s="24" t="s">
        <v>337</v>
      </c>
      <c r="D315" s="20" t="s">
        <v>7</v>
      </c>
      <c r="E315" s="20">
        <v>2</v>
      </c>
      <c r="F315" s="27" t="s">
        <v>5163</v>
      </c>
      <c r="G315" s="20" t="s">
        <v>380</v>
      </c>
    </row>
    <row r="316" spans="1:7" ht="25.5">
      <c r="A316" s="20" t="s">
        <v>5478</v>
      </c>
      <c r="B316" s="24" t="s">
        <v>5479</v>
      </c>
      <c r="C316" s="24" t="s">
        <v>5480</v>
      </c>
      <c r="D316" s="20" t="s">
        <v>7</v>
      </c>
      <c r="E316" s="20">
        <v>2</v>
      </c>
      <c r="F316" s="27" t="s">
        <v>5163</v>
      </c>
      <c r="G316" s="20" t="s">
        <v>5478</v>
      </c>
    </row>
    <row r="317" spans="1:7">
      <c r="A317" s="20" t="s">
        <v>382</v>
      </c>
      <c r="B317" s="24" t="s">
        <v>383</v>
      </c>
      <c r="C317" s="24" t="s">
        <v>1212</v>
      </c>
      <c r="D317" s="20" t="s">
        <v>7</v>
      </c>
      <c r="E317" s="20">
        <v>2</v>
      </c>
      <c r="F317" s="27" t="s">
        <v>5167</v>
      </c>
      <c r="G317" s="20" t="s">
        <v>382</v>
      </c>
    </row>
    <row r="318" spans="1:7" ht="25.5">
      <c r="A318" s="20" t="s">
        <v>5481</v>
      </c>
      <c r="B318" s="24" t="s">
        <v>5482</v>
      </c>
      <c r="C318" s="24" t="s">
        <v>5483</v>
      </c>
      <c r="D318" s="20" t="s">
        <v>7</v>
      </c>
      <c r="E318" s="20">
        <v>2</v>
      </c>
      <c r="F318" s="27" t="s">
        <v>5163</v>
      </c>
      <c r="G318" s="20" t="s">
        <v>5481</v>
      </c>
    </row>
    <row r="319" spans="1:7" ht="25.5">
      <c r="A319" s="20" t="s">
        <v>5484</v>
      </c>
      <c r="B319" s="24" t="s">
        <v>5485</v>
      </c>
      <c r="C319" s="24" t="s">
        <v>5486</v>
      </c>
      <c r="D319" s="20" t="s">
        <v>7</v>
      </c>
      <c r="E319" s="20">
        <v>2</v>
      </c>
      <c r="F319" s="27" t="s">
        <v>5163</v>
      </c>
      <c r="G319" s="20" t="s">
        <v>5484</v>
      </c>
    </row>
    <row r="320" spans="1:7">
      <c r="A320" s="20" t="s">
        <v>384</v>
      </c>
      <c r="B320" s="24" t="s">
        <v>386</v>
      </c>
      <c r="C320" s="24" t="s">
        <v>1213</v>
      </c>
      <c r="D320" s="20" t="s">
        <v>7</v>
      </c>
      <c r="E320" s="20">
        <v>2</v>
      </c>
      <c r="F320" s="27" t="s">
        <v>5167</v>
      </c>
      <c r="G320" s="20" t="s">
        <v>384</v>
      </c>
    </row>
    <row r="321" spans="1:7" ht="38.25">
      <c r="A321" s="20" t="s">
        <v>400</v>
      </c>
      <c r="B321" s="24" t="s">
        <v>402</v>
      </c>
      <c r="C321" s="24" t="s">
        <v>5057</v>
      </c>
      <c r="D321" s="20" t="s">
        <v>7</v>
      </c>
      <c r="E321" s="20">
        <v>2</v>
      </c>
      <c r="F321" s="27" t="s">
        <v>5163</v>
      </c>
      <c r="G321" s="20" t="s">
        <v>400</v>
      </c>
    </row>
    <row r="322" spans="1:7" ht="25.5">
      <c r="A322" s="20" t="s">
        <v>5487</v>
      </c>
      <c r="B322" s="24" t="s">
        <v>5488</v>
      </c>
      <c r="C322" s="24" t="s">
        <v>5489</v>
      </c>
      <c r="D322" s="20" t="s">
        <v>7</v>
      </c>
      <c r="E322" s="20">
        <v>2</v>
      </c>
      <c r="F322" s="27" t="s">
        <v>5163</v>
      </c>
      <c r="G322" s="20" t="s">
        <v>5487</v>
      </c>
    </row>
    <row r="323" spans="1:7" ht="25.5">
      <c r="A323" s="20" t="s">
        <v>5490</v>
      </c>
      <c r="B323" s="24" t="s">
        <v>5491</v>
      </c>
      <c r="C323" s="24" t="s">
        <v>5492</v>
      </c>
      <c r="D323" s="20" t="s">
        <v>7</v>
      </c>
      <c r="E323" s="20">
        <v>2</v>
      </c>
      <c r="F323" s="27" t="s">
        <v>5163</v>
      </c>
      <c r="G323" s="20" t="s">
        <v>5490</v>
      </c>
    </row>
    <row r="324" spans="1:7">
      <c r="A324" s="20" t="s">
        <v>387</v>
      </c>
      <c r="B324" s="24" t="s">
        <v>389</v>
      </c>
      <c r="C324" s="24" t="s">
        <v>1214</v>
      </c>
      <c r="D324" s="20" t="s">
        <v>7</v>
      </c>
      <c r="E324" s="20">
        <v>2</v>
      </c>
      <c r="F324" s="27" t="s">
        <v>5167</v>
      </c>
      <c r="G324" s="20" t="s">
        <v>387</v>
      </c>
    </row>
    <row r="325" spans="1:7" ht="38.25">
      <c r="A325" s="20" t="s">
        <v>403</v>
      </c>
      <c r="B325" s="24" t="s">
        <v>5493</v>
      </c>
      <c r="C325" s="24" t="s">
        <v>5058</v>
      </c>
      <c r="D325" s="20" t="s">
        <v>7</v>
      </c>
      <c r="E325" s="20">
        <v>2</v>
      </c>
      <c r="F325" s="27" t="s">
        <v>5163</v>
      </c>
      <c r="G325" s="20" t="s">
        <v>403</v>
      </c>
    </row>
    <row r="326" spans="1:7" ht="38.25">
      <c r="A326" s="20" t="s">
        <v>406</v>
      </c>
      <c r="B326" s="24" t="s">
        <v>5494</v>
      </c>
      <c r="C326" s="24" t="s">
        <v>5059</v>
      </c>
      <c r="D326" s="20" t="s">
        <v>7</v>
      </c>
      <c r="E326" s="20">
        <v>2</v>
      </c>
      <c r="F326" s="27" t="s">
        <v>5163</v>
      </c>
      <c r="G326" s="20" t="s">
        <v>406</v>
      </c>
    </row>
    <row r="327" spans="1:7" ht="25.5">
      <c r="A327" s="20" t="s">
        <v>421</v>
      </c>
      <c r="B327" s="24" t="s">
        <v>423</v>
      </c>
      <c r="C327" s="24" t="s">
        <v>5055</v>
      </c>
      <c r="D327" s="20" t="s">
        <v>7</v>
      </c>
      <c r="E327" s="20">
        <v>2</v>
      </c>
      <c r="F327" s="27" t="s">
        <v>5163</v>
      </c>
      <c r="G327" s="20" t="s">
        <v>421</v>
      </c>
    </row>
    <row r="328" spans="1:7" ht="25.5">
      <c r="A328" s="21" t="s">
        <v>3846</v>
      </c>
      <c r="B328" s="24" t="s">
        <v>3847</v>
      </c>
      <c r="C328" s="24" t="s">
        <v>3847</v>
      </c>
      <c r="D328" s="20" t="s">
        <v>7</v>
      </c>
      <c r="E328" s="20">
        <v>2</v>
      </c>
      <c r="F328" s="27" t="s">
        <v>5167</v>
      </c>
      <c r="G328" s="21" t="s">
        <v>3846</v>
      </c>
    </row>
    <row r="329" spans="1:7" ht="25.5">
      <c r="A329" s="20" t="s">
        <v>5495</v>
      </c>
      <c r="B329" s="24" t="s">
        <v>5496</v>
      </c>
      <c r="C329" s="24" t="s">
        <v>5497</v>
      </c>
      <c r="D329" s="20" t="s">
        <v>5498</v>
      </c>
      <c r="E329" s="20">
        <v>0</v>
      </c>
      <c r="F329" s="27" t="s">
        <v>5163</v>
      </c>
      <c r="G329" s="20" t="s">
        <v>5495</v>
      </c>
    </row>
    <row r="330" spans="1:7">
      <c r="A330" s="21" t="s">
        <v>412</v>
      </c>
      <c r="B330" s="24" t="s">
        <v>414</v>
      </c>
      <c r="C330" s="36" t="s">
        <v>5146</v>
      </c>
      <c r="D330" s="20" t="s">
        <v>7</v>
      </c>
      <c r="E330" s="20">
        <v>2</v>
      </c>
      <c r="F330" s="27" t="s">
        <v>5167</v>
      </c>
      <c r="G330" s="21" t="s">
        <v>412</v>
      </c>
    </row>
    <row r="331" spans="1:7">
      <c r="A331" s="21" t="s">
        <v>5499</v>
      </c>
      <c r="B331" s="27" t="s">
        <v>5500</v>
      </c>
      <c r="C331" s="36" t="s">
        <v>5190</v>
      </c>
      <c r="D331" s="20" t="s">
        <v>7</v>
      </c>
      <c r="E331" s="20">
        <v>2</v>
      </c>
      <c r="F331" s="27" t="s">
        <v>5159</v>
      </c>
      <c r="G331" s="21" t="s">
        <v>5499</v>
      </c>
    </row>
    <row r="332" spans="1:7" ht="25.5">
      <c r="A332" s="21" t="s">
        <v>3831</v>
      </c>
      <c r="B332" s="24" t="s">
        <v>3832</v>
      </c>
      <c r="C332" s="24" t="s">
        <v>3832</v>
      </c>
      <c r="D332" s="20" t="s">
        <v>7</v>
      </c>
      <c r="E332" s="20">
        <v>2</v>
      </c>
      <c r="F332" s="27" t="s">
        <v>5167</v>
      </c>
      <c r="G332" s="21" t="s">
        <v>3831</v>
      </c>
    </row>
    <row r="333" spans="1:7" ht="25.5">
      <c r="A333" s="20" t="s">
        <v>1215</v>
      </c>
      <c r="B333" s="24" t="s">
        <v>1217</v>
      </c>
      <c r="C333" s="24" t="s">
        <v>5497</v>
      </c>
      <c r="D333" s="20" t="s">
        <v>7</v>
      </c>
      <c r="E333" s="20">
        <v>2</v>
      </c>
      <c r="F333" s="27" t="s">
        <v>5163</v>
      </c>
      <c r="G333" s="20" t="s">
        <v>1215</v>
      </c>
    </row>
    <row r="334" spans="1:7" ht="51">
      <c r="A334" s="20" t="s">
        <v>1541</v>
      </c>
      <c r="B334" s="24" t="s">
        <v>5501</v>
      </c>
      <c r="C334" s="24" t="s">
        <v>5502</v>
      </c>
      <c r="D334" s="20" t="s">
        <v>7</v>
      </c>
      <c r="E334" s="20">
        <v>2</v>
      </c>
      <c r="F334" s="27" t="s">
        <v>5163</v>
      </c>
      <c r="G334" s="20" t="s">
        <v>1541</v>
      </c>
    </row>
    <row r="335" spans="1:7" ht="25.5">
      <c r="A335" s="21" t="s">
        <v>5503</v>
      </c>
      <c r="B335" s="27" t="s">
        <v>5504</v>
      </c>
      <c r="C335" s="36" t="s">
        <v>5190</v>
      </c>
      <c r="D335" s="20" t="s">
        <v>7</v>
      </c>
      <c r="E335" s="20">
        <v>2</v>
      </c>
      <c r="F335" s="27" t="s">
        <v>5159</v>
      </c>
      <c r="G335" s="21" t="s">
        <v>5503</v>
      </c>
    </row>
    <row r="336" spans="1:7" ht="25.5">
      <c r="A336" s="20" t="s">
        <v>424</v>
      </c>
      <c r="B336" s="24" t="s">
        <v>426</v>
      </c>
      <c r="C336" s="24" t="s">
        <v>5056</v>
      </c>
      <c r="D336" s="20" t="s">
        <v>7</v>
      </c>
      <c r="E336" s="20">
        <v>2</v>
      </c>
      <c r="F336" s="27" t="s">
        <v>5163</v>
      </c>
      <c r="G336" s="20" t="s">
        <v>424</v>
      </c>
    </row>
    <row r="337" spans="1:7">
      <c r="A337" s="21" t="s">
        <v>374</v>
      </c>
      <c r="B337" s="24" t="s">
        <v>376</v>
      </c>
      <c r="C337" s="24" t="s">
        <v>376</v>
      </c>
      <c r="D337" s="20" t="s">
        <v>7</v>
      </c>
      <c r="E337" s="20">
        <v>2</v>
      </c>
      <c r="F337" s="27" t="s">
        <v>5167</v>
      </c>
      <c r="G337" s="21" t="s">
        <v>374</v>
      </c>
    </row>
    <row r="338" spans="1:7" ht="25.5">
      <c r="A338" s="20" t="s">
        <v>1539</v>
      </c>
      <c r="B338" s="24" t="s">
        <v>5505</v>
      </c>
      <c r="C338" s="24" t="s">
        <v>5506</v>
      </c>
      <c r="D338" s="20" t="s">
        <v>7</v>
      </c>
      <c r="E338" s="20">
        <v>2</v>
      </c>
      <c r="F338" s="27" t="s">
        <v>5163</v>
      </c>
      <c r="G338" s="20" t="s">
        <v>1539</v>
      </c>
    </row>
    <row r="339" spans="1:7" ht="25.5">
      <c r="A339" s="21" t="s">
        <v>5507</v>
      </c>
      <c r="B339" s="27" t="s">
        <v>5508</v>
      </c>
      <c r="C339" s="36" t="s">
        <v>5190</v>
      </c>
      <c r="D339" s="20" t="s">
        <v>7</v>
      </c>
      <c r="E339" s="20">
        <v>2</v>
      </c>
      <c r="F339" s="27" t="s">
        <v>5159</v>
      </c>
      <c r="G339" s="21" t="s">
        <v>5507</v>
      </c>
    </row>
    <row r="340" spans="1:7" ht="25.5">
      <c r="A340" s="20" t="s">
        <v>1218</v>
      </c>
      <c r="B340" s="24" t="s">
        <v>1219</v>
      </c>
      <c r="C340" s="24" t="s">
        <v>5049</v>
      </c>
      <c r="D340" s="20" t="s">
        <v>7</v>
      </c>
      <c r="E340" s="20">
        <v>2</v>
      </c>
      <c r="F340" s="27" t="s">
        <v>5167</v>
      </c>
      <c r="G340" s="20" t="s">
        <v>1218</v>
      </c>
    </row>
    <row r="341" spans="1:7" ht="25.5">
      <c r="A341" s="20" t="s">
        <v>1537</v>
      </c>
      <c r="B341" s="24" t="s">
        <v>5509</v>
      </c>
      <c r="C341" s="24" t="s">
        <v>5510</v>
      </c>
      <c r="D341" s="20" t="s">
        <v>7</v>
      </c>
      <c r="E341" s="20">
        <v>2</v>
      </c>
      <c r="F341" s="27" t="s">
        <v>5163</v>
      </c>
      <c r="G341" s="20" t="s">
        <v>1537</v>
      </c>
    </row>
    <row r="342" spans="1:7">
      <c r="A342" s="21" t="s">
        <v>3834</v>
      </c>
      <c r="B342" s="24" t="s">
        <v>3835</v>
      </c>
      <c r="C342" s="24" t="s">
        <v>3835</v>
      </c>
      <c r="D342" s="20" t="s">
        <v>7</v>
      </c>
      <c r="E342" s="20">
        <v>2</v>
      </c>
      <c r="F342" s="27" t="s">
        <v>5167</v>
      </c>
      <c r="G342" s="21" t="s">
        <v>3834</v>
      </c>
    </row>
    <row r="343" spans="1:7" ht="25.5">
      <c r="A343" s="25" t="s">
        <v>1220</v>
      </c>
      <c r="B343" s="24" t="s">
        <v>1222</v>
      </c>
      <c r="C343" s="24" t="s">
        <v>5132</v>
      </c>
      <c r="D343" s="20" t="s">
        <v>7</v>
      </c>
      <c r="E343" s="20">
        <v>2</v>
      </c>
      <c r="F343" s="27" t="s">
        <v>5167</v>
      </c>
      <c r="G343" s="25" t="s">
        <v>1220</v>
      </c>
    </row>
    <row r="344" spans="1:7" ht="25.5">
      <c r="A344" s="20" t="s">
        <v>5511</v>
      </c>
      <c r="B344" s="24" t="s">
        <v>5512</v>
      </c>
      <c r="C344" s="24" t="s">
        <v>5513</v>
      </c>
      <c r="D344" s="20" t="s">
        <v>7</v>
      </c>
      <c r="E344" s="20">
        <v>2</v>
      </c>
      <c r="F344" s="27" t="s">
        <v>5163</v>
      </c>
      <c r="G344" s="20" t="s">
        <v>5511</v>
      </c>
    </row>
    <row r="345" spans="1:7" ht="25.5">
      <c r="A345" s="20" t="s">
        <v>5514</v>
      </c>
      <c r="B345" s="24" t="s">
        <v>5515</v>
      </c>
      <c r="C345" s="24" t="s">
        <v>5516</v>
      </c>
      <c r="D345" s="20" t="s">
        <v>7</v>
      </c>
      <c r="E345" s="20">
        <v>2</v>
      </c>
      <c r="F345" s="27" t="s">
        <v>5163</v>
      </c>
      <c r="G345" s="20" t="s">
        <v>5514</v>
      </c>
    </row>
    <row r="346" spans="1:7" ht="25.5">
      <c r="A346" s="20" t="s">
        <v>415</v>
      </c>
      <c r="B346" s="24" t="s">
        <v>417</v>
      </c>
      <c r="C346" s="24" t="s">
        <v>5053</v>
      </c>
      <c r="D346" s="20" t="s">
        <v>7</v>
      </c>
      <c r="E346" s="20">
        <v>2</v>
      </c>
      <c r="F346" s="27" t="s">
        <v>5163</v>
      </c>
      <c r="G346" s="20" t="s">
        <v>415</v>
      </c>
    </row>
    <row r="347" spans="1:7" ht="25.5">
      <c r="A347" s="20" t="s">
        <v>418</v>
      </c>
      <c r="B347" s="24" t="s">
        <v>420</v>
      </c>
      <c r="C347" s="24" t="s">
        <v>5054</v>
      </c>
      <c r="D347" s="20" t="s">
        <v>7</v>
      </c>
      <c r="E347" s="20">
        <v>2</v>
      </c>
      <c r="F347" s="27" t="s">
        <v>5163</v>
      </c>
      <c r="G347" s="20" t="s">
        <v>418</v>
      </c>
    </row>
    <row r="348" spans="1:7" ht="25.5">
      <c r="A348" s="21" t="s">
        <v>5517</v>
      </c>
      <c r="B348" s="24" t="s">
        <v>5518</v>
      </c>
      <c r="C348" s="24" t="s">
        <v>5462</v>
      </c>
      <c r="D348" s="20" t="s">
        <v>7</v>
      </c>
      <c r="E348" s="20">
        <v>2</v>
      </c>
      <c r="F348" s="27" t="s">
        <v>5163</v>
      </c>
      <c r="G348" s="21" t="s">
        <v>5517</v>
      </c>
    </row>
    <row r="349" spans="1:7">
      <c r="A349" s="21" t="s">
        <v>429</v>
      </c>
      <c r="B349" s="24" t="s">
        <v>430</v>
      </c>
      <c r="C349" s="36" t="s">
        <v>430</v>
      </c>
      <c r="D349" s="20" t="s">
        <v>7</v>
      </c>
      <c r="E349" s="20">
        <v>2</v>
      </c>
      <c r="F349" s="27" t="s">
        <v>5167</v>
      </c>
      <c r="G349" s="21" t="s">
        <v>429</v>
      </c>
    </row>
    <row r="350" spans="1:7" ht="25.5">
      <c r="A350" s="21" t="s">
        <v>5519</v>
      </c>
      <c r="B350" s="24" t="s">
        <v>5520</v>
      </c>
      <c r="C350" s="24" t="s">
        <v>5474</v>
      </c>
      <c r="D350" s="20" t="s">
        <v>7</v>
      </c>
      <c r="E350" s="20">
        <v>2</v>
      </c>
      <c r="F350" s="27" t="s">
        <v>5163</v>
      </c>
      <c r="G350" s="21" t="s">
        <v>5519</v>
      </c>
    </row>
    <row r="351" spans="1:7" ht="25.5">
      <c r="A351" s="21" t="s">
        <v>5521</v>
      </c>
      <c r="B351" s="24" t="s">
        <v>5522</v>
      </c>
      <c r="C351" s="24" t="s">
        <v>5477</v>
      </c>
      <c r="D351" s="20" t="s">
        <v>7</v>
      </c>
      <c r="E351" s="20">
        <v>2</v>
      </c>
      <c r="F351" s="27" t="s">
        <v>5163</v>
      </c>
      <c r="G351" s="21" t="s">
        <v>5521</v>
      </c>
    </row>
    <row r="352" spans="1:7" ht="25.5">
      <c r="A352" s="21" t="s">
        <v>431</v>
      </c>
      <c r="B352" s="24" t="s">
        <v>432</v>
      </c>
      <c r="C352" s="24" t="s">
        <v>337</v>
      </c>
      <c r="D352" s="20" t="s">
        <v>7</v>
      </c>
      <c r="E352" s="20">
        <v>2</v>
      </c>
      <c r="F352" s="27" t="s">
        <v>5163</v>
      </c>
      <c r="G352" s="21" t="s">
        <v>431</v>
      </c>
    </row>
    <row r="353" spans="1:7" ht="25.5">
      <c r="A353" s="21" t="s">
        <v>5523</v>
      </c>
      <c r="B353" s="24" t="s">
        <v>5524</v>
      </c>
      <c r="C353" s="24" t="s">
        <v>5480</v>
      </c>
      <c r="D353" s="20" t="s">
        <v>7</v>
      </c>
      <c r="E353" s="20">
        <v>2</v>
      </c>
      <c r="F353" s="27" t="s">
        <v>5163</v>
      </c>
      <c r="G353" s="21" t="s">
        <v>5523</v>
      </c>
    </row>
    <row r="354" spans="1:7">
      <c r="A354" s="21" t="s">
        <v>433</v>
      </c>
      <c r="B354" s="24" t="s">
        <v>434</v>
      </c>
      <c r="C354" s="24" t="s">
        <v>1212</v>
      </c>
      <c r="D354" s="20" t="s">
        <v>7</v>
      </c>
      <c r="E354" s="20">
        <v>2</v>
      </c>
      <c r="F354" s="27" t="s">
        <v>5167</v>
      </c>
      <c r="G354" s="21" t="s">
        <v>433</v>
      </c>
    </row>
    <row r="355" spans="1:7" ht="25.5">
      <c r="A355" s="21" t="s">
        <v>5525</v>
      </c>
      <c r="B355" s="24" t="s">
        <v>5526</v>
      </c>
      <c r="C355" s="24" t="s">
        <v>5483</v>
      </c>
      <c r="D355" s="20" t="s">
        <v>7</v>
      </c>
      <c r="E355" s="20">
        <v>2</v>
      </c>
      <c r="F355" s="27" t="s">
        <v>5163</v>
      </c>
      <c r="G355" s="21" t="s">
        <v>5525</v>
      </c>
    </row>
    <row r="356" spans="1:7" ht="25.5">
      <c r="A356" s="21" t="s">
        <v>5527</v>
      </c>
      <c r="B356" s="24" t="s">
        <v>5528</v>
      </c>
      <c r="C356" s="24" t="s">
        <v>5486</v>
      </c>
      <c r="D356" s="20" t="s">
        <v>7</v>
      </c>
      <c r="E356" s="20">
        <v>2</v>
      </c>
      <c r="F356" s="27" t="s">
        <v>5163</v>
      </c>
      <c r="G356" s="21" t="s">
        <v>5527</v>
      </c>
    </row>
    <row r="357" spans="1:7">
      <c r="A357" s="21" t="s">
        <v>435</v>
      </c>
      <c r="B357" s="24" t="s">
        <v>436</v>
      </c>
      <c r="C357" s="24" t="s">
        <v>1213</v>
      </c>
      <c r="D357" s="20" t="s">
        <v>7</v>
      </c>
      <c r="E357" s="20">
        <v>2</v>
      </c>
      <c r="F357" s="27" t="s">
        <v>5167</v>
      </c>
      <c r="G357" s="21" t="s">
        <v>435</v>
      </c>
    </row>
    <row r="358" spans="1:7" ht="25.5">
      <c r="A358" s="21" t="s">
        <v>5529</v>
      </c>
      <c r="B358" s="24" t="s">
        <v>5530</v>
      </c>
      <c r="C358" s="24" t="s">
        <v>5489</v>
      </c>
      <c r="D358" s="20" t="s">
        <v>7</v>
      </c>
      <c r="E358" s="20">
        <v>2</v>
      </c>
      <c r="F358" s="27" t="s">
        <v>5163</v>
      </c>
      <c r="G358" s="21" t="s">
        <v>5529</v>
      </c>
    </row>
    <row r="359" spans="1:7">
      <c r="A359" s="21" t="s">
        <v>427</v>
      </c>
      <c r="B359" s="24" t="s">
        <v>428</v>
      </c>
      <c r="C359" s="24" t="s">
        <v>428</v>
      </c>
      <c r="D359" s="20" t="s">
        <v>7</v>
      </c>
      <c r="E359" s="20">
        <v>2</v>
      </c>
      <c r="F359" s="27" t="s">
        <v>5167</v>
      </c>
      <c r="G359" s="21" t="s">
        <v>427</v>
      </c>
    </row>
    <row r="360" spans="1:7" ht="25.5">
      <c r="A360" s="21" t="s">
        <v>1223</v>
      </c>
      <c r="B360" s="24" t="s">
        <v>1224</v>
      </c>
      <c r="C360" s="24" t="s">
        <v>5049</v>
      </c>
      <c r="D360" s="20" t="s">
        <v>7</v>
      </c>
      <c r="E360" s="20">
        <v>2</v>
      </c>
      <c r="F360" s="27" t="s">
        <v>5167</v>
      </c>
      <c r="G360" s="21" t="s">
        <v>1223</v>
      </c>
    </row>
    <row r="361" spans="1:7">
      <c r="A361" s="21" t="s">
        <v>3842</v>
      </c>
      <c r="B361" s="24" t="s">
        <v>3843</v>
      </c>
      <c r="C361" s="24" t="s">
        <v>3843</v>
      </c>
      <c r="D361" s="20" t="s">
        <v>7</v>
      </c>
      <c r="E361" s="20">
        <v>2</v>
      </c>
      <c r="F361" s="27" t="s">
        <v>5167</v>
      </c>
      <c r="G361" s="21" t="s">
        <v>3842</v>
      </c>
    </row>
    <row r="362" spans="1:7">
      <c r="A362" s="25" t="s">
        <v>437</v>
      </c>
      <c r="B362" s="24" t="s">
        <v>438</v>
      </c>
      <c r="C362" s="23" t="s">
        <v>438</v>
      </c>
      <c r="D362" s="20" t="s">
        <v>7</v>
      </c>
      <c r="E362" s="20">
        <v>2</v>
      </c>
      <c r="F362" s="27" t="s">
        <v>5167</v>
      </c>
      <c r="G362" s="25" t="s">
        <v>437</v>
      </c>
    </row>
    <row r="363" spans="1:7" ht="25.5">
      <c r="A363" s="21" t="s">
        <v>5531</v>
      </c>
      <c r="B363" s="24" t="s">
        <v>5532</v>
      </c>
      <c r="C363" s="24" t="s">
        <v>5513</v>
      </c>
      <c r="D363" s="20" t="s">
        <v>7</v>
      </c>
      <c r="E363" s="20">
        <v>2</v>
      </c>
      <c r="F363" s="27" t="s">
        <v>5163</v>
      </c>
      <c r="G363" s="21" t="s">
        <v>5531</v>
      </c>
    </row>
    <row r="364" spans="1:7" ht="25.5">
      <c r="A364" s="21" t="s">
        <v>5533</v>
      </c>
      <c r="B364" s="24" t="s">
        <v>5534</v>
      </c>
      <c r="C364" s="24" t="s">
        <v>5516</v>
      </c>
      <c r="D364" s="20" t="s">
        <v>7</v>
      </c>
      <c r="E364" s="20">
        <v>2</v>
      </c>
      <c r="F364" s="27" t="s">
        <v>5163</v>
      </c>
      <c r="G364" s="21" t="s">
        <v>5533</v>
      </c>
    </row>
    <row r="365" spans="1:7">
      <c r="A365" s="21" t="s">
        <v>5535</v>
      </c>
      <c r="B365" s="24" t="s">
        <v>5536</v>
      </c>
      <c r="C365" s="24" t="s">
        <v>5044</v>
      </c>
      <c r="D365" s="20" t="s">
        <v>7</v>
      </c>
      <c r="E365" s="20">
        <v>2</v>
      </c>
      <c r="F365" s="27" t="s">
        <v>5167</v>
      </c>
      <c r="G365" s="21" t="s">
        <v>5535</v>
      </c>
    </row>
    <row r="366" spans="1:7" ht="25.5">
      <c r="A366" s="21" t="s">
        <v>5537</v>
      </c>
      <c r="B366" s="27" t="s">
        <v>5538</v>
      </c>
      <c r="C366" s="36" t="s">
        <v>5190</v>
      </c>
      <c r="D366" s="20" t="s">
        <v>7</v>
      </c>
      <c r="E366" s="20">
        <v>2</v>
      </c>
      <c r="F366" s="27" t="s">
        <v>5159</v>
      </c>
      <c r="G366" s="21" t="s">
        <v>5537</v>
      </c>
    </row>
    <row r="367" spans="1:7" ht="25.5">
      <c r="A367" s="20" t="s">
        <v>393</v>
      </c>
      <c r="B367" s="28" t="s">
        <v>394</v>
      </c>
      <c r="C367" s="28" t="s">
        <v>5043</v>
      </c>
      <c r="D367" s="20" t="s">
        <v>7</v>
      </c>
      <c r="E367" s="20">
        <v>2</v>
      </c>
      <c r="F367" s="27" t="s">
        <v>5163</v>
      </c>
      <c r="G367" s="20" t="s">
        <v>393</v>
      </c>
    </row>
    <row r="368" spans="1:7" ht="25.5">
      <c r="A368" s="20" t="s">
        <v>395</v>
      </c>
      <c r="B368" s="28" t="s">
        <v>396</v>
      </c>
      <c r="C368" s="28" t="s">
        <v>5042</v>
      </c>
      <c r="D368" s="20" t="s">
        <v>7</v>
      </c>
      <c r="E368" s="20">
        <v>2</v>
      </c>
      <c r="F368" s="27" t="s">
        <v>5163</v>
      </c>
      <c r="G368" s="20" t="s">
        <v>395</v>
      </c>
    </row>
    <row r="369" spans="1:7" ht="25.5">
      <c r="A369" s="20" t="s">
        <v>409</v>
      </c>
      <c r="B369" s="24" t="s">
        <v>411</v>
      </c>
      <c r="C369" s="24" t="s">
        <v>5060</v>
      </c>
      <c r="D369" s="20" t="s">
        <v>7</v>
      </c>
      <c r="E369" s="20">
        <v>2</v>
      </c>
      <c r="F369" s="27" t="s">
        <v>5163</v>
      </c>
      <c r="G369" s="20" t="s">
        <v>409</v>
      </c>
    </row>
    <row r="370" spans="1:7" ht="25.5">
      <c r="A370" s="21" t="s">
        <v>1576</v>
      </c>
      <c r="B370" s="24" t="s">
        <v>5539</v>
      </c>
      <c r="C370" s="24" t="s">
        <v>1577</v>
      </c>
      <c r="D370" s="20" t="s">
        <v>7</v>
      </c>
      <c r="E370" s="20">
        <v>2</v>
      </c>
      <c r="F370" s="27" t="s">
        <v>5163</v>
      </c>
      <c r="G370" s="21" t="s">
        <v>1576</v>
      </c>
    </row>
    <row r="371" spans="1:7" ht="25.5">
      <c r="A371" s="21" t="s">
        <v>2899</v>
      </c>
      <c r="B371" s="24" t="s">
        <v>5540</v>
      </c>
      <c r="C371" s="24" t="s">
        <v>5541</v>
      </c>
      <c r="D371" s="20" t="s">
        <v>7</v>
      </c>
      <c r="E371" s="20">
        <v>2</v>
      </c>
      <c r="F371" s="27" t="s">
        <v>5163</v>
      </c>
      <c r="G371" s="21" t="s">
        <v>2899</v>
      </c>
    </row>
    <row r="372" spans="1:7" ht="25.5">
      <c r="A372" s="21" t="s">
        <v>2906</v>
      </c>
      <c r="B372" s="24" t="s">
        <v>5542</v>
      </c>
      <c r="C372" s="24" t="s">
        <v>5543</v>
      </c>
      <c r="D372" s="20" t="s">
        <v>7</v>
      </c>
      <c r="E372" s="20">
        <v>2</v>
      </c>
      <c r="F372" s="27" t="s">
        <v>5163</v>
      </c>
      <c r="G372" s="21" t="s">
        <v>2906</v>
      </c>
    </row>
    <row r="373" spans="1:7" ht="25.5">
      <c r="A373" s="21" t="s">
        <v>4919</v>
      </c>
      <c r="B373" s="34" t="s">
        <v>4920</v>
      </c>
      <c r="C373" s="34" t="s">
        <v>4920</v>
      </c>
      <c r="D373" s="20" t="s">
        <v>7</v>
      </c>
      <c r="E373" s="20">
        <v>2</v>
      </c>
      <c r="F373" s="27" t="s">
        <v>5167</v>
      </c>
      <c r="G373" s="21" t="s">
        <v>4919</v>
      </c>
    </row>
    <row r="374" spans="1:7">
      <c r="A374" s="21" t="s">
        <v>1225</v>
      </c>
      <c r="B374" s="24" t="s">
        <v>1226</v>
      </c>
      <c r="C374" s="24" t="s">
        <v>5044</v>
      </c>
      <c r="D374" s="20" t="s">
        <v>7</v>
      </c>
      <c r="E374" s="20">
        <v>2</v>
      </c>
      <c r="F374" s="27" t="s">
        <v>5167</v>
      </c>
      <c r="G374" s="21" t="s">
        <v>1225</v>
      </c>
    </row>
    <row r="375" spans="1:7" ht="25.5">
      <c r="A375" s="21" t="s">
        <v>5544</v>
      </c>
      <c r="B375" s="27" t="s">
        <v>5545</v>
      </c>
      <c r="C375" s="36" t="s">
        <v>5190</v>
      </c>
      <c r="D375" s="20" t="s">
        <v>7</v>
      </c>
      <c r="E375" s="20">
        <v>2</v>
      </c>
      <c r="F375" s="27" t="s">
        <v>5159</v>
      </c>
      <c r="G375" s="21" t="s">
        <v>5544</v>
      </c>
    </row>
    <row r="376" spans="1:7">
      <c r="A376" s="21" t="s">
        <v>3851</v>
      </c>
      <c r="B376" s="24" t="s">
        <v>3852</v>
      </c>
      <c r="C376" s="24" t="s">
        <v>5546</v>
      </c>
      <c r="D376" s="20" t="s">
        <v>7</v>
      </c>
      <c r="E376" s="20">
        <v>4</v>
      </c>
      <c r="F376" s="27" t="s">
        <v>5167</v>
      </c>
      <c r="G376" s="21" t="s">
        <v>3851</v>
      </c>
    </row>
    <row r="377" spans="1:7" ht="25.5">
      <c r="A377" s="21" t="s">
        <v>713</v>
      </c>
      <c r="B377" s="29" t="s">
        <v>714</v>
      </c>
      <c r="C377" s="24" t="s">
        <v>2878</v>
      </c>
      <c r="D377" s="20" t="s">
        <v>7</v>
      </c>
      <c r="E377" s="20">
        <v>2</v>
      </c>
      <c r="F377" s="27" t="s">
        <v>5163</v>
      </c>
      <c r="G377" s="21" t="s">
        <v>713</v>
      </c>
    </row>
    <row r="378" spans="1:7" ht="25.5">
      <c r="A378" s="21" t="s">
        <v>5547</v>
      </c>
      <c r="B378" s="27" t="s">
        <v>5548</v>
      </c>
      <c r="C378" s="36" t="s">
        <v>5190</v>
      </c>
      <c r="D378" s="20" t="s">
        <v>7</v>
      </c>
      <c r="E378" s="20">
        <v>2</v>
      </c>
      <c r="F378" s="27" t="s">
        <v>5159</v>
      </c>
      <c r="G378" s="21" t="s">
        <v>5547</v>
      </c>
    </row>
    <row r="379" spans="1:7" ht="25.5">
      <c r="A379" s="20" t="s">
        <v>390</v>
      </c>
      <c r="B379" s="24" t="s">
        <v>392</v>
      </c>
      <c r="C379" s="24" t="s">
        <v>5050</v>
      </c>
      <c r="D379" s="20" t="s">
        <v>7</v>
      </c>
      <c r="E379" s="20">
        <v>2</v>
      </c>
      <c r="F379" s="27" t="s">
        <v>5167</v>
      </c>
      <c r="G379" s="20" t="s">
        <v>390</v>
      </c>
    </row>
    <row r="380" spans="1:7" ht="25.5">
      <c r="A380" s="20" t="s">
        <v>5549</v>
      </c>
      <c r="B380" s="27" t="s">
        <v>5550</v>
      </c>
      <c r="C380" s="27" t="s">
        <v>5551</v>
      </c>
      <c r="D380" s="20" t="s">
        <v>7</v>
      </c>
      <c r="E380" s="20">
        <v>2</v>
      </c>
      <c r="F380" s="27" t="s">
        <v>5163</v>
      </c>
      <c r="G380" s="20" t="s">
        <v>5549</v>
      </c>
    </row>
    <row r="381" spans="1:7">
      <c r="A381" s="21" t="s">
        <v>5552</v>
      </c>
      <c r="B381" s="27" t="s">
        <v>5553</v>
      </c>
      <c r="C381" s="36" t="s">
        <v>5190</v>
      </c>
      <c r="D381" s="20" t="s">
        <v>7</v>
      </c>
      <c r="E381" s="20">
        <v>2</v>
      </c>
      <c r="F381" s="27" t="s">
        <v>5159</v>
      </c>
      <c r="G381" s="21" t="s">
        <v>5552</v>
      </c>
    </row>
    <row r="382" spans="1:7" ht="25.5">
      <c r="A382" s="20" t="s">
        <v>2936</v>
      </c>
      <c r="B382" s="24" t="s">
        <v>2937</v>
      </c>
      <c r="C382" s="24" t="s">
        <v>2938</v>
      </c>
      <c r="D382" s="20" t="s">
        <v>7</v>
      </c>
      <c r="E382" s="20">
        <v>2</v>
      </c>
      <c r="F382" s="27" t="s">
        <v>5163</v>
      </c>
      <c r="G382" s="20" t="s">
        <v>2936</v>
      </c>
    </row>
    <row r="383" spans="1:7" ht="25.5">
      <c r="A383" s="20" t="s">
        <v>397</v>
      </c>
      <c r="B383" s="24" t="s">
        <v>399</v>
      </c>
      <c r="C383" s="24" t="s">
        <v>5044</v>
      </c>
      <c r="D383" s="20" t="s">
        <v>7</v>
      </c>
      <c r="E383" s="20">
        <v>2</v>
      </c>
      <c r="F383" s="27" t="s">
        <v>5167</v>
      </c>
      <c r="G383" s="20" t="s">
        <v>397</v>
      </c>
    </row>
    <row r="384" spans="1:7" ht="38.25">
      <c r="A384" s="24" t="s">
        <v>5554</v>
      </c>
      <c r="B384" s="24" t="s">
        <v>5555</v>
      </c>
      <c r="C384" s="38" t="s">
        <v>5556</v>
      </c>
      <c r="D384" s="20" t="s">
        <v>5158</v>
      </c>
      <c r="E384" s="20">
        <v>0</v>
      </c>
      <c r="F384" s="27" t="s">
        <v>5159</v>
      </c>
      <c r="G384" s="24" t="s">
        <v>5554</v>
      </c>
    </row>
    <row r="385" spans="1:7" ht="38.25">
      <c r="A385" s="20" t="s">
        <v>5557</v>
      </c>
      <c r="B385" s="24" t="s">
        <v>5558</v>
      </c>
      <c r="C385" s="27" t="s">
        <v>5559</v>
      </c>
      <c r="D385" s="20" t="s">
        <v>5158</v>
      </c>
      <c r="E385" s="20">
        <v>0</v>
      </c>
      <c r="F385" s="27" t="s">
        <v>5167</v>
      </c>
      <c r="G385" s="20" t="s">
        <v>5557</v>
      </c>
    </row>
    <row r="386" spans="1:7" ht="38.25">
      <c r="A386" s="20" t="s">
        <v>1119</v>
      </c>
      <c r="B386" s="24" t="s">
        <v>1120</v>
      </c>
      <c r="C386" s="24" t="s">
        <v>5062</v>
      </c>
      <c r="D386" s="20" t="s">
        <v>7</v>
      </c>
      <c r="E386" s="20">
        <v>2</v>
      </c>
      <c r="F386" s="27" t="s">
        <v>5163</v>
      </c>
      <c r="G386" s="20" t="s">
        <v>1119</v>
      </c>
    </row>
    <row r="387" spans="1:7">
      <c r="A387" s="21" t="s">
        <v>5560</v>
      </c>
      <c r="B387" s="27" t="s">
        <v>5561</v>
      </c>
      <c r="C387" s="36" t="s">
        <v>5190</v>
      </c>
      <c r="D387" s="20" t="s">
        <v>7</v>
      </c>
      <c r="E387" s="20">
        <v>2</v>
      </c>
      <c r="F387" s="27" t="s">
        <v>5159</v>
      </c>
      <c r="G387" s="21" t="s">
        <v>5560</v>
      </c>
    </row>
    <row r="388" spans="1:7" ht="38.25">
      <c r="A388" s="20" t="s">
        <v>5562</v>
      </c>
      <c r="B388" s="24" t="s">
        <v>5563</v>
      </c>
      <c r="C388" s="24" t="s">
        <v>5564</v>
      </c>
      <c r="D388" s="20" t="s">
        <v>17</v>
      </c>
      <c r="E388" s="20">
        <v>0</v>
      </c>
      <c r="F388" s="27" t="s">
        <v>5159</v>
      </c>
      <c r="G388" s="20" t="s">
        <v>5562</v>
      </c>
    </row>
    <row r="389" spans="1:7" ht="38.25">
      <c r="A389" s="20" t="s">
        <v>5565</v>
      </c>
      <c r="B389" s="24" t="s">
        <v>5566</v>
      </c>
      <c r="C389" s="24" t="s">
        <v>5567</v>
      </c>
      <c r="D389" s="20" t="s">
        <v>17</v>
      </c>
      <c r="E389" s="20">
        <v>2</v>
      </c>
      <c r="F389" s="27" t="s">
        <v>5167</v>
      </c>
      <c r="G389" s="20" t="s">
        <v>5565</v>
      </c>
    </row>
    <row r="390" spans="1:7" ht="38.25">
      <c r="A390" s="20" t="s">
        <v>5568</v>
      </c>
      <c r="B390" s="24" t="s">
        <v>5569</v>
      </c>
      <c r="C390" s="24" t="s">
        <v>5567</v>
      </c>
      <c r="D390" s="20" t="s">
        <v>17</v>
      </c>
      <c r="E390" s="20">
        <v>2</v>
      </c>
      <c r="F390" s="27" t="s">
        <v>5163</v>
      </c>
      <c r="G390" s="20" t="s">
        <v>5568</v>
      </c>
    </row>
    <row r="391" spans="1:7" ht="38.25">
      <c r="A391" s="20" t="s">
        <v>5570</v>
      </c>
      <c r="B391" s="24" t="s">
        <v>5571</v>
      </c>
      <c r="C391" s="24" t="s">
        <v>5572</v>
      </c>
      <c r="D391" s="20" t="s">
        <v>5158</v>
      </c>
      <c r="E391" s="20">
        <v>0</v>
      </c>
      <c r="F391" s="27" t="s">
        <v>5167</v>
      </c>
      <c r="G391" s="20" t="s">
        <v>5570</v>
      </c>
    </row>
    <row r="392" spans="1:7" ht="38.25">
      <c r="A392" s="20" t="s">
        <v>5573</v>
      </c>
      <c r="B392" s="24" t="s">
        <v>5574</v>
      </c>
      <c r="C392" s="24" t="s">
        <v>5575</v>
      </c>
      <c r="D392" s="20" t="s">
        <v>5158</v>
      </c>
      <c r="E392" s="20">
        <v>0</v>
      </c>
      <c r="F392" s="27" t="s">
        <v>5167</v>
      </c>
      <c r="G392" s="20" t="s">
        <v>5573</v>
      </c>
    </row>
    <row r="393" spans="1:7" ht="25.5">
      <c r="A393" s="20" t="s">
        <v>1115</v>
      </c>
      <c r="B393" s="24" t="s">
        <v>1117</v>
      </c>
      <c r="C393" s="24" t="s">
        <v>5061</v>
      </c>
      <c r="D393" s="20" t="s">
        <v>7</v>
      </c>
      <c r="E393" s="20">
        <v>2</v>
      </c>
      <c r="F393" s="27" t="s">
        <v>5163</v>
      </c>
      <c r="G393" s="20" t="s">
        <v>1115</v>
      </c>
    </row>
    <row r="394" spans="1:7" ht="38.25">
      <c r="A394" s="21" t="s">
        <v>5576</v>
      </c>
      <c r="B394" s="27" t="s">
        <v>5577</v>
      </c>
      <c r="C394" s="36" t="s">
        <v>5190</v>
      </c>
      <c r="D394" s="20" t="s">
        <v>7</v>
      </c>
      <c r="E394" s="20">
        <v>2</v>
      </c>
      <c r="F394" s="27" t="s">
        <v>5159</v>
      </c>
      <c r="G394" s="21" t="s">
        <v>5576</v>
      </c>
    </row>
    <row r="395" spans="1:7" ht="25.5">
      <c r="A395" s="20" t="s">
        <v>5578</v>
      </c>
      <c r="B395" s="24" t="s">
        <v>5579</v>
      </c>
      <c r="C395" s="24" t="s">
        <v>5580</v>
      </c>
      <c r="D395" s="20" t="s">
        <v>7</v>
      </c>
      <c r="E395" s="20">
        <v>2</v>
      </c>
      <c r="F395" s="27" t="s">
        <v>5163</v>
      </c>
      <c r="G395" s="20" t="s">
        <v>5578</v>
      </c>
    </row>
    <row r="396" spans="1:7">
      <c r="A396" s="21" t="s">
        <v>5581</v>
      </c>
      <c r="B396" s="27" t="s">
        <v>5582</v>
      </c>
      <c r="C396" s="36" t="s">
        <v>5190</v>
      </c>
      <c r="D396" s="20" t="s">
        <v>7</v>
      </c>
      <c r="E396" s="20">
        <v>2</v>
      </c>
      <c r="F396" s="27" t="s">
        <v>5159</v>
      </c>
      <c r="G396" s="21" t="s">
        <v>5581</v>
      </c>
    </row>
    <row r="397" spans="1:7" ht="38.25">
      <c r="A397" s="20" t="s">
        <v>5583</v>
      </c>
      <c r="B397" s="24" t="s">
        <v>5584</v>
      </c>
      <c r="C397" s="24" t="s">
        <v>5585</v>
      </c>
      <c r="D397" s="20" t="s">
        <v>7</v>
      </c>
      <c r="E397" s="20">
        <v>2</v>
      </c>
      <c r="F397" s="27" t="s">
        <v>5163</v>
      </c>
      <c r="G397" s="20" t="s">
        <v>5583</v>
      </c>
    </row>
    <row r="398" spans="1:7" ht="25.5">
      <c r="A398" s="20" t="s">
        <v>5016</v>
      </c>
      <c r="B398" s="24" t="s">
        <v>2676</v>
      </c>
      <c r="C398" s="24" t="s">
        <v>485</v>
      </c>
      <c r="D398" s="20" t="s">
        <v>7</v>
      </c>
      <c r="E398" s="20">
        <v>3</v>
      </c>
      <c r="F398" s="27" t="s">
        <v>13</v>
      </c>
      <c r="G398" s="20" t="s">
        <v>5016</v>
      </c>
    </row>
    <row r="399" spans="1:7">
      <c r="A399" s="21" t="s">
        <v>484</v>
      </c>
      <c r="B399" s="24" t="s">
        <v>486</v>
      </c>
      <c r="C399" s="24" t="s">
        <v>486</v>
      </c>
      <c r="D399" s="20" t="s">
        <v>7</v>
      </c>
      <c r="E399" s="20">
        <v>3</v>
      </c>
      <c r="F399" s="27" t="s">
        <v>5167</v>
      </c>
      <c r="G399" s="21" t="s">
        <v>484</v>
      </c>
    </row>
    <row r="400" spans="1:7" ht="25.5">
      <c r="A400" s="25" t="s">
        <v>175</v>
      </c>
      <c r="B400" s="24" t="s">
        <v>176</v>
      </c>
      <c r="C400" s="24" t="s">
        <v>176</v>
      </c>
      <c r="D400" s="20" t="s">
        <v>17</v>
      </c>
      <c r="E400" s="20">
        <v>2</v>
      </c>
      <c r="F400" s="27" t="s">
        <v>5167</v>
      </c>
      <c r="G400" s="25" t="s">
        <v>175</v>
      </c>
    </row>
    <row r="401" spans="1:7" ht="25.5">
      <c r="A401" s="25" t="s">
        <v>173</v>
      </c>
      <c r="B401" s="24" t="s">
        <v>174</v>
      </c>
      <c r="C401" s="24" t="s">
        <v>174</v>
      </c>
      <c r="D401" s="20" t="s">
        <v>17</v>
      </c>
      <c r="E401" s="20">
        <v>2</v>
      </c>
      <c r="F401" s="27" t="s">
        <v>5167</v>
      </c>
      <c r="G401" s="25" t="s">
        <v>173</v>
      </c>
    </row>
    <row r="402" spans="1:7" ht="25.5">
      <c r="A402" s="25" t="s">
        <v>177</v>
      </c>
      <c r="B402" s="24" t="s">
        <v>178</v>
      </c>
      <c r="C402" s="24" t="s">
        <v>178</v>
      </c>
      <c r="D402" s="20" t="s">
        <v>17</v>
      </c>
      <c r="E402" s="20">
        <v>2</v>
      </c>
      <c r="F402" s="27" t="s">
        <v>5167</v>
      </c>
      <c r="G402" s="25" t="s">
        <v>177</v>
      </c>
    </row>
    <row r="403" spans="1:7" ht="25.5">
      <c r="A403" s="21" t="s">
        <v>3866</v>
      </c>
      <c r="B403" s="24" t="s">
        <v>3867</v>
      </c>
      <c r="C403" s="24" t="s">
        <v>5586</v>
      </c>
      <c r="D403" s="20" t="s">
        <v>17</v>
      </c>
      <c r="E403" s="20">
        <v>2</v>
      </c>
      <c r="F403" s="27" t="s">
        <v>5246</v>
      </c>
      <c r="G403" s="21" t="s">
        <v>3866</v>
      </c>
    </row>
    <row r="404" spans="1:7" ht="38.25">
      <c r="A404" s="20" t="s">
        <v>5587</v>
      </c>
      <c r="B404" s="24" t="s">
        <v>5588</v>
      </c>
      <c r="C404" s="24" t="s">
        <v>5589</v>
      </c>
      <c r="D404" s="20" t="s">
        <v>17</v>
      </c>
      <c r="E404" s="20">
        <v>2</v>
      </c>
      <c r="F404" s="27" t="s">
        <v>5167</v>
      </c>
      <c r="G404" s="20" t="s">
        <v>5587</v>
      </c>
    </row>
    <row r="405" spans="1:7" ht="25.5">
      <c r="A405" s="20" t="s">
        <v>5590</v>
      </c>
      <c r="B405" s="24" t="s">
        <v>5591</v>
      </c>
      <c r="C405" s="24" t="s">
        <v>5591</v>
      </c>
      <c r="D405" s="20" t="s">
        <v>17</v>
      </c>
      <c r="E405" s="20">
        <v>2</v>
      </c>
      <c r="F405" s="27" t="s">
        <v>5159</v>
      </c>
      <c r="G405" s="20" t="s">
        <v>5590</v>
      </c>
    </row>
    <row r="406" spans="1:7" ht="38.25">
      <c r="A406" s="20" t="s">
        <v>5592</v>
      </c>
      <c r="B406" s="24" t="s">
        <v>5593</v>
      </c>
      <c r="C406" s="24" t="s">
        <v>5589</v>
      </c>
      <c r="D406" s="20" t="s">
        <v>17</v>
      </c>
      <c r="E406" s="20">
        <v>2</v>
      </c>
      <c r="F406" s="27" t="s">
        <v>5163</v>
      </c>
      <c r="G406" s="20" t="s">
        <v>5592</v>
      </c>
    </row>
    <row r="407" spans="1:7" ht="38.25">
      <c r="A407" s="20" t="s">
        <v>5594</v>
      </c>
      <c r="B407" s="24" t="s">
        <v>5595</v>
      </c>
      <c r="C407" s="24" t="s">
        <v>5596</v>
      </c>
      <c r="D407" s="20" t="s">
        <v>17</v>
      </c>
      <c r="E407" s="20">
        <v>2</v>
      </c>
      <c r="F407" s="27" t="s">
        <v>5167</v>
      </c>
      <c r="G407" s="20" t="s">
        <v>5594</v>
      </c>
    </row>
    <row r="408" spans="1:7" ht="51">
      <c r="A408" s="20" t="s">
        <v>5597</v>
      </c>
      <c r="B408" s="24" t="s">
        <v>5598</v>
      </c>
      <c r="C408" s="24" t="s">
        <v>5599</v>
      </c>
      <c r="D408" s="20" t="s">
        <v>5158</v>
      </c>
      <c r="E408" s="20">
        <v>0</v>
      </c>
      <c r="F408" s="27" t="s">
        <v>5159</v>
      </c>
      <c r="G408" s="20" t="s">
        <v>5597</v>
      </c>
    </row>
    <row r="409" spans="1:7" ht="38.25">
      <c r="A409" s="20" t="s">
        <v>5600</v>
      </c>
      <c r="B409" s="24" t="s">
        <v>5601</v>
      </c>
      <c r="C409" s="24" t="s">
        <v>5596</v>
      </c>
      <c r="D409" s="20" t="s">
        <v>17</v>
      </c>
      <c r="E409" s="20">
        <v>2</v>
      </c>
      <c r="F409" s="27" t="s">
        <v>5163</v>
      </c>
      <c r="G409" s="20" t="s">
        <v>5600</v>
      </c>
    </row>
    <row r="410" spans="1:7" ht="38.25">
      <c r="A410" s="20" t="s">
        <v>5602</v>
      </c>
      <c r="B410" s="24" t="s">
        <v>5603</v>
      </c>
      <c r="C410" s="24" t="s">
        <v>5604</v>
      </c>
      <c r="D410" s="20" t="s">
        <v>17</v>
      </c>
      <c r="E410" s="20">
        <v>2</v>
      </c>
      <c r="F410" s="27" t="s">
        <v>5167</v>
      </c>
      <c r="G410" s="20" t="s">
        <v>5602</v>
      </c>
    </row>
    <row r="411" spans="1:7" ht="25.5">
      <c r="A411" s="20" t="s">
        <v>5605</v>
      </c>
      <c r="B411" s="24" t="s">
        <v>5606</v>
      </c>
      <c r="C411" s="24" t="s">
        <v>5606</v>
      </c>
      <c r="D411" s="20" t="s">
        <v>17</v>
      </c>
      <c r="E411" s="20">
        <v>2</v>
      </c>
      <c r="F411" s="27" t="s">
        <v>5159</v>
      </c>
      <c r="G411" s="20" t="s">
        <v>5605</v>
      </c>
    </row>
    <row r="412" spans="1:7" ht="38.25">
      <c r="A412" s="20" t="s">
        <v>5607</v>
      </c>
      <c r="B412" s="24" t="s">
        <v>5608</v>
      </c>
      <c r="C412" s="24" t="s">
        <v>5604</v>
      </c>
      <c r="D412" s="20" t="s">
        <v>17</v>
      </c>
      <c r="E412" s="20">
        <v>2</v>
      </c>
      <c r="F412" s="27" t="s">
        <v>5163</v>
      </c>
      <c r="G412" s="20" t="s">
        <v>5607</v>
      </c>
    </row>
    <row r="413" spans="1:7" ht="38.25">
      <c r="A413" s="20" t="s">
        <v>5609</v>
      </c>
      <c r="B413" s="24" t="s">
        <v>5610</v>
      </c>
      <c r="C413" s="24" t="s">
        <v>5611</v>
      </c>
      <c r="D413" s="20" t="s">
        <v>5158</v>
      </c>
      <c r="E413" s="20">
        <v>0</v>
      </c>
      <c r="F413" s="27" t="s">
        <v>5167</v>
      </c>
      <c r="G413" s="20" t="s">
        <v>5609</v>
      </c>
    </row>
    <row r="414" spans="1:7" ht="25.5">
      <c r="A414" s="20" t="s">
        <v>4058</v>
      </c>
      <c r="B414" s="24" t="s">
        <v>4059</v>
      </c>
      <c r="C414" s="23" t="s">
        <v>312</v>
      </c>
      <c r="D414" s="20" t="s">
        <v>17</v>
      </c>
      <c r="E414" s="20">
        <v>2</v>
      </c>
      <c r="F414" s="27" t="s">
        <v>5167</v>
      </c>
      <c r="G414" s="20" t="s">
        <v>4058</v>
      </c>
    </row>
    <row r="415" spans="1:7" ht="25.5">
      <c r="A415" s="20" t="s">
        <v>5612</v>
      </c>
      <c r="B415" s="24" t="s">
        <v>5613</v>
      </c>
      <c r="C415" s="24" t="s">
        <v>5614</v>
      </c>
      <c r="D415" s="20" t="s">
        <v>17</v>
      </c>
      <c r="E415" s="20">
        <v>2</v>
      </c>
      <c r="F415" s="27" t="s">
        <v>5255</v>
      </c>
      <c r="G415" s="20" t="s">
        <v>5612</v>
      </c>
    </row>
    <row r="416" spans="1:7" ht="25.5">
      <c r="A416" s="20" t="s">
        <v>5615</v>
      </c>
      <c r="B416" s="24" t="s">
        <v>5616</v>
      </c>
      <c r="C416" s="24" t="s">
        <v>5617</v>
      </c>
      <c r="D416" s="20" t="s">
        <v>17</v>
      </c>
      <c r="E416" s="20">
        <v>2</v>
      </c>
      <c r="F416" s="27" t="s">
        <v>5167</v>
      </c>
      <c r="G416" s="20" t="s">
        <v>5615</v>
      </c>
    </row>
    <row r="417" spans="1:7" ht="25.5">
      <c r="A417" s="20" t="s">
        <v>5618</v>
      </c>
      <c r="B417" s="24" t="s">
        <v>5619</v>
      </c>
      <c r="C417" s="24" t="s">
        <v>5619</v>
      </c>
      <c r="D417" s="20" t="s">
        <v>17</v>
      </c>
      <c r="E417" s="20">
        <v>2</v>
      </c>
      <c r="F417" s="27" t="s">
        <v>5159</v>
      </c>
      <c r="G417" s="20" t="s">
        <v>5618</v>
      </c>
    </row>
    <row r="418" spans="1:7" ht="25.5">
      <c r="A418" s="20" t="s">
        <v>5620</v>
      </c>
      <c r="B418" s="24" t="s">
        <v>5621</v>
      </c>
      <c r="C418" s="24" t="s">
        <v>5617</v>
      </c>
      <c r="D418" s="20" t="s">
        <v>17</v>
      </c>
      <c r="E418" s="20">
        <v>2</v>
      </c>
      <c r="F418" s="27" t="s">
        <v>5163</v>
      </c>
      <c r="G418" s="20" t="s">
        <v>5620</v>
      </c>
    </row>
    <row r="419" spans="1:7" ht="25.5">
      <c r="A419" s="20" t="s">
        <v>5622</v>
      </c>
      <c r="B419" s="24" t="s">
        <v>5623</v>
      </c>
      <c r="C419" s="24" t="s">
        <v>5624</v>
      </c>
      <c r="D419" s="20" t="s">
        <v>7</v>
      </c>
      <c r="E419" s="20">
        <v>6</v>
      </c>
      <c r="F419" s="27" t="s">
        <v>5255</v>
      </c>
      <c r="G419" s="20" t="s">
        <v>5622</v>
      </c>
    </row>
    <row r="420" spans="1:7" ht="25.5">
      <c r="A420" s="20" t="s">
        <v>1127</v>
      </c>
      <c r="B420" s="24" t="s">
        <v>1129</v>
      </c>
      <c r="C420" s="24" t="s">
        <v>5052</v>
      </c>
      <c r="D420" s="20" t="s">
        <v>17</v>
      </c>
      <c r="E420" s="20">
        <v>2</v>
      </c>
      <c r="F420" s="27" t="s">
        <v>5163</v>
      </c>
      <c r="G420" s="20" t="s">
        <v>1127</v>
      </c>
    </row>
    <row r="421" spans="1:7" ht="25.5">
      <c r="A421" s="21" t="s">
        <v>5625</v>
      </c>
      <c r="B421" s="27" t="s">
        <v>5626</v>
      </c>
      <c r="C421" s="36" t="s">
        <v>5190</v>
      </c>
      <c r="D421" s="20" t="s">
        <v>17</v>
      </c>
      <c r="E421" s="20">
        <v>2</v>
      </c>
      <c r="F421" s="27" t="s">
        <v>5159</v>
      </c>
      <c r="G421" s="21" t="s">
        <v>5625</v>
      </c>
    </row>
    <row r="422" spans="1:7" ht="25.5">
      <c r="A422" s="20" t="s">
        <v>5627</v>
      </c>
      <c r="B422" s="24" t="s">
        <v>5628</v>
      </c>
      <c r="C422" s="24" t="s">
        <v>5629</v>
      </c>
      <c r="D422" s="20" t="s">
        <v>7</v>
      </c>
      <c r="E422" s="20">
        <v>6</v>
      </c>
      <c r="F422" s="27" t="s">
        <v>5255</v>
      </c>
      <c r="G422" s="20" t="s">
        <v>5627</v>
      </c>
    </row>
    <row r="423" spans="1:7" ht="25.5">
      <c r="A423" s="20" t="s">
        <v>5630</v>
      </c>
      <c r="B423" s="24" t="s">
        <v>5631</v>
      </c>
      <c r="C423" s="24" t="s">
        <v>5632</v>
      </c>
      <c r="D423" s="20" t="s">
        <v>5498</v>
      </c>
      <c r="E423" s="20">
        <v>0</v>
      </c>
      <c r="F423" s="27" t="s">
        <v>5163</v>
      </c>
      <c r="G423" s="20" t="s">
        <v>5630</v>
      </c>
    </row>
    <row r="424" spans="1:7" ht="25.5">
      <c r="A424" s="20" t="s">
        <v>1228</v>
      </c>
      <c r="B424" s="24" t="s">
        <v>1230</v>
      </c>
      <c r="C424" s="24" t="s">
        <v>5632</v>
      </c>
      <c r="D424" s="20" t="s">
        <v>7</v>
      </c>
      <c r="E424" s="20">
        <v>2</v>
      </c>
      <c r="F424" s="27" t="s">
        <v>5163</v>
      </c>
      <c r="G424" s="20" t="s">
        <v>1228</v>
      </c>
    </row>
    <row r="425" spans="1:7" ht="25.5">
      <c r="A425" s="20" t="s">
        <v>5633</v>
      </c>
      <c r="B425" s="24" t="s">
        <v>5634</v>
      </c>
      <c r="C425" s="24" t="s">
        <v>5635</v>
      </c>
      <c r="D425" s="20" t="s">
        <v>17</v>
      </c>
      <c r="E425" s="20">
        <v>2</v>
      </c>
      <c r="F425" s="27" t="s">
        <v>5163</v>
      </c>
      <c r="G425" s="20" t="s">
        <v>5633</v>
      </c>
    </row>
    <row r="426" spans="1:7" ht="25.5">
      <c r="A426" s="21" t="s">
        <v>5636</v>
      </c>
      <c r="B426" s="27" t="s">
        <v>5637</v>
      </c>
      <c r="C426" s="36" t="s">
        <v>5190</v>
      </c>
      <c r="D426" s="20" t="s">
        <v>17</v>
      </c>
      <c r="E426" s="20">
        <v>2</v>
      </c>
      <c r="F426" s="27" t="s">
        <v>5159</v>
      </c>
      <c r="G426" s="21" t="s">
        <v>5636</v>
      </c>
    </row>
    <row r="427" spans="1:7" ht="25.5">
      <c r="A427" s="21" t="s">
        <v>4924</v>
      </c>
      <c r="B427" s="24" t="s">
        <v>4925</v>
      </c>
      <c r="C427" s="24" t="s">
        <v>4925</v>
      </c>
      <c r="D427" s="20" t="s">
        <v>17</v>
      </c>
      <c r="E427" s="20">
        <v>2</v>
      </c>
      <c r="F427" s="27" t="s">
        <v>5167</v>
      </c>
      <c r="G427" s="21" t="s">
        <v>4924</v>
      </c>
    </row>
    <row r="428" spans="1:7" ht="25.5">
      <c r="A428" s="24" t="s">
        <v>285</v>
      </c>
      <c r="B428" s="24" t="s">
        <v>286</v>
      </c>
      <c r="C428" s="24" t="s">
        <v>5145</v>
      </c>
      <c r="D428" s="20" t="s">
        <v>17</v>
      </c>
      <c r="E428" s="20">
        <v>2</v>
      </c>
      <c r="F428" s="27" t="s">
        <v>5167</v>
      </c>
      <c r="G428" s="24" t="s">
        <v>285</v>
      </c>
    </row>
    <row r="429" spans="1:7" ht="25.5">
      <c r="A429" s="20" t="s">
        <v>4943</v>
      </c>
      <c r="B429" s="24" t="s">
        <v>2072</v>
      </c>
      <c r="C429" s="24" t="s">
        <v>2073</v>
      </c>
      <c r="D429" s="20" t="s">
        <v>17</v>
      </c>
      <c r="E429" s="20">
        <v>2</v>
      </c>
      <c r="F429" s="27" t="s">
        <v>5255</v>
      </c>
      <c r="G429" s="20" t="s">
        <v>4943</v>
      </c>
    </row>
    <row r="430" spans="1:7" ht="25.5">
      <c r="A430" s="20" t="s">
        <v>4961</v>
      </c>
      <c r="B430" s="24" t="s">
        <v>2463</v>
      </c>
      <c r="C430" s="24" t="s">
        <v>2464</v>
      </c>
      <c r="D430" s="20" t="s">
        <v>17</v>
      </c>
      <c r="E430" s="20">
        <v>2</v>
      </c>
      <c r="F430" s="27" t="s">
        <v>5255</v>
      </c>
      <c r="G430" s="20" t="s">
        <v>4961</v>
      </c>
    </row>
    <row r="431" spans="1:7" ht="25.5">
      <c r="A431" s="20" t="s">
        <v>4940</v>
      </c>
      <c r="B431" s="24" t="s">
        <v>2017</v>
      </c>
      <c r="C431" s="24" t="s">
        <v>2018</v>
      </c>
      <c r="D431" s="20" t="s">
        <v>7</v>
      </c>
      <c r="E431" s="20">
        <v>5</v>
      </c>
      <c r="F431" s="27" t="s">
        <v>13</v>
      </c>
      <c r="G431" s="20" t="s">
        <v>4940</v>
      </c>
    </row>
    <row r="432" spans="1:7" ht="25.5">
      <c r="A432" s="20" t="s">
        <v>5638</v>
      </c>
      <c r="B432" s="24" t="s">
        <v>5639</v>
      </c>
      <c r="C432" s="24" t="s">
        <v>5640</v>
      </c>
      <c r="D432" s="20" t="s">
        <v>17</v>
      </c>
      <c r="E432" s="20">
        <v>2</v>
      </c>
      <c r="F432" s="27" t="s">
        <v>5159</v>
      </c>
      <c r="G432" s="20" t="s">
        <v>5638</v>
      </c>
    </row>
    <row r="433" spans="1:7" ht="25.5">
      <c r="A433" s="21" t="s">
        <v>750</v>
      </c>
      <c r="B433" s="24" t="s">
        <v>751</v>
      </c>
      <c r="C433" s="24" t="s">
        <v>751</v>
      </c>
      <c r="D433" s="20" t="s">
        <v>17</v>
      </c>
      <c r="E433" s="21">
        <v>2</v>
      </c>
      <c r="F433" s="27" t="s">
        <v>5167</v>
      </c>
      <c r="G433" s="21" t="s">
        <v>750</v>
      </c>
    </row>
    <row r="434" spans="1:7" ht="25.5">
      <c r="A434" s="21" t="s">
        <v>748</v>
      </c>
      <c r="B434" s="24" t="s">
        <v>749</v>
      </c>
      <c r="C434" s="24" t="s">
        <v>749</v>
      </c>
      <c r="D434" s="20" t="s">
        <v>17</v>
      </c>
      <c r="E434" s="21">
        <v>2</v>
      </c>
      <c r="F434" s="27" t="s">
        <v>5167</v>
      </c>
      <c r="G434" s="21" t="s">
        <v>748</v>
      </c>
    </row>
    <row r="435" spans="1:7">
      <c r="A435" s="21" t="s">
        <v>737</v>
      </c>
      <c r="B435" s="24" t="s">
        <v>738</v>
      </c>
      <c r="C435" s="24" t="s">
        <v>738</v>
      </c>
      <c r="D435" s="20" t="s">
        <v>7</v>
      </c>
      <c r="E435" s="20">
        <v>3</v>
      </c>
      <c r="F435" s="27" t="s">
        <v>5167</v>
      </c>
      <c r="G435" s="21" t="s">
        <v>737</v>
      </c>
    </row>
    <row r="436" spans="1:7" ht="25.5">
      <c r="A436" s="21" t="s">
        <v>743</v>
      </c>
      <c r="B436" s="24" t="s">
        <v>744</v>
      </c>
      <c r="C436" s="24" t="s">
        <v>744</v>
      </c>
      <c r="D436" s="20" t="s">
        <v>17</v>
      </c>
      <c r="E436" s="21">
        <v>2</v>
      </c>
      <c r="F436" s="27" t="s">
        <v>5167</v>
      </c>
      <c r="G436" s="21" t="s">
        <v>743</v>
      </c>
    </row>
    <row r="437" spans="1:7" ht="25.5">
      <c r="A437" s="21" t="s">
        <v>745</v>
      </c>
      <c r="B437" s="24" t="s">
        <v>747</v>
      </c>
      <c r="C437" s="24" t="s">
        <v>747</v>
      </c>
      <c r="D437" s="20" t="s">
        <v>17</v>
      </c>
      <c r="E437" s="21">
        <v>2</v>
      </c>
      <c r="F437" s="27" t="s">
        <v>5167</v>
      </c>
      <c r="G437" s="21" t="s">
        <v>745</v>
      </c>
    </row>
    <row r="438" spans="1:7" ht="25.5">
      <c r="A438" s="21" t="s">
        <v>741</v>
      </c>
      <c r="B438" s="24" t="s">
        <v>742</v>
      </c>
      <c r="C438" s="24" t="s">
        <v>742</v>
      </c>
      <c r="D438" s="20" t="s">
        <v>17</v>
      </c>
      <c r="E438" s="21">
        <v>2</v>
      </c>
      <c r="F438" s="27" t="s">
        <v>5167</v>
      </c>
      <c r="G438" s="21" t="s">
        <v>741</v>
      </c>
    </row>
    <row r="439" spans="1:7" ht="25.5">
      <c r="A439" s="21" t="s">
        <v>739</v>
      </c>
      <c r="B439" s="24" t="s">
        <v>740</v>
      </c>
      <c r="C439" s="24" t="s">
        <v>740</v>
      </c>
      <c r="D439" s="20" t="s">
        <v>17</v>
      </c>
      <c r="E439" s="21">
        <v>2</v>
      </c>
      <c r="F439" s="27" t="s">
        <v>5167</v>
      </c>
      <c r="G439" s="21" t="s">
        <v>739</v>
      </c>
    </row>
    <row r="440" spans="1:7">
      <c r="A440" s="20" t="s">
        <v>5033</v>
      </c>
      <c r="B440" s="24" t="s">
        <v>2754</v>
      </c>
      <c r="C440" s="24" t="s">
        <v>2755</v>
      </c>
      <c r="D440" s="21" t="s">
        <v>7</v>
      </c>
      <c r="E440" s="20">
        <v>2</v>
      </c>
      <c r="F440" s="27" t="s">
        <v>13</v>
      </c>
      <c r="G440" s="20" t="s">
        <v>5033</v>
      </c>
    </row>
    <row r="441" spans="1:7" ht="38.25">
      <c r="A441" s="20" t="s">
        <v>5641</v>
      </c>
      <c r="B441" s="27" t="s">
        <v>5642</v>
      </c>
      <c r="C441" s="27" t="s">
        <v>5643</v>
      </c>
      <c r="D441" s="20" t="s">
        <v>17</v>
      </c>
      <c r="E441" s="20">
        <v>2</v>
      </c>
      <c r="F441" s="27" t="s">
        <v>5167</v>
      </c>
      <c r="G441" s="20" t="s">
        <v>5641</v>
      </c>
    </row>
    <row r="442" spans="1:7">
      <c r="A442" s="20" t="s">
        <v>4954</v>
      </c>
      <c r="B442" s="24" t="s">
        <v>2151</v>
      </c>
      <c r="C442" s="24" t="s">
        <v>2152</v>
      </c>
      <c r="D442" s="20" t="s">
        <v>7</v>
      </c>
      <c r="E442" s="20">
        <v>4</v>
      </c>
      <c r="F442" s="27" t="s">
        <v>13</v>
      </c>
      <c r="G442" s="20" t="s">
        <v>4954</v>
      </c>
    </row>
    <row r="443" spans="1:7">
      <c r="A443" s="21" t="s">
        <v>735</v>
      </c>
      <c r="B443" s="24" t="s">
        <v>736</v>
      </c>
      <c r="C443" s="24" t="s">
        <v>736</v>
      </c>
      <c r="D443" s="21" t="s">
        <v>7</v>
      </c>
      <c r="E443" s="21">
        <v>2</v>
      </c>
      <c r="F443" s="27" t="s">
        <v>5167</v>
      </c>
      <c r="G443" s="21" t="s">
        <v>735</v>
      </c>
    </row>
    <row r="444" spans="1:7" ht="25.5">
      <c r="A444" s="21" t="s">
        <v>755</v>
      </c>
      <c r="B444" s="24" t="s">
        <v>757</v>
      </c>
      <c r="C444" s="24" t="s">
        <v>757</v>
      </c>
      <c r="D444" s="20" t="s">
        <v>17</v>
      </c>
      <c r="E444" s="21">
        <v>2</v>
      </c>
      <c r="F444" s="27" t="s">
        <v>5167</v>
      </c>
      <c r="G444" s="21" t="s">
        <v>755</v>
      </c>
    </row>
    <row r="445" spans="1:7" ht="25.5">
      <c r="A445" s="20" t="s">
        <v>5644</v>
      </c>
      <c r="B445" s="24" t="s">
        <v>5645</v>
      </c>
      <c r="C445" s="24" t="s">
        <v>5646</v>
      </c>
      <c r="D445" s="20" t="s">
        <v>3134</v>
      </c>
      <c r="E445" s="20"/>
      <c r="F445" s="27" t="s">
        <v>5163</v>
      </c>
      <c r="G445" s="20" t="s">
        <v>5644</v>
      </c>
    </row>
    <row r="446" spans="1:7" ht="63.75">
      <c r="A446" s="20" t="s">
        <v>5647</v>
      </c>
      <c r="B446" s="27" t="s">
        <v>5648</v>
      </c>
      <c r="C446" s="27" t="s">
        <v>5649</v>
      </c>
      <c r="D446" s="20" t="s">
        <v>17</v>
      </c>
      <c r="E446" s="20">
        <v>2</v>
      </c>
      <c r="F446" s="27" t="s">
        <v>5167</v>
      </c>
      <c r="G446" s="20" t="s">
        <v>5647</v>
      </c>
    </row>
    <row r="447" spans="1:7" ht="38.25">
      <c r="A447" s="20" t="s">
        <v>1124</v>
      </c>
      <c r="B447" s="24" t="s">
        <v>1126</v>
      </c>
      <c r="C447" s="24" t="s">
        <v>5051</v>
      </c>
      <c r="D447" s="20" t="s">
        <v>17</v>
      </c>
      <c r="E447" s="20">
        <v>2</v>
      </c>
      <c r="F447" s="27" t="s">
        <v>5163</v>
      </c>
      <c r="G447" s="20" t="s">
        <v>1124</v>
      </c>
    </row>
    <row r="448" spans="1:7" ht="25.5">
      <c r="A448" s="21" t="s">
        <v>5650</v>
      </c>
      <c r="B448" s="27" t="s">
        <v>5651</v>
      </c>
      <c r="C448" s="36" t="s">
        <v>5190</v>
      </c>
      <c r="D448" s="20" t="s">
        <v>17</v>
      </c>
      <c r="E448" s="20">
        <v>2</v>
      </c>
      <c r="F448" s="27" t="s">
        <v>5159</v>
      </c>
      <c r="G448" s="21" t="s">
        <v>5650</v>
      </c>
    </row>
    <row r="449" spans="1:7">
      <c r="A449" s="20" t="s">
        <v>4999</v>
      </c>
      <c r="B449" s="24" t="s">
        <v>2614</v>
      </c>
      <c r="C449" s="24" t="s">
        <v>2614</v>
      </c>
      <c r="D449" s="21" t="s">
        <v>7</v>
      </c>
      <c r="E449" s="20">
        <v>2</v>
      </c>
      <c r="F449" s="27" t="s">
        <v>13</v>
      </c>
      <c r="G449" s="20" t="s">
        <v>4999</v>
      </c>
    </row>
    <row r="450" spans="1:7" ht="38.25">
      <c r="A450" s="20" t="s">
        <v>2967</v>
      </c>
      <c r="B450" s="24" t="s">
        <v>2968</v>
      </c>
      <c r="C450" s="24" t="s">
        <v>5063</v>
      </c>
      <c r="D450" s="20" t="s">
        <v>17</v>
      </c>
      <c r="E450" s="20">
        <v>2</v>
      </c>
      <c r="F450" s="27" t="s">
        <v>5163</v>
      </c>
      <c r="G450" s="20" t="s">
        <v>2967</v>
      </c>
    </row>
    <row r="451" spans="1:7">
      <c r="A451" s="20" t="s">
        <v>5030</v>
      </c>
      <c r="B451" s="24" t="s">
        <v>2743</v>
      </c>
      <c r="C451" s="24" t="s">
        <v>2744</v>
      </c>
      <c r="D451" s="21" t="s">
        <v>7</v>
      </c>
      <c r="E451" s="20">
        <v>2</v>
      </c>
      <c r="F451" s="27" t="s">
        <v>13</v>
      </c>
      <c r="G451" s="20" t="s">
        <v>5030</v>
      </c>
    </row>
    <row r="452" spans="1:7">
      <c r="A452" s="20" t="s">
        <v>5029</v>
      </c>
      <c r="B452" s="24" t="s">
        <v>2739</v>
      </c>
      <c r="C452" s="24" t="s">
        <v>2740</v>
      </c>
      <c r="D452" s="21" t="s">
        <v>7</v>
      </c>
      <c r="E452" s="20">
        <v>2</v>
      </c>
      <c r="F452" s="27" t="s">
        <v>13</v>
      </c>
      <c r="G452" s="20" t="s">
        <v>5029</v>
      </c>
    </row>
    <row r="453" spans="1:7" ht="25.5">
      <c r="A453" s="20" t="s">
        <v>4981</v>
      </c>
      <c r="B453" s="24" t="s">
        <v>2545</v>
      </c>
      <c r="C453" s="24" t="s">
        <v>2546</v>
      </c>
      <c r="D453" s="21" t="s">
        <v>7</v>
      </c>
      <c r="E453" s="20">
        <v>2</v>
      </c>
      <c r="F453" s="27" t="s">
        <v>13</v>
      </c>
      <c r="G453" s="20" t="s">
        <v>4981</v>
      </c>
    </row>
    <row r="454" spans="1:7" ht="25.5">
      <c r="A454" s="20" t="s">
        <v>5001</v>
      </c>
      <c r="B454" s="24" t="s">
        <v>2620</v>
      </c>
      <c r="C454" s="24" t="s">
        <v>2621</v>
      </c>
      <c r="D454" s="21" t="s">
        <v>7</v>
      </c>
      <c r="E454" s="20">
        <v>2</v>
      </c>
      <c r="F454" s="27" t="s">
        <v>13</v>
      </c>
      <c r="G454" s="20" t="s">
        <v>5001</v>
      </c>
    </row>
    <row r="455" spans="1:7">
      <c r="A455" s="21" t="s">
        <v>868</v>
      </c>
      <c r="B455" s="24" t="s">
        <v>869</v>
      </c>
      <c r="C455" s="24" t="s">
        <v>869</v>
      </c>
      <c r="D455" s="21" t="s">
        <v>7</v>
      </c>
      <c r="E455" s="21">
        <v>2</v>
      </c>
      <c r="F455" s="27" t="s">
        <v>5167</v>
      </c>
      <c r="G455" s="21" t="s">
        <v>868</v>
      </c>
    </row>
    <row r="456" spans="1:7" ht="25.5">
      <c r="A456" s="20" t="s">
        <v>4982</v>
      </c>
      <c r="B456" s="24" t="s">
        <v>2548</v>
      </c>
      <c r="C456" s="24" t="s">
        <v>2549</v>
      </c>
      <c r="D456" s="20" t="s">
        <v>7</v>
      </c>
      <c r="E456" s="20">
        <v>4</v>
      </c>
      <c r="F456" s="27" t="s">
        <v>13</v>
      </c>
      <c r="G456" s="20" t="s">
        <v>4982</v>
      </c>
    </row>
    <row r="457" spans="1:7" ht="25.5">
      <c r="A457" s="20" t="s">
        <v>5002</v>
      </c>
      <c r="B457" s="24" t="s">
        <v>2624</v>
      </c>
      <c r="C457" s="24" t="s">
        <v>2625</v>
      </c>
      <c r="D457" s="20" t="s">
        <v>7</v>
      </c>
      <c r="E457" s="20">
        <v>4</v>
      </c>
      <c r="F457" s="27" t="s">
        <v>13</v>
      </c>
      <c r="G457" s="20" t="s">
        <v>5002</v>
      </c>
    </row>
    <row r="458" spans="1:7" ht="38.25">
      <c r="A458" s="20" t="s">
        <v>1461</v>
      </c>
      <c r="B458" s="24" t="s">
        <v>5652</v>
      </c>
      <c r="C458" s="24" t="s">
        <v>5653</v>
      </c>
      <c r="D458" s="20" t="s">
        <v>17</v>
      </c>
      <c r="E458" s="20">
        <v>2</v>
      </c>
      <c r="F458" s="27" t="s">
        <v>5163</v>
      </c>
      <c r="G458" s="20" t="s">
        <v>1461</v>
      </c>
    </row>
    <row r="459" spans="1:7" ht="25.5">
      <c r="A459" s="21" t="s">
        <v>704</v>
      </c>
      <c r="B459" s="24" t="s">
        <v>706</v>
      </c>
      <c r="C459" s="24" t="s">
        <v>706</v>
      </c>
      <c r="D459" s="20" t="s">
        <v>17</v>
      </c>
      <c r="E459" s="21">
        <v>2</v>
      </c>
      <c r="F459" s="27" t="s">
        <v>5167</v>
      </c>
      <c r="G459" s="21" t="s">
        <v>704</v>
      </c>
    </row>
    <row r="460" spans="1:7" ht="25.5">
      <c r="A460" s="21" t="s">
        <v>701</v>
      </c>
      <c r="B460" s="24" t="s">
        <v>703</v>
      </c>
      <c r="C460" s="24" t="s">
        <v>703</v>
      </c>
      <c r="D460" s="20" t="s">
        <v>17</v>
      </c>
      <c r="E460" s="21">
        <v>2</v>
      </c>
      <c r="F460" s="27" t="s">
        <v>5167</v>
      </c>
      <c r="G460" s="21" t="s">
        <v>701</v>
      </c>
    </row>
    <row r="461" spans="1:7">
      <c r="A461" s="21" t="s">
        <v>687</v>
      </c>
      <c r="B461" s="24" t="s">
        <v>689</v>
      </c>
      <c r="C461" s="24" t="s">
        <v>689</v>
      </c>
      <c r="D461" s="20" t="s">
        <v>7</v>
      </c>
      <c r="E461" s="20">
        <v>3</v>
      </c>
      <c r="F461" s="27" t="s">
        <v>5167</v>
      </c>
      <c r="G461" s="21" t="s">
        <v>687</v>
      </c>
    </row>
    <row r="462" spans="1:7" ht="25.5">
      <c r="A462" s="21" t="s">
        <v>695</v>
      </c>
      <c r="B462" s="24" t="s">
        <v>697</v>
      </c>
      <c r="C462" s="24" t="s">
        <v>697</v>
      </c>
      <c r="D462" s="20" t="s">
        <v>17</v>
      </c>
      <c r="E462" s="21">
        <v>2</v>
      </c>
      <c r="F462" s="27" t="s">
        <v>5167</v>
      </c>
      <c r="G462" s="21" t="s">
        <v>695</v>
      </c>
    </row>
    <row r="463" spans="1:7" ht="25.5">
      <c r="A463" s="21" t="s">
        <v>698</v>
      </c>
      <c r="B463" s="24" t="s">
        <v>700</v>
      </c>
      <c r="C463" s="24" t="s">
        <v>700</v>
      </c>
      <c r="D463" s="20" t="s">
        <v>17</v>
      </c>
      <c r="E463" s="21">
        <v>2</v>
      </c>
      <c r="F463" s="27" t="s">
        <v>5167</v>
      </c>
      <c r="G463" s="21" t="s">
        <v>698</v>
      </c>
    </row>
    <row r="464" spans="1:7" ht="25.5">
      <c r="A464" s="21" t="s">
        <v>692</v>
      </c>
      <c r="B464" s="24" t="s">
        <v>694</v>
      </c>
      <c r="C464" s="24" t="s">
        <v>694</v>
      </c>
      <c r="D464" s="20" t="s">
        <v>17</v>
      </c>
      <c r="E464" s="21">
        <v>2</v>
      </c>
      <c r="F464" s="27" t="s">
        <v>5167</v>
      </c>
      <c r="G464" s="21" t="s">
        <v>692</v>
      </c>
    </row>
    <row r="465" spans="1:7" ht="25.5">
      <c r="A465" s="21" t="s">
        <v>690</v>
      </c>
      <c r="B465" s="24" t="s">
        <v>691</v>
      </c>
      <c r="C465" s="24" t="s">
        <v>691</v>
      </c>
      <c r="D465" s="20" t="s">
        <v>17</v>
      </c>
      <c r="E465" s="21">
        <v>2</v>
      </c>
      <c r="F465" s="27" t="s">
        <v>5167</v>
      </c>
      <c r="G465" s="21" t="s">
        <v>690</v>
      </c>
    </row>
    <row r="466" spans="1:7" ht="25.5">
      <c r="A466" s="20" t="s">
        <v>5031</v>
      </c>
      <c r="B466" s="24" t="s">
        <v>2746</v>
      </c>
      <c r="C466" s="24" t="s">
        <v>2747</v>
      </c>
      <c r="D466" s="21" t="s">
        <v>7</v>
      </c>
      <c r="E466" s="20">
        <v>2</v>
      </c>
      <c r="F466" s="27" t="s">
        <v>13</v>
      </c>
      <c r="G466" s="20" t="s">
        <v>5031</v>
      </c>
    </row>
    <row r="467" spans="1:7" ht="25.5">
      <c r="A467" s="20" t="s">
        <v>4960</v>
      </c>
      <c r="B467" s="24" t="s">
        <v>2460</v>
      </c>
      <c r="C467" s="24" t="s">
        <v>5654</v>
      </c>
      <c r="D467" s="20" t="s">
        <v>7</v>
      </c>
      <c r="E467" s="20">
        <v>4</v>
      </c>
      <c r="F467" s="27" t="s">
        <v>5246</v>
      </c>
      <c r="G467" s="20" t="s">
        <v>4960</v>
      </c>
    </row>
    <row r="468" spans="1:7" ht="38.25">
      <c r="A468" s="20" t="s">
        <v>5655</v>
      </c>
      <c r="B468" s="27" t="s">
        <v>5656</v>
      </c>
      <c r="C468" s="27" t="s">
        <v>5657</v>
      </c>
      <c r="D468" s="20" t="s">
        <v>17</v>
      </c>
      <c r="E468" s="20">
        <v>2</v>
      </c>
      <c r="F468" s="27" t="s">
        <v>5167</v>
      </c>
      <c r="G468" s="20" t="s">
        <v>5655</v>
      </c>
    </row>
    <row r="469" spans="1:7" ht="25.5">
      <c r="A469" s="20" t="s">
        <v>1464</v>
      </c>
      <c r="B469" s="27" t="s">
        <v>5658</v>
      </c>
      <c r="C469" s="9" t="s">
        <v>5659</v>
      </c>
      <c r="D469" s="20" t="s">
        <v>17</v>
      </c>
      <c r="E469" s="20">
        <v>2</v>
      </c>
      <c r="F469" s="27" t="s">
        <v>5167</v>
      </c>
      <c r="G469" s="20" t="s">
        <v>1464</v>
      </c>
    </row>
    <row r="470" spans="1:7" ht="25.5">
      <c r="A470" s="20" t="s">
        <v>4978</v>
      </c>
      <c r="B470" s="24" t="s">
        <v>5660</v>
      </c>
      <c r="C470" s="24" t="s">
        <v>2538</v>
      </c>
      <c r="D470" s="20" t="s">
        <v>7</v>
      </c>
      <c r="E470" s="20">
        <v>5</v>
      </c>
      <c r="F470" s="27" t="s">
        <v>13</v>
      </c>
      <c r="G470" s="20" t="s">
        <v>4978</v>
      </c>
    </row>
    <row r="471" spans="1:7">
      <c r="A471" s="21" t="s">
        <v>684</v>
      </c>
      <c r="B471" s="24" t="s">
        <v>686</v>
      </c>
      <c r="C471" s="24" t="s">
        <v>686</v>
      </c>
      <c r="D471" s="21" t="s">
        <v>7</v>
      </c>
      <c r="E471" s="21">
        <v>2</v>
      </c>
      <c r="F471" s="27" t="s">
        <v>5167</v>
      </c>
      <c r="G471" s="21" t="s">
        <v>684</v>
      </c>
    </row>
    <row r="472" spans="1:7" ht="25.5">
      <c r="A472" s="21" t="s">
        <v>710</v>
      </c>
      <c r="B472" s="24" t="s">
        <v>712</v>
      </c>
      <c r="C472" s="36" t="s">
        <v>5126</v>
      </c>
      <c r="D472" s="20" t="s">
        <v>17</v>
      </c>
      <c r="E472" s="21">
        <v>2</v>
      </c>
      <c r="F472" s="27" t="s">
        <v>5167</v>
      </c>
      <c r="G472" s="21" t="s">
        <v>710</v>
      </c>
    </row>
    <row r="473" spans="1:7" ht="25.5">
      <c r="A473" s="20" t="s">
        <v>1470</v>
      </c>
      <c r="B473" s="27" t="s">
        <v>1471</v>
      </c>
      <c r="C473" s="9" t="s">
        <v>5661</v>
      </c>
      <c r="D473" s="20" t="s">
        <v>17</v>
      </c>
      <c r="E473" s="20">
        <v>2</v>
      </c>
      <c r="F473" s="27" t="s">
        <v>5167</v>
      </c>
      <c r="G473" s="20" t="s">
        <v>1470</v>
      </c>
    </row>
    <row r="474" spans="1:7">
      <c r="A474" s="22" t="s">
        <v>5662</v>
      </c>
      <c r="B474" s="28" t="s">
        <v>5663</v>
      </c>
      <c r="C474" s="28" t="s">
        <v>5664</v>
      </c>
      <c r="D474" s="22" t="s">
        <v>7</v>
      </c>
      <c r="E474" s="22">
        <v>2</v>
      </c>
      <c r="F474" s="7" t="s">
        <v>5167</v>
      </c>
      <c r="G474" s="22" t="s">
        <v>5662</v>
      </c>
    </row>
    <row r="475" spans="1:7" ht="25.5">
      <c r="A475" s="20" t="s">
        <v>5665</v>
      </c>
      <c r="B475" s="24" t="s">
        <v>5666</v>
      </c>
      <c r="C475" s="24" t="s">
        <v>5666</v>
      </c>
      <c r="D475" s="20" t="s">
        <v>17</v>
      </c>
      <c r="E475" s="20">
        <v>2</v>
      </c>
      <c r="F475" s="27" t="s">
        <v>5159</v>
      </c>
      <c r="G475" s="20" t="s">
        <v>5665</v>
      </c>
    </row>
    <row r="476" spans="1:7" ht="25.5">
      <c r="A476" s="22" t="s">
        <v>5667</v>
      </c>
      <c r="B476" s="28" t="s">
        <v>5668</v>
      </c>
      <c r="C476" s="28" t="s">
        <v>5664</v>
      </c>
      <c r="D476" s="22" t="s">
        <v>7</v>
      </c>
      <c r="E476" s="22">
        <v>2</v>
      </c>
      <c r="F476" s="7" t="s">
        <v>5163</v>
      </c>
      <c r="G476" s="22" t="s">
        <v>5667</v>
      </c>
    </row>
    <row r="477" spans="1:7" ht="63.75">
      <c r="A477" s="20" t="s">
        <v>5669</v>
      </c>
      <c r="B477" s="24" t="s">
        <v>5670</v>
      </c>
      <c r="C477" s="24" t="s">
        <v>5671</v>
      </c>
      <c r="D477" s="20" t="s">
        <v>17</v>
      </c>
      <c r="E477" s="20">
        <v>2</v>
      </c>
      <c r="F477" s="27" t="s">
        <v>5167</v>
      </c>
      <c r="G477" s="20" t="s">
        <v>5669</v>
      </c>
    </row>
    <row r="478" spans="1:7" ht="76.5">
      <c r="A478" s="20" t="s">
        <v>5672</v>
      </c>
      <c r="B478" s="24" t="s">
        <v>5673</v>
      </c>
      <c r="C478" s="24" t="s">
        <v>5674</v>
      </c>
      <c r="D478" s="20" t="s">
        <v>5158</v>
      </c>
      <c r="E478" s="20">
        <v>0</v>
      </c>
      <c r="F478" s="27" t="s">
        <v>5159</v>
      </c>
      <c r="G478" s="20" t="s">
        <v>5672</v>
      </c>
    </row>
    <row r="479" spans="1:7" ht="63.75">
      <c r="A479" s="20" t="s">
        <v>5675</v>
      </c>
      <c r="B479" s="24" t="s">
        <v>5676</v>
      </c>
      <c r="C479" s="24" t="s">
        <v>5671</v>
      </c>
      <c r="D479" s="20" t="s">
        <v>17</v>
      </c>
      <c r="E479" s="20">
        <v>2</v>
      </c>
      <c r="F479" s="27" t="s">
        <v>5163</v>
      </c>
      <c r="G479" s="20" t="s">
        <v>5675</v>
      </c>
    </row>
    <row r="480" spans="1:7" ht="63.75">
      <c r="A480" s="20" t="s">
        <v>5677</v>
      </c>
      <c r="B480" s="24" t="s">
        <v>5678</v>
      </c>
      <c r="C480" s="24" t="s">
        <v>5679</v>
      </c>
      <c r="D480" s="20" t="s">
        <v>17</v>
      </c>
      <c r="E480" s="20">
        <v>2</v>
      </c>
      <c r="F480" s="27" t="s">
        <v>5167</v>
      </c>
      <c r="G480" s="20" t="s">
        <v>5677</v>
      </c>
    </row>
    <row r="481" spans="1:7" ht="76.5">
      <c r="A481" s="20" t="s">
        <v>5680</v>
      </c>
      <c r="B481" s="24" t="s">
        <v>5681</v>
      </c>
      <c r="C481" s="24" t="s">
        <v>5682</v>
      </c>
      <c r="D481" s="20" t="s">
        <v>5158</v>
      </c>
      <c r="E481" s="20">
        <v>0</v>
      </c>
      <c r="F481" s="27" t="s">
        <v>5159</v>
      </c>
      <c r="G481" s="20" t="s">
        <v>5680</v>
      </c>
    </row>
    <row r="482" spans="1:7" ht="63.75">
      <c r="A482" s="20" t="s">
        <v>5683</v>
      </c>
      <c r="B482" s="24" t="s">
        <v>5684</v>
      </c>
      <c r="C482" s="24" t="s">
        <v>5679</v>
      </c>
      <c r="D482" s="20" t="s">
        <v>17</v>
      </c>
      <c r="E482" s="20">
        <v>2</v>
      </c>
      <c r="F482" s="27" t="s">
        <v>5163</v>
      </c>
      <c r="G482" s="20" t="s">
        <v>5683</v>
      </c>
    </row>
    <row r="483" spans="1:7" ht="38.25">
      <c r="A483" s="20" t="s">
        <v>5685</v>
      </c>
      <c r="B483" s="24" t="s">
        <v>5686</v>
      </c>
      <c r="C483" s="24" t="s">
        <v>5687</v>
      </c>
      <c r="D483" s="20" t="s">
        <v>17</v>
      </c>
      <c r="E483" s="20">
        <v>3</v>
      </c>
      <c r="F483" s="27" t="s">
        <v>5167</v>
      </c>
      <c r="G483" s="20" t="s">
        <v>5685</v>
      </c>
    </row>
    <row r="484" spans="1:7" ht="51">
      <c r="A484" s="20" t="s">
        <v>5688</v>
      </c>
      <c r="B484" s="24" t="s">
        <v>5689</v>
      </c>
      <c r="C484" s="24" t="s">
        <v>5690</v>
      </c>
      <c r="D484" s="20" t="s">
        <v>7</v>
      </c>
      <c r="E484" s="20">
        <v>4</v>
      </c>
      <c r="F484" s="27" t="s">
        <v>5159</v>
      </c>
      <c r="G484" s="20" t="s">
        <v>5688</v>
      </c>
    </row>
    <row r="485" spans="1:7" ht="38.25">
      <c r="A485" s="20" t="s">
        <v>5691</v>
      </c>
      <c r="B485" s="24" t="s">
        <v>5692</v>
      </c>
      <c r="C485" s="24" t="s">
        <v>5687</v>
      </c>
      <c r="D485" s="20" t="s">
        <v>17</v>
      </c>
      <c r="E485" s="20">
        <v>3</v>
      </c>
      <c r="F485" s="27" t="s">
        <v>5163</v>
      </c>
      <c r="G485" s="20" t="s">
        <v>5691</v>
      </c>
    </row>
    <row r="486" spans="1:7" ht="25.5">
      <c r="A486" s="20" t="s">
        <v>4967</v>
      </c>
      <c r="B486" s="24" t="s">
        <v>2490</v>
      </c>
      <c r="C486" s="24" t="s">
        <v>2491</v>
      </c>
      <c r="D486" s="20" t="s">
        <v>7</v>
      </c>
      <c r="E486" s="20">
        <v>3</v>
      </c>
      <c r="F486" s="27" t="s">
        <v>13</v>
      </c>
      <c r="G486" s="20" t="s">
        <v>4967</v>
      </c>
    </row>
    <row r="487" spans="1:7">
      <c r="A487" s="21" t="s">
        <v>342</v>
      </c>
      <c r="B487" s="24" t="s">
        <v>344</v>
      </c>
      <c r="C487" s="24" t="s">
        <v>344</v>
      </c>
      <c r="D487" s="20" t="s">
        <v>7</v>
      </c>
      <c r="E487" s="20">
        <v>3</v>
      </c>
      <c r="F487" s="27" t="s">
        <v>5167</v>
      </c>
      <c r="G487" s="21" t="s">
        <v>342</v>
      </c>
    </row>
    <row r="488" spans="1:7">
      <c r="A488" s="25" t="s">
        <v>458</v>
      </c>
      <c r="B488" s="24" t="s">
        <v>459</v>
      </c>
      <c r="C488" s="24" t="s">
        <v>459</v>
      </c>
      <c r="D488" s="20" t="s">
        <v>7</v>
      </c>
      <c r="E488" s="20">
        <v>3</v>
      </c>
      <c r="F488" s="27" t="s">
        <v>5167</v>
      </c>
      <c r="G488" s="25" t="s">
        <v>458</v>
      </c>
    </row>
    <row r="489" spans="1:7" ht="25.5">
      <c r="A489" s="20" t="s">
        <v>5004</v>
      </c>
      <c r="B489" s="24" t="s">
        <v>2631</v>
      </c>
      <c r="C489" s="24" t="s">
        <v>2632</v>
      </c>
      <c r="D489" s="20" t="s">
        <v>7</v>
      </c>
      <c r="E489" s="20">
        <v>3</v>
      </c>
      <c r="F489" s="27" t="s">
        <v>13</v>
      </c>
      <c r="G489" s="20" t="s">
        <v>5004</v>
      </c>
    </row>
    <row r="490" spans="1:7">
      <c r="A490" s="21" t="s">
        <v>652</v>
      </c>
      <c r="B490" s="24" t="s">
        <v>653</v>
      </c>
      <c r="C490" s="24" t="s">
        <v>653</v>
      </c>
      <c r="D490" s="20" t="s">
        <v>7</v>
      </c>
      <c r="E490" s="20">
        <v>3</v>
      </c>
      <c r="F490" s="27" t="s">
        <v>5167</v>
      </c>
      <c r="G490" s="21" t="s">
        <v>652</v>
      </c>
    </row>
    <row r="491" spans="1:7" ht="25.5">
      <c r="A491" s="20" t="s">
        <v>4984</v>
      </c>
      <c r="B491" s="24" t="s">
        <v>2555</v>
      </c>
      <c r="C491" s="24" t="s">
        <v>2556</v>
      </c>
      <c r="D491" s="21" t="s">
        <v>7</v>
      </c>
      <c r="E491" s="20">
        <v>3</v>
      </c>
      <c r="F491" s="27" t="s">
        <v>13</v>
      </c>
      <c r="G491" s="20" t="s">
        <v>4984</v>
      </c>
    </row>
    <row r="492" spans="1:7" ht="25.5">
      <c r="A492" s="21" t="s">
        <v>628</v>
      </c>
      <c r="B492" s="24" t="s">
        <v>629</v>
      </c>
      <c r="C492" s="24" t="s">
        <v>629</v>
      </c>
      <c r="D492" s="20" t="s">
        <v>7</v>
      </c>
      <c r="E492" s="20">
        <v>3</v>
      </c>
      <c r="F492" s="27" t="s">
        <v>5167</v>
      </c>
      <c r="G492" s="21" t="s">
        <v>628</v>
      </c>
    </row>
    <row r="493" spans="1:7" ht="25.5">
      <c r="A493" s="21" t="s">
        <v>439</v>
      </c>
      <c r="B493" s="27" t="s">
        <v>441</v>
      </c>
      <c r="C493" s="27" t="s">
        <v>5037</v>
      </c>
      <c r="D493" s="20" t="s">
        <v>7</v>
      </c>
      <c r="E493" s="20">
        <v>2</v>
      </c>
      <c r="F493" s="27" t="s">
        <v>5163</v>
      </c>
      <c r="G493" s="21" t="s">
        <v>439</v>
      </c>
    </row>
    <row r="494" spans="1:7" ht="38.25">
      <c r="A494" s="20" t="s">
        <v>5038</v>
      </c>
      <c r="B494" s="27" t="s">
        <v>4807</v>
      </c>
      <c r="C494" s="27" t="s">
        <v>5039</v>
      </c>
      <c r="D494" s="20" t="s">
        <v>7</v>
      </c>
      <c r="E494" s="20">
        <v>2</v>
      </c>
      <c r="F494" s="27" t="s">
        <v>5255</v>
      </c>
      <c r="G494" s="20" t="s">
        <v>5038</v>
      </c>
    </row>
    <row r="495" spans="1:7" ht="25.5">
      <c r="A495" s="25" t="s">
        <v>296</v>
      </c>
      <c r="B495" s="24" t="s">
        <v>297</v>
      </c>
      <c r="C495" s="36" t="s">
        <v>297</v>
      </c>
      <c r="D495" s="20" t="s">
        <v>17</v>
      </c>
      <c r="E495" s="20">
        <v>2</v>
      </c>
      <c r="F495" s="27" t="s">
        <v>5167</v>
      </c>
      <c r="G495" s="25" t="s">
        <v>296</v>
      </c>
    </row>
    <row r="496" spans="1:7" ht="38.25">
      <c r="A496" s="20" t="s">
        <v>5693</v>
      </c>
      <c r="B496" s="24" t="s">
        <v>5694</v>
      </c>
      <c r="C496" s="24" t="s">
        <v>5695</v>
      </c>
      <c r="D496" s="20" t="s">
        <v>5158</v>
      </c>
      <c r="E496" s="20">
        <v>0</v>
      </c>
      <c r="F496" s="27" t="s">
        <v>5167</v>
      </c>
      <c r="G496" s="20" t="s">
        <v>5693</v>
      </c>
    </row>
    <row r="497" spans="1:7" ht="25.5">
      <c r="A497" s="21" t="s">
        <v>3818</v>
      </c>
      <c r="B497" s="24" t="s">
        <v>3819</v>
      </c>
      <c r="C497" s="24" t="s">
        <v>3819</v>
      </c>
      <c r="D497" s="20" t="s">
        <v>17</v>
      </c>
      <c r="E497" s="20">
        <v>2</v>
      </c>
      <c r="F497" s="27" t="s">
        <v>5255</v>
      </c>
      <c r="G497" s="21" t="s">
        <v>3818</v>
      </c>
    </row>
    <row r="498" spans="1:7" ht="25.5">
      <c r="A498" s="20" t="s">
        <v>981</v>
      </c>
      <c r="B498" s="24" t="s">
        <v>982</v>
      </c>
      <c r="C498" s="24" t="s">
        <v>5074</v>
      </c>
      <c r="D498" s="20" t="s">
        <v>17</v>
      </c>
      <c r="E498" s="20">
        <v>2</v>
      </c>
      <c r="F498" s="27" t="s">
        <v>13</v>
      </c>
      <c r="G498" s="20" t="s">
        <v>981</v>
      </c>
    </row>
    <row r="499" spans="1:7" ht="25.5">
      <c r="A499" s="20" t="s">
        <v>997</v>
      </c>
      <c r="B499" s="24" t="s">
        <v>998</v>
      </c>
      <c r="C499" s="24" t="s">
        <v>5083</v>
      </c>
      <c r="D499" s="20" t="s">
        <v>17</v>
      </c>
      <c r="E499" s="20">
        <v>2</v>
      </c>
      <c r="F499" s="27" t="s">
        <v>13</v>
      </c>
      <c r="G499" s="20" t="s">
        <v>997</v>
      </c>
    </row>
    <row r="500" spans="1:7" ht="25.5">
      <c r="A500" s="20" t="s">
        <v>1103</v>
      </c>
      <c r="B500" s="24" t="s">
        <v>1104</v>
      </c>
      <c r="C500" s="24" t="s">
        <v>5117</v>
      </c>
      <c r="D500" s="20" t="s">
        <v>17</v>
      </c>
      <c r="E500" s="20">
        <v>2</v>
      </c>
      <c r="F500" s="27" t="s">
        <v>13</v>
      </c>
      <c r="G500" s="20" t="s">
        <v>1103</v>
      </c>
    </row>
    <row r="501" spans="1:7" ht="25.5">
      <c r="A501" s="20" t="s">
        <v>965</v>
      </c>
      <c r="B501" s="24" t="s">
        <v>966</v>
      </c>
      <c r="C501" s="24" t="s">
        <v>5067</v>
      </c>
      <c r="D501" s="20" t="s">
        <v>17</v>
      </c>
      <c r="E501" s="20">
        <v>2</v>
      </c>
      <c r="F501" s="27" t="s">
        <v>13</v>
      </c>
      <c r="G501" s="20" t="s">
        <v>965</v>
      </c>
    </row>
    <row r="502" spans="1:7" ht="25.5">
      <c r="A502" s="20" t="s">
        <v>1087</v>
      </c>
      <c r="B502" s="24" t="s">
        <v>1088</v>
      </c>
      <c r="C502" s="24" t="s">
        <v>5109</v>
      </c>
      <c r="D502" s="20" t="s">
        <v>17</v>
      </c>
      <c r="E502" s="20">
        <v>2</v>
      </c>
      <c r="F502" s="27" t="s">
        <v>13</v>
      </c>
      <c r="G502" s="20" t="s">
        <v>1087</v>
      </c>
    </row>
    <row r="503" spans="1:7" ht="25.5">
      <c r="A503" s="20" t="s">
        <v>948</v>
      </c>
      <c r="B503" s="24" t="s">
        <v>949</v>
      </c>
      <c r="C503" s="37" t="s">
        <v>5086</v>
      </c>
      <c r="D503" s="20" t="s">
        <v>17</v>
      </c>
      <c r="E503" s="20">
        <v>2</v>
      </c>
      <c r="F503" s="27" t="s">
        <v>13</v>
      </c>
      <c r="G503" s="20" t="s">
        <v>948</v>
      </c>
    </row>
    <row r="504" spans="1:7" ht="25.5">
      <c r="A504" s="20" t="s">
        <v>1013</v>
      </c>
      <c r="B504" s="24" t="s">
        <v>1014</v>
      </c>
      <c r="C504" s="24" t="s">
        <v>5092</v>
      </c>
      <c r="D504" s="20" t="s">
        <v>17</v>
      </c>
      <c r="E504" s="20">
        <v>2</v>
      </c>
      <c r="F504" s="27" t="s">
        <v>13</v>
      </c>
      <c r="G504" s="20" t="s">
        <v>1013</v>
      </c>
    </row>
    <row r="505" spans="1:7" ht="25.5">
      <c r="A505" s="20" t="s">
        <v>1071</v>
      </c>
      <c r="B505" s="24" t="s">
        <v>1072</v>
      </c>
      <c r="C505" s="24" t="s">
        <v>5101</v>
      </c>
      <c r="D505" s="20" t="s">
        <v>17</v>
      </c>
      <c r="E505" s="20">
        <v>2</v>
      </c>
      <c r="F505" s="27" t="s">
        <v>13</v>
      </c>
      <c r="G505" s="20" t="s">
        <v>1071</v>
      </c>
    </row>
    <row r="506" spans="1:7" ht="38.25">
      <c r="A506" s="20" t="s">
        <v>989</v>
      </c>
      <c r="B506" s="24" t="s">
        <v>990</v>
      </c>
      <c r="C506" s="24" t="s">
        <v>5079</v>
      </c>
      <c r="D506" s="20" t="s">
        <v>17</v>
      </c>
      <c r="E506" s="20">
        <v>2</v>
      </c>
      <c r="F506" s="27" t="s">
        <v>13</v>
      </c>
      <c r="G506" s="20" t="s">
        <v>989</v>
      </c>
    </row>
    <row r="507" spans="1:7" ht="38.25">
      <c r="A507" s="20" t="s">
        <v>1005</v>
      </c>
      <c r="B507" s="24" t="s">
        <v>1006</v>
      </c>
      <c r="C507" s="24" t="s">
        <v>5088</v>
      </c>
      <c r="D507" s="20" t="s">
        <v>17</v>
      </c>
      <c r="E507" s="20">
        <v>2</v>
      </c>
      <c r="F507" s="27" t="s">
        <v>13</v>
      </c>
      <c r="G507" s="20" t="s">
        <v>1005</v>
      </c>
    </row>
    <row r="508" spans="1:7" ht="38.25">
      <c r="A508" s="20" t="s">
        <v>1111</v>
      </c>
      <c r="B508" s="24" t="s">
        <v>1112</v>
      </c>
      <c r="C508" s="24" t="s">
        <v>5122</v>
      </c>
      <c r="D508" s="20" t="s">
        <v>17</v>
      </c>
      <c r="E508" s="20">
        <v>2</v>
      </c>
      <c r="F508" s="27" t="s">
        <v>13</v>
      </c>
      <c r="G508" s="20" t="s">
        <v>1111</v>
      </c>
    </row>
    <row r="509" spans="1:7" ht="38.25">
      <c r="A509" s="20" t="s">
        <v>973</v>
      </c>
      <c r="B509" s="24" t="s">
        <v>974</v>
      </c>
      <c r="C509" s="24" t="s">
        <v>5071</v>
      </c>
      <c r="D509" s="20" t="s">
        <v>17</v>
      </c>
      <c r="E509" s="20">
        <v>2</v>
      </c>
      <c r="F509" s="27" t="s">
        <v>13</v>
      </c>
      <c r="G509" s="20" t="s">
        <v>973</v>
      </c>
    </row>
    <row r="510" spans="1:7" ht="25.5">
      <c r="A510" s="20" t="s">
        <v>1095</v>
      </c>
      <c r="B510" s="24" t="s">
        <v>1096</v>
      </c>
      <c r="C510" s="24" t="s">
        <v>5113</v>
      </c>
      <c r="D510" s="20" t="s">
        <v>17</v>
      </c>
      <c r="E510" s="20">
        <v>2</v>
      </c>
      <c r="F510" s="27" t="s">
        <v>13</v>
      </c>
      <c r="G510" s="20" t="s">
        <v>1095</v>
      </c>
    </row>
    <row r="511" spans="1:7" ht="25.5">
      <c r="A511" s="20" t="s">
        <v>956</v>
      </c>
      <c r="B511" s="24" t="s">
        <v>957</v>
      </c>
      <c r="C511" s="37" t="s">
        <v>5123</v>
      </c>
      <c r="D511" s="20" t="s">
        <v>17</v>
      </c>
      <c r="E511" s="20">
        <v>2</v>
      </c>
      <c r="F511" s="27" t="s">
        <v>13</v>
      </c>
      <c r="G511" s="20" t="s">
        <v>956</v>
      </c>
    </row>
    <row r="512" spans="1:7" ht="25.5">
      <c r="A512" s="20" t="s">
        <v>1021</v>
      </c>
      <c r="B512" s="24" t="s">
        <v>1022</v>
      </c>
      <c r="C512" s="24" t="s">
        <v>5096</v>
      </c>
      <c r="D512" s="20" t="s">
        <v>17</v>
      </c>
      <c r="E512" s="20">
        <v>2</v>
      </c>
      <c r="F512" s="27" t="s">
        <v>13</v>
      </c>
      <c r="G512" s="20" t="s">
        <v>1021</v>
      </c>
    </row>
    <row r="513" spans="1:7" ht="25.5">
      <c r="A513" s="20" t="s">
        <v>1079</v>
      </c>
      <c r="B513" s="24" t="s">
        <v>1080</v>
      </c>
      <c r="C513" s="24" t="s">
        <v>5105</v>
      </c>
      <c r="D513" s="20" t="s">
        <v>17</v>
      </c>
      <c r="E513" s="20">
        <v>2</v>
      </c>
      <c r="F513" s="27" t="s">
        <v>13</v>
      </c>
      <c r="G513" s="20" t="s">
        <v>1079</v>
      </c>
    </row>
    <row r="514" spans="1:7" ht="25.5">
      <c r="A514" s="20" t="s">
        <v>987</v>
      </c>
      <c r="B514" s="24" t="s">
        <v>988</v>
      </c>
      <c r="C514" s="24" t="s">
        <v>5078</v>
      </c>
      <c r="D514" s="20" t="s">
        <v>17</v>
      </c>
      <c r="E514" s="20">
        <v>2</v>
      </c>
      <c r="F514" s="27" t="s">
        <v>13</v>
      </c>
      <c r="G514" s="20" t="s">
        <v>987</v>
      </c>
    </row>
    <row r="515" spans="1:7" ht="25.5">
      <c r="A515" s="20" t="s">
        <v>1003</v>
      </c>
      <c r="B515" s="24" t="s">
        <v>1004</v>
      </c>
      <c r="C515" s="24" t="s">
        <v>5087</v>
      </c>
      <c r="D515" s="20" t="s">
        <v>17</v>
      </c>
      <c r="E515" s="20">
        <v>2</v>
      </c>
      <c r="F515" s="27" t="s">
        <v>13</v>
      </c>
      <c r="G515" s="20" t="s">
        <v>1003</v>
      </c>
    </row>
    <row r="516" spans="1:7" ht="25.5">
      <c r="A516" s="20" t="s">
        <v>1109</v>
      </c>
      <c r="B516" s="24" t="s">
        <v>1110</v>
      </c>
      <c r="C516" s="24" t="s">
        <v>5121</v>
      </c>
      <c r="D516" s="20" t="s">
        <v>17</v>
      </c>
      <c r="E516" s="20">
        <v>2</v>
      </c>
      <c r="F516" s="27" t="s">
        <v>13</v>
      </c>
      <c r="G516" s="20" t="s">
        <v>1109</v>
      </c>
    </row>
    <row r="517" spans="1:7" ht="25.5">
      <c r="A517" s="20" t="s">
        <v>971</v>
      </c>
      <c r="B517" s="24" t="s">
        <v>972</v>
      </c>
      <c r="C517" s="24" t="s">
        <v>5070</v>
      </c>
      <c r="D517" s="20" t="s">
        <v>17</v>
      </c>
      <c r="E517" s="20">
        <v>2</v>
      </c>
      <c r="F517" s="27" t="s">
        <v>13</v>
      </c>
      <c r="G517" s="20" t="s">
        <v>971</v>
      </c>
    </row>
    <row r="518" spans="1:7" ht="25.5">
      <c r="A518" s="20" t="s">
        <v>1093</v>
      </c>
      <c r="B518" s="24" t="s">
        <v>1094</v>
      </c>
      <c r="C518" s="24" t="s">
        <v>5112</v>
      </c>
      <c r="D518" s="20" t="s">
        <v>17</v>
      </c>
      <c r="E518" s="20">
        <v>2</v>
      </c>
      <c r="F518" s="27" t="s">
        <v>13</v>
      </c>
      <c r="G518" s="20" t="s">
        <v>1093</v>
      </c>
    </row>
    <row r="519" spans="1:7" ht="25.5">
      <c r="A519" s="20" t="s">
        <v>954</v>
      </c>
      <c r="B519" s="24" t="s">
        <v>955</v>
      </c>
      <c r="C519" s="37" t="s">
        <v>5118</v>
      </c>
      <c r="D519" s="20" t="s">
        <v>17</v>
      </c>
      <c r="E519" s="20">
        <v>2</v>
      </c>
      <c r="F519" s="27" t="s">
        <v>13</v>
      </c>
      <c r="G519" s="20" t="s">
        <v>954</v>
      </c>
    </row>
    <row r="520" spans="1:7" ht="25.5">
      <c r="A520" s="20" t="s">
        <v>1019</v>
      </c>
      <c r="B520" s="24" t="s">
        <v>1020</v>
      </c>
      <c r="C520" s="24" t="s">
        <v>5095</v>
      </c>
      <c r="D520" s="20" t="s">
        <v>17</v>
      </c>
      <c r="E520" s="20">
        <v>2</v>
      </c>
      <c r="F520" s="27" t="s">
        <v>13</v>
      </c>
      <c r="G520" s="20" t="s">
        <v>1019</v>
      </c>
    </row>
    <row r="521" spans="1:7" ht="25.5">
      <c r="A521" s="20" t="s">
        <v>1077</v>
      </c>
      <c r="B521" s="24" t="s">
        <v>1078</v>
      </c>
      <c r="C521" s="24" t="s">
        <v>5104</v>
      </c>
      <c r="D521" s="20" t="s">
        <v>17</v>
      </c>
      <c r="E521" s="20">
        <v>2</v>
      </c>
      <c r="F521" s="27" t="s">
        <v>13</v>
      </c>
      <c r="G521" s="20" t="s">
        <v>1077</v>
      </c>
    </row>
    <row r="522" spans="1:7" ht="38.25">
      <c r="A522" s="20" t="s">
        <v>983</v>
      </c>
      <c r="B522" s="24" t="s">
        <v>984</v>
      </c>
      <c r="C522" s="24" t="s">
        <v>5076</v>
      </c>
      <c r="D522" s="20" t="s">
        <v>17</v>
      </c>
      <c r="E522" s="20">
        <v>2</v>
      </c>
      <c r="F522" s="27" t="s">
        <v>13</v>
      </c>
      <c r="G522" s="20" t="s">
        <v>983</v>
      </c>
    </row>
    <row r="523" spans="1:7" ht="38.25">
      <c r="A523" s="20" t="s">
        <v>999</v>
      </c>
      <c r="B523" s="24" t="s">
        <v>1000</v>
      </c>
      <c r="C523" s="24" t="s">
        <v>5084</v>
      </c>
      <c r="D523" s="20" t="s">
        <v>17</v>
      </c>
      <c r="E523" s="20">
        <v>2</v>
      </c>
      <c r="F523" s="27" t="s">
        <v>13</v>
      </c>
      <c r="G523" s="20" t="s">
        <v>999</v>
      </c>
    </row>
    <row r="524" spans="1:7" ht="38.25">
      <c r="A524" s="20" t="s">
        <v>1105</v>
      </c>
      <c r="B524" s="24" t="s">
        <v>1106</v>
      </c>
      <c r="C524" s="24" t="s">
        <v>5119</v>
      </c>
      <c r="D524" s="20" t="s">
        <v>17</v>
      </c>
      <c r="E524" s="20">
        <v>2</v>
      </c>
      <c r="F524" s="27" t="s">
        <v>13</v>
      </c>
      <c r="G524" s="20" t="s">
        <v>1105</v>
      </c>
    </row>
    <row r="525" spans="1:7" ht="38.25">
      <c r="A525" s="20" t="s">
        <v>967</v>
      </c>
      <c r="B525" s="24" t="s">
        <v>968</v>
      </c>
      <c r="C525" s="24" t="s">
        <v>5068</v>
      </c>
      <c r="D525" s="20" t="s">
        <v>17</v>
      </c>
      <c r="E525" s="20">
        <v>2</v>
      </c>
      <c r="F525" s="27" t="s">
        <v>13</v>
      </c>
      <c r="G525" s="20" t="s">
        <v>967</v>
      </c>
    </row>
    <row r="526" spans="1:7" ht="38.25">
      <c r="A526" s="20" t="s">
        <v>1089</v>
      </c>
      <c r="B526" s="24" t="s">
        <v>1090</v>
      </c>
      <c r="C526" s="24" t="s">
        <v>5110</v>
      </c>
      <c r="D526" s="20" t="s">
        <v>17</v>
      </c>
      <c r="E526" s="20">
        <v>2</v>
      </c>
      <c r="F526" s="27" t="s">
        <v>13</v>
      </c>
      <c r="G526" s="20" t="s">
        <v>1089</v>
      </c>
    </row>
    <row r="527" spans="1:7" ht="38.25">
      <c r="A527" s="20" t="s">
        <v>950</v>
      </c>
      <c r="B527" s="24" t="s">
        <v>951</v>
      </c>
      <c r="C527" s="37" t="s">
        <v>5097</v>
      </c>
      <c r="D527" s="20" t="s">
        <v>17</v>
      </c>
      <c r="E527" s="20">
        <v>2</v>
      </c>
      <c r="F527" s="27" t="s">
        <v>13</v>
      </c>
      <c r="G527" s="20" t="s">
        <v>950</v>
      </c>
    </row>
    <row r="528" spans="1:7" ht="38.25">
      <c r="A528" s="20" t="s">
        <v>1015</v>
      </c>
      <c r="B528" s="24" t="s">
        <v>1016</v>
      </c>
      <c r="C528" s="24" t="s">
        <v>5093</v>
      </c>
      <c r="D528" s="20" t="s">
        <v>17</v>
      </c>
      <c r="E528" s="20">
        <v>2</v>
      </c>
      <c r="F528" s="27" t="s">
        <v>13</v>
      </c>
      <c r="G528" s="20" t="s">
        <v>1015</v>
      </c>
    </row>
    <row r="529" spans="1:7" ht="38.25">
      <c r="A529" s="20" t="s">
        <v>1073</v>
      </c>
      <c r="B529" s="24" t="s">
        <v>1074</v>
      </c>
      <c r="C529" s="24" t="s">
        <v>5102</v>
      </c>
      <c r="D529" s="20" t="s">
        <v>17</v>
      </c>
      <c r="E529" s="20">
        <v>2</v>
      </c>
      <c r="F529" s="27" t="s">
        <v>13</v>
      </c>
      <c r="G529" s="20" t="s">
        <v>1073</v>
      </c>
    </row>
    <row r="530" spans="1:7" ht="25.5">
      <c r="A530" s="20" t="s">
        <v>985</v>
      </c>
      <c r="B530" s="24" t="s">
        <v>986</v>
      </c>
      <c r="C530" s="24" t="s">
        <v>5077</v>
      </c>
      <c r="D530" s="20" t="s">
        <v>17</v>
      </c>
      <c r="E530" s="20">
        <v>2</v>
      </c>
      <c r="F530" s="27" t="s">
        <v>13</v>
      </c>
      <c r="G530" s="20" t="s">
        <v>985</v>
      </c>
    </row>
    <row r="531" spans="1:7" ht="25.5">
      <c r="A531" s="20" t="s">
        <v>1001</v>
      </c>
      <c r="B531" s="24" t="s">
        <v>1002</v>
      </c>
      <c r="C531" s="24" t="s">
        <v>5085</v>
      </c>
      <c r="D531" s="20" t="s">
        <v>17</v>
      </c>
      <c r="E531" s="20">
        <v>2</v>
      </c>
      <c r="F531" s="27" t="s">
        <v>13</v>
      </c>
      <c r="G531" s="20" t="s">
        <v>1001</v>
      </c>
    </row>
    <row r="532" spans="1:7" ht="25.5">
      <c r="A532" s="20" t="s">
        <v>1107</v>
      </c>
      <c r="B532" s="24" t="s">
        <v>1108</v>
      </c>
      <c r="C532" s="24" t="s">
        <v>5120</v>
      </c>
      <c r="D532" s="20" t="s">
        <v>17</v>
      </c>
      <c r="E532" s="20">
        <v>2</v>
      </c>
      <c r="F532" s="27" t="s">
        <v>13</v>
      </c>
      <c r="G532" s="20" t="s">
        <v>1107</v>
      </c>
    </row>
    <row r="533" spans="1:7" ht="25.5">
      <c r="A533" s="20" t="s">
        <v>969</v>
      </c>
      <c r="B533" s="24" t="s">
        <v>970</v>
      </c>
      <c r="C533" s="24" t="s">
        <v>5069</v>
      </c>
      <c r="D533" s="20" t="s">
        <v>17</v>
      </c>
      <c r="E533" s="20">
        <v>2</v>
      </c>
      <c r="F533" s="27" t="s">
        <v>13</v>
      </c>
      <c r="G533" s="20" t="s">
        <v>969</v>
      </c>
    </row>
    <row r="534" spans="1:7" ht="25.5">
      <c r="A534" s="20" t="s">
        <v>1091</v>
      </c>
      <c r="B534" s="24" t="s">
        <v>1092</v>
      </c>
      <c r="C534" s="24" t="s">
        <v>5111</v>
      </c>
      <c r="D534" s="20" t="s">
        <v>17</v>
      </c>
      <c r="E534" s="20">
        <v>2</v>
      </c>
      <c r="F534" s="27" t="s">
        <v>13</v>
      </c>
      <c r="G534" s="20" t="s">
        <v>1091</v>
      </c>
    </row>
    <row r="535" spans="1:7" ht="25.5">
      <c r="A535" s="20" t="s">
        <v>952</v>
      </c>
      <c r="B535" s="24" t="s">
        <v>953</v>
      </c>
      <c r="C535" s="37" t="s">
        <v>5107</v>
      </c>
      <c r="D535" s="20" t="s">
        <v>17</v>
      </c>
      <c r="E535" s="20">
        <v>2</v>
      </c>
      <c r="F535" s="27" t="s">
        <v>13</v>
      </c>
      <c r="G535" s="20" t="s">
        <v>952</v>
      </c>
    </row>
    <row r="536" spans="1:7" ht="25.5">
      <c r="A536" s="20" t="s">
        <v>1017</v>
      </c>
      <c r="B536" s="24" t="s">
        <v>1018</v>
      </c>
      <c r="C536" s="24" t="s">
        <v>5094</v>
      </c>
      <c r="D536" s="20" t="s">
        <v>17</v>
      </c>
      <c r="E536" s="20">
        <v>2</v>
      </c>
      <c r="F536" s="27" t="s">
        <v>13</v>
      </c>
      <c r="G536" s="20" t="s">
        <v>1017</v>
      </c>
    </row>
    <row r="537" spans="1:7" ht="25.5">
      <c r="A537" s="20" t="s">
        <v>1075</v>
      </c>
      <c r="B537" s="24" t="s">
        <v>1076</v>
      </c>
      <c r="C537" s="24" t="s">
        <v>5103</v>
      </c>
      <c r="D537" s="20" t="s">
        <v>17</v>
      </c>
      <c r="E537" s="20">
        <v>2</v>
      </c>
      <c r="F537" s="27" t="s">
        <v>13</v>
      </c>
      <c r="G537" s="20" t="s">
        <v>1075</v>
      </c>
    </row>
    <row r="538" spans="1:7" ht="38.25">
      <c r="A538" s="20" t="s">
        <v>3098</v>
      </c>
      <c r="B538" s="24" t="s">
        <v>3099</v>
      </c>
      <c r="C538" s="37" t="s">
        <v>3100</v>
      </c>
      <c r="D538" s="20" t="s">
        <v>17</v>
      </c>
      <c r="E538" s="20">
        <v>2</v>
      </c>
      <c r="F538" s="27" t="s">
        <v>13</v>
      </c>
      <c r="G538" s="20" t="s">
        <v>3098</v>
      </c>
    </row>
    <row r="539" spans="1:7" ht="25.5">
      <c r="A539" s="20" t="s">
        <v>977</v>
      </c>
      <c r="B539" s="24" t="s">
        <v>978</v>
      </c>
      <c r="C539" s="24" t="s">
        <v>5072</v>
      </c>
      <c r="D539" s="20" t="s">
        <v>17</v>
      </c>
      <c r="E539" s="20">
        <v>2</v>
      </c>
      <c r="F539" s="27" t="s">
        <v>13</v>
      </c>
      <c r="G539" s="20" t="s">
        <v>977</v>
      </c>
    </row>
    <row r="540" spans="1:7" ht="25.5">
      <c r="A540" s="20" t="s">
        <v>993</v>
      </c>
      <c r="B540" s="24" t="s">
        <v>994</v>
      </c>
      <c r="C540" s="24" t="s">
        <v>5081</v>
      </c>
      <c r="D540" s="20" t="s">
        <v>17</v>
      </c>
      <c r="E540" s="20">
        <v>2</v>
      </c>
      <c r="F540" s="27" t="s">
        <v>13</v>
      </c>
      <c r="G540" s="20" t="s">
        <v>993</v>
      </c>
    </row>
    <row r="541" spans="1:7" ht="25.5">
      <c r="A541" s="20" t="s">
        <v>1099</v>
      </c>
      <c r="B541" s="24" t="s">
        <v>1100</v>
      </c>
      <c r="C541" s="24" t="s">
        <v>5115</v>
      </c>
      <c r="D541" s="20" t="s">
        <v>17</v>
      </c>
      <c r="E541" s="20">
        <v>2</v>
      </c>
      <c r="F541" s="27" t="s">
        <v>13</v>
      </c>
      <c r="G541" s="20" t="s">
        <v>1099</v>
      </c>
    </row>
    <row r="542" spans="1:7" ht="25.5">
      <c r="A542" s="20" t="s">
        <v>961</v>
      </c>
      <c r="B542" s="24" t="s">
        <v>962</v>
      </c>
      <c r="C542" s="24" t="s">
        <v>5125</v>
      </c>
      <c r="D542" s="20" t="s">
        <v>17</v>
      </c>
      <c r="E542" s="20">
        <v>2</v>
      </c>
      <c r="F542" s="27" t="s">
        <v>13</v>
      </c>
      <c r="G542" s="20" t="s">
        <v>961</v>
      </c>
    </row>
    <row r="543" spans="1:7" ht="25.5">
      <c r="A543" s="20" t="s">
        <v>1083</v>
      </c>
      <c r="B543" s="24" t="s">
        <v>1084</v>
      </c>
      <c r="C543" s="24" t="s">
        <v>5147</v>
      </c>
      <c r="D543" s="20" t="s">
        <v>7</v>
      </c>
      <c r="E543" s="20">
        <v>2</v>
      </c>
      <c r="F543" s="27" t="s">
        <v>13</v>
      </c>
      <c r="G543" s="20" t="s">
        <v>1083</v>
      </c>
    </row>
    <row r="544" spans="1:7" ht="25.5">
      <c r="A544" s="20" t="s">
        <v>944</v>
      </c>
      <c r="B544" s="24" t="s">
        <v>945</v>
      </c>
      <c r="C544" s="37" t="s">
        <v>5065</v>
      </c>
      <c r="D544" s="20" t="s">
        <v>17</v>
      </c>
      <c r="E544" s="20">
        <v>2</v>
      </c>
      <c r="F544" s="27" t="s">
        <v>13</v>
      </c>
      <c r="G544" s="20" t="s">
        <v>944</v>
      </c>
    </row>
    <row r="545" spans="1:7" ht="25.5">
      <c r="A545" s="20" t="s">
        <v>1009</v>
      </c>
      <c r="B545" s="24" t="s">
        <v>1010</v>
      </c>
      <c r="C545" s="24" t="s">
        <v>5090</v>
      </c>
      <c r="D545" s="20" t="s">
        <v>17</v>
      </c>
      <c r="E545" s="20">
        <v>2</v>
      </c>
      <c r="F545" s="27" t="s">
        <v>13</v>
      </c>
      <c r="G545" s="20" t="s">
        <v>1009</v>
      </c>
    </row>
    <row r="546" spans="1:7" ht="25.5">
      <c r="A546" s="20" t="s">
        <v>1067</v>
      </c>
      <c r="B546" s="24" t="s">
        <v>1068</v>
      </c>
      <c r="C546" s="24" t="s">
        <v>5099</v>
      </c>
      <c r="D546" s="20" t="s">
        <v>17</v>
      </c>
      <c r="E546" s="20">
        <v>2</v>
      </c>
      <c r="F546" s="27" t="s">
        <v>13</v>
      </c>
      <c r="G546" s="20" t="s">
        <v>1067</v>
      </c>
    </row>
    <row r="547" spans="1:7" ht="25.5">
      <c r="A547" s="20" t="s">
        <v>979</v>
      </c>
      <c r="B547" s="24" t="s">
        <v>980</v>
      </c>
      <c r="C547" s="24" t="s">
        <v>5073</v>
      </c>
      <c r="D547" s="20" t="s">
        <v>17</v>
      </c>
      <c r="E547" s="20">
        <v>2</v>
      </c>
      <c r="F547" s="27" t="s">
        <v>13</v>
      </c>
      <c r="G547" s="20" t="s">
        <v>979</v>
      </c>
    </row>
    <row r="548" spans="1:7" ht="25.5">
      <c r="A548" s="20" t="s">
        <v>995</v>
      </c>
      <c r="B548" s="24" t="s">
        <v>996</v>
      </c>
      <c r="C548" s="24" t="s">
        <v>5082</v>
      </c>
      <c r="D548" s="20" t="s">
        <v>17</v>
      </c>
      <c r="E548" s="20">
        <v>2</v>
      </c>
      <c r="F548" s="27" t="s">
        <v>13</v>
      </c>
      <c r="G548" s="20" t="s">
        <v>995</v>
      </c>
    </row>
    <row r="549" spans="1:7" ht="25.5">
      <c r="A549" s="20" t="s">
        <v>1101</v>
      </c>
      <c r="B549" s="24" t="s">
        <v>1102</v>
      </c>
      <c r="C549" s="24" t="s">
        <v>5116</v>
      </c>
      <c r="D549" s="20" t="s">
        <v>17</v>
      </c>
      <c r="E549" s="20">
        <v>2</v>
      </c>
      <c r="F549" s="27" t="s">
        <v>13</v>
      </c>
      <c r="G549" s="20" t="s">
        <v>1101</v>
      </c>
    </row>
    <row r="550" spans="1:7" ht="25.5">
      <c r="A550" s="20" t="s">
        <v>963</v>
      </c>
      <c r="B550" s="24" t="s">
        <v>964</v>
      </c>
      <c r="C550" s="24" t="s">
        <v>5066</v>
      </c>
      <c r="D550" s="20" t="s">
        <v>17</v>
      </c>
      <c r="E550" s="20">
        <v>2</v>
      </c>
      <c r="F550" s="27" t="s">
        <v>13</v>
      </c>
      <c r="G550" s="20" t="s">
        <v>963</v>
      </c>
    </row>
    <row r="551" spans="1:7" ht="25.5">
      <c r="A551" s="20" t="s">
        <v>1085</v>
      </c>
      <c r="B551" s="24" t="s">
        <v>1086</v>
      </c>
      <c r="C551" s="24" t="s">
        <v>5108</v>
      </c>
      <c r="D551" s="20" t="s">
        <v>17</v>
      </c>
      <c r="E551" s="20">
        <v>2</v>
      </c>
      <c r="F551" s="27" t="s">
        <v>13</v>
      </c>
      <c r="G551" s="20" t="s">
        <v>1085</v>
      </c>
    </row>
    <row r="552" spans="1:7" ht="25.5">
      <c r="A552" s="20" t="s">
        <v>946</v>
      </c>
      <c r="B552" s="24" t="s">
        <v>947</v>
      </c>
      <c r="C552" s="37" t="s">
        <v>5075</v>
      </c>
      <c r="D552" s="20" t="s">
        <v>17</v>
      </c>
      <c r="E552" s="20">
        <v>2</v>
      </c>
      <c r="F552" s="27" t="s">
        <v>13</v>
      </c>
      <c r="G552" s="20" t="s">
        <v>946</v>
      </c>
    </row>
    <row r="553" spans="1:7" ht="25.5">
      <c r="A553" s="20" t="s">
        <v>1011</v>
      </c>
      <c r="B553" s="24" t="s">
        <v>1012</v>
      </c>
      <c r="C553" s="24" t="s">
        <v>5091</v>
      </c>
      <c r="D553" s="20" t="s">
        <v>17</v>
      </c>
      <c r="E553" s="20">
        <v>2</v>
      </c>
      <c r="F553" s="27" t="s">
        <v>13</v>
      </c>
      <c r="G553" s="20" t="s">
        <v>1011</v>
      </c>
    </row>
    <row r="554" spans="1:7" ht="25.5">
      <c r="A554" s="20" t="s">
        <v>1069</v>
      </c>
      <c r="B554" s="24" t="s">
        <v>1070</v>
      </c>
      <c r="C554" s="24" t="s">
        <v>5100</v>
      </c>
      <c r="D554" s="20" t="s">
        <v>17</v>
      </c>
      <c r="E554" s="20">
        <v>2</v>
      </c>
      <c r="F554" s="27" t="s">
        <v>13</v>
      </c>
      <c r="G554" s="20" t="s">
        <v>1069</v>
      </c>
    </row>
    <row r="555" spans="1:7" ht="25.5">
      <c r="A555" s="20" t="s">
        <v>1007</v>
      </c>
      <c r="B555" s="31" t="s">
        <v>1008</v>
      </c>
      <c r="C555" s="27" t="s">
        <v>959</v>
      </c>
      <c r="D555" s="20" t="s">
        <v>17</v>
      </c>
      <c r="E555" s="20">
        <v>2</v>
      </c>
      <c r="F555" s="27" t="s">
        <v>5167</v>
      </c>
      <c r="G555" s="20" t="s">
        <v>1007</v>
      </c>
    </row>
    <row r="556" spans="1:7" ht="25.5">
      <c r="A556" s="20" t="s">
        <v>991</v>
      </c>
      <c r="B556" s="31" t="s">
        <v>992</v>
      </c>
      <c r="C556" s="27" t="s">
        <v>959</v>
      </c>
      <c r="D556" s="20" t="s">
        <v>17</v>
      </c>
      <c r="E556" s="20">
        <v>2</v>
      </c>
      <c r="F556" s="27" t="s">
        <v>5167</v>
      </c>
      <c r="G556" s="20" t="s">
        <v>991</v>
      </c>
    </row>
    <row r="557" spans="1:7" ht="25.5">
      <c r="A557" s="20" t="s">
        <v>1113</v>
      </c>
      <c r="B557" s="31" t="s">
        <v>1114</v>
      </c>
      <c r="C557" s="27" t="s">
        <v>959</v>
      </c>
      <c r="D557" s="20" t="s">
        <v>17</v>
      </c>
      <c r="E557" s="20">
        <v>2</v>
      </c>
      <c r="F557" s="27" t="s">
        <v>5167</v>
      </c>
      <c r="G557" s="20" t="s">
        <v>1113</v>
      </c>
    </row>
    <row r="558" spans="1:7" ht="25.5">
      <c r="A558" s="20" t="s">
        <v>975</v>
      </c>
      <c r="B558" s="31" t="s">
        <v>976</v>
      </c>
      <c r="C558" s="27" t="s">
        <v>959</v>
      </c>
      <c r="D558" s="20" t="s">
        <v>17</v>
      </c>
      <c r="E558" s="20">
        <v>2</v>
      </c>
      <c r="F558" s="27" t="s">
        <v>5167</v>
      </c>
      <c r="G558" s="20" t="s">
        <v>975</v>
      </c>
    </row>
    <row r="559" spans="1:7" ht="25.5">
      <c r="A559" s="20" t="s">
        <v>1097</v>
      </c>
      <c r="B559" s="31" t="s">
        <v>1098</v>
      </c>
      <c r="C559" s="27" t="s">
        <v>959</v>
      </c>
      <c r="D559" s="20" t="s">
        <v>17</v>
      </c>
      <c r="E559" s="20">
        <v>2</v>
      </c>
      <c r="F559" s="27" t="s">
        <v>5167</v>
      </c>
      <c r="G559" s="20" t="s">
        <v>1097</v>
      </c>
    </row>
    <row r="560" spans="1:7" ht="25.5">
      <c r="A560" s="20" t="s">
        <v>958</v>
      </c>
      <c r="B560" s="31" t="s">
        <v>960</v>
      </c>
      <c r="C560" s="27" t="s">
        <v>959</v>
      </c>
      <c r="D560" s="20" t="s">
        <v>17</v>
      </c>
      <c r="E560" s="20">
        <v>2</v>
      </c>
      <c r="F560" s="27" t="s">
        <v>5167</v>
      </c>
      <c r="G560" s="20" t="s">
        <v>958</v>
      </c>
    </row>
    <row r="561" spans="1:7" ht="25.5">
      <c r="A561" s="20" t="s">
        <v>1023</v>
      </c>
      <c r="B561" s="31" t="s">
        <v>1024</v>
      </c>
      <c r="C561" s="27" t="s">
        <v>959</v>
      </c>
      <c r="D561" s="20" t="s">
        <v>17</v>
      </c>
      <c r="E561" s="20">
        <v>2</v>
      </c>
      <c r="F561" s="27" t="s">
        <v>5167</v>
      </c>
      <c r="G561" s="20" t="s">
        <v>1023</v>
      </c>
    </row>
    <row r="562" spans="1:7" ht="25.5">
      <c r="A562" s="20" t="s">
        <v>1081</v>
      </c>
      <c r="B562" s="31" t="s">
        <v>1082</v>
      </c>
      <c r="C562" s="27" t="s">
        <v>959</v>
      </c>
      <c r="D562" s="20" t="s">
        <v>17</v>
      </c>
      <c r="E562" s="20">
        <v>2</v>
      </c>
      <c r="F562" s="27" t="s">
        <v>5167</v>
      </c>
      <c r="G562" s="20" t="s">
        <v>1081</v>
      </c>
    </row>
    <row r="563" spans="1:7" ht="25.5">
      <c r="A563" s="20" t="s">
        <v>4969</v>
      </c>
      <c r="B563" s="24" t="s">
        <v>2501</v>
      </c>
      <c r="C563" s="24" t="s">
        <v>2502</v>
      </c>
      <c r="D563" s="20" t="s">
        <v>7</v>
      </c>
      <c r="E563" s="20">
        <v>3</v>
      </c>
      <c r="F563" s="27" t="s">
        <v>13</v>
      </c>
      <c r="G563" s="20" t="s">
        <v>4969</v>
      </c>
    </row>
    <row r="564" spans="1:7">
      <c r="A564" s="20" t="s">
        <v>5006</v>
      </c>
      <c r="B564" s="24" t="s">
        <v>2638</v>
      </c>
      <c r="C564" s="24" t="s">
        <v>2639</v>
      </c>
      <c r="D564" s="20" t="s">
        <v>7</v>
      </c>
      <c r="E564" s="20">
        <v>3</v>
      </c>
      <c r="F564" s="27" t="s">
        <v>13</v>
      </c>
      <c r="G564" s="20" t="s">
        <v>5006</v>
      </c>
    </row>
    <row r="565" spans="1:7">
      <c r="A565" s="20" t="s">
        <v>4986</v>
      </c>
      <c r="B565" s="24" t="s">
        <v>2566</v>
      </c>
      <c r="C565" s="24" t="s">
        <v>2567</v>
      </c>
      <c r="D565" s="21" t="s">
        <v>7</v>
      </c>
      <c r="E565" s="20">
        <v>3</v>
      </c>
      <c r="F565" s="27" t="s">
        <v>13</v>
      </c>
      <c r="G565" s="20" t="s">
        <v>4986</v>
      </c>
    </row>
    <row r="566" spans="1:7">
      <c r="A566" s="21" t="s">
        <v>350</v>
      </c>
      <c r="B566" s="24" t="s">
        <v>352</v>
      </c>
      <c r="C566" s="24" t="s">
        <v>352</v>
      </c>
      <c r="D566" s="20" t="s">
        <v>7</v>
      </c>
      <c r="E566" s="20">
        <v>3</v>
      </c>
      <c r="F566" s="27" t="s">
        <v>5167</v>
      </c>
      <c r="G566" s="21" t="s">
        <v>350</v>
      </c>
    </row>
    <row r="567" spans="1:7">
      <c r="A567" s="25" t="s">
        <v>462</v>
      </c>
      <c r="B567" s="24" t="s">
        <v>463</v>
      </c>
      <c r="C567" s="24" t="s">
        <v>463</v>
      </c>
      <c r="D567" s="20" t="s">
        <v>7</v>
      </c>
      <c r="E567" s="20">
        <v>3</v>
      </c>
      <c r="F567" s="27" t="s">
        <v>5167</v>
      </c>
      <c r="G567" s="25" t="s">
        <v>462</v>
      </c>
    </row>
    <row r="568" spans="1:7">
      <c r="A568" s="21" t="s">
        <v>656</v>
      </c>
      <c r="B568" s="24" t="s">
        <v>657</v>
      </c>
      <c r="C568" s="24" t="s">
        <v>657</v>
      </c>
      <c r="D568" s="20" t="s">
        <v>7</v>
      </c>
      <c r="E568" s="20">
        <v>3</v>
      </c>
      <c r="F568" s="27" t="s">
        <v>5167</v>
      </c>
      <c r="G568" s="21" t="s">
        <v>656</v>
      </c>
    </row>
    <row r="569" spans="1:7">
      <c r="A569" s="21" t="s">
        <v>632</v>
      </c>
      <c r="B569" s="24" t="s">
        <v>633</v>
      </c>
      <c r="C569" s="24" t="s">
        <v>633</v>
      </c>
      <c r="D569" s="20" t="s">
        <v>7</v>
      </c>
      <c r="E569" s="20">
        <v>3</v>
      </c>
      <c r="F569" s="27" t="s">
        <v>5167</v>
      </c>
      <c r="G569" s="21" t="s">
        <v>632</v>
      </c>
    </row>
    <row r="570" spans="1:7" ht="38.25">
      <c r="A570" s="20" t="s">
        <v>5696</v>
      </c>
      <c r="B570" s="24" t="s">
        <v>5697</v>
      </c>
      <c r="C570" s="24" t="s">
        <v>5698</v>
      </c>
      <c r="D570" s="20" t="s">
        <v>5158</v>
      </c>
      <c r="E570" s="20">
        <v>0</v>
      </c>
      <c r="F570" s="27" t="s">
        <v>5167</v>
      </c>
      <c r="G570" s="20" t="s">
        <v>5696</v>
      </c>
    </row>
    <row r="571" spans="1:7" ht="63.75">
      <c r="A571" s="20" t="s">
        <v>5699</v>
      </c>
      <c r="B571" s="24" t="s">
        <v>5700</v>
      </c>
      <c r="C571" s="24" t="s">
        <v>5701</v>
      </c>
      <c r="D571" s="20" t="s">
        <v>7</v>
      </c>
      <c r="E571" s="20">
        <v>3</v>
      </c>
      <c r="F571" s="27" t="s">
        <v>5167</v>
      </c>
      <c r="G571" s="20" t="s">
        <v>5699</v>
      </c>
    </row>
    <row r="572" spans="1:7" ht="51">
      <c r="A572" s="20" t="s">
        <v>5702</v>
      </c>
      <c r="B572" s="24" t="s">
        <v>5703</v>
      </c>
      <c r="C572" s="24" t="s">
        <v>5704</v>
      </c>
      <c r="D572" s="20" t="s">
        <v>5158</v>
      </c>
      <c r="E572" s="20">
        <v>0</v>
      </c>
      <c r="F572" s="27" t="s">
        <v>5167</v>
      </c>
      <c r="G572" s="20" t="s">
        <v>5702</v>
      </c>
    </row>
    <row r="573" spans="1:7" ht="38.25">
      <c r="A573" s="20" t="s">
        <v>5705</v>
      </c>
      <c r="B573" s="24" t="s">
        <v>5706</v>
      </c>
      <c r="C573" s="23" t="s">
        <v>5707</v>
      </c>
      <c r="D573" s="20" t="s">
        <v>5158</v>
      </c>
      <c r="E573" s="20">
        <v>0</v>
      </c>
      <c r="F573" s="27" t="s">
        <v>5167</v>
      </c>
      <c r="G573" s="20" t="s">
        <v>5705</v>
      </c>
    </row>
    <row r="574" spans="1:7" ht="38.25">
      <c r="A574" s="20" t="s">
        <v>5708</v>
      </c>
      <c r="B574" s="24" t="s">
        <v>5709</v>
      </c>
      <c r="C574" s="24" t="s">
        <v>5710</v>
      </c>
      <c r="D574" s="20" t="s">
        <v>5158</v>
      </c>
      <c r="E574" s="20">
        <v>3</v>
      </c>
      <c r="F574" s="27" t="s">
        <v>5167</v>
      </c>
      <c r="G574" s="20" t="s">
        <v>5708</v>
      </c>
    </row>
    <row r="575" spans="1:7" ht="38.25">
      <c r="A575" s="20" t="s">
        <v>5711</v>
      </c>
      <c r="B575" s="33" t="s">
        <v>5712</v>
      </c>
      <c r="C575" s="39" t="s">
        <v>5713</v>
      </c>
      <c r="D575" s="20" t="s">
        <v>5158</v>
      </c>
      <c r="E575" s="20">
        <v>0</v>
      </c>
      <c r="F575" s="27" t="s">
        <v>5167</v>
      </c>
      <c r="G575" s="20" t="s">
        <v>5711</v>
      </c>
    </row>
    <row r="576" spans="1:7">
      <c r="A576" s="20" t="s">
        <v>5714</v>
      </c>
      <c r="B576" s="24" t="s">
        <v>5715</v>
      </c>
      <c r="C576" s="23" t="s">
        <v>5716</v>
      </c>
      <c r="D576" s="20" t="s">
        <v>7</v>
      </c>
      <c r="E576" s="20">
        <v>4</v>
      </c>
      <c r="F576" s="27" t="s">
        <v>5159</v>
      </c>
      <c r="G576" s="20" t="s">
        <v>5714</v>
      </c>
    </row>
    <row r="577" spans="1:7" ht="38.25">
      <c r="A577" s="20" t="s">
        <v>5717</v>
      </c>
      <c r="B577" s="32" t="s">
        <v>5718</v>
      </c>
      <c r="C577" s="39" t="s">
        <v>5719</v>
      </c>
      <c r="D577" s="20" t="s">
        <v>5158</v>
      </c>
      <c r="E577" s="20">
        <v>0</v>
      </c>
      <c r="F577" s="27" t="s">
        <v>5167</v>
      </c>
      <c r="G577" s="20" t="s">
        <v>5717</v>
      </c>
    </row>
    <row r="578" spans="1:7" ht="38.25">
      <c r="A578" s="20" t="s">
        <v>5720</v>
      </c>
      <c r="B578" s="32" t="s">
        <v>5721</v>
      </c>
      <c r="C578" s="39" t="s">
        <v>5722</v>
      </c>
      <c r="D578" s="20" t="s">
        <v>5158</v>
      </c>
      <c r="E578" s="20">
        <v>0</v>
      </c>
      <c r="F578" s="27" t="s">
        <v>5167</v>
      </c>
      <c r="G578" s="20" t="s">
        <v>5720</v>
      </c>
    </row>
    <row r="579" spans="1:7" ht="38.25">
      <c r="A579" s="20" t="s">
        <v>5723</v>
      </c>
      <c r="B579" s="24" t="s">
        <v>5724</v>
      </c>
      <c r="C579" s="24" t="s">
        <v>5725</v>
      </c>
      <c r="D579" s="20" t="s">
        <v>5158</v>
      </c>
      <c r="E579" s="20">
        <v>0</v>
      </c>
      <c r="F579" s="27" t="s">
        <v>5167</v>
      </c>
      <c r="G579" s="20" t="s">
        <v>5723</v>
      </c>
    </row>
    <row r="580" spans="1:7" ht="38.25">
      <c r="A580" s="20" t="s">
        <v>4976</v>
      </c>
      <c r="B580" s="24" t="s">
        <v>5726</v>
      </c>
      <c r="C580" s="24" t="s">
        <v>5727</v>
      </c>
      <c r="D580" s="20" t="s">
        <v>7</v>
      </c>
      <c r="E580" s="20">
        <v>3</v>
      </c>
      <c r="F580" s="27" t="s">
        <v>13</v>
      </c>
      <c r="G580" s="20" t="s">
        <v>4976</v>
      </c>
    </row>
    <row r="581" spans="1:7" ht="25.5">
      <c r="A581" s="21" t="s">
        <v>371</v>
      </c>
      <c r="B581" s="24" t="s">
        <v>373</v>
      </c>
      <c r="C581" s="24" t="s">
        <v>373</v>
      </c>
      <c r="D581" s="20" t="s">
        <v>7</v>
      </c>
      <c r="E581" s="20">
        <v>3</v>
      </c>
      <c r="F581" s="27" t="s">
        <v>5167</v>
      </c>
      <c r="G581" s="21" t="s">
        <v>371</v>
      </c>
    </row>
    <row r="582" spans="1:7">
      <c r="A582" s="25" t="s">
        <v>476</v>
      </c>
      <c r="B582" s="24" t="s">
        <v>477</v>
      </c>
      <c r="C582" s="24" t="s">
        <v>5728</v>
      </c>
      <c r="D582" s="20" t="s">
        <v>7</v>
      </c>
      <c r="E582" s="20">
        <v>3</v>
      </c>
      <c r="F582" s="27" t="s">
        <v>5167</v>
      </c>
      <c r="G582" s="25" t="s">
        <v>476</v>
      </c>
    </row>
    <row r="583" spans="1:7" ht="25.5">
      <c r="A583" s="20" t="s">
        <v>5013</v>
      </c>
      <c r="B583" s="24" t="s">
        <v>5729</v>
      </c>
      <c r="C583" s="24" t="s">
        <v>5730</v>
      </c>
      <c r="D583" s="20" t="s">
        <v>7</v>
      </c>
      <c r="E583" s="20">
        <v>3</v>
      </c>
      <c r="F583" s="27" t="s">
        <v>13</v>
      </c>
      <c r="G583" s="20" t="s">
        <v>5013</v>
      </c>
    </row>
    <row r="584" spans="1:7" ht="25.5">
      <c r="A584" s="21" t="s">
        <v>670</v>
      </c>
      <c r="B584" s="24" t="s">
        <v>671</v>
      </c>
      <c r="C584" s="24" t="s">
        <v>671</v>
      </c>
      <c r="D584" s="20" t="s">
        <v>7</v>
      </c>
      <c r="E584" s="20">
        <v>3</v>
      </c>
      <c r="F584" s="27" t="s">
        <v>5167</v>
      </c>
      <c r="G584" s="21" t="s">
        <v>670</v>
      </c>
    </row>
    <row r="585" spans="1:7" ht="25.5">
      <c r="A585" s="20" t="s">
        <v>4994</v>
      </c>
      <c r="B585" s="24" t="s">
        <v>5731</v>
      </c>
      <c r="C585" s="24" t="s">
        <v>5732</v>
      </c>
      <c r="D585" s="21" t="s">
        <v>7</v>
      </c>
      <c r="E585" s="20">
        <v>3</v>
      </c>
      <c r="F585" s="27" t="s">
        <v>13</v>
      </c>
      <c r="G585" s="20" t="s">
        <v>4994</v>
      </c>
    </row>
    <row r="586" spans="1:7" ht="25.5">
      <c r="A586" s="21" t="s">
        <v>646</v>
      </c>
      <c r="B586" s="24" t="s">
        <v>647</v>
      </c>
      <c r="C586" s="24" t="s">
        <v>647</v>
      </c>
      <c r="D586" s="20" t="s">
        <v>7</v>
      </c>
      <c r="E586" s="20">
        <v>3</v>
      </c>
      <c r="F586" s="27" t="s">
        <v>5167</v>
      </c>
      <c r="G586" s="21" t="s">
        <v>646</v>
      </c>
    </row>
    <row r="587" spans="1:7" ht="25.5">
      <c r="A587" s="25" t="s">
        <v>3937</v>
      </c>
      <c r="B587" s="24" t="s">
        <v>3938</v>
      </c>
      <c r="C587" s="36" t="s">
        <v>3938</v>
      </c>
      <c r="D587" s="20" t="s">
        <v>7</v>
      </c>
      <c r="E587" s="20">
        <v>3</v>
      </c>
      <c r="F587" s="27" t="s">
        <v>5255</v>
      </c>
      <c r="G587" s="25" t="s">
        <v>3937</v>
      </c>
    </row>
    <row r="588" spans="1:7" ht="25.5">
      <c r="A588" s="25" t="s">
        <v>3940</v>
      </c>
      <c r="B588" s="24" t="s">
        <v>3941</v>
      </c>
      <c r="C588" s="36" t="s">
        <v>3941</v>
      </c>
      <c r="D588" s="20" t="s">
        <v>7</v>
      </c>
      <c r="E588" s="20">
        <v>3</v>
      </c>
      <c r="F588" s="27" t="s">
        <v>5255</v>
      </c>
      <c r="G588" s="25" t="s">
        <v>3940</v>
      </c>
    </row>
    <row r="589" spans="1:7" ht="25.5">
      <c r="A589" s="25" t="s">
        <v>3942</v>
      </c>
      <c r="B589" s="24" t="s">
        <v>3943</v>
      </c>
      <c r="C589" s="36" t="s">
        <v>3943</v>
      </c>
      <c r="D589" s="20" t="s">
        <v>7</v>
      </c>
      <c r="E589" s="20">
        <v>3</v>
      </c>
      <c r="F589" s="27" t="s">
        <v>5255</v>
      </c>
      <c r="G589" s="25" t="s">
        <v>3942</v>
      </c>
    </row>
    <row r="590" spans="1:7" ht="25.5">
      <c r="A590" s="25" t="s">
        <v>3945</v>
      </c>
      <c r="B590" s="24" t="s">
        <v>3946</v>
      </c>
      <c r="C590" s="36" t="s">
        <v>3946</v>
      </c>
      <c r="D590" s="20" t="s">
        <v>7</v>
      </c>
      <c r="E590" s="20">
        <v>3</v>
      </c>
      <c r="F590" s="27" t="s">
        <v>5255</v>
      </c>
      <c r="G590" s="25" t="s">
        <v>3945</v>
      </c>
    </row>
    <row r="591" spans="1:7" ht="25.5">
      <c r="A591" s="25" t="s">
        <v>3934</v>
      </c>
      <c r="B591" s="24" t="s">
        <v>3935</v>
      </c>
      <c r="C591" s="36" t="s">
        <v>3935</v>
      </c>
      <c r="D591" s="20" t="s">
        <v>7</v>
      </c>
      <c r="E591" s="20">
        <v>3</v>
      </c>
      <c r="F591" s="27" t="s">
        <v>5255</v>
      </c>
      <c r="G591" s="25" t="s">
        <v>3934</v>
      </c>
    </row>
    <row r="592" spans="1:7" ht="25.5">
      <c r="A592" s="20" t="s">
        <v>4964</v>
      </c>
      <c r="B592" s="24" t="s">
        <v>2482</v>
      </c>
      <c r="C592" s="24" t="s">
        <v>2482</v>
      </c>
      <c r="D592" s="21" t="s">
        <v>7</v>
      </c>
      <c r="E592" s="20">
        <v>2</v>
      </c>
      <c r="F592" s="27" t="s">
        <v>13</v>
      </c>
      <c r="G592" s="20" t="s">
        <v>4964</v>
      </c>
    </row>
    <row r="593" spans="1:7" ht="25.5">
      <c r="A593" s="20" t="s">
        <v>4965</v>
      </c>
      <c r="B593" s="24" t="s">
        <v>2484</v>
      </c>
      <c r="C593" s="24" t="s">
        <v>2484</v>
      </c>
      <c r="D593" s="21" t="s">
        <v>7</v>
      </c>
      <c r="E593" s="20">
        <v>2</v>
      </c>
      <c r="F593" s="27" t="s">
        <v>13</v>
      </c>
      <c r="G593" s="20" t="s">
        <v>4965</v>
      </c>
    </row>
    <row r="594" spans="1:7" ht="25.5">
      <c r="A594" s="20" t="s">
        <v>4980</v>
      </c>
      <c r="B594" s="24" t="s">
        <v>2543</v>
      </c>
      <c r="C594" s="24" t="s">
        <v>2543</v>
      </c>
      <c r="D594" s="21" t="s">
        <v>7</v>
      </c>
      <c r="E594" s="20">
        <v>2</v>
      </c>
      <c r="F594" s="27" t="s">
        <v>13</v>
      </c>
      <c r="G594" s="20" t="s">
        <v>4980</v>
      </c>
    </row>
    <row r="595" spans="1:7" ht="25.5">
      <c r="A595" s="20" t="s">
        <v>4997</v>
      </c>
      <c r="B595" s="24" t="s">
        <v>2609</v>
      </c>
      <c r="C595" s="24" t="s">
        <v>2609</v>
      </c>
      <c r="D595" s="21" t="s">
        <v>7</v>
      </c>
      <c r="E595" s="20">
        <v>2</v>
      </c>
      <c r="F595" s="27" t="s">
        <v>13</v>
      </c>
      <c r="G595" s="20" t="s">
        <v>4997</v>
      </c>
    </row>
    <row r="596" spans="1:7" ht="25.5">
      <c r="A596" s="20" t="s">
        <v>1510</v>
      </c>
      <c r="B596" s="24" t="s">
        <v>5733</v>
      </c>
      <c r="C596" s="24" t="s">
        <v>5733</v>
      </c>
      <c r="D596" s="21" t="s">
        <v>7</v>
      </c>
      <c r="E596" s="20">
        <v>2</v>
      </c>
      <c r="F596" s="27" t="s">
        <v>13</v>
      </c>
      <c r="G596" s="20" t="s">
        <v>1510</v>
      </c>
    </row>
    <row r="597" spans="1:7" ht="25.5">
      <c r="A597" s="20" t="s">
        <v>2969</v>
      </c>
      <c r="B597" s="24" t="s">
        <v>2970</v>
      </c>
      <c r="C597" s="24" t="s">
        <v>5064</v>
      </c>
      <c r="D597" s="20" t="s">
        <v>17</v>
      </c>
      <c r="E597" s="20">
        <v>2</v>
      </c>
      <c r="F597" s="27" t="s">
        <v>5163</v>
      </c>
      <c r="G597" s="20" t="s">
        <v>2969</v>
      </c>
    </row>
    <row r="598" spans="1:7" ht="38.25">
      <c r="A598" s="21" t="s">
        <v>5734</v>
      </c>
      <c r="B598" s="27" t="s">
        <v>5735</v>
      </c>
      <c r="C598" s="36" t="s">
        <v>5190</v>
      </c>
      <c r="D598" s="20" t="s">
        <v>17</v>
      </c>
      <c r="E598" s="20">
        <v>2</v>
      </c>
      <c r="F598" s="27" t="s">
        <v>5159</v>
      </c>
      <c r="G598" s="21" t="s">
        <v>5734</v>
      </c>
    </row>
    <row r="599" spans="1:7" ht="25.5">
      <c r="A599" s="20" t="s">
        <v>4966</v>
      </c>
      <c r="B599" s="24" t="s">
        <v>2486</v>
      </c>
      <c r="C599" s="24" t="s">
        <v>2487</v>
      </c>
      <c r="D599" s="20" t="s">
        <v>7</v>
      </c>
      <c r="E599" s="20">
        <v>3</v>
      </c>
      <c r="F599" s="27" t="s">
        <v>13</v>
      </c>
      <c r="G599" s="20" t="s">
        <v>4966</v>
      </c>
    </row>
    <row r="600" spans="1:7">
      <c r="A600" s="21" t="s">
        <v>327</v>
      </c>
      <c r="B600" s="24" t="s">
        <v>329</v>
      </c>
      <c r="C600" s="24" t="s">
        <v>329</v>
      </c>
      <c r="D600" s="20" t="s">
        <v>7</v>
      </c>
      <c r="E600" s="20">
        <v>3</v>
      </c>
      <c r="F600" s="27" t="s">
        <v>5167</v>
      </c>
      <c r="G600" s="21" t="s">
        <v>327</v>
      </c>
    </row>
    <row r="601" spans="1:7">
      <c r="A601" s="25" t="s">
        <v>454</v>
      </c>
      <c r="B601" s="24" t="s">
        <v>455</v>
      </c>
      <c r="C601" s="24" t="s">
        <v>5138</v>
      </c>
      <c r="D601" s="20" t="s">
        <v>7</v>
      </c>
      <c r="E601" s="20">
        <v>3</v>
      </c>
      <c r="F601" s="27" t="s">
        <v>5167</v>
      </c>
      <c r="G601" s="25" t="s">
        <v>454</v>
      </c>
    </row>
    <row r="602" spans="1:7" ht="25.5">
      <c r="A602" s="20" t="s">
        <v>5003</v>
      </c>
      <c r="B602" s="24" t="s">
        <v>2627</v>
      </c>
      <c r="C602" s="24" t="s">
        <v>2628</v>
      </c>
      <c r="D602" s="20" t="s">
        <v>7</v>
      </c>
      <c r="E602" s="20">
        <v>3</v>
      </c>
      <c r="F602" s="27" t="s">
        <v>13</v>
      </c>
      <c r="G602" s="20" t="s">
        <v>5003</v>
      </c>
    </row>
    <row r="603" spans="1:7">
      <c r="A603" s="21" t="s">
        <v>648</v>
      </c>
      <c r="B603" s="24" t="s">
        <v>649</v>
      </c>
      <c r="C603" s="24" t="s">
        <v>649</v>
      </c>
      <c r="D603" s="20" t="s">
        <v>7</v>
      </c>
      <c r="E603" s="20">
        <v>3</v>
      </c>
      <c r="F603" s="27" t="s">
        <v>5167</v>
      </c>
      <c r="G603" s="21" t="s">
        <v>648</v>
      </c>
    </row>
    <row r="604" spans="1:7" ht="25.5">
      <c r="A604" s="20" t="s">
        <v>4983</v>
      </c>
      <c r="B604" s="24" t="s">
        <v>2551</v>
      </c>
      <c r="C604" s="24" t="s">
        <v>2552</v>
      </c>
      <c r="D604" s="21" t="s">
        <v>7</v>
      </c>
      <c r="E604" s="20">
        <v>3</v>
      </c>
      <c r="F604" s="27" t="s">
        <v>13</v>
      </c>
      <c r="G604" s="20" t="s">
        <v>4983</v>
      </c>
    </row>
    <row r="605" spans="1:7" ht="25.5">
      <c r="A605" s="21" t="s">
        <v>624</v>
      </c>
      <c r="B605" s="24" t="s">
        <v>625</v>
      </c>
      <c r="C605" s="24" t="s">
        <v>625</v>
      </c>
      <c r="D605" s="20" t="s">
        <v>7</v>
      </c>
      <c r="E605" s="20">
        <v>3</v>
      </c>
      <c r="F605" s="27" t="s">
        <v>5167</v>
      </c>
      <c r="G605" s="21" t="s">
        <v>624</v>
      </c>
    </row>
    <row r="606" spans="1:7" ht="38.25">
      <c r="A606" s="20" t="s">
        <v>5736</v>
      </c>
      <c r="B606" s="24" t="s">
        <v>5737</v>
      </c>
      <c r="C606" s="24" t="s">
        <v>5738</v>
      </c>
      <c r="D606" s="20" t="s">
        <v>17</v>
      </c>
      <c r="E606" s="20">
        <v>2</v>
      </c>
      <c r="F606" s="27" t="s">
        <v>5167</v>
      </c>
      <c r="G606" s="20" t="s">
        <v>5736</v>
      </c>
    </row>
    <row r="607" spans="1:7" ht="38.25">
      <c r="A607" s="20" t="s">
        <v>5739</v>
      </c>
      <c r="B607" s="24" t="s">
        <v>5740</v>
      </c>
      <c r="C607" s="24" t="s">
        <v>5740</v>
      </c>
      <c r="D607" s="20" t="s">
        <v>17</v>
      </c>
      <c r="E607" s="20">
        <v>2</v>
      </c>
      <c r="F607" s="27" t="s">
        <v>5159</v>
      </c>
      <c r="G607" s="20" t="s">
        <v>5739</v>
      </c>
    </row>
    <row r="608" spans="1:7" ht="38.25">
      <c r="A608" s="20" t="s">
        <v>5741</v>
      </c>
      <c r="B608" s="24" t="s">
        <v>5742</v>
      </c>
      <c r="C608" s="24" t="s">
        <v>5738</v>
      </c>
      <c r="D608" s="20" t="s">
        <v>17</v>
      </c>
      <c r="E608" s="20">
        <v>2</v>
      </c>
      <c r="F608" s="27" t="s">
        <v>5163</v>
      </c>
      <c r="G608" s="20" t="s">
        <v>5741</v>
      </c>
    </row>
    <row r="609" spans="1:7" ht="25.5">
      <c r="A609" s="20" t="s">
        <v>1437</v>
      </c>
      <c r="B609" s="24" t="s">
        <v>5743</v>
      </c>
      <c r="C609" s="24" t="s">
        <v>2717</v>
      </c>
      <c r="D609" s="20" t="s">
        <v>7</v>
      </c>
      <c r="E609" s="20">
        <v>2</v>
      </c>
      <c r="F609" s="27" t="s">
        <v>13</v>
      </c>
      <c r="G609" s="20" t="s">
        <v>1437</v>
      </c>
    </row>
    <row r="610" spans="1:7" ht="25.5">
      <c r="A610" s="20" t="s">
        <v>1433</v>
      </c>
      <c r="B610" s="24" t="s">
        <v>1434</v>
      </c>
      <c r="C610" s="24" t="s">
        <v>2695</v>
      </c>
      <c r="D610" s="20" t="s">
        <v>7</v>
      </c>
      <c r="E610" s="20">
        <v>2</v>
      </c>
      <c r="F610" s="27" t="s">
        <v>13</v>
      </c>
      <c r="G610" s="20" t="s">
        <v>1433</v>
      </c>
    </row>
    <row r="611" spans="1:7" ht="25.5">
      <c r="A611" s="20" t="s">
        <v>1439</v>
      </c>
      <c r="B611" s="24" t="s">
        <v>5744</v>
      </c>
      <c r="C611" s="24" t="s">
        <v>2706</v>
      </c>
      <c r="D611" s="20" t="s">
        <v>7</v>
      </c>
      <c r="E611" s="20">
        <v>2</v>
      </c>
      <c r="F611" s="27" t="s">
        <v>13</v>
      </c>
      <c r="G611" s="20" t="s">
        <v>1439</v>
      </c>
    </row>
    <row r="612" spans="1:7" ht="25.5">
      <c r="A612" s="20" t="s">
        <v>5014</v>
      </c>
      <c r="B612" s="24" t="s">
        <v>2670</v>
      </c>
      <c r="C612" s="24" t="s">
        <v>2671</v>
      </c>
      <c r="D612" s="20" t="s">
        <v>7</v>
      </c>
      <c r="E612" s="20">
        <v>2</v>
      </c>
      <c r="F612" s="27" t="s">
        <v>13</v>
      </c>
      <c r="G612" s="20" t="s">
        <v>5014</v>
      </c>
    </row>
    <row r="613" spans="1:7" ht="25.5">
      <c r="A613" s="20" t="s">
        <v>4962</v>
      </c>
      <c r="B613" s="24" t="s">
        <v>2467</v>
      </c>
      <c r="C613" s="24" t="s">
        <v>2468</v>
      </c>
      <c r="D613" s="20" t="s">
        <v>7</v>
      </c>
      <c r="E613" s="20">
        <v>2</v>
      </c>
      <c r="F613" s="27" t="s">
        <v>13</v>
      </c>
      <c r="G613" s="20" t="s">
        <v>4962</v>
      </c>
    </row>
    <row r="614" spans="1:7" ht="25.5">
      <c r="A614" s="20" t="s">
        <v>4995</v>
      </c>
      <c r="B614" s="24" t="s">
        <v>2602</v>
      </c>
      <c r="C614" s="24" t="s">
        <v>2603</v>
      </c>
      <c r="D614" s="20" t="s">
        <v>7</v>
      </c>
      <c r="E614" s="20">
        <v>2</v>
      </c>
      <c r="F614" s="27" t="s">
        <v>13</v>
      </c>
      <c r="G614" s="20" t="s">
        <v>4995</v>
      </c>
    </row>
    <row r="615" spans="1:7" ht="25.5">
      <c r="A615" s="20" t="s">
        <v>4977</v>
      </c>
      <c r="B615" s="24" t="s">
        <v>2533</v>
      </c>
      <c r="C615" s="24" t="s">
        <v>2534</v>
      </c>
      <c r="D615" s="20" t="s">
        <v>7</v>
      </c>
      <c r="E615" s="20">
        <v>2</v>
      </c>
      <c r="F615" s="27" t="s">
        <v>13</v>
      </c>
      <c r="G615" s="20" t="s">
        <v>4977</v>
      </c>
    </row>
    <row r="616" spans="1:7" ht="25.5">
      <c r="A616" s="20" t="s">
        <v>1441</v>
      </c>
      <c r="B616" s="24" t="s">
        <v>1442</v>
      </c>
      <c r="C616" s="24" t="s">
        <v>1442</v>
      </c>
      <c r="D616" s="20" t="s">
        <v>7</v>
      </c>
      <c r="E616" s="20">
        <v>2</v>
      </c>
      <c r="F616" s="27" t="s">
        <v>13</v>
      </c>
      <c r="G616" s="20" t="s">
        <v>1441</v>
      </c>
    </row>
    <row r="617" spans="1:7">
      <c r="A617" s="25" t="s">
        <v>466</v>
      </c>
      <c r="B617" s="24" t="s">
        <v>467</v>
      </c>
      <c r="C617" s="24" t="s">
        <v>5140</v>
      </c>
      <c r="D617" s="20" t="s">
        <v>7</v>
      </c>
      <c r="E617" s="20">
        <v>3</v>
      </c>
      <c r="F617" s="27" t="s">
        <v>5167</v>
      </c>
      <c r="G617" s="25" t="s">
        <v>466</v>
      </c>
    </row>
    <row r="618" spans="1:7" ht="25.5">
      <c r="A618" s="20" t="s">
        <v>4971</v>
      </c>
      <c r="B618" s="24" t="s">
        <v>2509</v>
      </c>
      <c r="C618" s="24" t="s">
        <v>2510</v>
      </c>
      <c r="D618" s="20" t="s">
        <v>7</v>
      </c>
      <c r="E618" s="20">
        <v>3</v>
      </c>
      <c r="F618" s="27" t="s">
        <v>13</v>
      </c>
      <c r="G618" s="20" t="s">
        <v>4971</v>
      </c>
    </row>
    <row r="619" spans="1:7" ht="25.5">
      <c r="A619" s="21" t="s">
        <v>356</v>
      </c>
      <c r="B619" s="24" t="s">
        <v>358</v>
      </c>
      <c r="C619" s="24" t="s">
        <v>358</v>
      </c>
      <c r="D619" s="20" t="s">
        <v>7</v>
      </c>
      <c r="E619" s="20">
        <v>3</v>
      </c>
      <c r="F619" s="27" t="s">
        <v>5167</v>
      </c>
      <c r="G619" s="21" t="s">
        <v>356</v>
      </c>
    </row>
    <row r="620" spans="1:7" ht="25.5">
      <c r="A620" s="20" t="s">
        <v>5008</v>
      </c>
      <c r="B620" s="24" t="s">
        <v>2646</v>
      </c>
      <c r="C620" s="24" t="s">
        <v>2647</v>
      </c>
      <c r="D620" s="20" t="s">
        <v>7</v>
      </c>
      <c r="E620" s="20">
        <v>3</v>
      </c>
      <c r="F620" s="27" t="s">
        <v>13</v>
      </c>
      <c r="G620" s="20" t="s">
        <v>5008</v>
      </c>
    </row>
    <row r="621" spans="1:7" ht="25.5">
      <c r="A621" s="21" t="s">
        <v>660</v>
      </c>
      <c r="B621" s="24" t="s">
        <v>661</v>
      </c>
      <c r="C621" s="24" t="s">
        <v>661</v>
      </c>
      <c r="D621" s="20" t="s">
        <v>7</v>
      </c>
      <c r="E621" s="20">
        <v>3</v>
      </c>
      <c r="F621" s="27" t="s">
        <v>5167</v>
      </c>
      <c r="G621" s="21" t="s">
        <v>660</v>
      </c>
    </row>
    <row r="622" spans="1:7" ht="25.5">
      <c r="A622" s="20" t="s">
        <v>4988</v>
      </c>
      <c r="B622" s="24" t="s">
        <v>2574</v>
      </c>
      <c r="C622" s="24" t="s">
        <v>2575</v>
      </c>
      <c r="D622" s="21" t="s">
        <v>7</v>
      </c>
      <c r="E622" s="20">
        <v>3</v>
      </c>
      <c r="F622" s="27" t="s">
        <v>13</v>
      </c>
      <c r="G622" s="20" t="s">
        <v>4988</v>
      </c>
    </row>
    <row r="623" spans="1:7" ht="25.5">
      <c r="A623" s="21" t="s">
        <v>636</v>
      </c>
      <c r="B623" s="24" t="s">
        <v>637</v>
      </c>
      <c r="C623" s="24" t="s">
        <v>5128</v>
      </c>
      <c r="D623" s="20" t="s">
        <v>7</v>
      </c>
      <c r="E623" s="20">
        <v>3</v>
      </c>
      <c r="F623" s="27" t="s">
        <v>5167</v>
      </c>
      <c r="G623" s="21" t="s">
        <v>636</v>
      </c>
    </row>
    <row r="624" spans="1:7">
      <c r="A624" s="20" t="s">
        <v>5745</v>
      </c>
      <c r="B624" s="24" t="s">
        <v>5746</v>
      </c>
      <c r="C624" s="23" t="s">
        <v>5747</v>
      </c>
      <c r="D624" s="20" t="s">
        <v>7</v>
      </c>
      <c r="E624" s="20">
        <v>4</v>
      </c>
      <c r="F624" s="27" t="s">
        <v>5159</v>
      </c>
      <c r="G624" s="20" t="s">
        <v>5745</v>
      </c>
    </row>
    <row r="625" spans="1:7" ht="25.5">
      <c r="A625" s="20" t="s">
        <v>1276</v>
      </c>
      <c r="B625" s="27" t="s">
        <v>1277</v>
      </c>
      <c r="C625" s="27" t="s">
        <v>1277</v>
      </c>
      <c r="D625" s="20" t="s">
        <v>7</v>
      </c>
      <c r="E625" s="20">
        <v>3</v>
      </c>
      <c r="F625" s="27" t="s">
        <v>5163</v>
      </c>
      <c r="G625" s="20" t="s">
        <v>1276</v>
      </c>
    </row>
    <row r="626" spans="1:7" ht="25.5">
      <c r="A626" s="20" t="s">
        <v>1273</v>
      </c>
      <c r="B626" s="24" t="s">
        <v>1274</v>
      </c>
      <c r="C626" s="24" t="s">
        <v>1274</v>
      </c>
      <c r="D626" s="20" t="s">
        <v>7</v>
      </c>
      <c r="E626" s="20">
        <v>3</v>
      </c>
      <c r="F626" s="27" t="s">
        <v>5163</v>
      </c>
      <c r="G626" s="20" t="s">
        <v>1273</v>
      </c>
    </row>
    <row r="627" spans="1:7" ht="25.5">
      <c r="A627" s="20" t="s">
        <v>5748</v>
      </c>
      <c r="B627" s="24" t="s">
        <v>5749</v>
      </c>
      <c r="C627" s="24" t="s">
        <v>5750</v>
      </c>
      <c r="D627" s="20" t="s">
        <v>7</v>
      </c>
      <c r="E627" s="20">
        <v>4</v>
      </c>
      <c r="F627" s="27" t="s">
        <v>5255</v>
      </c>
      <c r="G627" s="20" t="s">
        <v>5748</v>
      </c>
    </row>
    <row r="628" spans="1:7" ht="25.5">
      <c r="A628" s="20" t="s">
        <v>5751</v>
      </c>
      <c r="B628" s="24" t="s">
        <v>5752</v>
      </c>
      <c r="C628" s="24" t="s">
        <v>5753</v>
      </c>
      <c r="D628" s="20" t="s">
        <v>7</v>
      </c>
      <c r="E628" s="20">
        <v>2</v>
      </c>
      <c r="F628" s="27" t="s">
        <v>5255</v>
      </c>
      <c r="G628" s="20" t="s">
        <v>5751</v>
      </c>
    </row>
    <row r="629" spans="1:7" ht="38.25">
      <c r="A629" s="20" t="s">
        <v>5754</v>
      </c>
      <c r="B629" s="24" t="s">
        <v>5755</v>
      </c>
      <c r="C629" s="24" t="s">
        <v>5756</v>
      </c>
      <c r="D629" s="20" t="s">
        <v>17</v>
      </c>
      <c r="E629" s="20">
        <v>2</v>
      </c>
      <c r="F629" s="27" t="s">
        <v>5167</v>
      </c>
      <c r="G629" s="20" t="s">
        <v>5754</v>
      </c>
    </row>
    <row r="630" spans="1:7" ht="51">
      <c r="A630" s="20" t="s">
        <v>5757</v>
      </c>
      <c r="B630" s="24" t="s">
        <v>5758</v>
      </c>
      <c r="C630" s="24" t="s">
        <v>5759</v>
      </c>
      <c r="D630" s="20" t="s">
        <v>17</v>
      </c>
      <c r="E630" s="20">
        <v>0</v>
      </c>
      <c r="F630" s="27" t="s">
        <v>5159</v>
      </c>
      <c r="G630" s="20" t="s">
        <v>5757</v>
      </c>
    </row>
    <row r="631" spans="1:7" ht="51">
      <c r="A631" s="20" t="s">
        <v>5760</v>
      </c>
      <c r="B631" s="24" t="s">
        <v>5761</v>
      </c>
      <c r="C631" s="24" t="s">
        <v>5756</v>
      </c>
      <c r="D631" s="20" t="s">
        <v>17</v>
      </c>
      <c r="E631" s="20">
        <v>2</v>
      </c>
      <c r="F631" s="27" t="s">
        <v>5163</v>
      </c>
      <c r="G631" s="20" t="s">
        <v>5760</v>
      </c>
    </row>
    <row r="632" spans="1:7">
      <c r="A632" s="21" t="s">
        <v>844</v>
      </c>
      <c r="B632" s="24" t="s">
        <v>846</v>
      </c>
      <c r="C632" s="24" t="s">
        <v>846</v>
      </c>
      <c r="D632" s="21" t="s">
        <v>7</v>
      </c>
      <c r="E632" s="21">
        <v>2</v>
      </c>
      <c r="F632" s="27" t="s">
        <v>5167</v>
      </c>
      <c r="G632" s="21" t="s">
        <v>844</v>
      </c>
    </row>
    <row r="633" spans="1:7" ht="25.5">
      <c r="A633" s="25" t="s">
        <v>562</v>
      </c>
      <c r="B633" s="24" t="s">
        <v>563</v>
      </c>
      <c r="C633" s="23" t="s">
        <v>563</v>
      </c>
      <c r="D633" s="20" t="s">
        <v>7</v>
      </c>
      <c r="E633" s="20">
        <v>3</v>
      </c>
      <c r="F633" s="27" t="s">
        <v>5167</v>
      </c>
      <c r="G633" s="25" t="s">
        <v>562</v>
      </c>
    </row>
    <row r="634" spans="1:7" ht="25.5">
      <c r="A634" s="25" t="s">
        <v>568</v>
      </c>
      <c r="B634" s="24" t="s">
        <v>569</v>
      </c>
      <c r="C634" s="23" t="s">
        <v>569</v>
      </c>
      <c r="D634" s="20" t="s">
        <v>7</v>
      </c>
      <c r="E634" s="20">
        <v>3</v>
      </c>
      <c r="F634" s="27" t="s">
        <v>5167</v>
      </c>
      <c r="G634" s="25" t="s">
        <v>568</v>
      </c>
    </row>
    <row r="635" spans="1:7">
      <c r="A635" s="25" t="s">
        <v>546</v>
      </c>
      <c r="B635" s="24" t="s">
        <v>547</v>
      </c>
      <c r="C635" s="36" t="s">
        <v>547</v>
      </c>
      <c r="D635" s="20" t="s">
        <v>7</v>
      </c>
      <c r="E635" s="20">
        <v>3</v>
      </c>
      <c r="F635" s="27" t="s">
        <v>5167</v>
      </c>
      <c r="G635" s="25" t="s">
        <v>546</v>
      </c>
    </row>
    <row r="636" spans="1:7">
      <c r="A636" s="25" t="s">
        <v>548</v>
      </c>
      <c r="B636" s="24" t="s">
        <v>549</v>
      </c>
      <c r="C636" s="23" t="s">
        <v>549</v>
      </c>
      <c r="D636" s="20" t="s">
        <v>7</v>
      </c>
      <c r="E636" s="20">
        <v>3</v>
      </c>
      <c r="F636" s="27" t="s">
        <v>5167</v>
      </c>
      <c r="G636" s="25" t="s">
        <v>548</v>
      </c>
    </row>
    <row r="637" spans="1:7" ht="25.5">
      <c r="A637" s="25" t="s">
        <v>566</v>
      </c>
      <c r="B637" s="24" t="s">
        <v>567</v>
      </c>
      <c r="C637" s="24" t="s">
        <v>567</v>
      </c>
      <c r="D637" s="20" t="s">
        <v>7</v>
      </c>
      <c r="E637" s="41">
        <v>3</v>
      </c>
      <c r="F637" s="27" t="s">
        <v>5167</v>
      </c>
      <c r="G637" s="25" t="s">
        <v>566</v>
      </c>
    </row>
    <row r="638" spans="1:7" ht="25.5">
      <c r="A638" s="25" t="s">
        <v>572</v>
      </c>
      <c r="B638" s="24" t="s">
        <v>573</v>
      </c>
      <c r="C638" s="24" t="s">
        <v>573</v>
      </c>
      <c r="D638" s="20" t="s">
        <v>7</v>
      </c>
      <c r="E638" s="41">
        <v>3</v>
      </c>
      <c r="F638" s="27" t="s">
        <v>5167</v>
      </c>
      <c r="G638" s="25" t="s">
        <v>572</v>
      </c>
    </row>
    <row r="639" spans="1:7" ht="38.25">
      <c r="A639" s="21" t="s">
        <v>597</v>
      </c>
      <c r="B639" s="24" t="s">
        <v>599</v>
      </c>
      <c r="C639" s="24" t="s">
        <v>5762</v>
      </c>
      <c r="D639" s="20" t="s">
        <v>7</v>
      </c>
      <c r="E639" s="20">
        <v>3</v>
      </c>
      <c r="F639" s="27" t="s">
        <v>5167</v>
      </c>
      <c r="G639" s="21" t="s">
        <v>597</v>
      </c>
    </row>
    <row r="640" spans="1:7" ht="25.5">
      <c r="A640" s="25" t="s">
        <v>564</v>
      </c>
      <c r="B640" s="24" t="s">
        <v>565</v>
      </c>
      <c r="C640" s="24" t="s">
        <v>565</v>
      </c>
      <c r="D640" s="20" t="s">
        <v>7</v>
      </c>
      <c r="E640" s="41">
        <v>3</v>
      </c>
      <c r="F640" s="27" t="s">
        <v>5167</v>
      </c>
      <c r="G640" s="25" t="s">
        <v>564</v>
      </c>
    </row>
    <row r="641" spans="1:7" ht="25.5">
      <c r="A641" s="25" t="s">
        <v>570</v>
      </c>
      <c r="B641" s="24" t="s">
        <v>571</v>
      </c>
      <c r="C641" s="24" t="s">
        <v>571</v>
      </c>
      <c r="D641" s="20" t="s">
        <v>7</v>
      </c>
      <c r="E641" s="41">
        <v>3</v>
      </c>
      <c r="F641" s="27" t="s">
        <v>5167</v>
      </c>
      <c r="G641" s="25" t="s">
        <v>570</v>
      </c>
    </row>
    <row r="642" spans="1:7">
      <c r="A642" s="25" t="s">
        <v>538</v>
      </c>
      <c r="B642" s="24" t="s">
        <v>539</v>
      </c>
      <c r="C642" s="23" t="s">
        <v>539</v>
      </c>
      <c r="D642" s="20" t="s">
        <v>7</v>
      </c>
      <c r="E642" s="20">
        <v>3</v>
      </c>
      <c r="F642" s="27" t="s">
        <v>5167</v>
      </c>
      <c r="G642" s="25" t="s">
        <v>538</v>
      </c>
    </row>
    <row r="643" spans="1:7">
      <c r="A643" s="25" t="s">
        <v>540</v>
      </c>
      <c r="B643" s="24" t="s">
        <v>541</v>
      </c>
      <c r="C643" s="24" t="s">
        <v>541</v>
      </c>
      <c r="D643" s="20" t="s">
        <v>7</v>
      </c>
      <c r="E643" s="41">
        <v>3</v>
      </c>
      <c r="F643" s="27" t="s">
        <v>5167</v>
      </c>
      <c r="G643" s="25" t="s">
        <v>540</v>
      </c>
    </row>
    <row r="644" spans="1:7" ht="25.5">
      <c r="A644" s="20" t="s">
        <v>4959</v>
      </c>
      <c r="B644" s="24" t="s">
        <v>2428</v>
      </c>
      <c r="C644" s="24" t="s">
        <v>2429</v>
      </c>
      <c r="D644" s="20" t="s">
        <v>17</v>
      </c>
      <c r="E644" s="20">
        <v>2</v>
      </c>
      <c r="F644" s="27" t="s">
        <v>5255</v>
      </c>
      <c r="G644" s="20" t="s">
        <v>4959</v>
      </c>
    </row>
    <row r="645" spans="1:7" ht="25.5">
      <c r="A645" s="20" t="s">
        <v>4958</v>
      </c>
      <c r="B645" s="24" t="s">
        <v>2424</v>
      </c>
      <c r="C645" s="24" t="s">
        <v>2425</v>
      </c>
      <c r="D645" s="20" t="s">
        <v>17</v>
      </c>
      <c r="E645" s="20">
        <v>2</v>
      </c>
      <c r="F645" s="27" t="s">
        <v>5255</v>
      </c>
      <c r="G645" s="20" t="s">
        <v>4958</v>
      </c>
    </row>
    <row r="646" spans="1:7" ht="25.5">
      <c r="A646" s="25" t="s">
        <v>254</v>
      </c>
      <c r="B646" s="24" t="s">
        <v>255</v>
      </c>
      <c r="C646" s="24" t="s">
        <v>255</v>
      </c>
      <c r="D646" s="20" t="s">
        <v>17</v>
      </c>
      <c r="E646" s="20">
        <v>2</v>
      </c>
      <c r="F646" s="27" t="s">
        <v>5167</v>
      </c>
      <c r="G646" s="25" t="s">
        <v>254</v>
      </c>
    </row>
    <row r="647" spans="1:7" ht="25.5">
      <c r="A647" s="25" t="s">
        <v>251</v>
      </c>
      <c r="B647" s="24" t="s">
        <v>252</v>
      </c>
      <c r="C647" s="24" t="s">
        <v>252</v>
      </c>
      <c r="D647" s="20" t="s">
        <v>17</v>
      </c>
      <c r="E647" s="20">
        <v>2</v>
      </c>
      <c r="F647" s="27" t="s">
        <v>5167</v>
      </c>
      <c r="G647" s="25" t="s">
        <v>251</v>
      </c>
    </row>
    <row r="648" spans="1:7" ht="25.5">
      <c r="A648" s="25" t="s">
        <v>156</v>
      </c>
      <c r="B648" s="24" t="s">
        <v>157</v>
      </c>
      <c r="C648" s="24" t="s">
        <v>5134</v>
      </c>
      <c r="D648" s="20" t="s">
        <v>17</v>
      </c>
      <c r="E648" s="20">
        <v>2</v>
      </c>
      <c r="F648" s="27" t="s">
        <v>5167</v>
      </c>
      <c r="G648" s="25" t="s">
        <v>156</v>
      </c>
    </row>
    <row r="649" spans="1:7" ht="25.5">
      <c r="A649" s="25" t="s">
        <v>153</v>
      </c>
      <c r="B649" s="24" t="s">
        <v>154</v>
      </c>
      <c r="C649" s="24" t="s">
        <v>155</v>
      </c>
      <c r="D649" s="20" t="s">
        <v>17</v>
      </c>
      <c r="E649" s="20">
        <v>2</v>
      </c>
      <c r="F649" s="27" t="s">
        <v>5167</v>
      </c>
      <c r="G649" s="25" t="s">
        <v>153</v>
      </c>
    </row>
    <row r="650" spans="1:7" ht="25.5">
      <c r="A650" s="25" t="s">
        <v>159</v>
      </c>
      <c r="B650" s="24" t="s">
        <v>160</v>
      </c>
      <c r="C650" s="24" t="s">
        <v>161</v>
      </c>
      <c r="D650" s="20" t="s">
        <v>17</v>
      </c>
      <c r="E650" s="20">
        <v>2</v>
      </c>
      <c r="F650" s="27" t="s">
        <v>5167</v>
      </c>
      <c r="G650" s="25" t="s">
        <v>159</v>
      </c>
    </row>
    <row r="651" spans="1:7" ht="25.5">
      <c r="A651" s="25" t="s">
        <v>147</v>
      </c>
      <c r="B651" s="24" t="s">
        <v>148</v>
      </c>
      <c r="C651" s="24" t="s">
        <v>5133</v>
      </c>
      <c r="D651" s="20" t="s">
        <v>17</v>
      </c>
      <c r="E651" s="20">
        <v>2</v>
      </c>
      <c r="F651" s="27" t="s">
        <v>5167</v>
      </c>
      <c r="G651" s="25" t="s">
        <v>147</v>
      </c>
    </row>
    <row r="652" spans="1:7" ht="25.5">
      <c r="A652" s="25" t="s">
        <v>144</v>
      </c>
      <c r="B652" s="24" t="s">
        <v>145</v>
      </c>
      <c r="C652" s="24" t="s">
        <v>145</v>
      </c>
      <c r="D652" s="20" t="s">
        <v>17</v>
      </c>
      <c r="E652" s="20">
        <v>2</v>
      </c>
      <c r="F652" s="27" t="s">
        <v>5167</v>
      </c>
      <c r="G652" s="25" t="s">
        <v>144</v>
      </c>
    </row>
    <row r="653" spans="1:7" ht="25.5">
      <c r="A653" s="25" t="s">
        <v>150</v>
      </c>
      <c r="B653" s="24" t="s">
        <v>151</v>
      </c>
      <c r="C653" s="24" t="s">
        <v>152</v>
      </c>
      <c r="D653" s="20" t="s">
        <v>17</v>
      </c>
      <c r="E653" s="20">
        <v>2</v>
      </c>
      <c r="F653" s="27" t="s">
        <v>5167</v>
      </c>
      <c r="G653" s="25" t="s">
        <v>150</v>
      </c>
    </row>
    <row r="654" spans="1:7" ht="25.5">
      <c r="A654" s="25" t="s">
        <v>165</v>
      </c>
      <c r="B654" s="24" t="s">
        <v>166</v>
      </c>
      <c r="C654" s="24" t="s">
        <v>5136</v>
      </c>
      <c r="D654" s="20" t="s">
        <v>17</v>
      </c>
      <c r="E654" s="20">
        <v>2</v>
      </c>
      <c r="F654" s="27" t="s">
        <v>5167</v>
      </c>
      <c r="G654" s="25" t="s">
        <v>165</v>
      </c>
    </row>
    <row r="655" spans="1:7" ht="25.5">
      <c r="A655" s="25" t="s">
        <v>162</v>
      </c>
      <c r="B655" s="24" t="s">
        <v>163</v>
      </c>
      <c r="C655" s="24" t="s">
        <v>5135</v>
      </c>
      <c r="D655" s="20" t="s">
        <v>17</v>
      </c>
      <c r="E655" s="20">
        <v>2</v>
      </c>
      <c r="F655" s="27" t="s">
        <v>5167</v>
      </c>
      <c r="G655" s="25" t="s">
        <v>162</v>
      </c>
    </row>
    <row r="656" spans="1:7" ht="25.5">
      <c r="A656" s="25" t="s">
        <v>168</v>
      </c>
      <c r="B656" s="24" t="s">
        <v>169</v>
      </c>
      <c r="C656" s="24" t="s">
        <v>170</v>
      </c>
      <c r="D656" s="20" t="s">
        <v>17</v>
      </c>
      <c r="E656" s="20">
        <v>2</v>
      </c>
      <c r="F656" s="27" t="s">
        <v>5167</v>
      </c>
      <c r="G656" s="25" t="s">
        <v>168</v>
      </c>
    </row>
    <row r="657" spans="1:7" ht="25.5">
      <c r="A657" s="21" t="s">
        <v>611</v>
      </c>
      <c r="B657" s="24" t="s">
        <v>612</v>
      </c>
      <c r="C657" s="24" t="s">
        <v>612</v>
      </c>
      <c r="D657" s="20" t="s">
        <v>7</v>
      </c>
      <c r="E657" s="20">
        <v>3</v>
      </c>
      <c r="F657" s="27" t="s">
        <v>5167</v>
      </c>
      <c r="G657" s="21" t="s">
        <v>611</v>
      </c>
    </row>
    <row r="658" spans="1:7" ht="25.5">
      <c r="A658" s="21" t="s">
        <v>609</v>
      </c>
      <c r="B658" s="24" t="s">
        <v>610</v>
      </c>
      <c r="C658" s="24" t="s">
        <v>610</v>
      </c>
      <c r="D658" s="20" t="s">
        <v>7</v>
      </c>
      <c r="E658" s="20">
        <v>3</v>
      </c>
      <c r="F658" s="27" t="s">
        <v>5167</v>
      </c>
      <c r="G658" s="21" t="s">
        <v>609</v>
      </c>
    </row>
    <row r="659" spans="1:7" ht="25.5">
      <c r="A659" s="21" t="s">
        <v>613</v>
      </c>
      <c r="B659" s="24" t="s">
        <v>614</v>
      </c>
      <c r="C659" s="24" t="s">
        <v>614</v>
      </c>
      <c r="D659" s="20" t="s">
        <v>7</v>
      </c>
      <c r="E659" s="20">
        <v>3</v>
      </c>
      <c r="F659" s="27" t="s">
        <v>5167</v>
      </c>
      <c r="G659" s="21" t="s">
        <v>613</v>
      </c>
    </row>
    <row r="660" spans="1:7" ht="25.5">
      <c r="A660" s="25" t="s">
        <v>478</v>
      </c>
      <c r="B660" s="24" t="s">
        <v>480</v>
      </c>
      <c r="C660" s="24" t="s">
        <v>480</v>
      </c>
      <c r="D660" s="20" t="s">
        <v>7</v>
      </c>
      <c r="E660" s="20">
        <v>3</v>
      </c>
      <c r="F660" s="27" t="s">
        <v>5167</v>
      </c>
      <c r="G660" s="25" t="s">
        <v>478</v>
      </c>
    </row>
    <row r="661" spans="1:7" ht="25.5">
      <c r="A661" s="20" t="s">
        <v>4973</v>
      </c>
      <c r="B661" s="24" t="s">
        <v>2517</v>
      </c>
      <c r="C661" s="24" t="s">
        <v>2518</v>
      </c>
      <c r="D661" s="20" t="s">
        <v>7</v>
      </c>
      <c r="E661" s="20">
        <v>3</v>
      </c>
      <c r="F661" s="27" t="s">
        <v>13</v>
      </c>
      <c r="G661" s="20" t="s">
        <v>4973</v>
      </c>
    </row>
    <row r="662" spans="1:7" ht="25.5">
      <c r="A662" s="21" t="s">
        <v>362</v>
      </c>
      <c r="B662" s="24" t="s">
        <v>364</v>
      </c>
      <c r="C662" s="24" t="s">
        <v>364</v>
      </c>
      <c r="D662" s="20" t="s">
        <v>7</v>
      </c>
      <c r="E662" s="20">
        <v>3</v>
      </c>
      <c r="F662" s="27" t="s">
        <v>5167</v>
      </c>
      <c r="G662" s="21" t="s">
        <v>362</v>
      </c>
    </row>
    <row r="663" spans="1:7">
      <c r="A663" s="25" t="s">
        <v>470</v>
      </c>
      <c r="B663" s="24" t="s">
        <v>471</v>
      </c>
      <c r="C663" s="24" t="s">
        <v>5142</v>
      </c>
      <c r="D663" s="20" t="s">
        <v>7</v>
      </c>
      <c r="E663" s="20">
        <v>3</v>
      </c>
      <c r="F663" s="27" t="s">
        <v>5167</v>
      </c>
      <c r="G663" s="25" t="s">
        <v>470</v>
      </c>
    </row>
    <row r="664" spans="1:7" ht="25.5">
      <c r="A664" s="20" t="s">
        <v>5010</v>
      </c>
      <c r="B664" s="24" t="s">
        <v>2654</v>
      </c>
      <c r="C664" s="24" t="s">
        <v>2655</v>
      </c>
      <c r="D664" s="20" t="s">
        <v>7</v>
      </c>
      <c r="E664" s="20">
        <v>3</v>
      </c>
      <c r="F664" s="27" t="s">
        <v>13</v>
      </c>
      <c r="G664" s="20" t="s">
        <v>5010</v>
      </c>
    </row>
    <row r="665" spans="1:7" ht="25.5">
      <c r="A665" s="21" t="s">
        <v>664</v>
      </c>
      <c r="B665" s="24" t="s">
        <v>665</v>
      </c>
      <c r="C665" s="24" t="s">
        <v>665</v>
      </c>
      <c r="D665" s="20" t="s">
        <v>7</v>
      </c>
      <c r="E665" s="20">
        <v>3</v>
      </c>
      <c r="F665" s="27" t="s">
        <v>5167</v>
      </c>
      <c r="G665" s="21" t="s">
        <v>664</v>
      </c>
    </row>
    <row r="666" spans="1:7" ht="25.5">
      <c r="A666" s="20" t="s">
        <v>4991</v>
      </c>
      <c r="B666" s="24" t="s">
        <v>2586</v>
      </c>
      <c r="C666" s="24" t="s">
        <v>2587</v>
      </c>
      <c r="D666" s="21" t="s">
        <v>7</v>
      </c>
      <c r="E666" s="20">
        <v>3</v>
      </c>
      <c r="F666" s="27" t="s">
        <v>13</v>
      </c>
      <c r="G666" s="20" t="s">
        <v>4991</v>
      </c>
    </row>
    <row r="667" spans="1:7" ht="25.5">
      <c r="A667" s="21" t="s">
        <v>640</v>
      </c>
      <c r="B667" s="24" t="s">
        <v>641</v>
      </c>
      <c r="C667" s="24" t="s">
        <v>641</v>
      </c>
      <c r="D667" s="20" t="s">
        <v>7</v>
      </c>
      <c r="E667" s="20">
        <v>3</v>
      </c>
      <c r="F667" s="27" t="s">
        <v>5167</v>
      </c>
      <c r="G667" s="21" t="s">
        <v>640</v>
      </c>
    </row>
    <row r="668" spans="1:7" ht="25.5">
      <c r="A668" s="20" t="s">
        <v>4975</v>
      </c>
      <c r="B668" s="24" t="s">
        <v>2525</v>
      </c>
      <c r="C668" s="24" t="s">
        <v>2526</v>
      </c>
      <c r="D668" s="20" t="s">
        <v>7</v>
      </c>
      <c r="E668" s="20">
        <v>3</v>
      </c>
      <c r="F668" s="27" t="s">
        <v>13</v>
      </c>
      <c r="G668" s="20" t="s">
        <v>4975</v>
      </c>
    </row>
    <row r="669" spans="1:7">
      <c r="A669" s="21" t="s">
        <v>368</v>
      </c>
      <c r="B669" s="24" t="s">
        <v>370</v>
      </c>
      <c r="C669" s="24" t="s">
        <v>370</v>
      </c>
      <c r="D669" s="20" t="s">
        <v>7</v>
      </c>
      <c r="E669" s="20">
        <v>3</v>
      </c>
      <c r="F669" s="27" t="s">
        <v>5167</v>
      </c>
      <c r="G669" s="21" t="s">
        <v>368</v>
      </c>
    </row>
    <row r="670" spans="1:7">
      <c r="A670" s="25" t="s">
        <v>474</v>
      </c>
      <c r="B670" s="24" t="s">
        <v>475</v>
      </c>
      <c r="C670" s="24" t="s">
        <v>5144</v>
      </c>
      <c r="D670" s="20" t="s">
        <v>7</v>
      </c>
      <c r="E670" s="20">
        <v>3</v>
      </c>
      <c r="F670" s="27" t="s">
        <v>5167</v>
      </c>
      <c r="G670" s="25" t="s">
        <v>474</v>
      </c>
    </row>
    <row r="671" spans="1:7" ht="25.5">
      <c r="A671" s="20" t="s">
        <v>5012</v>
      </c>
      <c r="B671" s="24" t="s">
        <v>2662</v>
      </c>
      <c r="C671" s="24" t="s">
        <v>2663</v>
      </c>
      <c r="D671" s="20" t="s">
        <v>7</v>
      </c>
      <c r="E671" s="20">
        <v>3</v>
      </c>
      <c r="F671" s="27" t="s">
        <v>13</v>
      </c>
      <c r="G671" s="20" t="s">
        <v>5012</v>
      </c>
    </row>
    <row r="672" spans="1:7">
      <c r="A672" s="21" t="s">
        <v>668</v>
      </c>
      <c r="B672" s="24" t="s">
        <v>669</v>
      </c>
      <c r="C672" s="24" t="s">
        <v>669</v>
      </c>
      <c r="D672" s="20" t="s">
        <v>7</v>
      </c>
      <c r="E672" s="20">
        <v>3</v>
      </c>
      <c r="F672" s="27" t="s">
        <v>5167</v>
      </c>
      <c r="G672" s="21" t="s">
        <v>668</v>
      </c>
    </row>
    <row r="673" spans="1:7" ht="25.5">
      <c r="A673" s="20" t="s">
        <v>4993</v>
      </c>
      <c r="B673" s="24" t="s">
        <v>2594</v>
      </c>
      <c r="C673" s="24" t="s">
        <v>2595</v>
      </c>
      <c r="D673" s="21" t="s">
        <v>7</v>
      </c>
      <c r="E673" s="20">
        <v>3</v>
      </c>
      <c r="F673" s="27" t="s">
        <v>13</v>
      </c>
      <c r="G673" s="20" t="s">
        <v>4993</v>
      </c>
    </row>
    <row r="674" spans="1:7" ht="25.5">
      <c r="A674" s="21" t="s">
        <v>644</v>
      </c>
      <c r="B674" s="24" t="s">
        <v>645</v>
      </c>
      <c r="C674" s="24" t="s">
        <v>645</v>
      </c>
      <c r="D674" s="20" t="s">
        <v>7</v>
      </c>
      <c r="E674" s="20">
        <v>3</v>
      </c>
      <c r="F674" s="27" t="s">
        <v>5167</v>
      </c>
      <c r="G674" s="21" t="s">
        <v>644</v>
      </c>
    </row>
    <row r="675" spans="1:7" ht="25.5">
      <c r="A675" s="21" t="s">
        <v>769</v>
      </c>
      <c r="B675" s="24" t="s">
        <v>770</v>
      </c>
      <c r="C675" s="24" t="s">
        <v>770</v>
      </c>
      <c r="D675" s="20" t="s">
        <v>17</v>
      </c>
      <c r="E675" s="20">
        <v>2</v>
      </c>
      <c r="F675" s="27" t="s">
        <v>5167</v>
      </c>
      <c r="G675" s="21" t="s">
        <v>769</v>
      </c>
    </row>
    <row r="676" spans="1:7" ht="25.5">
      <c r="A676" s="21" t="s">
        <v>766</v>
      </c>
      <c r="B676" s="24" t="s">
        <v>768</v>
      </c>
      <c r="C676" s="24" t="s">
        <v>768</v>
      </c>
      <c r="D676" s="20" t="s">
        <v>17</v>
      </c>
      <c r="E676" s="20">
        <v>2</v>
      </c>
      <c r="F676" s="27" t="s">
        <v>5167</v>
      </c>
      <c r="G676" s="21" t="s">
        <v>766</v>
      </c>
    </row>
    <row r="677" spans="1:7" ht="25.5">
      <c r="A677" s="21" t="s">
        <v>771</v>
      </c>
      <c r="B677" s="24" t="s">
        <v>773</v>
      </c>
      <c r="C677" s="24" t="s">
        <v>773</v>
      </c>
      <c r="D677" s="20" t="s">
        <v>17</v>
      </c>
      <c r="E677" s="20">
        <v>2</v>
      </c>
      <c r="F677" s="27" t="s">
        <v>5167</v>
      </c>
      <c r="G677" s="21" t="s">
        <v>771</v>
      </c>
    </row>
    <row r="678" spans="1:7" ht="25.5">
      <c r="A678" s="20" t="s">
        <v>5763</v>
      </c>
      <c r="B678" s="24" t="s">
        <v>5764</v>
      </c>
      <c r="C678" s="24" t="s">
        <v>5765</v>
      </c>
      <c r="D678" s="21" t="s">
        <v>7</v>
      </c>
      <c r="E678" s="20">
        <v>3</v>
      </c>
      <c r="F678" s="27" t="s">
        <v>13</v>
      </c>
      <c r="G678" s="20" t="s">
        <v>5763</v>
      </c>
    </row>
    <row r="679" spans="1:7" ht="25.5">
      <c r="A679" s="21" t="s">
        <v>523</v>
      </c>
      <c r="B679" s="24" t="s">
        <v>524</v>
      </c>
      <c r="C679" s="24" t="s">
        <v>524</v>
      </c>
      <c r="D679" s="20" t="s">
        <v>7</v>
      </c>
      <c r="E679" s="20">
        <v>3</v>
      </c>
      <c r="F679" s="27" t="s">
        <v>5167</v>
      </c>
      <c r="G679" s="21" t="s">
        <v>523</v>
      </c>
    </row>
    <row r="680" spans="1:7" ht="25.5">
      <c r="A680" s="25" t="s">
        <v>531</v>
      </c>
      <c r="B680" s="24" t="s">
        <v>532</v>
      </c>
      <c r="C680" s="24" t="s">
        <v>532</v>
      </c>
      <c r="D680" s="20" t="s">
        <v>7</v>
      </c>
      <c r="E680" s="20">
        <v>3</v>
      </c>
      <c r="F680" s="27" t="s">
        <v>5167</v>
      </c>
      <c r="G680" s="25" t="s">
        <v>531</v>
      </c>
    </row>
    <row r="681" spans="1:7" ht="25.5">
      <c r="A681" s="25" t="s">
        <v>529</v>
      </c>
      <c r="B681" s="24" t="s">
        <v>530</v>
      </c>
      <c r="C681" s="24" t="s">
        <v>530</v>
      </c>
      <c r="D681" s="20" t="s">
        <v>7</v>
      </c>
      <c r="E681" s="20">
        <v>3</v>
      </c>
      <c r="F681" s="27" t="s">
        <v>5167</v>
      </c>
      <c r="G681" s="25" t="s">
        <v>529</v>
      </c>
    </row>
    <row r="682" spans="1:7" ht="25.5">
      <c r="A682" s="20" t="s">
        <v>5027</v>
      </c>
      <c r="B682" s="24" t="s">
        <v>2728</v>
      </c>
      <c r="C682" s="24" t="s">
        <v>2729</v>
      </c>
      <c r="D682" s="21" t="s">
        <v>7</v>
      </c>
      <c r="E682" s="20">
        <v>2</v>
      </c>
      <c r="F682" s="27" t="s">
        <v>13</v>
      </c>
      <c r="G682" s="20" t="s">
        <v>5027</v>
      </c>
    </row>
    <row r="683" spans="1:7" ht="25.5">
      <c r="A683" s="21" t="s">
        <v>5766</v>
      </c>
      <c r="B683" s="24" t="s">
        <v>5767</v>
      </c>
      <c r="C683" s="24" t="s">
        <v>5767</v>
      </c>
      <c r="D683" s="20" t="s">
        <v>17</v>
      </c>
      <c r="E683" s="20">
        <v>2</v>
      </c>
      <c r="F683" s="27" t="s">
        <v>5167</v>
      </c>
      <c r="G683" s="21" t="s">
        <v>5766</v>
      </c>
    </row>
    <row r="684" spans="1:7" ht="25.5">
      <c r="A684" s="20" t="s">
        <v>5028</v>
      </c>
      <c r="B684" s="24" t="s">
        <v>2732</v>
      </c>
      <c r="C684" s="24" t="s">
        <v>2733</v>
      </c>
      <c r="D684" s="21" t="s">
        <v>7</v>
      </c>
      <c r="E684" s="20">
        <v>3</v>
      </c>
      <c r="F684" s="27" t="s">
        <v>13</v>
      </c>
      <c r="G684" s="20" t="s">
        <v>5028</v>
      </c>
    </row>
    <row r="685" spans="1:7" ht="25.5">
      <c r="A685" s="21" t="s">
        <v>527</v>
      </c>
      <c r="B685" s="24" t="s">
        <v>528</v>
      </c>
      <c r="C685" s="24" t="s">
        <v>528</v>
      </c>
      <c r="D685" s="20" t="s">
        <v>7</v>
      </c>
      <c r="E685" s="20">
        <v>3</v>
      </c>
      <c r="F685" s="27" t="s">
        <v>5167</v>
      </c>
      <c r="G685" s="21" t="s">
        <v>527</v>
      </c>
    </row>
    <row r="686" spans="1:7" ht="25.5">
      <c r="A686" s="21" t="s">
        <v>787</v>
      </c>
      <c r="B686" s="24" t="s">
        <v>788</v>
      </c>
      <c r="C686" s="24" t="s">
        <v>788</v>
      </c>
      <c r="D686" s="20" t="s">
        <v>17</v>
      </c>
      <c r="E686" s="20">
        <v>2</v>
      </c>
      <c r="F686" s="27" t="s">
        <v>5167</v>
      </c>
      <c r="G686" s="21" t="s">
        <v>787</v>
      </c>
    </row>
    <row r="687" spans="1:7" ht="38.25">
      <c r="A687" s="20" t="s">
        <v>1506</v>
      </c>
      <c r="B687" s="24" t="s">
        <v>304</v>
      </c>
      <c r="C687" s="24" t="s">
        <v>5048</v>
      </c>
      <c r="D687" s="20" t="s">
        <v>17</v>
      </c>
      <c r="E687" s="20">
        <v>2</v>
      </c>
      <c r="F687" s="27" t="s">
        <v>5163</v>
      </c>
      <c r="G687" s="20" t="s">
        <v>1506</v>
      </c>
    </row>
    <row r="688" spans="1:7" ht="25.5">
      <c r="A688" s="21" t="s">
        <v>525</v>
      </c>
      <c r="B688" s="24" t="s">
        <v>526</v>
      </c>
      <c r="C688" s="24" t="s">
        <v>526</v>
      </c>
      <c r="D688" s="20" t="s">
        <v>7</v>
      </c>
      <c r="E688" s="20">
        <v>3</v>
      </c>
      <c r="F688" s="27" t="s">
        <v>5167</v>
      </c>
      <c r="G688" s="21" t="s">
        <v>525</v>
      </c>
    </row>
    <row r="689" spans="1:7" ht="25.5">
      <c r="A689" s="21" t="s">
        <v>278</v>
      </c>
      <c r="B689" s="24" t="s">
        <v>279</v>
      </c>
      <c r="C689" s="24" t="s">
        <v>279</v>
      </c>
      <c r="D689" s="20" t="s">
        <v>17</v>
      </c>
      <c r="E689" s="20">
        <v>2</v>
      </c>
      <c r="F689" s="27" t="s">
        <v>5167</v>
      </c>
      <c r="G689" s="21" t="s">
        <v>278</v>
      </c>
    </row>
    <row r="690" spans="1:7" ht="25.5">
      <c r="A690" s="21" t="s">
        <v>780</v>
      </c>
      <c r="B690" s="24" t="s">
        <v>781</v>
      </c>
      <c r="C690" s="24" t="s">
        <v>781</v>
      </c>
      <c r="D690" s="20" t="s">
        <v>17</v>
      </c>
      <c r="E690" s="20">
        <v>2</v>
      </c>
      <c r="F690" s="27" t="s">
        <v>5167</v>
      </c>
      <c r="G690" s="21" t="s">
        <v>780</v>
      </c>
    </row>
    <row r="691" spans="1:7" ht="25.5">
      <c r="A691" s="21" t="s">
        <v>778</v>
      </c>
      <c r="B691" s="24" t="s">
        <v>779</v>
      </c>
      <c r="C691" s="24" t="s">
        <v>779</v>
      </c>
      <c r="D691" s="20" t="s">
        <v>17</v>
      </c>
      <c r="E691" s="20">
        <v>2</v>
      </c>
      <c r="F691" s="27" t="s">
        <v>5167</v>
      </c>
      <c r="G691" s="21" t="s">
        <v>778</v>
      </c>
    </row>
    <row r="692" spans="1:7" ht="25.5">
      <c r="A692" s="21" t="s">
        <v>774</v>
      </c>
      <c r="B692" s="24" t="s">
        <v>775</v>
      </c>
      <c r="C692" s="24" t="s">
        <v>775</v>
      </c>
      <c r="D692" s="20" t="s">
        <v>17</v>
      </c>
      <c r="E692" s="20">
        <v>2</v>
      </c>
      <c r="F692" s="27" t="s">
        <v>5167</v>
      </c>
      <c r="G692" s="21" t="s">
        <v>774</v>
      </c>
    </row>
    <row r="693" spans="1:7" ht="25.5">
      <c r="A693" s="21" t="s">
        <v>776</v>
      </c>
      <c r="B693" s="24" t="s">
        <v>777</v>
      </c>
      <c r="C693" s="24" t="s">
        <v>777</v>
      </c>
      <c r="D693" s="20" t="s">
        <v>17</v>
      </c>
      <c r="E693" s="20">
        <v>2</v>
      </c>
      <c r="F693" s="27" t="s">
        <v>5167</v>
      </c>
      <c r="G693" s="21" t="s">
        <v>776</v>
      </c>
    </row>
    <row r="694" spans="1:7" ht="25.5">
      <c r="A694" s="21" t="s">
        <v>761</v>
      </c>
      <c r="B694" s="24" t="s">
        <v>762</v>
      </c>
      <c r="C694" s="24" t="s">
        <v>762</v>
      </c>
      <c r="D694" s="20" t="s">
        <v>17</v>
      </c>
      <c r="E694" s="20">
        <v>2</v>
      </c>
      <c r="F694" s="27" t="s">
        <v>5167</v>
      </c>
      <c r="G694" s="21" t="s">
        <v>761</v>
      </c>
    </row>
    <row r="695" spans="1:7" ht="25.5">
      <c r="A695" s="21" t="s">
        <v>758</v>
      </c>
      <c r="B695" s="24" t="s">
        <v>760</v>
      </c>
      <c r="C695" s="24" t="s">
        <v>760</v>
      </c>
      <c r="D695" s="20" t="s">
        <v>17</v>
      </c>
      <c r="E695" s="20">
        <v>2</v>
      </c>
      <c r="F695" s="27" t="s">
        <v>5167</v>
      </c>
      <c r="G695" s="21" t="s">
        <v>758</v>
      </c>
    </row>
    <row r="696" spans="1:7" ht="25.5">
      <c r="A696" s="21" t="s">
        <v>763</v>
      </c>
      <c r="B696" s="24" t="s">
        <v>765</v>
      </c>
      <c r="C696" s="24" t="s">
        <v>765</v>
      </c>
      <c r="D696" s="20" t="s">
        <v>17</v>
      </c>
      <c r="E696" s="20">
        <v>2</v>
      </c>
      <c r="F696" s="27" t="s">
        <v>5167</v>
      </c>
      <c r="G696" s="21" t="s">
        <v>763</v>
      </c>
    </row>
    <row r="697" spans="1:7" ht="38.25">
      <c r="A697" s="21" t="s">
        <v>782</v>
      </c>
      <c r="B697" s="24" t="s">
        <v>783</v>
      </c>
      <c r="C697" s="24" t="s">
        <v>783</v>
      </c>
      <c r="D697" s="20" t="s">
        <v>17</v>
      </c>
      <c r="E697" s="20">
        <v>2</v>
      </c>
      <c r="F697" s="27" t="s">
        <v>5167</v>
      </c>
      <c r="G697" s="21" t="s">
        <v>782</v>
      </c>
    </row>
    <row r="698" spans="1:7" ht="25.5">
      <c r="A698" s="20" t="s">
        <v>4970</v>
      </c>
      <c r="B698" s="24" t="s">
        <v>2505</v>
      </c>
      <c r="C698" s="24" t="s">
        <v>2506</v>
      </c>
      <c r="D698" s="20" t="s">
        <v>7</v>
      </c>
      <c r="E698" s="20">
        <v>3</v>
      </c>
      <c r="F698" s="27" t="s">
        <v>13</v>
      </c>
      <c r="G698" s="20" t="s">
        <v>4970</v>
      </c>
    </row>
    <row r="699" spans="1:7" ht="25.5">
      <c r="A699" s="20" t="s">
        <v>5007</v>
      </c>
      <c r="B699" s="24" t="s">
        <v>2642</v>
      </c>
      <c r="C699" s="24" t="s">
        <v>2643</v>
      </c>
      <c r="D699" s="20" t="s">
        <v>7</v>
      </c>
      <c r="E699" s="20">
        <v>3</v>
      </c>
      <c r="F699" s="27" t="s">
        <v>13</v>
      </c>
      <c r="G699" s="20" t="s">
        <v>5007</v>
      </c>
    </row>
    <row r="700" spans="1:7" ht="25.5">
      <c r="A700" s="20" t="s">
        <v>4987</v>
      </c>
      <c r="B700" s="24" t="s">
        <v>2570</v>
      </c>
      <c r="C700" s="24" t="s">
        <v>2571</v>
      </c>
      <c r="D700" s="21" t="s">
        <v>7</v>
      </c>
      <c r="E700" s="20">
        <v>3</v>
      </c>
      <c r="F700" s="27" t="s">
        <v>13</v>
      </c>
      <c r="G700" s="20" t="s">
        <v>4987</v>
      </c>
    </row>
    <row r="701" spans="1:7" ht="25.5">
      <c r="A701" s="21" t="s">
        <v>353</v>
      </c>
      <c r="B701" s="24" t="s">
        <v>355</v>
      </c>
      <c r="C701" s="24" t="s">
        <v>355</v>
      </c>
      <c r="D701" s="20" t="s">
        <v>7</v>
      </c>
      <c r="E701" s="20">
        <v>3</v>
      </c>
      <c r="F701" s="27" t="s">
        <v>5167</v>
      </c>
      <c r="G701" s="21" t="s">
        <v>353</v>
      </c>
    </row>
    <row r="702" spans="1:7" ht="25.5">
      <c r="A702" s="25" t="s">
        <v>464</v>
      </c>
      <c r="B702" s="24" t="s">
        <v>465</v>
      </c>
      <c r="C702" s="24" t="s">
        <v>465</v>
      </c>
      <c r="D702" s="20" t="s">
        <v>7</v>
      </c>
      <c r="E702" s="20">
        <v>3</v>
      </c>
      <c r="F702" s="27" t="s">
        <v>5167</v>
      </c>
      <c r="G702" s="25" t="s">
        <v>464</v>
      </c>
    </row>
    <row r="703" spans="1:7" ht="25.5">
      <c r="A703" s="21" t="s">
        <v>658</v>
      </c>
      <c r="B703" s="24" t="s">
        <v>659</v>
      </c>
      <c r="C703" s="24" t="s">
        <v>659</v>
      </c>
      <c r="D703" s="20" t="s">
        <v>7</v>
      </c>
      <c r="E703" s="20">
        <v>3</v>
      </c>
      <c r="F703" s="27" t="s">
        <v>5167</v>
      </c>
      <c r="G703" s="21" t="s">
        <v>658</v>
      </c>
    </row>
    <row r="704" spans="1:7" ht="25.5">
      <c r="A704" s="21" t="s">
        <v>634</v>
      </c>
      <c r="B704" s="24" t="s">
        <v>635</v>
      </c>
      <c r="C704" s="24" t="s">
        <v>635</v>
      </c>
      <c r="D704" s="20" t="s">
        <v>7</v>
      </c>
      <c r="E704" s="20">
        <v>3</v>
      </c>
      <c r="F704" s="27" t="s">
        <v>5167</v>
      </c>
      <c r="G704" s="21" t="s">
        <v>634</v>
      </c>
    </row>
    <row r="705" spans="1:7" ht="25.5">
      <c r="A705" s="20" t="s">
        <v>2121</v>
      </c>
      <c r="B705" s="24" t="s">
        <v>2122</v>
      </c>
      <c r="C705" s="24" t="s">
        <v>5768</v>
      </c>
      <c r="D705" s="20" t="s">
        <v>7</v>
      </c>
      <c r="E705" s="20">
        <v>2</v>
      </c>
      <c r="F705" s="27" t="s">
        <v>5255</v>
      </c>
      <c r="G705" s="20" t="s">
        <v>2121</v>
      </c>
    </row>
    <row r="706" spans="1:7" ht="25.5">
      <c r="A706" s="21" t="s">
        <v>3861</v>
      </c>
      <c r="B706" s="24" t="s">
        <v>5769</v>
      </c>
      <c r="C706" s="24" t="s">
        <v>5769</v>
      </c>
      <c r="D706" s="20" t="s">
        <v>17</v>
      </c>
      <c r="E706" s="20">
        <v>2</v>
      </c>
      <c r="F706" s="27" t="s">
        <v>5167</v>
      </c>
      <c r="G706" s="21" t="s">
        <v>3861</v>
      </c>
    </row>
    <row r="707" spans="1:7" ht="25.5">
      <c r="A707" s="20" t="s">
        <v>5770</v>
      </c>
      <c r="B707" s="24" t="s">
        <v>5771</v>
      </c>
      <c r="C707" s="24" t="s">
        <v>5772</v>
      </c>
      <c r="D707" s="20" t="s">
        <v>17</v>
      </c>
      <c r="E707" s="20">
        <v>2</v>
      </c>
      <c r="F707" s="27" t="s">
        <v>5159</v>
      </c>
      <c r="G707" s="20" t="s">
        <v>5770</v>
      </c>
    </row>
    <row r="708" spans="1:7" ht="25.5">
      <c r="A708" s="21" t="s">
        <v>288</v>
      </c>
      <c r="B708" s="24" t="s">
        <v>289</v>
      </c>
      <c r="C708" s="24" t="s">
        <v>5131</v>
      </c>
      <c r="D708" s="20" t="s">
        <v>17</v>
      </c>
      <c r="E708" s="20">
        <v>2</v>
      </c>
      <c r="F708" s="27" t="s">
        <v>5167</v>
      </c>
      <c r="G708" s="21" t="s">
        <v>288</v>
      </c>
    </row>
    <row r="709" spans="1:7" ht="25.5">
      <c r="A709" s="21" t="s">
        <v>3892</v>
      </c>
      <c r="B709" s="24" t="s">
        <v>3893</v>
      </c>
      <c r="C709" s="24" t="s">
        <v>3893</v>
      </c>
      <c r="D709" s="20" t="s">
        <v>17</v>
      </c>
      <c r="E709" s="20">
        <v>2</v>
      </c>
      <c r="F709" s="27" t="s">
        <v>5167</v>
      </c>
      <c r="G709" s="21" t="s">
        <v>3892</v>
      </c>
    </row>
    <row r="710" spans="1:7" ht="25.5">
      <c r="A710" s="21" t="s">
        <v>3895</v>
      </c>
      <c r="B710" s="24" t="s">
        <v>3896</v>
      </c>
      <c r="C710" s="24" t="s">
        <v>3896</v>
      </c>
      <c r="D710" s="20" t="s">
        <v>17</v>
      </c>
      <c r="E710" s="20">
        <v>2</v>
      </c>
      <c r="F710" s="27" t="s">
        <v>5167</v>
      </c>
      <c r="G710" s="21" t="s">
        <v>3895</v>
      </c>
    </row>
    <row r="711" spans="1:7" ht="25.5">
      <c r="A711" s="20" t="s">
        <v>2125</v>
      </c>
      <c r="B711" s="24" t="s">
        <v>5773</v>
      </c>
      <c r="C711" s="24" t="s">
        <v>5774</v>
      </c>
      <c r="D711" s="20" t="s">
        <v>7</v>
      </c>
      <c r="E711" s="20">
        <v>4</v>
      </c>
      <c r="F711" s="27" t="s">
        <v>5255</v>
      </c>
      <c r="G711" s="20" t="s">
        <v>2125</v>
      </c>
    </row>
    <row r="712" spans="1:7" ht="25.5">
      <c r="A712" s="21" t="s">
        <v>3876</v>
      </c>
      <c r="B712" s="24" t="s">
        <v>5775</v>
      </c>
      <c r="C712" s="24" t="s">
        <v>5775</v>
      </c>
      <c r="D712" s="20" t="s">
        <v>17</v>
      </c>
      <c r="E712" s="20">
        <v>2</v>
      </c>
      <c r="F712" s="27" t="s">
        <v>5167</v>
      </c>
      <c r="G712" s="21" t="s">
        <v>3876</v>
      </c>
    </row>
    <row r="713" spans="1:7">
      <c r="A713" s="21" t="s">
        <v>4916</v>
      </c>
      <c r="B713" s="24" t="s">
        <v>4917</v>
      </c>
      <c r="C713" s="24" t="s">
        <v>4917</v>
      </c>
      <c r="D713" s="20" t="s">
        <v>7</v>
      </c>
      <c r="E713" s="20">
        <v>4</v>
      </c>
      <c r="F713" s="27" t="s">
        <v>5167</v>
      </c>
      <c r="G713" s="21" t="s">
        <v>4916</v>
      </c>
    </row>
    <row r="714" spans="1:7" ht="25.5">
      <c r="A714" s="20" t="s">
        <v>2431</v>
      </c>
      <c r="B714" s="24" t="s">
        <v>2432</v>
      </c>
      <c r="C714" s="24" t="s">
        <v>2433</v>
      </c>
      <c r="D714" s="20" t="s">
        <v>7</v>
      </c>
      <c r="E714" s="20">
        <v>5</v>
      </c>
      <c r="F714" s="27" t="s">
        <v>5255</v>
      </c>
      <c r="G714" s="20" t="s">
        <v>2431</v>
      </c>
    </row>
    <row r="715" spans="1:7" ht="25.5">
      <c r="A715" s="25" t="s">
        <v>550</v>
      </c>
      <c r="B715" s="24" t="s">
        <v>551</v>
      </c>
      <c r="C715" s="23" t="s">
        <v>551</v>
      </c>
      <c r="D715" s="20" t="s">
        <v>7</v>
      </c>
      <c r="E715" s="20">
        <v>3</v>
      </c>
      <c r="F715" s="27" t="s">
        <v>5167</v>
      </c>
      <c r="G715" s="25" t="s">
        <v>550</v>
      </c>
    </row>
    <row r="716" spans="1:7" ht="25.5">
      <c r="A716" s="25" t="s">
        <v>556</v>
      </c>
      <c r="B716" s="24" t="s">
        <v>557</v>
      </c>
      <c r="C716" s="23" t="s">
        <v>557</v>
      </c>
      <c r="D716" s="20" t="s">
        <v>7</v>
      </c>
      <c r="E716" s="20">
        <v>3</v>
      </c>
      <c r="F716" s="27" t="s">
        <v>5167</v>
      </c>
      <c r="G716" s="25" t="s">
        <v>556</v>
      </c>
    </row>
    <row r="717" spans="1:7">
      <c r="A717" s="25" t="s">
        <v>542</v>
      </c>
      <c r="B717" s="24" t="s">
        <v>543</v>
      </c>
      <c r="C717" s="23" t="s">
        <v>543</v>
      </c>
      <c r="D717" s="20" t="s">
        <v>7</v>
      </c>
      <c r="E717" s="20">
        <v>3</v>
      </c>
      <c r="F717" s="27" t="s">
        <v>5167</v>
      </c>
      <c r="G717" s="25" t="s">
        <v>542</v>
      </c>
    </row>
    <row r="718" spans="1:7">
      <c r="A718" s="25" t="s">
        <v>544</v>
      </c>
      <c r="B718" s="24" t="s">
        <v>545</v>
      </c>
      <c r="C718" s="23" t="s">
        <v>545</v>
      </c>
      <c r="D718" s="20" t="s">
        <v>7</v>
      </c>
      <c r="E718" s="20">
        <v>3</v>
      </c>
      <c r="F718" s="27" t="s">
        <v>5167</v>
      </c>
      <c r="G718" s="25" t="s">
        <v>544</v>
      </c>
    </row>
    <row r="719" spans="1:7" ht="25.5">
      <c r="A719" s="25" t="s">
        <v>554</v>
      </c>
      <c r="B719" s="24" t="s">
        <v>555</v>
      </c>
      <c r="C719" s="24" t="s">
        <v>555</v>
      </c>
      <c r="D719" s="20" t="s">
        <v>7</v>
      </c>
      <c r="E719" s="41">
        <v>3</v>
      </c>
      <c r="F719" s="27" t="s">
        <v>5167</v>
      </c>
      <c r="G719" s="25" t="s">
        <v>554</v>
      </c>
    </row>
    <row r="720" spans="1:7" ht="25.5">
      <c r="A720" s="25" t="s">
        <v>560</v>
      </c>
      <c r="B720" s="24" t="s">
        <v>561</v>
      </c>
      <c r="C720" s="24" t="s">
        <v>561</v>
      </c>
      <c r="D720" s="20" t="s">
        <v>7</v>
      </c>
      <c r="E720" s="41">
        <v>3</v>
      </c>
      <c r="F720" s="27" t="s">
        <v>5167</v>
      </c>
      <c r="G720" s="25" t="s">
        <v>560</v>
      </c>
    </row>
    <row r="721" spans="1:7" ht="38.25">
      <c r="A721" s="25" t="s">
        <v>594</v>
      </c>
      <c r="B721" s="24" t="s">
        <v>596</v>
      </c>
      <c r="C721" s="24" t="s">
        <v>5776</v>
      </c>
      <c r="D721" s="20" t="s">
        <v>7</v>
      </c>
      <c r="E721" s="41">
        <v>3</v>
      </c>
      <c r="F721" s="27" t="s">
        <v>5167</v>
      </c>
      <c r="G721" s="25" t="s">
        <v>594</v>
      </c>
    </row>
    <row r="722" spans="1:7">
      <c r="A722" s="25" t="s">
        <v>591</v>
      </c>
      <c r="B722" s="24" t="s">
        <v>593</v>
      </c>
      <c r="C722" s="24" t="s">
        <v>593</v>
      </c>
      <c r="D722" s="20" t="s">
        <v>7</v>
      </c>
      <c r="E722" s="41">
        <v>3</v>
      </c>
      <c r="F722" s="27" t="s">
        <v>5167</v>
      </c>
      <c r="G722" s="25" t="s">
        <v>591</v>
      </c>
    </row>
    <row r="723" spans="1:7" ht="25.5">
      <c r="A723" s="25" t="s">
        <v>588</v>
      </c>
      <c r="B723" s="24" t="s">
        <v>590</v>
      </c>
      <c r="C723" s="24" t="s">
        <v>590</v>
      </c>
      <c r="D723" s="20" t="s">
        <v>7</v>
      </c>
      <c r="E723" s="41">
        <v>3</v>
      </c>
      <c r="F723" s="27" t="s">
        <v>5167</v>
      </c>
      <c r="G723" s="25" t="s">
        <v>588</v>
      </c>
    </row>
    <row r="724" spans="1:7" ht="25.5">
      <c r="A724" s="25" t="s">
        <v>552</v>
      </c>
      <c r="B724" s="24" t="s">
        <v>553</v>
      </c>
      <c r="C724" s="24" t="s">
        <v>553</v>
      </c>
      <c r="D724" s="20" t="s">
        <v>7</v>
      </c>
      <c r="E724" s="41">
        <v>3</v>
      </c>
      <c r="F724" s="27" t="s">
        <v>5167</v>
      </c>
      <c r="G724" s="25" t="s">
        <v>552</v>
      </c>
    </row>
    <row r="725" spans="1:7" ht="25.5">
      <c r="A725" s="25" t="s">
        <v>558</v>
      </c>
      <c r="B725" s="24" t="s">
        <v>559</v>
      </c>
      <c r="C725" s="24" t="s">
        <v>559</v>
      </c>
      <c r="D725" s="20" t="s">
        <v>7</v>
      </c>
      <c r="E725" s="41">
        <v>3</v>
      </c>
      <c r="F725" s="27" t="s">
        <v>5167</v>
      </c>
      <c r="G725" s="25" t="s">
        <v>558</v>
      </c>
    </row>
    <row r="726" spans="1:7">
      <c r="A726" s="25" t="s">
        <v>533</v>
      </c>
      <c r="B726" s="24" t="s">
        <v>534</v>
      </c>
      <c r="C726" s="27" t="s">
        <v>534</v>
      </c>
      <c r="D726" s="20" t="s">
        <v>7</v>
      </c>
      <c r="E726" s="20">
        <v>3</v>
      </c>
      <c r="F726" s="27" t="s">
        <v>5167</v>
      </c>
      <c r="G726" s="25" t="s">
        <v>533</v>
      </c>
    </row>
    <row r="727" spans="1:7">
      <c r="A727" s="25" t="s">
        <v>535</v>
      </c>
      <c r="B727" s="24" t="s">
        <v>537</v>
      </c>
      <c r="C727" s="23" t="s">
        <v>537</v>
      </c>
      <c r="D727" s="20" t="s">
        <v>7</v>
      </c>
      <c r="E727" s="20">
        <v>3</v>
      </c>
      <c r="F727" s="27" t="s">
        <v>5167</v>
      </c>
      <c r="G727" s="25" t="s">
        <v>535</v>
      </c>
    </row>
    <row r="728" spans="1:7">
      <c r="A728" s="25" t="s">
        <v>578</v>
      </c>
      <c r="B728" s="24" t="s">
        <v>580</v>
      </c>
      <c r="C728" s="23" t="s">
        <v>580</v>
      </c>
      <c r="D728" s="20" t="s">
        <v>7</v>
      </c>
      <c r="E728" s="20">
        <v>3</v>
      </c>
      <c r="F728" s="27" t="s">
        <v>5167</v>
      </c>
      <c r="G728" s="25" t="s">
        <v>578</v>
      </c>
    </row>
    <row r="729" spans="1:7">
      <c r="A729" s="25" t="s">
        <v>581</v>
      </c>
      <c r="B729" s="24" t="s">
        <v>583</v>
      </c>
      <c r="C729" s="36" t="s">
        <v>583</v>
      </c>
      <c r="D729" s="20" t="s">
        <v>7</v>
      </c>
      <c r="E729" s="20">
        <v>3</v>
      </c>
      <c r="F729" s="27" t="s">
        <v>5167</v>
      </c>
      <c r="G729" s="25" t="s">
        <v>581</v>
      </c>
    </row>
    <row r="730" spans="1:7">
      <c r="A730" s="21" t="s">
        <v>603</v>
      </c>
      <c r="B730" s="24" t="s">
        <v>605</v>
      </c>
      <c r="C730" s="24" t="s">
        <v>605</v>
      </c>
      <c r="D730" s="20" t="s">
        <v>7</v>
      </c>
      <c r="E730" s="20">
        <v>3</v>
      </c>
      <c r="F730" s="27" t="s">
        <v>5167</v>
      </c>
      <c r="G730" s="21" t="s">
        <v>603</v>
      </c>
    </row>
    <row r="731" spans="1:7">
      <c r="A731" s="21" t="s">
        <v>600</v>
      </c>
      <c r="B731" s="24" t="s">
        <v>602</v>
      </c>
      <c r="C731" s="24" t="s">
        <v>602</v>
      </c>
      <c r="D731" s="20" t="s">
        <v>7</v>
      </c>
      <c r="E731" s="20">
        <v>3</v>
      </c>
      <c r="F731" s="27" t="s">
        <v>5167</v>
      </c>
      <c r="G731" s="21" t="s">
        <v>600</v>
      </c>
    </row>
    <row r="732" spans="1:7">
      <c r="A732" s="21" t="s">
        <v>606</v>
      </c>
      <c r="B732" s="24" t="s">
        <v>608</v>
      </c>
      <c r="C732" s="24" t="s">
        <v>608</v>
      </c>
      <c r="D732" s="20" t="s">
        <v>7</v>
      </c>
      <c r="E732" s="20">
        <v>3</v>
      </c>
      <c r="F732" s="27" t="s">
        <v>5167</v>
      </c>
      <c r="G732" s="21" t="s">
        <v>606</v>
      </c>
    </row>
    <row r="733" spans="1:7" ht="25.5">
      <c r="A733" s="20" t="s">
        <v>5148</v>
      </c>
      <c r="B733" s="27" t="s">
        <v>4073</v>
      </c>
      <c r="C733" s="40" t="s">
        <v>5149</v>
      </c>
      <c r="D733" s="20" t="s">
        <v>17</v>
      </c>
      <c r="E733" s="20">
        <v>2</v>
      </c>
      <c r="F733" s="27" t="s">
        <v>5167</v>
      </c>
      <c r="G733" s="20" t="s">
        <v>5148</v>
      </c>
    </row>
    <row r="734" spans="1:7">
      <c r="A734" s="25" t="s">
        <v>574</v>
      </c>
      <c r="B734" s="24" t="s">
        <v>575</v>
      </c>
      <c r="C734" s="36" t="s">
        <v>575</v>
      </c>
      <c r="D734" s="20" t="s">
        <v>7</v>
      </c>
      <c r="E734" s="20">
        <v>3</v>
      </c>
      <c r="F734" s="27" t="s">
        <v>5167</v>
      </c>
      <c r="G734" s="25" t="s">
        <v>574</v>
      </c>
    </row>
    <row r="735" spans="1:7">
      <c r="A735" s="25" t="s">
        <v>576</v>
      </c>
      <c r="B735" s="24" t="s">
        <v>577</v>
      </c>
      <c r="C735" s="36" t="s">
        <v>577</v>
      </c>
      <c r="D735" s="20" t="s">
        <v>7</v>
      </c>
      <c r="E735" s="20">
        <v>3</v>
      </c>
      <c r="F735" s="27" t="s">
        <v>5167</v>
      </c>
      <c r="G735" s="25" t="s">
        <v>576</v>
      </c>
    </row>
    <row r="736" spans="1:7" ht="25.5">
      <c r="A736" s="20" t="s">
        <v>2924</v>
      </c>
      <c r="B736" s="24" t="s">
        <v>3108</v>
      </c>
      <c r="C736" s="24" t="s">
        <v>5777</v>
      </c>
      <c r="D736" s="20" t="s">
        <v>17</v>
      </c>
      <c r="E736" s="20">
        <v>2</v>
      </c>
      <c r="F736" s="27" t="s">
        <v>5163</v>
      </c>
      <c r="G736" s="20" t="s">
        <v>2924</v>
      </c>
    </row>
    <row r="737" spans="1:7" ht="25.5">
      <c r="A737" s="20" t="s">
        <v>5778</v>
      </c>
      <c r="B737" s="24" t="s">
        <v>5779</v>
      </c>
      <c r="C737" s="24" t="s">
        <v>5779</v>
      </c>
      <c r="D737" s="20" t="s">
        <v>17</v>
      </c>
      <c r="E737" s="20">
        <v>2</v>
      </c>
      <c r="F737" s="27" t="s">
        <v>5255</v>
      </c>
      <c r="G737" s="20" t="s">
        <v>5778</v>
      </c>
    </row>
    <row r="738" spans="1:7">
      <c r="A738" s="20" t="s">
        <v>5780</v>
      </c>
      <c r="B738" s="24" t="s">
        <v>5781</v>
      </c>
      <c r="C738" s="24" t="s">
        <v>5782</v>
      </c>
      <c r="D738" s="21" t="s">
        <v>7</v>
      </c>
      <c r="E738" s="20">
        <v>2</v>
      </c>
      <c r="F738" s="27" t="s">
        <v>13</v>
      </c>
      <c r="G738" s="20" t="s">
        <v>5780</v>
      </c>
    </row>
    <row r="739" spans="1:7" ht="25.5">
      <c r="A739" s="25" t="s">
        <v>171</v>
      </c>
      <c r="B739" s="24" t="s">
        <v>172</v>
      </c>
      <c r="C739" s="24" t="s">
        <v>172</v>
      </c>
      <c r="D739" s="20" t="s">
        <v>17</v>
      </c>
      <c r="E739" s="20">
        <v>2</v>
      </c>
      <c r="F739" s="27" t="s">
        <v>5167</v>
      </c>
      <c r="G739" s="25" t="s">
        <v>171</v>
      </c>
    </row>
    <row r="740" spans="1:7" ht="25.5">
      <c r="A740" s="21" t="s">
        <v>1160</v>
      </c>
      <c r="B740" s="24" t="s">
        <v>1161</v>
      </c>
      <c r="C740" s="24" t="s">
        <v>1161</v>
      </c>
      <c r="D740" s="20" t="s">
        <v>17</v>
      </c>
      <c r="E740" s="20">
        <v>2</v>
      </c>
      <c r="F740" s="27" t="s">
        <v>5167</v>
      </c>
      <c r="G740" s="21" t="s">
        <v>1160</v>
      </c>
    </row>
    <row r="741" spans="1:7" ht="25.5">
      <c r="A741" s="20" t="s">
        <v>4941</v>
      </c>
      <c r="B741" s="24" t="s">
        <v>2026</v>
      </c>
      <c r="C741" s="24" t="s">
        <v>2027</v>
      </c>
      <c r="D741" s="20" t="s">
        <v>7</v>
      </c>
      <c r="E741" s="20">
        <v>3</v>
      </c>
      <c r="F741" s="27" t="s">
        <v>5255</v>
      </c>
      <c r="G741" s="20" t="s">
        <v>4941</v>
      </c>
    </row>
    <row r="742" spans="1:7" ht="25.5">
      <c r="A742" s="20" t="s">
        <v>4950</v>
      </c>
      <c r="B742" s="24" t="s">
        <v>2115</v>
      </c>
      <c r="C742" s="24" t="s">
        <v>4951</v>
      </c>
      <c r="D742" s="20" t="s">
        <v>17</v>
      </c>
      <c r="E742" s="20">
        <v>2</v>
      </c>
      <c r="F742" s="27" t="s">
        <v>5255</v>
      </c>
      <c r="G742" s="20" t="s">
        <v>4950</v>
      </c>
    </row>
    <row r="743" spans="1:7" ht="25.5">
      <c r="A743" s="20" t="s">
        <v>5783</v>
      </c>
      <c r="B743" s="24" t="s">
        <v>5784</v>
      </c>
      <c r="C743" s="24" t="s">
        <v>5785</v>
      </c>
      <c r="D743" s="20" t="s">
        <v>17</v>
      </c>
      <c r="E743" s="20">
        <v>2</v>
      </c>
      <c r="F743" s="27" t="s">
        <v>5159</v>
      </c>
      <c r="G743" s="20" t="s">
        <v>5783</v>
      </c>
    </row>
    <row r="744" spans="1:7" ht="25.5">
      <c r="A744" s="21" t="s">
        <v>727</v>
      </c>
      <c r="B744" s="24" t="s">
        <v>728</v>
      </c>
      <c r="C744" s="24" t="s">
        <v>728</v>
      </c>
      <c r="D744" s="20" t="s">
        <v>17</v>
      </c>
      <c r="E744" s="21">
        <v>2</v>
      </c>
      <c r="F744" s="27" t="s">
        <v>5167</v>
      </c>
      <c r="G744" s="21" t="s">
        <v>727</v>
      </c>
    </row>
    <row r="745" spans="1:7" ht="25.5">
      <c r="A745" s="21" t="s">
        <v>725</v>
      </c>
      <c r="B745" s="24" t="s">
        <v>726</v>
      </c>
      <c r="C745" s="24" t="s">
        <v>726</v>
      </c>
      <c r="D745" s="20" t="s">
        <v>17</v>
      </c>
      <c r="E745" s="21">
        <v>2</v>
      </c>
      <c r="F745" s="27" t="s">
        <v>5167</v>
      </c>
      <c r="G745" s="21" t="s">
        <v>725</v>
      </c>
    </row>
    <row r="746" spans="1:7">
      <c r="A746" s="21" t="s">
        <v>715</v>
      </c>
      <c r="B746" s="24" t="s">
        <v>716</v>
      </c>
      <c r="C746" s="24" t="s">
        <v>716</v>
      </c>
      <c r="D746" s="20" t="s">
        <v>7</v>
      </c>
      <c r="E746" s="20">
        <v>3</v>
      </c>
      <c r="F746" s="27" t="s">
        <v>5167</v>
      </c>
      <c r="G746" s="21" t="s">
        <v>715</v>
      </c>
    </row>
    <row r="747" spans="1:7" ht="25.5">
      <c r="A747" s="21" t="s">
        <v>721</v>
      </c>
      <c r="B747" s="24" t="s">
        <v>722</v>
      </c>
      <c r="C747" s="24" t="s">
        <v>722</v>
      </c>
      <c r="D747" s="20" t="s">
        <v>17</v>
      </c>
      <c r="E747" s="21">
        <v>2</v>
      </c>
      <c r="F747" s="27" t="s">
        <v>5167</v>
      </c>
      <c r="G747" s="21" t="s">
        <v>721</v>
      </c>
    </row>
    <row r="748" spans="1:7" ht="25.5">
      <c r="A748" s="21" t="s">
        <v>723</v>
      </c>
      <c r="B748" s="24" t="s">
        <v>724</v>
      </c>
      <c r="C748" s="24" t="s">
        <v>724</v>
      </c>
      <c r="D748" s="20" t="s">
        <v>17</v>
      </c>
      <c r="E748" s="21">
        <v>2</v>
      </c>
      <c r="F748" s="27" t="s">
        <v>5167</v>
      </c>
      <c r="G748" s="21" t="s">
        <v>723</v>
      </c>
    </row>
    <row r="749" spans="1:7" ht="25.5">
      <c r="A749" s="21" t="s">
        <v>719</v>
      </c>
      <c r="B749" s="24" t="s">
        <v>720</v>
      </c>
      <c r="C749" s="24" t="s">
        <v>720</v>
      </c>
      <c r="D749" s="20" t="s">
        <v>17</v>
      </c>
      <c r="E749" s="21">
        <v>2</v>
      </c>
      <c r="F749" s="27" t="s">
        <v>5167</v>
      </c>
      <c r="G749" s="21" t="s">
        <v>719</v>
      </c>
    </row>
    <row r="750" spans="1:7" ht="25.5">
      <c r="A750" s="21" t="s">
        <v>717</v>
      </c>
      <c r="B750" s="24" t="s">
        <v>718</v>
      </c>
      <c r="C750" s="24" t="s">
        <v>718</v>
      </c>
      <c r="D750" s="20" t="s">
        <v>17</v>
      </c>
      <c r="E750" s="21">
        <v>2</v>
      </c>
      <c r="F750" s="27" t="s">
        <v>5167</v>
      </c>
      <c r="G750" s="21" t="s">
        <v>717</v>
      </c>
    </row>
    <row r="751" spans="1:7" ht="38.25">
      <c r="A751" s="20" t="s">
        <v>5032</v>
      </c>
      <c r="B751" s="24" t="s">
        <v>2750</v>
      </c>
      <c r="C751" s="24" t="s">
        <v>2751</v>
      </c>
      <c r="D751" s="21" t="s">
        <v>7</v>
      </c>
      <c r="E751" s="20">
        <v>2</v>
      </c>
      <c r="F751" s="27" t="s">
        <v>13</v>
      </c>
      <c r="G751" s="20" t="s">
        <v>5032</v>
      </c>
    </row>
    <row r="752" spans="1:7" ht="38.25">
      <c r="A752" s="20" t="s">
        <v>1500</v>
      </c>
      <c r="B752" s="27" t="s">
        <v>5786</v>
      </c>
      <c r="C752" s="27" t="s">
        <v>5787</v>
      </c>
      <c r="D752" s="20" t="s">
        <v>17</v>
      </c>
      <c r="E752" s="20">
        <v>2</v>
      </c>
      <c r="F752" s="27" t="s">
        <v>5167</v>
      </c>
      <c r="G752" s="20" t="s">
        <v>1500</v>
      </c>
    </row>
    <row r="753" spans="1:7">
      <c r="A753" s="20" t="s">
        <v>4952</v>
      </c>
      <c r="B753" s="24" t="s">
        <v>4953</v>
      </c>
      <c r="C753" s="24" t="s">
        <v>2896</v>
      </c>
      <c r="D753" s="20" t="s">
        <v>7</v>
      </c>
      <c r="E753" s="20">
        <v>4</v>
      </c>
      <c r="F753" s="27" t="s">
        <v>13</v>
      </c>
      <c r="G753" s="20" t="s">
        <v>4952</v>
      </c>
    </row>
    <row r="754" spans="1:7" ht="25.5">
      <c r="A754" s="21" t="s">
        <v>732</v>
      </c>
      <c r="B754" s="24" t="s">
        <v>734</v>
      </c>
      <c r="C754" s="24" t="s">
        <v>734</v>
      </c>
      <c r="D754" s="20" t="s">
        <v>17</v>
      </c>
      <c r="E754" s="21">
        <v>2</v>
      </c>
      <c r="F754" s="27" t="s">
        <v>5167</v>
      </c>
      <c r="G754" s="21" t="s">
        <v>732</v>
      </c>
    </row>
    <row r="755" spans="1:7" ht="25.5">
      <c r="A755" s="21" t="s">
        <v>359</v>
      </c>
      <c r="B755" s="24" t="s">
        <v>361</v>
      </c>
      <c r="C755" s="24" t="s">
        <v>5127</v>
      </c>
      <c r="D755" s="20" t="s">
        <v>7</v>
      </c>
      <c r="E755" s="20">
        <v>3</v>
      </c>
      <c r="F755" s="27" t="s">
        <v>5167</v>
      </c>
      <c r="G755" s="21" t="s">
        <v>359</v>
      </c>
    </row>
    <row r="756" spans="1:7" ht="25.5">
      <c r="A756" s="21" t="s">
        <v>662</v>
      </c>
      <c r="B756" s="24" t="s">
        <v>663</v>
      </c>
      <c r="C756" s="24" t="s">
        <v>5130</v>
      </c>
      <c r="D756" s="20" t="s">
        <v>7</v>
      </c>
      <c r="E756" s="20">
        <v>3</v>
      </c>
      <c r="F756" s="27" t="s">
        <v>5167</v>
      </c>
      <c r="G756" s="21" t="s">
        <v>662</v>
      </c>
    </row>
    <row r="757" spans="1:7" ht="25.5">
      <c r="A757" s="21" t="s">
        <v>638</v>
      </c>
      <c r="B757" s="24" t="s">
        <v>639</v>
      </c>
      <c r="C757" s="24" t="s">
        <v>5129</v>
      </c>
      <c r="D757" s="20" t="s">
        <v>7</v>
      </c>
      <c r="E757" s="20">
        <v>3</v>
      </c>
      <c r="F757" s="27" t="s">
        <v>5167</v>
      </c>
      <c r="G757" s="21" t="s">
        <v>638</v>
      </c>
    </row>
    <row r="758" spans="1:7" ht="25.5">
      <c r="A758" s="21" t="s">
        <v>1247</v>
      </c>
      <c r="B758" s="24" t="s">
        <v>2736</v>
      </c>
      <c r="C758" s="24" t="s">
        <v>2736</v>
      </c>
      <c r="D758" s="20" t="s">
        <v>7</v>
      </c>
      <c r="E758" s="20">
        <v>4</v>
      </c>
      <c r="F758" s="27" t="s">
        <v>5255</v>
      </c>
      <c r="G758" s="21" t="s">
        <v>1247</v>
      </c>
    </row>
    <row r="759" spans="1:7">
      <c r="A759" s="21" t="s">
        <v>336</v>
      </c>
      <c r="B759" s="24" t="s">
        <v>338</v>
      </c>
      <c r="C759" s="24" t="s">
        <v>338</v>
      </c>
      <c r="D759" s="20" t="s">
        <v>7</v>
      </c>
      <c r="E759" s="20">
        <v>3</v>
      </c>
      <c r="F759" s="27" t="s">
        <v>5167</v>
      </c>
      <c r="G759" s="21" t="s">
        <v>336</v>
      </c>
    </row>
    <row r="760" spans="1:7">
      <c r="A760" s="21" t="s">
        <v>339</v>
      </c>
      <c r="B760" s="24" t="s">
        <v>341</v>
      </c>
      <c r="C760" s="24" t="s">
        <v>341</v>
      </c>
      <c r="D760" s="20" t="s">
        <v>7</v>
      </c>
      <c r="E760" s="20">
        <v>3</v>
      </c>
      <c r="F760" s="27" t="s">
        <v>5167</v>
      </c>
      <c r="G760" s="21" t="s">
        <v>339</v>
      </c>
    </row>
    <row r="761" spans="1:7">
      <c r="A761" s="21" t="s">
        <v>330</v>
      </c>
      <c r="B761" s="24" t="s">
        <v>332</v>
      </c>
      <c r="C761" s="24" t="s">
        <v>332</v>
      </c>
      <c r="D761" s="20" t="s">
        <v>7</v>
      </c>
      <c r="E761" s="20">
        <v>3</v>
      </c>
      <c r="F761" s="27" t="s">
        <v>5167</v>
      </c>
      <c r="G761" s="21" t="s">
        <v>330</v>
      </c>
    </row>
    <row r="762" spans="1:7">
      <c r="A762" s="25" t="s">
        <v>456</v>
      </c>
      <c r="B762" s="24" t="s">
        <v>457</v>
      </c>
      <c r="C762" s="24" t="s">
        <v>5139</v>
      </c>
      <c r="D762" s="20" t="s">
        <v>7</v>
      </c>
      <c r="E762" s="20">
        <v>3</v>
      </c>
      <c r="F762" s="27" t="s">
        <v>5167</v>
      </c>
      <c r="G762" s="25" t="s">
        <v>456</v>
      </c>
    </row>
    <row r="763" spans="1:7">
      <c r="A763" s="21" t="s">
        <v>650</v>
      </c>
      <c r="B763" s="24" t="s">
        <v>651</v>
      </c>
      <c r="C763" s="24" t="s">
        <v>651</v>
      </c>
      <c r="D763" s="20" t="s">
        <v>7</v>
      </c>
      <c r="E763" s="20">
        <v>3</v>
      </c>
      <c r="F763" s="27" t="s">
        <v>5167</v>
      </c>
      <c r="G763" s="21" t="s">
        <v>650</v>
      </c>
    </row>
    <row r="764" spans="1:7">
      <c r="A764" s="21" t="s">
        <v>333</v>
      </c>
      <c r="B764" s="24" t="s">
        <v>335</v>
      </c>
      <c r="C764" s="24" t="s">
        <v>335</v>
      </c>
      <c r="D764" s="20" t="s">
        <v>7</v>
      </c>
      <c r="E764" s="20">
        <v>3</v>
      </c>
      <c r="F764" s="27" t="s">
        <v>5167</v>
      </c>
      <c r="G764" s="21" t="s">
        <v>333</v>
      </c>
    </row>
    <row r="765" spans="1:7" ht="25.5">
      <c r="A765" s="21" t="s">
        <v>626</v>
      </c>
      <c r="B765" s="24" t="s">
        <v>627</v>
      </c>
      <c r="C765" s="24" t="s">
        <v>627</v>
      </c>
      <c r="D765" s="20" t="s">
        <v>7</v>
      </c>
      <c r="E765" s="20">
        <v>3</v>
      </c>
      <c r="F765" s="27" t="s">
        <v>5167</v>
      </c>
      <c r="G765" s="21" t="s">
        <v>626</v>
      </c>
    </row>
    <row r="766" spans="1:7" ht="25.5">
      <c r="A766" s="20" t="s">
        <v>4972</v>
      </c>
      <c r="B766" s="24" t="s">
        <v>2513</v>
      </c>
      <c r="C766" s="24" t="s">
        <v>2514</v>
      </c>
      <c r="D766" s="20" t="s">
        <v>7</v>
      </c>
      <c r="E766" s="20">
        <v>3</v>
      </c>
      <c r="F766" s="27" t="s">
        <v>13</v>
      </c>
      <c r="G766" s="20" t="s">
        <v>4972</v>
      </c>
    </row>
    <row r="767" spans="1:7" ht="25.5">
      <c r="A767" s="25" t="s">
        <v>468</v>
      </c>
      <c r="B767" s="24" t="s">
        <v>469</v>
      </c>
      <c r="C767" s="24" t="s">
        <v>5141</v>
      </c>
      <c r="D767" s="20" t="s">
        <v>7</v>
      </c>
      <c r="E767" s="20">
        <v>3</v>
      </c>
      <c r="F767" s="27" t="s">
        <v>5167</v>
      </c>
      <c r="G767" s="25" t="s">
        <v>468</v>
      </c>
    </row>
    <row r="768" spans="1:7" ht="25.5">
      <c r="A768" s="20" t="s">
        <v>5009</v>
      </c>
      <c r="B768" s="24" t="s">
        <v>2650</v>
      </c>
      <c r="C768" s="24" t="s">
        <v>2651</v>
      </c>
      <c r="D768" s="20" t="s">
        <v>7</v>
      </c>
      <c r="E768" s="20">
        <v>3</v>
      </c>
      <c r="F768" s="27" t="s">
        <v>13</v>
      </c>
      <c r="G768" s="20" t="s">
        <v>5009</v>
      </c>
    </row>
    <row r="769" spans="1:7" ht="25.5">
      <c r="A769" s="20" t="s">
        <v>4990</v>
      </c>
      <c r="B769" s="24" t="s">
        <v>2582</v>
      </c>
      <c r="C769" s="24" t="s">
        <v>2583</v>
      </c>
      <c r="D769" s="20" t="s">
        <v>7</v>
      </c>
      <c r="E769" s="20">
        <v>3</v>
      </c>
      <c r="F769" s="27" t="s">
        <v>13</v>
      </c>
      <c r="G769" s="20" t="s">
        <v>4990</v>
      </c>
    </row>
    <row r="770" spans="1:7">
      <c r="A770" s="20" t="s">
        <v>5015</v>
      </c>
      <c r="B770" s="24" t="s">
        <v>482</v>
      </c>
      <c r="C770" s="24" t="s">
        <v>482</v>
      </c>
      <c r="D770" s="20" t="s">
        <v>7</v>
      </c>
      <c r="E770" s="20">
        <v>3</v>
      </c>
      <c r="F770" s="27" t="s">
        <v>13</v>
      </c>
      <c r="G770" s="20" t="s">
        <v>5015</v>
      </c>
    </row>
    <row r="771" spans="1:7">
      <c r="A771" s="21" t="s">
        <v>481</v>
      </c>
      <c r="B771" s="24" t="s">
        <v>483</v>
      </c>
      <c r="C771" s="24" t="s">
        <v>483</v>
      </c>
      <c r="D771" s="20" t="s">
        <v>7</v>
      </c>
      <c r="E771" s="20">
        <v>3</v>
      </c>
      <c r="F771" s="27" t="s">
        <v>5167</v>
      </c>
      <c r="G771" s="21" t="s">
        <v>481</v>
      </c>
    </row>
    <row r="772" spans="1:7" ht="25.5">
      <c r="A772" s="25" t="s">
        <v>189</v>
      </c>
      <c r="B772" s="24" t="s">
        <v>190</v>
      </c>
      <c r="C772" s="24" t="s">
        <v>190</v>
      </c>
      <c r="D772" s="20" t="s">
        <v>17</v>
      </c>
      <c r="E772" s="20">
        <v>2</v>
      </c>
      <c r="F772" s="27" t="s">
        <v>5167</v>
      </c>
      <c r="G772" s="25" t="s">
        <v>189</v>
      </c>
    </row>
    <row r="773" spans="1:7" ht="25.5">
      <c r="A773" s="25" t="s">
        <v>187</v>
      </c>
      <c r="B773" s="24" t="s">
        <v>188</v>
      </c>
      <c r="C773" s="24" t="s">
        <v>188</v>
      </c>
      <c r="D773" s="20" t="s">
        <v>17</v>
      </c>
      <c r="E773" s="20">
        <v>2</v>
      </c>
      <c r="F773" s="27" t="s">
        <v>5167</v>
      </c>
      <c r="G773" s="25" t="s">
        <v>187</v>
      </c>
    </row>
    <row r="774" spans="1:7" ht="25.5">
      <c r="A774" s="25" t="s">
        <v>191</v>
      </c>
      <c r="B774" s="24" t="s">
        <v>192</v>
      </c>
      <c r="C774" s="24" t="s">
        <v>192</v>
      </c>
      <c r="D774" s="20" t="s">
        <v>17</v>
      </c>
      <c r="E774" s="20">
        <v>2</v>
      </c>
      <c r="F774" s="27" t="s">
        <v>5167</v>
      </c>
      <c r="G774" s="25" t="s">
        <v>191</v>
      </c>
    </row>
    <row r="775" spans="1:7" ht="25.5">
      <c r="A775" s="20" t="s">
        <v>5788</v>
      </c>
      <c r="B775" s="24" t="s">
        <v>5789</v>
      </c>
      <c r="C775" s="27" t="s">
        <v>5790</v>
      </c>
      <c r="D775" s="21" t="s">
        <v>7</v>
      </c>
      <c r="E775" s="21">
        <v>2</v>
      </c>
      <c r="F775" s="27" t="s">
        <v>5167</v>
      </c>
      <c r="G775" s="20" t="s">
        <v>5788</v>
      </c>
    </row>
    <row r="776" spans="1:7" ht="25.5">
      <c r="A776" s="20" t="s">
        <v>5791</v>
      </c>
      <c r="B776" s="24" t="s">
        <v>5792</v>
      </c>
      <c r="C776" s="27" t="s">
        <v>5793</v>
      </c>
      <c r="D776" s="21" t="s">
        <v>7</v>
      </c>
      <c r="E776" s="21">
        <v>2</v>
      </c>
      <c r="F776" s="27" t="s">
        <v>5167</v>
      </c>
      <c r="G776" s="20" t="s">
        <v>5791</v>
      </c>
    </row>
    <row r="777" spans="1:7" ht="25.5">
      <c r="A777" s="20" t="s">
        <v>5794</v>
      </c>
      <c r="B777" s="24" t="s">
        <v>5795</v>
      </c>
      <c r="C777" s="27" t="s">
        <v>5796</v>
      </c>
      <c r="D777" s="21" t="s">
        <v>7</v>
      </c>
      <c r="E777" s="21">
        <v>2</v>
      </c>
      <c r="F777" s="27" t="s">
        <v>5167</v>
      </c>
      <c r="G777" s="20" t="s">
        <v>5794</v>
      </c>
    </row>
    <row r="778" spans="1:7" ht="25.5">
      <c r="A778" s="20" t="s">
        <v>5797</v>
      </c>
      <c r="B778" s="24" t="s">
        <v>5798</v>
      </c>
      <c r="C778" s="27" t="s">
        <v>5799</v>
      </c>
      <c r="D778" s="20" t="s">
        <v>17</v>
      </c>
      <c r="E778" s="20">
        <v>2</v>
      </c>
      <c r="F778" s="27" t="s">
        <v>5167</v>
      </c>
      <c r="G778" s="20" t="s">
        <v>5797</v>
      </c>
    </row>
    <row r="779" spans="1:7" ht="25.5">
      <c r="A779" s="21" t="s">
        <v>5800</v>
      </c>
      <c r="B779" s="24" t="s">
        <v>5801</v>
      </c>
      <c r="C779" s="27" t="s">
        <v>5802</v>
      </c>
      <c r="D779" s="21" t="s">
        <v>7</v>
      </c>
      <c r="E779" s="21">
        <v>2</v>
      </c>
      <c r="F779" s="27" t="s">
        <v>5167</v>
      </c>
      <c r="G779" s="21" t="s">
        <v>5800</v>
      </c>
    </row>
    <row r="780" spans="1:7" ht="25.5">
      <c r="A780" s="21" t="s">
        <v>1121</v>
      </c>
      <c r="B780" s="24" t="s">
        <v>1123</v>
      </c>
      <c r="C780" s="24" t="s">
        <v>1123</v>
      </c>
      <c r="D780" s="20" t="s">
        <v>17</v>
      </c>
      <c r="E780" s="20">
        <v>2</v>
      </c>
      <c r="F780" s="27" t="s">
        <v>5167</v>
      </c>
      <c r="G780" s="21" t="s">
        <v>1121</v>
      </c>
    </row>
    <row r="781" spans="1:7" ht="38.25">
      <c r="A781" s="21" t="s">
        <v>315</v>
      </c>
      <c r="B781" s="27" t="s">
        <v>316</v>
      </c>
      <c r="C781" s="27" t="s">
        <v>317</v>
      </c>
      <c r="D781" s="20" t="s">
        <v>17</v>
      </c>
      <c r="E781" s="20"/>
      <c r="F781" s="27" t="s">
        <v>5167</v>
      </c>
      <c r="G781" s="21" t="s">
        <v>315</v>
      </c>
    </row>
    <row r="782" spans="1:7" ht="25.5">
      <c r="A782" s="25" t="s">
        <v>248</v>
      </c>
      <c r="B782" s="24" t="s">
        <v>249</v>
      </c>
      <c r="C782" s="24" t="s">
        <v>249</v>
      </c>
      <c r="D782" s="20" t="s">
        <v>17</v>
      </c>
      <c r="E782" s="20">
        <v>2</v>
      </c>
      <c r="F782" s="27" t="s">
        <v>5167</v>
      </c>
      <c r="G782" s="25" t="s">
        <v>248</v>
      </c>
    </row>
    <row r="783" spans="1:7" ht="25.5">
      <c r="A783" s="21" t="s">
        <v>1158</v>
      </c>
      <c r="B783" s="24" t="s">
        <v>1159</v>
      </c>
      <c r="C783" s="24" t="s">
        <v>1159</v>
      </c>
      <c r="D783" s="20" t="s">
        <v>17</v>
      </c>
      <c r="E783" s="20">
        <v>2</v>
      </c>
      <c r="F783" s="27" t="s">
        <v>5167</v>
      </c>
      <c r="G783" s="21" t="s">
        <v>1158</v>
      </c>
    </row>
    <row r="784" spans="1:7" ht="25.5">
      <c r="A784" s="25" t="s">
        <v>213</v>
      </c>
      <c r="B784" s="24" t="s">
        <v>214</v>
      </c>
      <c r="C784" s="24" t="s">
        <v>214</v>
      </c>
      <c r="D784" s="20" t="s">
        <v>17</v>
      </c>
      <c r="E784" s="20">
        <v>2</v>
      </c>
      <c r="F784" s="27" t="s">
        <v>5167</v>
      </c>
      <c r="G784" s="25" t="s">
        <v>213</v>
      </c>
    </row>
    <row r="785" spans="1:7" ht="25.5">
      <c r="A785" s="25" t="s">
        <v>210</v>
      </c>
      <c r="B785" s="24" t="s">
        <v>211</v>
      </c>
      <c r="C785" s="24" t="s">
        <v>211</v>
      </c>
      <c r="D785" s="20" t="s">
        <v>17</v>
      </c>
      <c r="E785" s="20">
        <v>2</v>
      </c>
      <c r="F785" s="27" t="s">
        <v>5167</v>
      </c>
      <c r="G785" s="25" t="s">
        <v>210</v>
      </c>
    </row>
    <row r="786" spans="1:7" ht="25.5">
      <c r="A786" s="25" t="s">
        <v>219</v>
      </c>
      <c r="B786" s="24" t="s">
        <v>220</v>
      </c>
      <c r="C786" s="24" t="s">
        <v>5137</v>
      </c>
      <c r="D786" s="20" t="s">
        <v>17</v>
      </c>
      <c r="E786" s="20">
        <v>2</v>
      </c>
      <c r="F786" s="27" t="s">
        <v>5167</v>
      </c>
      <c r="G786" s="25" t="s">
        <v>219</v>
      </c>
    </row>
    <row r="787" spans="1:7" ht="25.5">
      <c r="A787" s="25" t="s">
        <v>216</v>
      </c>
      <c r="B787" s="24" t="s">
        <v>217</v>
      </c>
      <c r="C787" s="24" t="s">
        <v>217</v>
      </c>
      <c r="D787" s="20" t="s">
        <v>17</v>
      </c>
      <c r="E787" s="20">
        <v>2</v>
      </c>
      <c r="F787" s="27" t="s">
        <v>5167</v>
      </c>
      <c r="G787" s="25" t="s">
        <v>216</v>
      </c>
    </row>
    <row r="788" spans="1:7" ht="25.5">
      <c r="A788" s="20" t="s">
        <v>5803</v>
      </c>
      <c r="B788" s="27" t="s">
        <v>5804</v>
      </c>
      <c r="C788" s="27" t="s">
        <v>5805</v>
      </c>
      <c r="D788" s="20" t="s">
        <v>17</v>
      </c>
      <c r="E788" s="20">
        <v>2</v>
      </c>
      <c r="F788" s="27" t="s">
        <v>5167</v>
      </c>
      <c r="G788" s="20" t="s">
        <v>5803</v>
      </c>
    </row>
    <row r="789" spans="1:7" ht="25.5">
      <c r="A789" s="25" t="s">
        <v>269</v>
      </c>
      <c r="B789" s="24" t="s">
        <v>270</v>
      </c>
      <c r="C789" s="24" t="s">
        <v>270</v>
      </c>
      <c r="D789" s="20" t="s">
        <v>17</v>
      </c>
      <c r="E789" s="20">
        <v>2</v>
      </c>
      <c r="F789" s="27" t="s">
        <v>5167</v>
      </c>
      <c r="G789" s="25" t="s">
        <v>269</v>
      </c>
    </row>
    <row r="790" spans="1:7" ht="25.5">
      <c r="A790" s="21" t="s">
        <v>283</v>
      </c>
      <c r="B790" s="24" t="s">
        <v>284</v>
      </c>
      <c r="C790" s="36" t="s">
        <v>284</v>
      </c>
      <c r="D790" s="20" t="s">
        <v>17</v>
      </c>
      <c r="E790" s="20">
        <v>2</v>
      </c>
      <c r="F790" s="27" t="s">
        <v>5167</v>
      </c>
      <c r="G790" s="21" t="s">
        <v>283</v>
      </c>
    </row>
    <row r="791" spans="1:7" ht="25.5">
      <c r="A791" s="21" t="s">
        <v>813</v>
      </c>
      <c r="B791" s="24" t="s">
        <v>814</v>
      </c>
      <c r="C791" s="24" t="s">
        <v>814</v>
      </c>
      <c r="D791" s="20" t="s">
        <v>17</v>
      </c>
      <c r="E791" s="20">
        <v>2</v>
      </c>
      <c r="F791" s="27" t="s">
        <v>5167</v>
      </c>
      <c r="G791" s="21" t="s">
        <v>813</v>
      </c>
    </row>
    <row r="792" spans="1:7" ht="25.5">
      <c r="A792" s="20" t="s">
        <v>912</v>
      </c>
      <c r="B792" s="24" t="s">
        <v>913</v>
      </c>
      <c r="C792" s="24" t="s">
        <v>5080</v>
      </c>
      <c r="D792" s="20" t="s">
        <v>17</v>
      </c>
      <c r="E792" s="20">
        <v>2</v>
      </c>
      <c r="F792" s="27" t="s">
        <v>5167</v>
      </c>
      <c r="G792" s="20" t="s">
        <v>912</v>
      </c>
    </row>
    <row r="793" spans="1:7" ht="25.5">
      <c r="A793" s="20" t="s">
        <v>928</v>
      </c>
      <c r="B793" s="24" t="s">
        <v>929</v>
      </c>
      <c r="C793" s="24" t="s">
        <v>5089</v>
      </c>
      <c r="D793" s="20" t="s">
        <v>17</v>
      </c>
      <c r="E793" s="20">
        <v>2</v>
      </c>
      <c r="F793" s="27" t="s">
        <v>5167</v>
      </c>
      <c r="G793" s="20" t="s">
        <v>928</v>
      </c>
    </row>
    <row r="794" spans="1:7" ht="38.25">
      <c r="A794" s="21" t="s">
        <v>888</v>
      </c>
      <c r="B794" s="24" t="s">
        <v>889</v>
      </c>
      <c r="C794" s="24" t="s">
        <v>889</v>
      </c>
      <c r="D794" s="20" t="s">
        <v>17</v>
      </c>
      <c r="E794" s="20">
        <v>2</v>
      </c>
      <c r="F794" s="27" t="s">
        <v>5167</v>
      </c>
      <c r="G794" s="21" t="s">
        <v>888</v>
      </c>
    </row>
    <row r="795" spans="1:7" ht="38.25">
      <c r="A795" s="21" t="s">
        <v>902</v>
      </c>
      <c r="B795" s="24" t="s">
        <v>903</v>
      </c>
      <c r="C795" s="24" t="s">
        <v>903</v>
      </c>
      <c r="D795" s="20" t="s">
        <v>17</v>
      </c>
      <c r="E795" s="20">
        <v>2</v>
      </c>
      <c r="F795" s="27" t="s">
        <v>5167</v>
      </c>
      <c r="G795" s="21" t="s">
        <v>902</v>
      </c>
    </row>
    <row r="796" spans="1:7" ht="38.25">
      <c r="A796" s="21" t="s">
        <v>918</v>
      </c>
      <c r="B796" s="24" t="s">
        <v>919</v>
      </c>
      <c r="C796" s="24" t="s">
        <v>919</v>
      </c>
      <c r="D796" s="20" t="s">
        <v>17</v>
      </c>
      <c r="E796" s="20">
        <v>2</v>
      </c>
      <c r="F796" s="27" t="s">
        <v>5167</v>
      </c>
      <c r="G796" s="21" t="s">
        <v>918</v>
      </c>
    </row>
    <row r="797" spans="1:7" ht="38.25">
      <c r="A797" s="21" t="s">
        <v>1057</v>
      </c>
      <c r="B797" s="24" t="s">
        <v>1058</v>
      </c>
      <c r="C797" s="24" t="s">
        <v>1058</v>
      </c>
      <c r="D797" s="20" t="s">
        <v>17</v>
      </c>
      <c r="E797" s="20">
        <v>2</v>
      </c>
      <c r="F797" s="27" t="s">
        <v>5167</v>
      </c>
      <c r="G797" s="21" t="s">
        <v>1057</v>
      </c>
    </row>
    <row r="798" spans="1:7" ht="38.25">
      <c r="A798" s="21" t="s">
        <v>874</v>
      </c>
      <c r="B798" s="24" t="s">
        <v>875</v>
      </c>
      <c r="C798" s="24" t="s">
        <v>875</v>
      </c>
      <c r="D798" s="20" t="s">
        <v>17</v>
      </c>
      <c r="E798" s="20">
        <v>2</v>
      </c>
      <c r="F798" s="27" t="s">
        <v>5167</v>
      </c>
      <c r="G798" s="21" t="s">
        <v>874</v>
      </c>
    </row>
    <row r="799" spans="1:7" ht="25.5">
      <c r="A799" s="21" t="s">
        <v>1043</v>
      </c>
      <c r="B799" s="24" t="s">
        <v>1044</v>
      </c>
      <c r="C799" s="24" t="s">
        <v>1044</v>
      </c>
      <c r="D799" s="20" t="s">
        <v>17</v>
      </c>
      <c r="E799" s="20">
        <v>2</v>
      </c>
      <c r="F799" s="27" t="s">
        <v>5167</v>
      </c>
      <c r="G799" s="21" t="s">
        <v>1043</v>
      </c>
    </row>
    <row r="800" spans="1:7" ht="25.5">
      <c r="A800" s="21" t="s">
        <v>852</v>
      </c>
      <c r="B800" s="24" t="s">
        <v>854</v>
      </c>
      <c r="C800" s="24" t="s">
        <v>854</v>
      </c>
      <c r="D800" s="20" t="s">
        <v>17</v>
      </c>
      <c r="E800" s="20">
        <v>2</v>
      </c>
      <c r="F800" s="27" t="s">
        <v>5167</v>
      </c>
      <c r="G800" s="21" t="s">
        <v>852</v>
      </c>
    </row>
    <row r="801" spans="1:7" ht="25.5">
      <c r="A801" s="21" t="s">
        <v>934</v>
      </c>
      <c r="B801" s="24" t="s">
        <v>935</v>
      </c>
      <c r="C801" s="24" t="s">
        <v>935</v>
      </c>
      <c r="D801" s="20" t="s">
        <v>17</v>
      </c>
      <c r="E801" s="20">
        <v>2</v>
      </c>
      <c r="F801" s="27" t="s">
        <v>5167</v>
      </c>
      <c r="G801" s="21" t="s">
        <v>934</v>
      </c>
    </row>
    <row r="802" spans="1:7" ht="25.5">
      <c r="A802" s="21" t="s">
        <v>1029</v>
      </c>
      <c r="B802" s="24" t="s">
        <v>1030</v>
      </c>
      <c r="C802" s="24" t="s">
        <v>1030</v>
      </c>
      <c r="D802" s="20" t="s">
        <v>17</v>
      </c>
      <c r="E802" s="20">
        <v>2</v>
      </c>
      <c r="F802" s="27" t="s">
        <v>5167</v>
      </c>
      <c r="G802" s="21" t="s">
        <v>1029</v>
      </c>
    </row>
    <row r="803" spans="1:7" ht="38.25">
      <c r="A803" s="21" t="s">
        <v>896</v>
      </c>
      <c r="B803" s="24" t="s">
        <v>897</v>
      </c>
      <c r="C803" s="24" t="s">
        <v>897</v>
      </c>
      <c r="D803" s="20" t="s">
        <v>17</v>
      </c>
      <c r="E803" s="20">
        <v>2</v>
      </c>
      <c r="F803" s="27" t="s">
        <v>5167</v>
      </c>
      <c r="G803" s="21" t="s">
        <v>896</v>
      </c>
    </row>
    <row r="804" spans="1:7" ht="38.25">
      <c r="A804" s="21" t="s">
        <v>910</v>
      </c>
      <c r="B804" s="24" t="s">
        <v>911</v>
      </c>
      <c r="C804" s="24" t="s">
        <v>911</v>
      </c>
      <c r="D804" s="20" t="s">
        <v>17</v>
      </c>
      <c r="E804" s="20">
        <v>2</v>
      </c>
      <c r="F804" s="27" t="s">
        <v>5167</v>
      </c>
      <c r="G804" s="21" t="s">
        <v>910</v>
      </c>
    </row>
    <row r="805" spans="1:7" ht="38.25">
      <c r="A805" s="21" t="s">
        <v>926</v>
      </c>
      <c r="B805" s="24" t="s">
        <v>927</v>
      </c>
      <c r="C805" s="24" t="s">
        <v>927</v>
      </c>
      <c r="D805" s="20" t="s">
        <v>17</v>
      </c>
      <c r="E805" s="20">
        <v>2</v>
      </c>
      <c r="F805" s="27" t="s">
        <v>5167</v>
      </c>
      <c r="G805" s="21" t="s">
        <v>926</v>
      </c>
    </row>
    <row r="806" spans="1:7" ht="38.25">
      <c r="A806" s="21" t="s">
        <v>1065</v>
      </c>
      <c r="B806" s="24" t="s">
        <v>1066</v>
      </c>
      <c r="C806" s="24" t="s">
        <v>1066</v>
      </c>
      <c r="D806" s="20" t="s">
        <v>17</v>
      </c>
      <c r="E806" s="20">
        <v>2</v>
      </c>
      <c r="F806" s="27" t="s">
        <v>5167</v>
      </c>
      <c r="G806" s="21" t="s">
        <v>1065</v>
      </c>
    </row>
    <row r="807" spans="1:7" ht="38.25">
      <c r="A807" s="21" t="s">
        <v>882</v>
      </c>
      <c r="B807" s="24" t="s">
        <v>883</v>
      </c>
      <c r="C807" s="24" t="s">
        <v>883</v>
      </c>
      <c r="D807" s="20" t="s">
        <v>17</v>
      </c>
      <c r="E807" s="20">
        <v>2</v>
      </c>
      <c r="F807" s="27" t="s">
        <v>5167</v>
      </c>
      <c r="G807" s="21" t="s">
        <v>882</v>
      </c>
    </row>
    <row r="808" spans="1:7" ht="25.5">
      <c r="A808" s="21" t="s">
        <v>1051</v>
      </c>
      <c r="B808" s="24" t="s">
        <v>1052</v>
      </c>
      <c r="C808" s="24" t="s">
        <v>1052</v>
      </c>
      <c r="D808" s="20" t="s">
        <v>17</v>
      </c>
      <c r="E808" s="20">
        <v>2</v>
      </c>
      <c r="F808" s="27" t="s">
        <v>5167</v>
      </c>
      <c r="G808" s="21" t="s">
        <v>1051</v>
      </c>
    </row>
    <row r="809" spans="1:7" ht="25.5">
      <c r="A809" s="21" t="s">
        <v>864</v>
      </c>
      <c r="B809" s="24" t="s">
        <v>866</v>
      </c>
      <c r="C809" s="24" t="s">
        <v>866</v>
      </c>
      <c r="D809" s="20" t="s">
        <v>17</v>
      </c>
      <c r="E809" s="20">
        <v>2</v>
      </c>
      <c r="F809" s="27" t="s">
        <v>5167</v>
      </c>
      <c r="G809" s="21" t="s">
        <v>864</v>
      </c>
    </row>
    <row r="810" spans="1:7" ht="25.5">
      <c r="A810" s="21" t="s">
        <v>942</v>
      </c>
      <c r="B810" s="24" t="s">
        <v>943</v>
      </c>
      <c r="C810" s="24" t="s">
        <v>943</v>
      </c>
      <c r="D810" s="20" t="s">
        <v>17</v>
      </c>
      <c r="E810" s="20">
        <v>2</v>
      </c>
      <c r="F810" s="27" t="s">
        <v>5167</v>
      </c>
      <c r="G810" s="21" t="s">
        <v>942</v>
      </c>
    </row>
    <row r="811" spans="1:7" ht="25.5">
      <c r="A811" s="21" t="s">
        <v>1037</v>
      </c>
      <c r="B811" s="24" t="s">
        <v>1038</v>
      </c>
      <c r="C811" s="24" t="s">
        <v>1038</v>
      </c>
      <c r="D811" s="20" t="s">
        <v>17</v>
      </c>
      <c r="E811" s="20">
        <v>2</v>
      </c>
      <c r="F811" s="27" t="s">
        <v>5167</v>
      </c>
      <c r="G811" s="21" t="s">
        <v>1037</v>
      </c>
    </row>
    <row r="812" spans="1:7" ht="25.5">
      <c r="A812" s="21" t="s">
        <v>894</v>
      </c>
      <c r="B812" s="24" t="s">
        <v>895</v>
      </c>
      <c r="C812" s="24" t="s">
        <v>895</v>
      </c>
      <c r="D812" s="20" t="s">
        <v>17</v>
      </c>
      <c r="E812" s="20">
        <v>2</v>
      </c>
      <c r="F812" s="27" t="s">
        <v>5167</v>
      </c>
      <c r="G812" s="21" t="s">
        <v>894</v>
      </c>
    </row>
    <row r="813" spans="1:7" ht="38.25">
      <c r="A813" s="21" t="s">
        <v>908</v>
      </c>
      <c r="B813" s="24" t="s">
        <v>909</v>
      </c>
      <c r="C813" s="24" t="s">
        <v>909</v>
      </c>
      <c r="D813" s="20" t="s">
        <v>17</v>
      </c>
      <c r="E813" s="20">
        <v>2</v>
      </c>
      <c r="F813" s="27" t="s">
        <v>5167</v>
      </c>
      <c r="G813" s="21" t="s">
        <v>908</v>
      </c>
    </row>
    <row r="814" spans="1:7" ht="38.25">
      <c r="A814" s="21" t="s">
        <v>924</v>
      </c>
      <c r="B814" s="24" t="s">
        <v>925</v>
      </c>
      <c r="C814" s="24" t="s">
        <v>925</v>
      </c>
      <c r="D814" s="20" t="s">
        <v>17</v>
      </c>
      <c r="E814" s="20">
        <v>2</v>
      </c>
      <c r="F814" s="27" t="s">
        <v>5167</v>
      </c>
      <c r="G814" s="21" t="s">
        <v>924</v>
      </c>
    </row>
    <row r="815" spans="1:7" ht="25.5">
      <c r="A815" s="21" t="s">
        <v>1063</v>
      </c>
      <c r="B815" s="24" t="s">
        <v>1064</v>
      </c>
      <c r="C815" s="24" t="s">
        <v>1064</v>
      </c>
      <c r="D815" s="20" t="s">
        <v>17</v>
      </c>
      <c r="E815" s="20">
        <v>2</v>
      </c>
      <c r="F815" s="27" t="s">
        <v>5167</v>
      </c>
      <c r="G815" s="21" t="s">
        <v>1063</v>
      </c>
    </row>
    <row r="816" spans="1:7" ht="25.5">
      <c r="A816" s="21" t="s">
        <v>880</v>
      </c>
      <c r="B816" s="24" t="s">
        <v>881</v>
      </c>
      <c r="C816" s="24" t="s">
        <v>881</v>
      </c>
      <c r="D816" s="20" t="s">
        <v>17</v>
      </c>
      <c r="E816" s="20">
        <v>2</v>
      </c>
      <c r="F816" s="27" t="s">
        <v>5167</v>
      </c>
      <c r="G816" s="21" t="s">
        <v>880</v>
      </c>
    </row>
    <row r="817" spans="1:7" ht="25.5">
      <c r="A817" s="21" t="s">
        <v>1049</v>
      </c>
      <c r="B817" s="24" t="s">
        <v>1050</v>
      </c>
      <c r="C817" s="24" t="s">
        <v>1050</v>
      </c>
      <c r="D817" s="20" t="s">
        <v>17</v>
      </c>
      <c r="E817" s="20">
        <v>2</v>
      </c>
      <c r="F817" s="27" t="s">
        <v>5167</v>
      </c>
      <c r="G817" s="21" t="s">
        <v>1049</v>
      </c>
    </row>
    <row r="818" spans="1:7" ht="25.5">
      <c r="A818" s="21" t="s">
        <v>861</v>
      </c>
      <c r="B818" s="24" t="s">
        <v>863</v>
      </c>
      <c r="C818" s="24" t="s">
        <v>863</v>
      </c>
      <c r="D818" s="20" t="s">
        <v>17</v>
      </c>
      <c r="E818" s="20">
        <v>2</v>
      </c>
      <c r="F818" s="27" t="s">
        <v>5167</v>
      </c>
      <c r="G818" s="21" t="s">
        <v>861</v>
      </c>
    </row>
    <row r="819" spans="1:7" ht="25.5">
      <c r="A819" s="21" t="s">
        <v>940</v>
      </c>
      <c r="B819" s="24" t="s">
        <v>941</v>
      </c>
      <c r="C819" s="24" t="s">
        <v>941</v>
      </c>
      <c r="D819" s="20" t="s">
        <v>17</v>
      </c>
      <c r="E819" s="20">
        <v>2</v>
      </c>
      <c r="F819" s="27" t="s">
        <v>5167</v>
      </c>
      <c r="G819" s="21" t="s">
        <v>940</v>
      </c>
    </row>
    <row r="820" spans="1:7" ht="31.5" customHeight="1">
      <c r="A820" s="21" t="s">
        <v>1035</v>
      </c>
      <c r="B820" s="24" t="s">
        <v>1036</v>
      </c>
      <c r="C820" s="24" t="s">
        <v>1036</v>
      </c>
      <c r="D820" s="20" t="s">
        <v>17</v>
      </c>
      <c r="E820" s="20">
        <v>2</v>
      </c>
      <c r="F820" s="27" t="s">
        <v>5167</v>
      </c>
      <c r="G820" s="21" t="s">
        <v>1035</v>
      </c>
    </row>
    <row r="821" spans="1:7" ht="25.5">
      <c r="A821" s="21" t="s">
        <v>752</v>
      </c>
      <c r="B821" s="24" t="s">
        <v>754</v>
      </c>
      <c r="C821" s="24" t="s">
        <v>754</v>
      </c>
      <c r="D821" s="20" t="s">
        <v>17</v>
      </c>
      <c r="E821" s="20">
        <v>2</v>
      </c>
      <c r="F821" s="27" t="s">
        <v>5167</v>
      </c>
      <c r="G821" s="21" t="s">
        <v>752</v>
      </c>
    </row>
    <row r="822" spans="1:7" ht="25.5">
      <c r="A822" s="20" t="s">
        <v>263</v>
      </c>
      <c r="B822" s="24" t="s">
        <v>264</v>
      </c>
      <c r="C822" s="24" t="s">
        <v>5806</v>
      </c>
      <c r="D822" s="20" t="s">
        <v>17</v>
      </c>
      <c r="E822" s="20">
        <v>2</v>
      </c>
      <c r="F822" s="27" t="s">
        <v>5167</v>
      </c>
      <c r="G822" s="20" t="s">
        <v>263</v>
      </c>
    </row>
    <row r="823" spans="1:7" ht="25.5">
      <c r="A823" s="20" t="s">
        <v>707</v>
      </c>
      <c r="B823" s="24" t="s">
        <v>709</v>
      </c>
      <c r="C823" s="24" t="s">
        <v>5114</v>
      </c>
      <c r="D823" s="20" t="s">
        <v>17</v>
      </c>
      <c r="E823" s="20">
        <v>2</v>
      </c>
      <c r="F823" s="27" t="s">
        <v>5167</v>
      </c>
      <c r="G823" s="20" t="s">
        <v>707</v>
      </c>
    </row>
    <row r="824" spans="1:7" ht="38.25">
      <c r="A824" s="21" t="s">
        <v>890</v>
      </c>
      <c r="B824" s="24" t="s">
        <v>891</v>
      </c>
      <c r="C824" s="24" t="s">
        <v>891</v>
      </c>
      <c r="D824" s="20" t="s">
        <v>17</v>
      </c>
      <c r="E824" s="20">
        <v>2</v>
      </c>
      <c r="F824" s="27" t="s">
        <v>5167</v>
      </c>
      <c r="G824" s="21" t="s">
        <v>890</v>
      </c>
    </row>
    <row r="825" spans="1:7" ht="38.25">
      <c r="A825" s="21" t="s">
        <v>904</v>
      </c>
      <c r="B825" s="24" t="s">
        <v>905</v>
      </c>
      <c r="C825" s="24" t="s">
        <v>905</v>
      </c>
      <c r="D825" s="20" t="s">
        <v>17</v>
      </c>
      <c r="E825" s="20">
        <v>2</v>
      </c>
      <c r="F825" s="27" t="s">
        <v>5167</v>
      </c>
      <c r="G825" s="21" t="s">
        <v>904</v>
      </c>
    </row>
    <row r="826" spans="1:7" ht="38.25">
      <c r="A826" s="21" t="s">
        <v>920</v>
      </c>
      <c r="B826" s="24" t="s">
        <v>921</v>
      </c>
      <c r="C826" s="24" t="s">
        <v>921</v>
      </c>
      <c r="D826" s="20" t="s">
        <v>17</v>
      </c>
      <c r="E826" s="20">
        <v>2</v>
      </c>
      <c r="F826" s="27" t="s">
        <v>5167</v>
      </c>
      <c r="G826" s="21" t="s">
        <v>920</v>
      </c>
    </row>
    <row r="827" spans="1:7" ht="38.25">
      <c r="A827" s="21" t="s">
        <v>1059</v>
      </c>
      <c r="B827" s="24" t="s">
        <v>1060</v>
      </c>
      <c r="C827" s="24" t="s">
        <v>1060</v>
      </c>
      <c r="D827" s="20" t="s">
        <v>17</v>
      </c>
      <c r="E827" s="20">
        <v>2</v>
      </c>
      <c r="F827" s="27" t="s">
        <v>5167</v>
      </c>
      <c r="G827" s="21" t="s">
        <v>1059</v>
      </c>
    </row>
    <row r="828" spans="1:7" ht="38.25">
      <c r="A828" s="21" t="s">
        <v>876</v>
      </c>
      <c r="B828" s="24" t="s">
        <v>877</v>
      </c>
      <c r="C828" s="24" t="s">
        <v>877</v>
      </c>
      <c r="D828" s="20" t="s">
        <v>17</v>
      </c>
      <c r="E828" s="20">
        <v>2</v>
      </c>
      <c r="F828" s="27" t="s">
        <v>5167</v>
      </c>
      <c r="G828" s="21" t="s">
        <v>876</v>
      </c>
    </row>
    <row r="829" spans="1:7" ht="38.25">
      <c r="A829" s="21" t="s">
        <v>1045</v>
      </c>
      <c r="B829" s="24" t="s">
        <v>1046</v>
      </c>
      <c r="C829" s="24" t="s">
        <v>1046</v>
      </c>
      <c r="D829" s="20" t="s">
        <v>17</v>
      </c>
      <c r="E829" s="20">
        <v>2</v>
      </c>
      <c r="F829" s="27" t="s">
        <v>5167</v>
      </c>
      <c r="G829" s="21" t="s">
        <v>1045</v>
      </c>
    </row>
    <row r="830" spans="1:7" ht="38.25">
      <c r="A830" s="21" t="s">
        <v>855</v>
      </c>
      <c r="B830" s="24" t="s">
        <v>857</v>
      </c>
      <c r="C830" s="24" t="s">
        <v>857</v>
      </c>
      <c r="D830" s="20" t="s">
        <v>17</v>
      </c>
      <c r="E830" s="20">
        <v>2</v>
      </c>
      <c r="F830" s="27" t="s">
        <v>5167</v>
      </c>
      <c r="G830" s="21" t="s">
        <v>855</v>
      </c>
    </row>
    <row r="831" spans="1:7" ht="38.25">
      <c r="A831" s="21" t="s">
        <v>936</v>
      </c>
      <c r="B831" s="24" t="s">
        <v>937</v>
      </c>
      <c r="C831" s="24" t="s">
        <v>937</v>
      </c>
      <c r="D831" s="20" t="s">
        <v>17</v>
      </c>
      <c r="E831" s="20">
        <v>2</v>
      </c>
      <c r="F831" s="27" t="s">
        <v>5167</v>
      </c>
      <c r="G831" s="21" t="s">
        <v>936</v>
      </c>
    </row>
    <row r="832" spans="1:7" ht="38.25">
      <c r="A832" s="21" t="s">
        <v>1031</v>
      </c>
      <c r="B832" s="24" t="s">
        <v>1032</v>
      </c>
      <c r="C832" s="24" t="s">
        <v>1032</v>
      </c>
      <c r="D832" s="20" t="s">
        <v>17</v>
      </c>
      <c r="E832" s="20">
        <v>2</v>
      </c>
      <c r="F832" s="27" t="s">
        <v>5167</v>
      </c>
      <c r="G832" s="21" t="s">
        <v>1031</v>
      </c>
    </row>
    <row r="833" spans="1:7" ht="25.5">
      <c r="A833" s="21" t="s">
        <v>892</v>
      </c>
      <c r="B833" s="24" t="s">
        <v>893</v>
      </c>
      <c r="C833" s="24" t="s">
        <v>893</v>
      </c>
      <c r="D833" s="20" t="s">
        <v>17</v>
      </c>
      <c r="E833" s="20">
        <v>2</v>
      </c>
      <c r="F833" s="27" t="s">
        <v>5167</v>
      </c>
      <c r="G833" s="21" t="s">
        <v>892</v>
      </c>
    </row>
    <row r="834" spans="1:7" ht="25.5">
      <c r="A834" s="21" t="s">
        <v>906</v>
      </c>
      <c r="B834" s="24" t="s">
        <v>907</v>
      </c>
      <c r="C834" s="24" t="s">
        <v>907</v>
      </c>
      <c r="D834" s="20" t="s">
        <v>17</v>
      </c>
      <c r="E834" s="20">
        <v>2</v>
      </c>
      <c r="F834" s="27" t="s">
        <v>5167</v>
      </c>
      <c r="G834" s="21" t="s">
        <v>906</v>
      </c>
    </row>
    <row r="835" spans="1:7" ht="25.5">
      <c r="A835" s="21" t="s">
        <v>922</v>
      </c>
      <c r="B835" s="24" t="s">
        <v>923</v>
      </c>
      <c r="C835" s="24" t="s">
        <v>923</v>
      </c>
      <c r="D835" s="20" t="s">
        <v>17</v>
      </c>
      <c r="E835" s="20">
        <v>2</v>
      </c>
      <c r="F835" s="27" t="s">
        <v>5167</v>
      </c>
      <c r="G835" s="21" t="s">
        <v>922</v>
      </c>
    </row>
    <row r="836" spans="1:7" ht="25.5">
      <c r="A836" s="21" t="s">
        <v>1061</v>
      </c>
      <c r="B836" s="24" t="s">
        <v>1062</v>
      </c>
      <c r="C836" s="24" t="s">
        <v>1062</v>
      </c>
      <c r="D836" s="20" t="s">
        <v>17</v>
      </c>
      <c r="E836" s="20">
        <v>2</v>
      </c>
      <c r="F836" s="27" t="s">
        <v>5167</v>
      </c>
      <c r="G836" s="21" t="s">
        <v>1061</v>
      </c>
    </row>
    <row r="837" spans="1:7" ht="25.5">
      <c r="A837" s="21" t="s">
        <v>878</v>
      </c>
      <c r="B837" s="24" t="s">
        <v>879</v>
      </c>
      <c r="C837" s="24" t="s">
        <v>879</v>
      </c>
      <c r="D837" s="20" t="s">
        <v>17</v>
      </c>
      <c r="E837" s="20">
        <v>2</v>
      </c>
      <c r="F837" s="27" t="s">
        <v>5167</v>
      </c>
      <c r="G837" s="21" t="s">
        <v>878</v>
      </c>
    </row>
    <row r="838" spans="1:7" ht="25.5">
      <c r="A838" s="21" t="s">
        <v>1047</v>
      </c>
      <c r="B838" s="24" t="s">
        <v>1048</v>
      </c>
      <c r="C838" s="24" t="s">
        <v>1048</v>
      </c>
      <c r="D838" s="20" t="s">
        <v>17</v>
      </c>
      <c r="E838" s="20">
        <v>2</v>
      </c>
      <c r="F838" s="27" t="s">
        <v>5167</v>
      </c>
      <c r="G838" s="21" t="s">
        <v>1047</v>
      </c>
    </row>
    <row r="839" spans="1:7" ht="25.5">
      <c r="A839" s="21" t="s">
        <v>858</v>
      </c>
      <c r="B839" s="24" t="s">
        <v>860</v>
      </c>
      <c r="C839" s="24" t="s">
        <v>860</v>
      </c>
      <c r="D839" s="20" t="s">
        <v>17</v>
      </c>
      <c r="E839" s="20">
        <v>2</v>
      </c>
      <c r="F839" s="27" t="s">
        <v>5167</v>
      </c>
      <c r="G839" s="21" t="s">
        <v>858</v>
      </c>
    </row>
    <row r="840" spans="1:7" ht="25.5">
      <c r="A840" s="21" t="s">
        <v>938</v>
      </c>
      <c r="B840" s="24" t="s">
        <v>939</v>
      </c>
      <c r="C840" s="24" t="s">
        <v>939</v>
      </c>
      <c r="D840" s="20" t="s">
        <v>17</v>
      </c>
      <c r="E840" s="20">
        <v>2</v>
      </c>
      <c r="F840" s="27" t="s">
        <v>5167</v>
      </c>
      <c r="G840" s="21" t="s">
        <v>938</v>
      </c>
    </row>
    <row r="841" spans="1:7" ht="25.5">
      <c r="A841" s="21" t="s">
        <v>1033</v>
      </c>
      <c r="B841" s="24" t="s">
        <v>1034</v>
      </c>
      <c r="C841" s="24" t="s">
        <v>1034</v>
      </c>
      <c r="D841" s="20" t="s">
        <v>17</v>
      </c>
      <c r="E841" s="20">
        <v>2</v>
      </c>
      <c r="F841" s="27" t="s">
        <v>5167</v>
      </c>
      <c r="G841" s="21" t="s">
        <v>1033</v>
      </c>
    </row>
    <row r="842" spans="1:7" ht="25.5">
      <c r="A842" s="20" t="s">
        <v>260</v>
      </c>
      <c r="B842" s="24" t="s">
        <v>261</v>
      </c>
      <c r="C842" s="37" t="s">
        <v>5124</v>
      </c>
      <c r="D842" s="20" t="s">
        <v>17</v>
      </c>
      <c r="E842" s="20">
        <v>2</v>
      </c>
      <c r="F842" s="27" t="s">
        <v>5167</v>
      </c>
      <c r="G842" s="20" t="s">
        <v>260</v>
      </c>
    </row>
    <row r="843" spans="1:7" ht="25.5">
      <c r="A843" s="20" t="s">
        <v>784</v>
      </c>
      <c r="B843" s="24" t="s">
        <v>786</v>
      </c>
      <c r="C843" s="24" t="s">
        <v>5098</v>
      </c>
      <c r="D843" s="20" t="s">
        <v>17</v>
      </c>
      <c r="E843" s="20">
        <v>2</v>
      </c>
      <c r="F843" s="27" t="s">
        <v>5167</v>
      </c>
      <c r="G843" s="20" t="s">
        <v>784</v>
      </c>
    </row>
    <row r="844" spans="1:7" ht="30">
      <c r="A844" s="20" t="s">
        <v>266</v>
      </c>
      <c r="B844" s="35" t="s">
        <v>267</v>
      </c>
      <c r="C844" s="40" t="s">
        <v>268</v>
      </c>
      <c r="D844" s="20" t="s">
        <v>17</v>
      </c>
      <c r="E844" s="20">
        <v>2</v>
      </c>
      <c r="F844" s="27" t="s">
        <v>5167</v>
      </c>
      <c r="G844" s="20" t="s">
        <v>266</v>
      </c>
    </row>
    <row r="845" spans="1:7" ht="25.5">
      <c r="A845" s="20" t="s">
        <v>729</v>
      </c>
      <c r="B845" s="24" t="s">
        <v>5807</v>
      </c>
      <c r="C845" s="24" t="s">
        <v>5106</v>
      </c>
      <c r="D845" s="20" t="s">
        <v>17</v>
      </c>
      <c r="E845" s="20">
        <v>2</v>
      </c>
      <c r="F845" s="27" t="s">
        <v>5167</v>
      </c>
      <c r="G845" s="20" t="s">
        <v>729</v>
      </c>
    </row>
    <row r="846" spans="1:7" ht="38.25">
      <c r="A846" s="21" t="s">
        <v>884</v>
      </c>
      <c r="B846" s="24" t="s">
        <v>885</v>
      </c>
      <c r="C846" s="24" t="s">
        <v>885</v>
      </c>
      <c r="D846" s="20" t="s">
        <v>17</v>
      </c>
      <c r="E846" s="20">
        <v>2</v>
      </c>
      <c r="F846" s="27" t="s">
        <v>5167</v>
      </c>
      <c r="G846" s="21" t="s">
        <v>884</v>
      </c>
    </row>
    <row r="847" spans="1:7" ht="38.25">
      <c r="A847" s="21" t="s">
        <v>898</v>
      </c>
      <c r="B847" s="24" t="s">
        <v>899</v>
      </c>
      <c r="C847" s="24" t="s">
        <v>899</v>
      </c>
      <c r="D847" s="20" t="s">
        <v>17</v>
      </c>
      <c r="E847" s="20">
        <v>2</v>
      </c>
      <c r="F847" s="27" t="s">
        <v>5167</v>
      </c>
      <c r="G847" s="21" t="s">
        <v>898</v>
      </c>
    </row>
    <row r="848" spans="1:7" ht="38.25">
      <c r="A848" s="21" t="s">
        <v>914</v>
      </c>
      <c r="B848" s="24" t="s">
        <v>915</v>
      </c>
      <c r="C848" s="24" t="s">
        <v>915</v>
      </c>
      <c r="D848" s="20" t="s">
        <v>17</v>
      </c>
      <c r="E848" s="20">
        <v>2</v>
      </c>
      <c r="F848" s="27" t="s">
        <v>5167</v>
      </c>
      <c r="G848" s="21" t="s">
        <v>914</v>
      </c>
    </row>
    <row r="849" spans="1:7" ht="25.5">
      <c r="A849" s="21" t="s">
        <v>1053</v>
      </c>
      <c r="B849" s="24" t="s">
        <v>1054</v>
      </c>
      <c r="C849" s="24" t="s">
        <v>1054</v>
      </c>
      <c r="D849" s="20" t="s">
        <v>17</v>
      </c>
      <c r="E849" s="20">
        <v>2</v>
      </c>
      <c r="F849" s="27" t="s">
        <v>5167</v>
      </c>
      <c r="G849" s="21" t="s">
        <v>1053</v>
      </c>
    </row>
    <row r="850" spans="1:7" ht="25.5">
      <c r="A850" s="21" t="s">
        <v>870</v>
      </c>
      <c r="B850" s="24" t="s">
        <v>871</v>
      </c>
      <c r="C850" s="24" t="s">
        <v>871</v>
      </c>
      <c r="D850" s="20" t="s">
        <v>17</v>
      </c>
      <c r="E850" s="20">
        <v>2</v>
      </c>
      <c r="F850" s="27" t="s">
        <v>5167</v>
      </c>
      <c r="G850" s="21" t="s">
        <v>870</v>
      </c>
    </row>
    <row r="851" spans="1:7" ht="25.5">
      <c r="A851" s="21" t="s">
        <v>1039</v>
      </c>
      <c r="B851" s="24" t="s">
        <v>1040</v>
      </c>
      <c r="C851" s="24" t="s">
        <v>1040</v>
      </c>
      <c r="D851" s="20" t="s">
        <v>17</v>
      </c>
      <c r="E851" s="20">
        <v>2</v>
      </c>
      <c r="F851" s="27" t="s">
        <v>5167</v>
      </c>
      <c r="G851" s="21" t="s">
        <v>1039</v>
      </c>
    </row>
    <row r="852" spans="1:7" ht="25.5">
      <c r="A852" s="21" t="s">
        <v>847</v>
      </c>
      <c r="B852" s="24" t="s">
        <v>848</v>
      </c>
      <c r="C852" s="24" t="s">
        <v>848</v>
      </c>
      <c r="D852" s="20" t="s">
        <v>17</v>
      </c>
      <c r="E852" s="20">
        <v>2</v>
      </c>
      <c r="F852" s="27" t="s">
        <v>5167</v>
      </c>
      <c r="G852" s="21" t="s">
        <v>847</v>
      </c>
    </row>
    <row r="853" spans="1:7" ht="25.5">
      <c r="A853" s="21" t="s">
        <v>930</v>
      </c>
      <c r="B853" s="24" t="s">
        <v>931</v>
      </c>
      <c r="C853" s="24" t="s">
        <v>931</v>
      </c>
      <c r="D853" s="20" t="s">
        <v>17</v>
      </c>
      <c r="E853" s="20">
        <v>2</v>
      </c>
      <c r="F853" s="27" t="s">
        <v>5167</v>
      </c>
      <c r="G853" s="21" t="s">
        <v>930</v>
      </c>
    </row>
    <row r="854" spans="1:7" ht="25.5">
      <c r="A854" s="21" t="s">
        <v>1025</v>
      </c>
      <c r="B854" s="24" t="s">
        <v>1026</v>
      </c>
      <c r="C854" s="24" t="s">
        <v>1026</v>
      </c>
      <c r="D854" s="20" t="s">
        <v>17</v>
      </c>
      <c r="E854" s="20">
        <v>2</v>
      </c>
      <c r="F854" s="27" t="s">
        <v>5167</v>
      </c>
      <c r="G854" s="21" t="s">
        <v>1025</v>
      </c>
    </row>
    <row r="855" spans="1:7" ht="25.5">
      <c r="A855" s="21" t="s">
        <v>886</v>
      </c>
      <c r="B855" s="24" t="s">
        <v>887</v>
      </c>
      <c r="C855" s="24" t="s">
        <v>887</v>
      </c>
      <c r="D855" s="20" t="s">
        <v>17</v>
      </c>
      <c r="E855" s="20">
        <v>2</v>
      </c>
      <c r="F855" s="27" t="s">
        <v>5167</v>
      </c>
      <c r="G855" s="21" t="s">
        <v>886</v>
      </c>
    </row>
    <row r="856" spans="1:7" ht="38.25">
      <c r="A856" s="21" t="s">
        <v>900</v>
      </c>
      <c r="B856" s="24" t="s">
        <v>901</v>
      </c>
      <c r="C856" s="24" t="s">
        <v>901</v>
      </c>
      <c r="D856" s="20" t="s">
        <v>17</v>
      </c>
      <c r="E856" s="20">
        <v>2</v>
      </c>
      <c r="F856" s="27" t="s">
        <v>5167</v>
      </c>
      <c r="G856" s="21" t="s">
        <v>900</v>
      </c>
    </row>
    <row r="857" spans="1:7" ht="38.25">
      <c r="A857" s="21" t="s">
        <v>916</v>
      </c>
      <c r="B857" s="24" t="s">
        <v>917</v>
      </c>
      <c r="C857" s="24" t="s">
        <v>917</v>
      </c>
      <c r="D857" s="20" t="s">
        <v>17</v>
      </c>
      <c r="E857" s="20">
        <v>2</v>
      </c>
      <c r="F857" s="27" t="s">
        <v>5167</v>
      </c>
      <c r="G857" s="21" t="s">
        <v>916</v>
      </c>
    </row>
    <row r="858" spans="1:7" ht="25.5">
      <c r="A858" s="21" t="s">
        <v>1055</v>
      </c>
      <c r="B858" s="24" t="s">
        <v>1056</v>
      </c>
      <c r="C858" s="24" t="s">
        <v>1056</v>
      </c>
      <c r="D858" s="20" t="s">
        <v>17</v>
      </c>
      <c r="E858" s="20">
        <v>2</v>
      </c>
      <c r="F858" s="27" t="s">
        <v>5167</v>
      </c>
      <c r="G858" s="21" t="s">
        <v>1055</v>
      </c>
    </row>
    <row r="859" spans="1:7" ht="25.5">
      <c r="A859" s="21" t="s">
        <v>872</v>
      </c>
      <c r="B859" s="24" t="s">
        <v>873</v>
      </c>
      <c r="C859" s="24" t="s">
        <v>873</v>
      </c>
      <c r="D859" s="20" t="s">
        <v>17</v>
      </c>
      <c r="E859" s="20">
        <v>2</v>
      </c>
      <c r="F859" s="27" t="s">
        <v>5167</v>
      </c>
      <c r="G859" s="21" t="s">
        <v>872</v>
      </c>
    </row>
    <row r="860" spans="1:7" ht="25.5">
      <c r="A860" s="21" t="s">
        <v>1041</v>
      </c>
      <c r="B860" s="24" t="s">
        <v>1042</v>
      </c>
      <c r="C860" s="24" t="s">
        <v>1042</v>
      </c>
      <c r="D860" s="20" t="s">
        <v>17</v>
      </c>
      <c r="E860" s="20">
        <v>2</v>
      </c>
      <c r="F860" s="27" t="s">
        <v>5167</v>
      </c>
      <c r="G860" s="21" t="s">
        <v>1041</v>
      </c>
    </row>
    <row r="861" spans="1:7" ht="25.5">
      <c r="A861" s="21" t="s">
        <v>849</v>
      </c>
      <c r="B861" s="24" t="s">
        <v>851</v>
      </c>
      <c r="C861" s="24" t="s">
        <v>851</v>
      </c>
      <c r="D861" s="20" t="s">
        <v>17</v>
      </c>
      <c r="E861" s="20">
        <v>2</v>
      </c>
      <c r="F861" s="27" t="s">
        <v>5167</v>
      </c>
      <c r="G861" s="21" t="s">
        <v>849</v>
      </c>
    </row>
    <row r="862" spans="1:7" ht="25.5">
      <c r="A862" s="21" t="s">
        <v>932</v>
      </c>
      <c r="B862" s="24" t="s">
        <v>933</v>
      </c>
      <c r="C862" s="24" t="s">
        <v>933</v>
      </c>
      <c r="D862" s="20" t="s">
        <v>17</v>
      </c>
      <c r="E862" s="20">
        <v>2</v>
      </c>
      <c r="F862" s="27" t="s">
        <v>5167</v>
      </c>
      <c r="G862" s="21" t="s">
        <v>932</v>
      </c>
    </row>
    <row r="863" spans="1:7" ht="25.5">
      <c r="A863" s="21" t="s">
        <v>1027</v>
      </c>
      <c r="B863" s="24" t="s">
        <v>1028</v>
      </c>
      <c r="C863" s="24" t="s">
        <v>1028</v>
      </c>
      <c r="D863" s="20" t="s">
        <v>17</v>
      </c>
      <c r="E863" s="20">
        <v>2</v>
      </c>
      <c r="F863" s="27" t="s">
        <v>5167</v>
      </c>
      <c r="G863" s="21" t="s">
        <v>1027</v>
      </c>
    </row>
    <row r="864" spans="1:7" ht="25.5">
      <c r="A864" s="21" t="s">
        <v>3900</v>
      </c>
      <c r="B864" s="24" t="s">
        <v>3901</v>
      </c>
      <c r="C864" s="24" t="s">
        <v>3901</v>
      </c>
      <c r="D864" s="20" t="s">
        <v>17</v>
      </c>
      <c r="E864" s="20">
        <v>2</v>
      </c>
      <c r="F864" s="27" t="s">
        <v>5167</v>
      </c>
      <c r="G864" s="21" t="s">
        <v>3900</v>
      </c>
    </row>
    <row r="865" spans="1:7" ht="25.5">
      <c r="A865" s="25" t="s">
        <v>257</v>
      </c>
      <c r="B865" s="24" t="s">
        <v>258</v>
      </c>
      <c r="C865" s="24" t="s">
        <v>258</v>
      </c>
      <c r="D865" s="20" t="s">
        <v>17</v>
      </c>
      <c r="E865" s="20">
        <v>2</v>
      </c>
      <c r="F865" s="27" t="s">
        <v>5167</v>
      </c>
      <c r="G865" s="25" t="s">
        <v>257</v>
      </c>
    </row>
    <row r="866" spans="1:7" ht="25.5">
      <c r="A866" s="25" t="s">
        <v>222</v>
      </c>
      <c r="B866" s="24" t="s">
        <v>223</v>
      </c>
      <c r="C866" s="24" t="s">
        <v>223</v>
      </c>
      <c r="D866" s="20" t="s">
        <v>17</v>
      </c>
      <c r="E866" s="20">
        <v>2</v>
      </c>
      <c r="F866" s="27" t="s">
        <v>5167</v>
      </c>
      <c r="G866" s="25" t="s">
        <v>222</v>
      </c>
    </row>
    <row r="867" spans="1:7" ht="25.5">
      <c r="A867" s="21" t="s">
        <v>1139</v>
      </c>
      <c r="B867" s="24" t="s">
        <v>1141</v>
      </c>
      <c r="C867" s="24" t="s">
        <v>1141</v>
      </c>
      <c r="D867" s="20" t="s">
        <v>17</v>
      </c>
      <c r="E867" s="20">
        <v>2</v>
      </c>
      <c r="F867" s="27" t="s">
        <v>5167</v>
      </c>
      <c r="G867" s="21" t="s">
        <v>1139</v>
      </c>
    </row>
    <row r="868" spans="1:7" ht="25.5">
      <c r="A868" s="20" t="s">
        <v>5808</v>
      </c>
      <c r="B868" s="24" t="s">
        <v>5809</v>
      </c>
      <c r="C868" s="27" t="s">
        <v>5810</v>
      </c>
      <c r="D868" s="20" t="s">
        <v>17</v>
      </c>
      <c r="E868" s="20">
        <v>2</v>
      </c>
      <c r="F868" s="27" t="s">
        <v>5167</v>
      </c>
      <c r="G868" s="20" t="s">
        <v>5808</v>
      </c>
    </row>
    <row r="869" spans="1:7" ht="51">
      <c r="A869" s="20" t="s">
        <v>5811</v>
      </c>
      <c r="B869" s="24" t="s">
        <v>5812</v>
      </c>
      <c r="C869" s="24" t="s">
        <v>5813</v>
      </c>
      <c r="D869" s="20" t="s">
        <v>17</v>
      </c>
      <c r="E869" s="20">
        <v>2</v>
      </c>
      <c r="F869" s="27" t="s">
        <v>5163</v>
      </c>
      <c r="G869" s="20" t="s">
        <v>5811</v>
      </c>
    </row>
    <row r="870" spans="1:7" ht="63.75">
      <c r="A870" s="21" t="s">
        <v>5814</v>
      </c>
      <c r="B870" s="27" t="s">
        <v>5815</v>
      </c>
      <c r="C870" s="36" t="s">
        <v>5190</v>
      </c>
      <c r="D870" s="20" t="s">
        <v>17</v>
      </c>
      <c r="E870" s="20">
        <v>2</v>
      </c>
      <c r="F870" s="27" t="s">
        <v>5159</v>
      </c>
      <c r="G870" s="21" t="s">
        <v>5814</v>
      </c>
    </row>
    <row r="871" spans="1:7" ht="25.5">
      <c r="A871" s="20" t="s">
        <v>5017</v>
      </c>
      <c r="B871" s="24" t="s">
        <v>2679</v>
      </c>
      <c r="C871" s="24" t="s">
        <v>2680</v>
      </c>
      <c r="D871" s="20" t="s">
        <v>7</v>
      </c>
      <c r="E871" s="20">
        <v>3</v>
      </c>
      <c r="F871" s="27" t="s">
        <v>13</v>
      </c>
      <c r="G871" s="20" t="s">
        <v>5017</v>
      </c>
    </row>
    <row r="872" spans="1:7">
      <c r="A872" s="21" t="s">
        <v>487</v>
      </c>
      <c r="B872" s="24" t="s">
        <v>489</v>
      </c>
      <c r="C872" s="24" t="s">
        <v>489</v>
      </c>
      <c r="D872" s="20" t="s">
        <v>7</v>
      </c>
      <c r="E872" s="20">
        <v>3</v>
      </c>
      <c r="F872" s="27" t="s">
        <v>5167</v>
      </c>
      <c r="G872" s="21" t="s">
        <v>487</v>
      </c>
    </row>
    <row r="873" spans="1:7" ht="25.5">
      <c r="A873" s="25" t="s">
        <v>182</v>
      </c>
      <c r="B873" s="24" t="s">
        <v>183</v>
      </c>
      <c r="C873" s="24" t="s">
        <v>183</v>
      </c>
      <c r="D873" s="20" t="s">
        <v>17</v>
      </c>
      <c r="E873" s="20">
        <v>2</v>
      </c>
      <c r="F873" s="27" t="s">
        <v>5167</v>
      </c>
      <c r="G873" s="25" t="s">
        <v>182</v>
      </c>
    </row>
    <row r="874" spans="1:7" ht="25.5">
      <c r="A874" s="25" t="s">
        <v>180</v>
      </c>
      <c r="B874" s="24" t="s">
        <v>181</v>
      </c>
      <c r="C874" s="24" t="s">
        <v>181</v>
      </c>
      <c r="D874" s="20" t="s">
        <v>17</v>
      </c>
      <c r="E874" s="20">
        <v>2</v>
      </c>
      <c r="F874" s="27" t="s">
        <v>5167</v>
      </c>
      <c r="G874" s="25" t="s">
        <v>180</v>
      </c>
    </row>
    <row r="875" spans="1:7" ht="25.5">
      <c r="A875" s="25" t="s">
        <v>184</v>
      </c>
      <c r="B875" s="24" t="s">
        <v>185</v>
      </c>
      <c r="C875" s="24" t="s">
        <v>185</v>
      </c>
      <c r="D875" s="20" t="s">
        <v>17</v>
      </c>
      <c r="E875" s="20">
        <v>2</v>
      </c>
      <c r="F875" s="27" t="s">
        <v>5167</v>
      </c>
      <c r="G875" s="25" t="s">
        <v>184</v>
      </c>
    </row>
  </sheetData>
  <autoFilter ref="A1:G875" xr:uid="{00000000-0009-0000-0000-000005000000}">
    <sortState xmlns:xlrd2="http://schemas.microsoft.com/office/spreadsheetml/2017/richdata2" ref="A2:G875">
      <sortCondition sortBy="cellColor" ref="A1:A875" dxfId="237"/>
    </sortState>
  </autoFilter>
  <conditionalFormatting sqref="A66">
    <cfRule type="duplicateValues" dxfId="63" priority="38" stopIfTrue="1"/>
  </conditionalFormatting>
  <conditionalFormatting sqref="A223:A225">
    <cfRule type="duplicateValues" dxfId="62" priority="37" stopIfTrue="1"/>
  </conditionalFormatting>
  <conditionalFormatting sqref="A226:A363 A2:A222 A365:A794">
    <cfRule type="duplicateValues" dxfId="61" priority="118" stopIfTrue="1"/>
  </conditionalFormatting>
  <conditionalFormatting sqref="A364">
    <cfRule type="duplicateValues" dxfId="60" priority="1" stopIfTrue="1"/>
  </conditionalFormatting>
  <conditionalFormatting sqref="A813">
    <cfRule type="duplicateValues" dxfId="59" priority="36" stopIfTrue="1"/>
  </conditionalFormatting>
  <conditionalFormatting sqref="B66">
    <cfRule type="duplicateValues" dxfId="58" priority="33" stopIfTrue="1"/>
  </conditionalFormatting>
  <conditionalFormatting sqref="B97">
    <cfRule type="duplicateValues" dxfId="57" priority="32" stopIfTrue="1"/>
  </conditionalFormatting>
  <conditionalFormatting sqref="B186:B217 B67:B96 B98:B184 B2:B65 B256:B257 B219:B253 B262:B363 B365:B794">
    <cfRule type="duplicateValues" dxfId="56" priority="121" stopIfTrue="1"/>
  </conditionalFormatting>
  <conditionalFormatting sqref="B318">
    <cfRule type="duplicateValues" dxfId="55" priority="34" stopIfTrue="1"/>
  </conditionalFormatting>
  <conditionalFormatting sqref="B353">
    <cfRule type="duplicateValues" dxfId="54" priority="30" stopIfTrue="1"/>
  </conditionalFormatting>
  <conditionalFormatting sqref="B364">
    <cfRule type="duplicateValues" dxfId="53" priority="2" stopIfTrue="1"/>
  </conditionalFormatting>
  <conditionalFormatting sqref="B813">
    <cfRule type="duplicateValues" dxfId="52" priority="31" stopIfTrue="1"/>
  </conditionalFormatting>
  <conditionalFormatting sqref="B820:B833">
    <cfRule type="duplicateValues" dxfId="51" priority="11" stopIfTrue="1"/>
  </conditionalFormatting>
  <conditionalFormatting sqref="B834:B847">
    <cfRule type="duplicateValues" dxfId="50" priority="9" stopIfTrue="1"/>
  </conditionalFormatting>
  <conditionalFormatting sqref="B848:B861">
    <cfRule type="duplicateValues" dxfId="49" priority="7" stopIfTrue="1"/>
  </conditionalFormatting>
  <conditionalFormatting sqref="B862:B875">
    <cfRule type="duplicateValues" dxfId="48" priority="5" stopIfTrue="1"/>
  </conditionalFormatting>
  <conditionalFormatting sqref="C125:C126">
    <cfRule type="duplicateValues" dxfId="47" priority="18" stopIfTrue="1"/>
  </conditionalFormatting>
  <conditionalFormatting sqref="C183">
    <cfRule type="duplicateValues" dxfId="46" priority="19" stopIfTrue="1"/>
  </conditionalFormatting>
  <conditionalFormatting sqref="C240:C241">
    <cfRule type="duplicateValues" dxfId="45" priority="28" stopIfTrue="1"/>
  </conditionalFormatting>
  <conditionalFormatting sqref="C242:C243">
    <cfRule type="duplicateValues" dxfId="44" priority="27" stopIfTrue="1"/>
  </conditionalFormatting>
  <conditionalFormatting sqref="C244:C245">
    <cfRule type="duplicateValues" dxfId="43" priority="26" stopIfTrue="1"/>
  </conditionalFormatting>
  <conditionalFormatting sqref="C246:C247">
    <cfRule type="duplicateValues" dxfId="42" priority="25" stopIfTrue="1"/>
  </conditionalFormatting>
  <conditionalFormatting sqref="C250:C251">
    <cfRule type="duplicateValues" dxfId="41" priority="24" stopIfTrue="1"/>
  </conditionalFormatting>
  <conditionalFormatting sqref="C252:C253">
    <cfRule type="duplicateValues" dxfId="40" priority="23" stopIfTrue="1"/>
  </conditionalFormatting>
  <conditionalFormatting sqref="C262">
    <cfRule type="duplicateValues" dxfId="39" priority="22" stopIfTrue="1"/>
  </conditionalFormatting>
  <conditionalFormatting sqref="C263">
    <cfRule type="duplicateValues" dxfId="38" priority="21" stopIfTrue="1"/>
  </conditionalFormatting>
  <conditionalFormatting sqref="C408:C671">
    <cfRule type="duplicateValues" dxfId="37" priority="16" stopIfTrue="1"/>
  </conditionalFormatting>
  <conditionalFormatting sqref="C630">
    <cfRule type="duplicateValues" dxfId="36" priority="17" stopIfTrue="1"/>
  </conditionalFormatting>
  <conditionalFormatting sqref="C673:C679">
    <cfRule type="duplicateValues" dxfId="35" priority="20" stopIfTrue="1"/>
  </conditionalFormatting>
  <conditionalFormatting sqref="C820:C833">
    <cfRule type="duplicateValues" dxfId="34" priority="10" stopIfTrue="1"/>
  </conditionalFormatting>
  <conditionalFormatting sqref="C834:C847">
    <cfRule type="duplicateValues" dxfId="33" priority="8" stopIfTrue="1"/>
  </conditionalFormatting>
  <conditionalFormatting sqref="C848:C861">
    <cfRule type="duplicateValues" dxfId="32" priority="6" stopIfTrue="1"/>
  </conditionalFormatting>
  <conditionalFormatting sqref="C862:C875">
    <cfRule type="duplicateValues" dxfId="31" priority="4" stopIfTrue="1"/>
  </conditionalFormatting>
  <conditionalFormatting sqref="G223:G225">
    <cfRule type="duplicateValues" dxfId="30" priority="14" stopIfTrue="1"/>
  </conditionalFormatting>
  <conditionalFormatting sqref="G226:G363 G2:G222 G365:G794">
    <cfRule type="duplicateValues" dxfId="29" priority="129" stopIfTrue="1"/>
  </conditionalFormatting>
  <conditionalFormatting sqref="G364">
    <cfRule type="duplicateValues" dxfId="28" priority="3" stopIfTrue="1"/>
  </conditionalFormatting>
  <conditionalFormatting sqref="G813">
    <cfRule type="duplicateValues" dxfId="27" priority="13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I248"/>
  <sheetViews>
    <sheetView workbookViewId="0">
      <pane ySplit="1" topLeftCell="A59" activePane="bottomLeft" state="frozen"/>
      <selection pane="bottomLeft" sqref="A1:A1048576"/>
    </sheetView>
  </sheetViews>
  <sheetFormatPr defaultRowHeight="15"/>
  <cols>
    <col min="1" max="1" width="11.140625" customWidth="1"/>
    <col min="2" max="2" width="35.28515625" bestFit="1" customWidth="1"/>
    <col min="3" max="3" width="32.5703125" bestFit="1" customWidth="1"/>
    <col min="4" max="4" width="11.5703125" customWidth="1"/>
    <col min="5" max="5" width="11.42578125" customWidth="1"/>
    <col min="6" max="6" width="10.28515625" customWidth="1"/>
    <col min="7" max="7" width="7.7109375" customWidth="1"/>
    <col min="8" max="8" width="38.7109375" bestFit="1" customWidth="1"/>
    <col min="9" max="9" width="41.5703125" bestFit="1" customWidth="1"/>
  </cols>
  <sheetData>
    <row r="1" spans="1:9">
      <c r="A1" s="53" t="s">
        <v>1588</v>
      </c>
      <c r="B1" s="53" t="s">
        <v>1590</v>
      </c>
      <c r="C1" s="53" t="s">
        <v>5816</v>
      </c>
      <c r="D1" t="s">
        <v>5817</v>
      </c>
      <c r="E1" s="94" t="s">
        <v>5818</v>
      </c>
      <c r="F1" t="s">
        <v>5819</v>
      </c>
      <c r="G1" t="s">
        <v>5820</v>
      </c>
    </row>
    <row r="2" spans="1:9">
      <c r="A2" s="65" t="s">
        <v>3136</v>
      </c>
      <c r="B2" s="65" t="s">
        <v>3137</v>
      </c>
      <c r="C2" s="65" t="s">
        <v>5821</v>
      </c>
      <c r="D2" s="65">
        <v>1</v>
      </c>
      <c r="E2" s="65" t="s">
        <v>5822</v>
      </c>
      <c r="F2" s="65"/>
      <c r="I2" s="158"/>
    </row>
    <row r="3" spans="1:9">
      <c r="A3" s="65" t="s">
        <v>3132</v>
      </c>
      <c r="B3" s="65" t="s">
        <v>3133</v>
      </c>
      <c r="C3" s="65" t="s">
        <v>5821</v>
      </c>
      <c r="D3" s="65">
        <f t="shared" ref="D3:D34" si="0">D2+1</f>
        <v>2</v>
      </c>
      <c r="E3" s="65" t="s">
        <v>5822</v>
      </c>
      <c r="F3" s="65"/>
      <c r="I3" s="158"/>
    </row>
    <row r="4" spans="1:9">
      <c r="A4" s="65" t="s">
        <v>3142</v>
      </c>
      <c r="B4" s="65" t="s">
        <v>3143</v>
      </c>
      <c r="C4" s="65" t="s">
        <v>5821</v>
      </c>
      <c r="D4" s="65">
        <f t="shared" si="0"/>
        <v>3</v>
      </c>
      <c r="E4" s="65" t="s">
        <v>5822</v>
      </c>
      <c r="F4" s="65"/>
      <c r="I4" s="158"/>
    </row>
    <row r="5" spans="1:9">
      <c r="A5" s="65" t="s">
        <v>3139</v>
      </c>
      <c r="B5" s="65" t="s">
        <v>3140</v>
      </c>
      <c r="C5" s="65" t="s">
        <v>5821</v>
      </c>
      <c r="D5" s="65">
        <f t="shared" si="0"/>
        <v>4</v>
      </c>
      <c r="E5" s="65" t="s">
        <v>5822</v>
      </c>
      <c r="F5" s="65"/>
      <c r="I5" s="158"/>
    </row>
    <row r="6" spans="1:9">
      <c r="A6" s="65" t="s">
        <v>586</v>
      </c>
      <c r="B6" s="65" t="s">
        <v>587</v>
      </c>
      <c r="C6" s="65" t="s">
        <v>5821</v>
      </c>
      <c r="D6" s="65">
        <f t="shared" si="0"/>
        <v>5</v>
      </c>
      <c r="E6" s="65" t="s">
        <v>5822</v>
      </c>
      <c r="F6" s="65">
        <v>3</v>
      </c>
      <c r="I6" s="158"/>
    </row>
    <row r="7" spans="1:9">
      <c r="A7" s="65" t="s">
        <v>584</v>
      </c>
      <c r="B7" s="65" t="s">
        <v>585</v>
      </c>
      <c r="C7" s="65" t="s">
        <v>5821</v>
      </c>
      <c r="D7" s="65">
        <f t="shared" si="0"/>
        <v>6</v>
      </c>
      <c r="E7" s="65" t="s">
        <v>5822</v>
      </c>
      <c r="F7" s="65">
        <v>3</v>
      </c>
      <c r="I7" s="158"/>
    </row>
    <row r="8" spans="1:9">
      <c r="A8" s="65" t="s">
        <v>374</v>
      </c>
      <c r="B8" s="65" t="s">
        <v>376</v>
      </c>
      <c r="C8" s="65" t="s">
        <v>5823</v>
      </c>
      <c r="D8" s="65">
        <f t="shared" si="0"/>
        <v>7</v>
      </c>
      <c r="E8" s="65" t="s">
        <v>5822</v>
      </c>
      <c r="F8" s="65">
        <v>2</v>
      </c>
      <c r="I8" s="158"/>
    </row>
    <row r="9" spans="1:9">
      <c r="A9" s="65" t="s">
        <v>1762</v>
      </c>
      <c r="B9" s="65" t="s">
        <v>1763</v>
      </c>
      <c r="C9" s="65" t="s">
        <v>5823</v>
      </c>
      <c r="D9" s="65">
        <f t="shared" si="0"/>
        <v>8</v>
      </c>
      <c r="E9" s="65" t="s">
        <v>5822</v>
      </c>
      <c r="F9" s="65">
        <v>2</v>
      </c>
      <c r="I9" s="158"/>
    </row>
    <row r="10" spans="1:9">
      <c r="A10" s="65" t="s">
        <v>1758</v>
      </c>
      <c r="B10" s="65" t="s">
        <v>1759</v>
      </c>
      <c r="C10" s="65" t="s">
        <v>5823</v>
      </c>
      <c r="D10" s="65">
        <f t="shared" si="0"/>
        <v>9</v>
      </c>
      <c r="E10" s="65" t="s">
        <v>5822</v>
      </c>
      <c r="F10" s="65">
        <v>2</v>
      </c>
      <c r="I10" s="158"/>
    </row>
    <row r="11" spans="1:9">
      <c r="A11" s="65" t="s">
        <v>1768</v>
      </c>
      <c r="B11" s="65" t="s">
        <v>1769</v>
      </c>
      <c r="C11" s="65" t="s">
        <v>5823</v>
      </c>
      <c r="D11" s="65">
        <f t="shared" si="0"/>
        <v>10</v>
      </c>
      <c r="E11" s="65" t="s">
        <v>5822</v>
      </c>
      <c r="F11" s="65">
        <v>2</v>
      </c>
      <c r="I11" s="158"/>
    </row>
    <row r="12" spans="1:9">
      <c r="A12" s="65" t="s">
        <v>1765</v>
      </c>
      <c r="B12" s="65" t="s">
        <v>1766</v>
      </c>
      <c r="C12" s="65" t="s">
        <v>5823</v>
      </c>
      <c r="D12" s="65">
        <f t="shared" si="0"/>
        <v>11</v>
      </c>
      <c r="E12" s="65" t="s">
        <v>5822</v>
      </c>
      <c r="F12" s="65">
        <v>2</v>
      </c>
      <c r="I12" s="158"/>
    </row>
    <row r="13" spans="1:9">
      <c r="A13" s="65" t="s">
        <v>1774</v>
      </c>
      <c r="B13" s="65" t="s">
        <v>1775</v>
      </c>
      <c r="C13" s="65" t="s">
        <v>5823</v>
      </c>
      <c r="D13" s="65">
        <f t="shared" si="0"/>
        <v>12</v>
      </c>
      <c r="E13" s="65" t="s">
        <v>5822</v>
      </c>
      <c r="F13" s="65">
        <v>2</v>
      </c>
      <c r="I13" s="158"/>
    </row>
    <row r="14" spans="1:9">
      <c r="A14" s="65" t="s">
        <v>1771</v>
      </c>
      <c r="B14" s="65" t="s">
        <v>1772</v>
      </c>
      <c r="C14" s="65" t="s">
        <v>5823</v>
      </c>
      <c r="D14" s="65">
        <f t="shared" si="0"/>
        <v>13</v>
      </c>
      <c r="E14" s="65" t="s">
        <v>5822</v>
      </c>
      <c r="F14" s="65">
        <v>2</v>
      </c>
      <c r="I14" s="158"/>
    </row>
    <row r="15" spans="1:9">
      <c r="A15" s="65" t="s">
        <v>1780</v>
      </c>
      <c r="B15" s="65" t="s">
        <v>1781</v>
      </c>
      <c r="C15" s="65" t="s">
        <v>5823</v>
      </c>
      <c r="D15" s="65">
        <f t="shared" si="0"/>
        <v>14</v>
      </c>
      <c r="E15" s="65" t="s">
        <v>5822</v>
      </c>
      <c r="F15" s="65">
        <v>2</v>
      </c>
      <c r="I15" s="158"/>
    </row>
    <row r="16" spans="1:9">
      <c r="A16" s="65" t="s">
        <v>1777</v>
      </c>
      <c r="B16" s="65" t="s">
        <v>1778</v>
      </c>
      <c r="C16" s="65" t="s">
        <v>5823</v>
      </c>
      <c r="D16" s="65">
        <f t="shared" si="0"/>
        <v>15</v>
      </c>
      <c r="E16" s="65" t="s">
        <v>5822</v>
      </c>
      <c r="F16" s="65">
        <v>2</v>
      </c>
      <c r="I16" s="158"/>
    </row>
    <row r="17" spans="1:9">
      <c r="A17" s="65" t="s">
        <v>1786</v>
      </c>
      <c r="B17" s="65" t="s">
        <v>1787</v>
      </c>
      <c r="C17" s="65" t="s">
        <v>5823</v>
      </c>
      <c r="D17" s="65">
        <f t="shared" si="0"/>
        <v>16</v>
      </c>
      <c r="E17" s="65" t="s">
        <v>5822</v>
      </c>
      <c r="F17" s="65">
        <v>2</v>
      </c>
      <c r="I17" s="158"/>
    </row>
    <row r="18" spans="1:9">
      <c r="A18" s="65" t="s">
        <v>1783</v>
      </c>
      <c r="B18" s="65" t="s">
        <v>1784</v>
      </c>
      <c r="C18" s="65" t="s">
        <v>5823</v>
      </c>
      <c r="D18" s="65">
        <f t="shared" si="0"/>
        <v>17</v>
      </c>
      <c r="E18" s="65" t="s">
        <v>5822</v>
      </c>
      <c r="F18" s="65">
        <v>2</v>
      </c>
      <c r="I18" s="158"/>
    </row>
    <row r="19" spans="1:9">
      <c r="A19" s="65" t="s">
        <v>400</v>
      </c>
      <c r="B19" s="65" t="s">
        <v>402</v>
      </c>
      <c r="C19" s="65" t="s">
        <v>5823</v>
      </c>
      <c r="D19" s="65">
        <f t="shared" si="0"/>
        <v>18</v>
      </c>
      <c r="E19" s="65" t="s">
        <v>5822</v>
      </c>
      <c r="F19" s="65">
        <v>2</v>
      </c>
      <c r="I19" s="158"/>
    </row>
    <row r="20" spans="1:9">
      <c r="A20" s="65" t="s">
        <v>403</v>
      </c>
      <c r="B20" s="65" t="s">
        <v>405</v>
      </c>
      <c r="C20" s="65" t="s">
        <v>5823</v>
      </c>
      <c r="D20" s="65">
        <f t="shared" si="0"/>
        <v>19</v>
      </c>
      <c r="E20" s="65" t="s">
        <v>5822</v>
      </c>
      <c r="F20" s="65">
        <v>2</v>
      </c>
      <c r="I20" s="158"/>
    </row>
    <row r="21" spans="1:9">
      <c r="A21" s="65" t="s">
        <v>406</v>
      </c>
      <c r="B21" s="65" t="s">
        <v>408</v>
      </c>
      <c r="C21" s="65" t="s">
        <v>5823</v>
      </c>
      <c r="D21" s="65">
        <f t="shared" si="0"/>
        <v>20</v>
      </c>
      <c r="E21" s="65" t="s">
        <v>5822</v>
      </c>
      <c r="F21" s="65">
        <v>2</v>
      </c>
      <c r="I21" s="158"/>
    </row>
    <row r="22" spans="1:9">
      <c r="A22" s="65" t="s">
        <v>2958</v>
      </c>
      <c r="B22" s="65" t="s">
        <v>5824</v>
      </c>
      <c r="C22" s="65" t="s">
        <v>5823</v>
      </c>
      <c r="D22" s="65">
        <f t="shared" si="0"/>
        <v>21</v>
      </c>
      <c r="E22" s="65" t="s">
        <v>5822</v>
      </c>
      <c r="F22" s="65">
        <v>2</v>
      </c>
      <c r="I22" s="158"/>
    </row>
    <row r="23" spans="1:9">
      <c r="A23" s="65" t="s">
        <v>409</v>
      </c>
      <c r="B23" s="65" t="s">
        <v>411</v>
      </c>
      <c r="C23" s="65" t="s">
        <v>5823</v>
      </c>
      <c r="D23" s="65">
        <f t="shared" si="0"/>
        <v>22</v>
      </c>
      <c r="E23" s="65" t="s">
        <v>5822</v>
      </c>
      <c r="F23" s="65">
        <v>2</v>
      </c>
      <c r="I23" s="158"/>
    </row>
    <row r="24" spans="1:9">
      <c r="A24" s="65" t="s">
        <v>393</v>
      </c>
      <c r="B24" s="65" t="s">
        <v>394</v>
      </c>
      <c r="C24" s="65" t="s">
        <v>5823</v>
      </c>
      <c r="D24" s="65">
        <f t="shared" si="0"/>
        <v>23</v>
      </c>
      <c r="E24" s="65" t="s">
        <v>5822</v>
      </c>
      <c r="F24" s="65">
        <v>2</v>
      </c>
      <c r="I24" s="158"/>
    </row>
    <row r="25" spans="1:9">
      <c r="A25" s="65" t="s">
        <v>395</v>
      </c>
      <c r="B25" s="65" t="s">
        <v>396</v>
      </c>
      <c r="C25" s="65" t="s">
        <v>5823</v>
      </c>
      <c r="D25" s="65">
        <f t="shared" si="0"/>
        <v>24</v>
      </c>
      <c r="E25" s="65" t="s">
        <v>5822</v>
      </c>
      <c r="F25" s="65">
        <v>2</v>
      </c>
      <c r="I25" s="158"/>
    </row>
    <row r="26" spans="1:9">
      <c r="A26" s="65" t="s">
        <v>1517</v>
      </c>
      <c r="B26" s="65" t="s">
        <v>1518</v>
      </c>
      <c r="C26" s="65" t="s">
        <v>5823</v>
      </c>
      <c r="D26" s="65">
        <f t="shared" si="0"/>
        <v>25</v>
      </c>
      <c r="E26" s="65" t="s">
        <v>5822</v>
      </c>
      <c r="F26" s="65">
        <v>2</v>
      </c>
      <c r="I26" s="158"/>
    </row>
    <row r="27" spans="1:9">
      <c r="A27" s="65" t="s">
        <v>1519</v>
      </c>
      <c r="B27" s="65" t="s">
        <v>1520</v>
      </c>
      <c r="C27" s="65" t="s">
        <v>5823</v>
      </c>
      <c r="D27" s="65">
        <f t="shared" si="0"/>
        <v>26</v>
      </c>
      <c r="E27" s="65" t="s">
        <v>5822</v>
      </c>
      <c r="F27" s="65">
        <v>2</v>
      </c>
      <c r="I27" s="158"/>
    </row>
    <row r="28" spans="1:9">
      <c r="A28" s="65" t="s">
        <v>1521</v>
      </c>
      <c r="B28" s="65" t="s">
        <v>1522</v>
      </c>
      <c r="C28" s="65" t="s">
        <v>5823</v>
      </c>
      <c r="D28" s="65">
        <f t="shared" si="0"/>
        <v>27</v>
      </c>
      <c r="E28" s="65" t="s">
        <v>5822</v>
      </c>
      <c r="F28" s="65">
        <v>2</v>
      </c>
      <c r="I28" s="158"/>
    </row>
    <row r="29" spans="1:9">
      <c r="A29" s="65" t="s">
        <v>415</v>
      </c>
      <c r="B29" s="65" t="s">
        <v>417</v>
      </c>
      <c r="C29" s="65" t="s">
        <v>5823</v>
      </c>
      <c r="D29" s="65">
        <f t="shared" si="0"/>
        <v>28</v>
      </c>
      <c r="E29" s="65" t="s">
        <v>5822</v>
      </c>
      <c r="F29" s="65">
        <v>2</v>
      </c>
      <c r="I29" s="158"/>
    </row>
    <row r="30" spans="1:9">
      <c r="A30" s="65" t="s">
        <v>418</v>
      </c>
      <c r="B30" s="65" t="s">
        <v>420</v>
      </c>
      <c r="C30" s="65" t="s">
        <v>5823</v>
      </c>
      <c r="D30" s="65">
        <f t="shared" si="0"/>
        <v>29</v>
      </c>
      <c r="E30" s="65" t="s">
        <v>5822</v>
      </c>
      <c r="F30" s="65">
        <v>2</v>
      </c>
      <c r="I30" s="158"/>
    </row>
    <row r="31" spans="1:9">
      <c r="A31" s="65" t="s">
        <v>424</v>
      </c>
      <c r="B31" s="65" t="s">
        <v>426</v>
      </c>
      <c r="C31" s="65" t="s">
        <v>5823</v>
      </c>
      <c r="D31" s="65">
        <f t="shared" si="0"/>
        <v>30</v>
      </c>
      <c r="E31" s="65" t="s">
        <v>5822</v>
      </c>
      <c r="F31" s="65">
        <v>2</v>
      </c>
      <c r="I31" s="158"/>
    </row>
    <row r="32" spans="1:9">
      <c r="A32" s="194" t="s">
        <v>3837</v>
      </c>
      <c r="B32" s="104" t="s">
        <v>3838</v>
      </c>
      <c r="C32" s="104" t="s">
        <v>5823</v>
      </c>
      <c r="D32" s="104">
        <f t="shared" si="0"/>
        <v>31</v>
      </c>
      <c r="E32" s="104" t="s">
        <v>5822</v>
      </c>
      <c r="F32" s="104">
        <v>2</v>
      </c>
      <c r="G32" s="104"/>
      <c r="I32" s="158"/>
    </row>
    <row r="33" spans="1:9">
      <c r="A33" s="194" t="s">
        <v>2795</v>
      </c>
      <c r="B33" s="104" t="s">
        <v>2796</v>
      </c>
      <c r="C33" s="104" t="s">
        <v>5823</v>
      </c>
      <c r="D33" s="104">
        <f t="shared" si="0"/>
        <v>32</v>
      </c>
      <c r="E33" s="104" t="s">
        <v>5822</v>
      </c>
      <c r="F33" s="104">
        <v>2</v>
      </c>
      <c r="G33" s="104"/>
      <c r="I33" s="158"/>
    </row>
    <row r="34" spans="1:9">
      <c r="A34" s="194" t="s">
        <v>1603</v>
      </c>
      <c r="B34" s="104" t="s">
        <v>5825</v>
      </c>
      <c r="C34" s="104" t="s">
        <v>5823</v>
      </c>
      <c r="D34" s="104">
        <f t="shared" si="0"/>
        <v>33</v>
      </c>
      <c r="E34" s="104" t="s">
        <v>5822</v>
      </c>
      <c r="F34" s="104">
        <v>2</v>
      </c>
      <c r="G34" s="104"/>
      <c r="I34" s="158"/>
    </row>
    <row r="35" spans="1:9">
      <c r="A35" s="65" t="s">
        <v>1486</v>
      </c>
      <c r="B35" s="65" t="s">
        <v>5826</v>
      </c>
      <c r="C35" s="65" t="s">
        <v>5823</v>
      </c>
      <c r="D35" s="65">
        <f t="shared" ref="D35:D66" si="1">D34+1</f>
        <v>34</v>
      </c>
      <c r="E35" s="65" t="s">
        <v>5822</v>
      </c>
      <c r="F35" s="65">
        <v>2</v>
      </c>
      <c r="I35" s="158"/>
    </row>
    <row r="36" spans="1:9">
      <c r="A36" s="65" t="s">
        <v>1489</v>
      </c>
      <c r="B36" s="65" t="s">
        <v>5827</v>
      </c>
      <c r="C36" s="65" t="s">
        <v>5823</v>
      </c>
      <c r="D36" s="65">
        <f t="shared" si="1"/>
        <v>35</v>
      </c>
      <c r="E36" s="65" t="s">
        <v>5822</v>
      </c>
      <c r="F36" s="65">
        <v>2</v>
      </c>
      <c r="I36" s="158"/>
    </row>
    <row r="37" spans="1:9">
      <c r="A37" s="65" t="s">
        <v>427</v>
      </c>
      <c r="B37" s="65" t="s">
        <v>428</v>
      </c>
      <c r="C37" s="65" t="s">
        <v>5823</v>
      </c>
      <c r="D37" s="65">
        <f t="shared" si="1"/>
        <v>36</v>
      </c>
      <c r="E37" s="65" t="s">
        <v>5822</v>
      </c>
      <c r="F37" s="65">
        <v>2</v>
      </c>
      <c r="I37" s="158"/>
    </row>
    <row r="38" spans="1:9">
      <c r="A38" s="65" t="s">
        <v>429</v>
      </c>
      <c r="B38" s="65" t="s">
        <v>430</v>
      </c>
      <c r="C38" s="65" t="s">
        <v>5823</v>
      </c>
      <c r="D38" s="65">
        <f t="shared" si="1"/>
        <v>37</v>
      </c>
      <c r="E38" s="65" t="s">
        <v>5822</v>
      </c>
      <c r="F38" s="65">
        <v>2</v>
      </c>
      <c r="I38" s="158"/>
    </row>
    <row r="39" spans="1:9">
      <c r="A39" s="65" t="s">
        <v>431</v>
      </c>
      <c r="B39" s="65" t="s">
        <v>432</v>
      </c>
      <c r="C39" s="65" t="s">
        <v>5823</v>
      </c>
      <c r="D39" s="65">
        <f t="shared" si="1"/>
        <v>38</v>
      </c>
      <c r="E39" s="65" t="s">
        <v>5822</v>
      </c>
      <c r="F39" s="65">
        <v>2</v>
      </c>
      <c r="I39" s="158"/>
    </row>
    <row r="40" spans="1:9">
      <c r="A40" s="65" t="s">
        <v>433</v>
      </c>
      <c r="B40" s="65" t="s">
        <v>434</v>
      </c>
      <c r="C40" s="65" t="s">
        <v>5823</v>
      </c>
      <c r="D40" s="65">
        <f t="shared" si="1"/>
        <v>39</v>
      </c>
      <c r="E40" s="65" t="s">
        <v>5822</v>
      </c>
      <c r="F40" s="65">
        <v>2</v>
      </c>
      <c r="I40" s="158"/>
    </row>
    <row r="41" spans="1:9">
      <c r="A41" s="65" t="s">
        <v>435</v>
      </c>
      <c r="B41" s="65" t="s">
        <v>436</v>
      </c>
      <c r="C41" s="65" t="s">
        <v>5823</v>
      </c>
      <c r="D41" s="65">
        <f t="shared" si="1"/>
        <v>40</v>
      </c>
      <c r="E41" s="65" t="s">
        <v>5822</v>
      </c>
      <c r="F41" s="65">
        <v>2</v>
      </c>
      <c r="I41" s="158"/>
    </row>
    <row r="42" spans="1:9">
      <c r="A42" s="65" t="s">
        <v>1273</v>
      </c>
      <c r="B42" s="65" t="s">
        <v>1274</v>
      </c>
      <c r="C42" s="65" t="s">
        <v>5823</v>
      </c>
      <c r="D42" s="65">
        <f t="shared" si="1"/>
        <v>41</v>
      </c>
      <c r="E42" s="65" t="s">
        <v>5822</v>
      </c>
      <c r="F42" s="65">
        <v>3</v>
      </c>
      <c r="I42" s="158"/>
    </row>
    <row r="43" spans="1:9">
      <c r="A43" s="65" t="s">
        <v>1583</v>
      </c>
      <c r="B43" s="65" t="s">
        <v>1584</v>
      </c>
      <c r="C43" s="65" t="s">
        <v>5823</v>
      </c>
      <c r="D43" s="65">
        <f t="shared" si="1"/>
        <v>42</v>
      </c>
      <c r="E43" s="65" t="s">
        <v>5822</v>
      </c>
      <c r="F43" s="65">
        <v>3</v>
      </c>
      <c r="I43" s="158"/>
    </row>
    <row r="44" spans="1:9">
      <c r="A44" s="65" t="s">
        <v>1576</v>
      </c>
      <c r="B44" s="65" t="s">
        <v>2932</v>
      </c>
      <c r="C44" s="65" t="s">
        <v>5823</v>
      </c>
      <c r="D44" s="65">
        <f t="shared" si="1"/>
        <v>43</v>
      </c>
      <c r="E44" s="65" t="s">
        <v>5822</v>
      </c>
      <c r="F44" s="65">
        <v>2</v>
      </c>
      <c r="I44" s="158"/>
    </row>
    <row r="45" spans="1:9">
      <c r="A45" s="65" t="s">
        <v>2899</v>
      </c>
      <c r="B45" s="65" t="s">
        <v>2900</v>
      </c>
      <c r="C45" s="65" t="s">
        <v>5823</v>
      </c>
      <c r="D45" s="65">
        <f t="shared" si="1"/>
        <v>44</v>
      </c>
      <c r="E45" s="65" t="s">
        <v>5822</v>
      </c>
      <c r="F45" s="65">
        <v>2</v>
      </c>
      <c r="I45" s="158"/>
    </row>
    <row r="46" spans="1:9">
      <c r="A46" s="65" t="s">
        <v>2911</v>
      </c>
      <c r="B46" s="65" t="s">
        <v>2912</v>
      </c>
      <c r="C46" s="65" t="s">
        <v>5823</v>
      </c>
      <c r="D46" s="65">
        <f t="shared" si="1"/>
        <v>45</v>
      </c>
      <c r="E46" s="65" t="s">
        <v>5822</v>
      </c>
      <c r="F46" s="65">
        <v>2</v>
      </c>
      <c r="I46" s="158"/>
    </row>
    <row r="47" spans="1:9">
      <c r="A47" s="65" t="s">
        <v>2906</v>
      </c>
      <c r="B47" s="65" t="s">
        <v>2907</v>
      </c>
      <c r="C47" s="65" t="s">
        <v>5823</v>
      </c>
      <c r="D47" s="65">
        <f t="shared" si="1"/>
        <v>46</v>
      </c>
      <c r="E47" s="65" t="s">
        <v>5822</v>
      </c>
      <c r="F47" s="65">
        <v>2</v>
      </c>
      <c r="I47" s="158"/>
    </row>
    <row r="48" spans="1:9">
      <c r="A48" s="65" t="s">
        <v>3846</v>
      </c>
      <c r="B48" s="65" t="s">
        <v>3847</v>
      </c>
      <c r="C48" s="65" t="s">
        <v>5823</v>
      </c>
      <c r="D48" s="65">
        <f t="shared" si="1"/>
        <v>47</v>
      </c>
      <c r="E48" s="65" t="s">
        <v>5822</v>
      </c>
      <c r="F48" s="65">
        <v>2</v>
      </c>
      <c r="I48" s="158"/>
    </row>
    <row r="49" spans="1:9">
      <c r="A49" s="65" t="s">
        <v>2916</v>
      </c>
      <c r="B49" s="65" t="s">
        <v>2918</v>
      </c>
      <c r="C49" s="65" t="s">
        <v>5823</v>
      </c>
      <c r="D49" s="65">
        <f t="shared" si="1"/>
        <v>48</v>
      </c>
      <c r="E49" s="65" t="s">
        <v>5822</v>
      </c>
      <c r="F49" s="65">
        <v>2</v>
      </c>
      <c r="I49" s="158"/>
    </row>
    <row r="50" spans="1:9">
      <c r="A50" s="65" t="s">
        <v>6411</v>
      </c>
      <c r="B50" s="65" t="s">
        <v>6412</v>
      </c>
      <c r="C50" s="65" t="s">
        <v>5823</v>
      </c>
      <c r="D50" s="65">
        <f t="shared" si="1"/>
        <v>49</v>
      </c>
      <c r="E50" s="65" t="s">
        <v>5822</v>
      </c>
      <c r="F50" s="65">
        <v>2</v>
      </c>
      <c r="I50" s="158"/>
    </row>
    <row r="51" spans="1:9">
      <c r="A51" s="194" t="s">
        <v>6626</v>
      </c>
      <c r="B51" s="104" t="s">
        <v>6627</v>
      </c>
      <c r="C51" s="104" t="s">
        <v>5823</v>
      </c>
      <c r="D51" s="104">
        <f t="shared" si="1"/>
        <v>50</v>
      </c>
      <c r="E51" s="104" t="s">
        <v>5822</v>
      </c>
      <c r="F51" s="104">
        <v>2</v>
      </c>
      <c r="G51" s="104"/>
    </row>
    <row r="52" spans="1:9">
      <c r="A52" s="65" t="s">
        <v>6528</v>
      </c>
      <c r="B52" s="65" t="s">
        <v>6529</v>
      </c>
      <c r="C52" s="65" t="s">
        <v>5823</v>
      </c>
      <c r="D52" s="65">
        <f t="shared" si="1"/>
        <v>51</v>
      </c>
      <c r="E52" s="65" t="s">
        <v>5822</v>
      </c>
      <c r="F52" s="65">
        <v>2</v>
      </c>
      <c r="I52" s="158"/>
    </row>
    <row r="53" spans="1:9">
      <c r="A53" s="65" t="s">
        <v>6531</v>
      </c>
      <c r="B53" s="65" t="s">
        <v>6530</v>
      </c>
      <c r="C53" s="65" t="s">
        <v>5823</v>
      </c>
      <c r="D53" s="65">
        <f t="shared" si="1"/>
        <v>52</v>
      </c>
      <c r="E53" s="65" t="s">
        <v>5822</v>
      </c>
      <c r="F53" s="65">
        <v>2</v>
      </c>
      <c r="I53" s="158"/>
    </row>
    <row r="54" spans="1:9">
      <c r="A54" s="65" t="s">
        <v>377</v>
      </c>
      <c r="B54" s="65" t="s">
        <v>379</v>
      </c>
      <c r="C54" s="65" t="s">
        <v>5828</v>
      </c>
      <c r="D54" s="65">
        <f t="shared" si="1"/>
        <v>53</v>
      </c>
      <c r="E54" s="65" t="s">
        <v>5829</v>
      </c>
      <c r="F54" s="65">
        <v>2</v>
      </c>
      <c r="I54" s="158"/>
    </row>
    <row r="55" spans="1:9">
      <c r="A55" s="65" t="s">
        <v>2897</v>
      </c>
      <c r="B55" s="65" t="s">
        <v>381</v>
      </c>
      <c r="C55" s="65" t="s">
        <v>5828</v>
      </c>
      <c r="D55" s="65">
        <f t="shared" si="1"/>
        <v>54</v>
      </c>
      <c r="E55" s="65" t="s">
        <v>5829</v>
      </c>
      <c r="F55" s="65">
        <v>2</v>
      </c>
      <c r="I55" s="158"/>
    </row>
    <row r="56" spans="1:9">
      <c r="A56" s="65" t="s">
        <v>382</v>
      </c>
      <c r="B56" s="65" t="s">
        <v>383</v>
      </c>
      <c r="C56" s="65" t="s">
        <v>5828</v>
      </c>
      <c r="D56" s="65">
        <f t="shared" si="1"/>
        <v>55</v>
      </c>
      <c r="E56" s="65" t="s">
        <v>5829</v>
      </c>
      <c r="F56" s="65">
        <v>2</v>
      </c>
      <c r="I56" s="158"/>
    </row>
    <row r="57" spans="1:9">
      <c r="A57" s="65" t="s">
        <v>384</v>
      </c>
      <c r="B57" s="65" t="s">
        <v>386</v>
      </c>
      <c r="C57" s="65" t="s">
        <v>5828</v>
      </c>
      <c r="D57" s="65">
        <f t="shared" si="1"/>
        <v>56</v>
      </c>
      <c r="E57" s="65" t="s">
        <v>5829</v>
      </c>
      <c r="F57" s="65">
        <v>2</v>
      </c>
      <c r="I57" s="158"/>
    </row>
    <row r="58" spans="1:9">
      <c r="A58" s="65" t="s">
        <v>387</v>
      </c>
      <c r="B58" s="65" t="s">
        <v>389</v>
      </c>
      <c r="C58" s="65" t="s">
        <v>5828</v>
      </c>
      <c r="D58" s="65">
        <f t="shared" si="1"/>
        <v>57</v>
      </c>
      <c r="E58" s="65" t="s">
        <v>5829</v>
      </c>
      <c r="F58" s="65">
        <v>2</v>
      </c>
      <c r="I58" s="158"/>
    </row>
    <row r="59" spans="1:9">
      <c r="A59" s="65" t="s">
        <v>390</v>
      </c>
      <c r="B59" s="65" t="s">
        <v>392</v>
      </c>
      <c r="C59" s="65" t="s">
        <v>5828</v>
      </c>
      <c r="D59" s="65">
        <f t="shared" si="1"/>
        <v>58</v>
      </c>
      <c r="E59" s="65" t="s">
        <v>5829</v>
      </c>
      <c r="F59" s="65">
        <v>2</v>
      </c>
      <c r="I59" s="158"/>
    </row>
    <row r="60" spans="1:9">
      <c r="A60" s="65" t="s">
        <v>412</v>
      </c>
      <c r="B60" s="65" t="s">
        <v>414</v>
      </c>
      <c r="C60" s="65" t="s">
        <v>5828</v>
      </c>
      <c r="D60" s="65">
        <f t="shared" si="1"/>
        <v>59</v>
      </c>
      <c r="E60" s="65" t="s">
        <v>5829</v>
      </c>
      <c r="F60" s="65">
        <v>2</v>
      </c>
      <c r="I60" s="158"/>
    </row>
    <row r="61" spans="1:9">
      <c r="A61" s="65" t="s">
        <v>3831</v>
      </c>
      <c r="B61" s="65" t="s">
        <v>3832</v>
      </c>
      <c r="C61" s="65" t="s">
        <v>5828</v>
      </c>
      <c r="D61" s="65">
        <f t="shared" si="1"/>
        <v>60</v>
      </c>
      <c r="E61" s="65" t="s">
        <v>5829</v>
      </c>
      <c r="F61" s="65">
        <v>2</v>
      </c>
      <c r="I61" s="158"/>
    </row>
    <row r="62" spans="1:9">
      <c r="A62" s="65" t="s">
        <v>1218</v>
      </c>
      <c r="B62" s="65" t="s">
        <v>1219</v>
      </c>
      <c r="C62" s="65" t="s">
        <v>5828</v>
      </c>
      <c r="D62" s="65">
        <f t="shared" si="1"/>
        <v>61</v>
      </c>
      <c r="E62" s="65" t="s">
        <v>5829</v>
      </c>
      <c r="F62" s="65">
        <v>2</v>
      </c>
      <c r="I62" s="158"/>
    </row>
    <row r="63" spans="1:9">
      <c r="A63" s="65" t="s">
        <v>3834</v>
      </c>
      <c r="B63" s="65" t="s">
        <v>3835</v>
      </c>
      <c r="C63" s="65" t="s">
        <v>5828</v>
      </c>
      <c r="D63" s="65">
        <f t="shared" si="1"/>
        <v>62</v>
      </c>
      <c r="E63" s="65" t="s">
        <v>5829</v>
      </c>
      <c r="F63" s="65">
        <v>2</v>
      </c>
      <c r="I63" s="158"/>
    </row>
    <row r="64" spans="1:9">
      <c r="A64" s="65" t="s">
        <v>1220</v>
      </c>
      <c r="B64" s="65" t="s">
        <v>1222</v>
      </c>
      <c r="C64" s="65" t="s">
        <v>5828</v>
      </c>
      <c r="D64" s="65">
        <f t="shared" si="1"/>
        <v>63</v>
      </c>
      <c r="E64" s="65" t="s">
        <v>5829</v>
      </c>
      <c r="F64" s="65">
        <v>2</v>
      </c>
      <c r="I64" s="158"/>
    </row>
    <row r="65" spans="1:9">
      <c r="A65" s="65" t="s">
        <v>868</v>
      </c>
      <c r="B65" s="65" t="s">
        <v>869</v>
      </c>
      <c r="C65" s="65" t="s">
        <v>5828</v>
      </c>
      <c r="D65" s="65">
        <f t="shared" si="1"/>
        <v>64</v>
      </c>
      <c r="E65" s="65" t="s">
        <v>5829</v>
      </c>
      <c r="F65" s="65">
        <v>2</v>
      </c>
      <c r="I65" s="158"/>
    </row>
    <row r="66" spans="1:9">
      <c r="A66" s="65" t="s">
        <v>1223</v>
      </c>
      <c r="B66" s="65" t="s">
        <v>1224</v>
      </c>
      <c r="C66" s="65" t="s">
        <v>5828</v>
      </c>
      <c r="D66" s="65">
        <f t="shared" si="1"/>
        <v>65</v>
      </c>
      <c r="E66" s="65" t="s">
        <v>5829</v>
      </c>
      <c r="F66" s="65">
        <v>2</v>
      </c>
      <c r="I66" s="158"/>
    </row>
    <row r="67" spans="1:9">
      <c r="A67" s="65" t="s">
        <v>3842</v>
      </c>
      <c r="B67" s="65" t="s">
        <v>3843</v>
      </c>
      <c r="C67" s="65" t="s">
        <v>5828</v>
      </c>
      <c r="D67" s="65">
        <f t="shared" ref="D67:D98" si="2">D66+1</f>
        <v>66</v>
      </c>
      <c r="E67" s="65" t="s">
        <v>5829</v>
      </c>
      <c r="F67" s="65">
        <v>2</v>
      </c>
      <c r="I67" s="158"/>
    </row>
    <row r="68" spans="1:9">
      <c r="A68" s="65" t="s">
        <v>437</v>
      </c>
      <c r="B68" s="65" t="s">
        <v>438</v>
      </c>
      <c r="C68" s="65" t="s">
        <v>5828</v>
      </c>
      <c r="D68" s="65">
        <f t="shared" si="2"/>
        <v>67</v>
      </c>
      <c r="E68" s="65" t="s">
        <v>5829</v>
      </c>
      <c r="F68" s="65">
        <v>2</v>
      </c>
      <c r="I68" s="158"/>
    </row>
    <row r="69" spans="1:9">
      <c r="A69" s="65" t="s">
        <v>844</v>
      </c>
      <c r="B69" s="65" t="s">
        <v>846</v>
      </c>
      <c r="C69" s="65" t="s">
        <v>5828</v>
      </c>
      <c r="D69" s="65">
        <f t="shared" si="2"/>
        <v>68</v>
      </c>
      <c r="E69" s="65" t="s">
        <v>5829</v>
      </c>
      <c r="F69" s="65">
        <v>2</v>
      </c>
      <c r="I69" s="158"/>
    </row>
    <row r="70" spans="1:9">
      <c r="A70" s="65" t="s">
        <v>2470</v>
      </c>
      <c r="B70" s="49" t="s">
        <v>5830</v>
      </c>
      <c r="C70" s="106" t="s">
        <v>5831</v>
      </c>
      <c r="D70" s="65">
        <f t="shared" si="2"/>
        <v>69</v>
      </c>
      <c r="E70" s="65" t="s">
        <v>5822</v>
      </c>
      <c r="F70" s="65">
        <v>2</v>
      </c>
      <c r="I70" s="158"/>
    </row>
    <row r="71" spans="1:9">
      <c r="A71" s="65" t="s">
        <v>2476</v>
      </c>
      <c r="B71" s="65" t="s">
        <v>1205</v>
      </c>
      <c r="C71" s="65" t="s">
        <v>5832</v>
      </c>
      <c r="D71" s="65">
        <f t="shared" si="2"/>
        <v>70</v>
      </c>
      <c r="E71" s="65" t="s">
        <v>5829</v>
      </c>
      <c r="F71" s="65">
        <v>2</v>
      </c>
      <c r="I71" s="158"/>
    </row>
    <row r="72" spans="1:9">
      <c r="A72" s="65" t="s">
        <v>327</v>
      </c>
      <c r="B72" s="65" t="s">
        <v>329</v>
      </c>
      <c r="C72" s="65" t="s">
        <v>5832</v>
      </c>
      <c r="D72" s="65">
        <f t="shared" si="2"/>
        <v>71</v>
      </c>
      <c r="E72" s="65" t="s">
        <v>5829</v>
      </c>
      <c r="F72" s="65">
        <v>3</v>
      </c>
      <c r="I72" s="158"/>
    </row>
    <row r="73" spans="1:9">
      <c r="A73" s="65" t="s">
        <v>624</v>
      </c>
      <c r="B73" s="65" t="s">
        <v>625</v>
      </c>
      <c r="C73" s="65" t="s">
        <v>5832</v>
      </c>
      <c r="D73" s="65">
        <f t="shared" si="2"/>
        <v>72</v>
      </c>
      <c r="E73" s="65" t="s">
        <v>5829</v>
      </c>
      <c r="F73" s="65">
        <v>3</v>
      </c>
      <c r="I73" s="158"/>
    </row>
    <row r="74" spans="1:9">
      <c r="A74" s="65" t="s">
        <v>648</v>
      </c>
      <c r="B74" s="65" t="s">
        <v>649</v>
      </c>
      <c r="C74" s="65" t="s">
        <v>5832</v>
      </c>
      <c r="D74" s="65">
        <f t="shared" si="2"/>
        <v>73</v>
      </c>
      <c r="E74" s="65" t="s">
        <v>5829</v>
      </c>
      <c r="F74" s="65">
        <v>3</v>
      </c>
      <c r="I74" s="158"/>
    </row>
    <row r="75" spans="1:9">
      <c r="A75" s="65" t="s">
        <v>454</v>
      </c>
      <c r="B75" s="65" t="s">
        <v>455</v>
      </c>
      <c r="C75" s="65" t="s">
        <v>5832</v>
      </c>
      <c r="D75" s="65">
        <f t="shared" si="2"/>
        <v>74</v>
      </c>
      <c r="E75" s="65" t="s">
        <v>5829</v>
      </c>
      <c r="F75" s="65">
        <v>3</v>
      </c>
      <c r="I75" s="158"/>
    </row>
    <row r="76" spans="1:9">
      <c r="A76" s="65" t="s">
        <v>333</v>
      </c>
      <c r="B76" s="65" t="s">
        <v>335</v>
      </c>
      <c r="C76" s="65" t="s">
        <v>5832</v>
      </c>
      <c r="D76" s="65">
        <f t="shared" si="2"/>
        <v>75</v>
      </c>
      <c r="E76" s="65" t="s">
        <v>5829</v>
      </c>
      <c r="F76" s="65">
        <v>3</v>
      </c>
      <c r="I76" s="158"/>
    </row>
    <row r="77" spans="1:9">
      <c r="A77" s="65" t="s">
        <v>336</v>
      </c>
      <c r="B77" s="65" t="s">
        <v>338</v>
      </c>
      <c r="C77" s="65" t="s">
        <v>5832</v>
      </c>
      <c r="D77" s="65">
        <f t="shared" si="2"/>
        <v>76</v>
      </c>
      <c r="E77" s="65" t="s">
        <v>5829</v>
      </c>
      <c r="F77" s="65">
        <v>3</v>
      </c>
      <c r="I77" s="158"/>
    </row>
    <row r="78" spans="1:9">
      <c r="A78" s="65" t="s">
        <v>339</v>
      </c>
      <c r="B78" s="65" t="s">
        <v>341</v>
      </c>
      <c r="C78" s="65" t="s">
        <v>5832</v>
      </c>
      <c r="D78" s="65">
        <f t="shared" si="2"/>
        <v>77</v>
      </c>
      <c r="E78" s="65" t="s">
        <v>5829</v>
      </c>
      <c r="F78" s="65">
        <v>3</v>
      </c>
      <c r="I78" s="158"/>
    </row>
    <row r="79" spans="1:9">
      <c r="A79" s="47" t="s">
        <v>330</v>
      </c>
      <c r="B79" s="47" t="s">
        <v>332</v>
      </c>
      <c r="C79" s="65" t="s">
        <v>5832</v>
      </c>
      <c r="D79" s="65">
        <f t="shared" si="2"/>
        <v>78</v>
      </c>
      <c r="E79" s="47" t="s">
        <v>5829</v>
      </c>
      <c r="F79" s="107">
        <v>3</v>
      </c>
      <c r="G79" s="47"/>
      <c r="I79" s="158"/>
    </row>
    <row r="80" spans="1:9">
      <c r="A80" s="65" t="s">
        <v>626</v>
      </c>
      <c r="B80" s="65" t="s">
        <v>627</v>
      </c>
      <c r="C80" s="65" t="s">
        <v>5832</v>
      </c>
      <c r="D80" s="65">
        <f t="shared" si="2"/>
        <v>79</v>
      </c>
      <c r="E80" s="65" t="s">
        <v>5829</v>
      </c>
      <c r="F80" s="65">
        <v>3</v>
      </c>
      <c r="I80" s="158"/>
    </row>
    <row r="81" spans="1:9">
      <c r="A81" s="65" t="s">
        <v>650</v>
      </c>
      <c r="B81" s="65" t="s">
        <v>651</v>
      </c>
      <c r="C81" s="65" t="s">
        <v>5832</v>
      </c>
      <c r="D81" s="65">
        <f t="shared" si="2"/>
        <v>80</v>
      </c>
      <c r="E81" s="65" t="s">
        <v>5829</v>
      </c>
      <c r="F81" s="65">
        <v>3</v>
      </c>
      <c r="I81" s="158"/>
    </row>
    <row r="82" spans="1:9">
      <c r="A82" s="65" t="s">
        <v>456</v>
      </c>
      <c r="B82" s="65" t="s">
        <v>457</v>
      </c>
      <c r="C82" s="65" t="s">
        <v>5832</v>
      </c>
      <c r="D82" s="65">
        <f t="shared" si="2"/>
        <v>81</v>
      </c>
      <c r="E82" s="65" t="s">
        <v>5829</v>
      </c>
      <c r="F82" s="65">
        <v>3</v>
      </c>
      <c r="I82" s="158"/>
    </row>
    <row r="83" spans="1:9">
      <c r="A83" s="65" t="s">
        <v>345</v>
      </c>
      <c r="B83" s="65" t="s">
        <v>347</v>
      </c>
      <c r="C83" s="65" t="s">
        <v>5832</v>
      </c>
      <c r="D83" s="65">
        <f t="shared" si="2"/>
        <v>82</v>
      </c>
      <c r="E83" s="65" t="s">
        <v>5829</v>
      </c>
      <c r="F83" s="65">
        <v>3</v>
      </c>
      <c r="I83" s="158"/>
    </row>
    <row r="84" spans="1:9">
      <c r="A84" s="65" t="s">
        <v>3393</v>
      </c>
      <c r="B84" s="65" t="s">
        <v>3394</v>
      </c>
      <c r="C84" s="65" t="s">
        <v>5832</v>
      </c>
      <c r="D84" s="65">
        <f t="shared" si="2"/>
        <v>83</v>
      </c>
      <c r="E84" s="65" t="s">
        <v>5829</v>
      </c>
      <c r="F84" s="65">
        <v>3</v>
      </c>
      <c r="I84" s="158"/>
    </row>
    <row r="85" spans="1:9">
      <c r="A85" s="65" t="s">
        <v>630</v>
      </c>
      <c r="B85" s="65" t="s">
        <v>631</v>
      </c>
      <c r="C85" s="65" t="s">
        <v>5832</v>
      </c>
      <c r="D85" s="65">
        <f t="shared" si="2"/>
        <v>84</v>
      </c>
      <c r="E85" s="65" t="s">
        <v>5829</v>
      </c>
      <c r="F85" s="65">
        <v>3</v>
      </c>
      <c r="I85" s="158"/>
    </row>
    <row r="86" spans="1:9">
      <c r="A86" s="65" t="s">
        <v>3417</v>
      </c>
      <c r="B86" s="65" t="s">
        <v>3418</v>
      </c>
      <c r="C86" s="65" t="s">
        <v>5832</v>
      </c>
      <c r="D86" s="65">
        <f t="shared" si="2"/>
        <v>85</v>
      </c>
      <c r="E86" s="65" t="s">
        <v>5829</v>
      </c>
      <c r="F86" s="65">
        <v>3</v>
      </c>
      <c r="I86" s="158"/>
    </row>
    <row r="87" spans="1:9">
      <c r="A87" s="65" t="s">
        <v>654</v>
      </c>
      <c r="B87" s="65" t="s">
        <v>655</v>
      </c>
      <c r="C87" s="65" t="s">
        <v>5832</v>
      </c>
      <c r="D87" s="65">
        <f t="shared" si="2"/>
        <v>86</v>
      </c>
      <c r="E87" s="65" t="s">
        <v>5829</v>
      </c>
      <c r="F87" s="65">
        <v>3</v>
      </c>
      <c r="I87" s="158"/>
    </row>
    <row r="88" spans="1:9">
      <c r="A88" s="65" t="s">
        <v>1596</v>
      </c>
      <c r="B88" s="65" t="s">
        <v>1597</v>
      </c>
      <c r="C88" s="65" t="s">
        <v>5832</v>
      </c>
      <c r="D88" s="65">
        <f t="shared" si="2"/>
        <v>87</v>
      </c>
      <c r="E88" s="65" t="s">
        <v>5829</v>
      </c>
      <c r="F88" s="65">
        <v>3</v>
      </c>
      <c r="I88" s="158"/>
    </row>
    <row r="89" spans="1:9">
      <c r="A89" s="65" t="s">
        <v>460</v>
      </c>
      <c r="B89" s="65" t="s">
        <v>461</v>
      </c>
      <c r="C89" s="65" t="s">
        <v>5832</v>
      </c>
      <c r="D89" s="65">
        <f t="shared" si="2"/>
        <v>88</v>
      </c>
      <c r="E89" s="65" t="s">
        <v>5829</v>
      </c>
      <c r="F89" s="65">
        <v>3</v>
      </c>
      <c r="I89" s="158"/>
    </row>
    <row r="90" spans="1:9">
      <c r="A90" s="65" t="s">
        <v>342</v>
      </c>
      <c r="B90" s="65" t="s">
        <v>344</v>
      </c>
      <c r="C90" s="65" t="s">
        <v>5832</v>
      </c>
      <c r="D90" s="65">
        <f t="shared" si="2"/>
        <v>89</v>
      </c>
      <c r="E90" s="65" t="s">
        <v>5829</v>
      </c>
      <c r="F90" s="65">
        <v>3</v>
      </c>
      <c r="I90" s="158"/>
    </row>
    <row r="91" spans="1:9">
      <c r="A91" s="65" t="s">
        <v>628</v>
      </c>
      <c r="B91" s="65" t="s">
        <v>629</v>
      </c>
      <c r="C91" s="65" t="s">
        <v>5832</v>
      </c>
      <c r="D91" s="65">
        <f t="shared" si="2"/>
        <v>90</v>
      </c>
      <c r="E91" s="65" t="s">
        <v>5829</v>
      </c>
      <c r="F91" s="65">
        <v>3</v>
      </c>
      <c r="I91" s="158"/>
    </row>
    <row r="92" spans="1:9">
      <c r="A92" s="65" t="s">
        <v>652</v>
      </c>
      <c r="B92" s="65" t="s">
        <v>653</v>
      </c>
      <c r="C92" s="65" t="s">
        <v>5832</v>
      </c>
      <c r="D92" s="65">
        <f t="shared" si="2"/>
        <v>91</v>
      </c>
      <c r="E92" s="65" t="s">
        <v>5829</v>
      </c>
      <c r="F92" s="65">
        <v>3</v>
      </c>
      <c r="I92" s="158"/>
    </row>
    <row r="93" spans="1:9">
      <c r="A93" s="65" t="s">
        <v>458</v>
      </c>
      <c r="B93" s="65" t="s">
        <v>459</v>
      </c>
      <c r="C93" s="65" t="s">
        <v>5832</v>
      </c>
      <c r="D93" s="65">
        <f t="shared" si="2"/>
        <v>92</v>
      </c>
      <c r="E93" s="65" t="s">
        <v>5829</v>
      </c>
      <c r="F93" s="65">
        <v>3</v>
      </c>
      <c r="I93" s="158"/>
    </row>
    <row r="94" spans="1:9">
      <c r="A94" s="65" t="s">
        <v>350</v>
      </c>
      <c r="B94" s="65" t="s">
        <v>352</v>
      </c>
      <c r="C94" s="65" t="s">
        <v>5832</v>
      </c>
      <c r="D94" s="65">
        <f t="shared" si="2"/>
        <v>93</v>
      </c>
      <c r="E94" s="65" t="s">
        <v>5829</v>
      </c>
      <c r="F94" s="65">
        <v>3</v>
      </c>
      <c r="I94" s="158"/>
    </row>
    <row r="95" spans="1:9">
      <c r="A95" s="65" t="s">
        <v>632</v>
      </c>
      <c r="B95" s="65" t="s">
        <v>633</v>
      </c>
      <c r="C95" s="65" t="s">
        <v>5832</v>
      </c>
      <c r="D95" s="65">
        <f t="shared" si="2"/>
        <v>94</v>
      </c>
      <c r="E95" s="65" t="s">
        <v>5829</v>
      </c>
      <c r="F95" s="65">
        <v>3</v>
      </c>
      <c r="I95" s="158"/>
    </row>
    <row r="96" spans="1:9">
      <c r="A96" s="65" t="s">
        <v>656</v>
      </c>
      <c r="B96" s="65" t="s">
        <v>657</v>
      </c>
      <c r="C96" s="65" t="s">
        <v>5832</v>
      </c>
      <c r="D96" s="65">
        <f t="shared" si="2"/>
        <v>95</v>
      </c>
      <c r="E96" s="65" t="s">
        <v>5829</v>
      </c>
      <c r="F96" s="65">
        <v>3</v>
      </c>
      <c r="I96" s="158"/>
    </row>
    <row r="97" spans="1:9">
      <c r="A97" s="65" t="s">
        <v>462</v>
      </c>
      <c r="B97" s="65" t="s">
        <v>463</v>
      </c>
      <c r="C97" s="65" t="s">
        <v>5832</v>
      </c>
      <c r="D97" s="65">
        <f t="shared" si="2"/>
        <v>96</v>
      </c>
      <c r="E97" s="65" t="s">
        <v>5829</v>
      </c>
      <c r="F97" s="65">
        <v>3</v>
      </c>
      <c r="I97" s="158"/>
    </row>
    <row r="98" spans="1:9">
      <c r="A98" s="65" t="s">
        <v>356</v>
      </c>
      <c r="B98" s="65" t="s">
        <v>358</v>
      </c>
      <c r="C98" s="65" t="s">
        <v>5832</v>
      </c>
      <c r="D98" s="65">
        <f t="shared" si="2"/>
        <v>97</v>
      </c>
      <c r="E98" s="65" t="s">
        <v>5829</v>
      </c>
      <c r="F98" s="65">
        <v>3</v>
      </c>
      <c r="I98" s="158"/>
    </row>
    <row r="99" spans="1:9">
      <c r="A99" s="65" t="s">
        <v>636</v>
      </c>
      <c r="B99" s="65" t="s">
        <v>637</v>
      </c>
      <c r="C99" s="65" t="s">
        <v>5832</v>
      </c>
      <c r="D99" s="65">
        <f t="shared" ref="D99:D106" si="3">D98+1</f>
        <v>98</v>
      </c>
      <c r="E99" s="65" t="s">
        <v>5829</v>
      </c>
      <c r="F99" s="65">
        <v>3</v>
      </c>
      <c r="I99" s="158"/>
    </row>
    <row r="100" spans="1:9">
      <c r="A100" s="65" t="s">
        <v>660</v>
      </c>
      <c r="B100" s="65" t="s">
        <v>661</v>
      </c>
      <c r="C100" s="65" t="s">
        <v>5832</v>
      </c>
      <c r="D100" s="65">
        <f t="shared" si="3"/>
        <v>99</v>
      </c>
      <c r="E100" s="65" t="s">
        <v>5829</v>
      </c>
      <c r="F100" s="65">
        <v>3</v>
      </c>
      <c r="I100" s="158"/>
    </row>
    <row r="101" spans="1:9">
      <c r="A101" s="65" t="s">
        <v>466</v>
      </c>
      <c r="B101" s="65" t="s">
        <v>467</v>
      </c>
      <c r="C101" s="65" t="s">
        <v>5832</v>
      </c>
      <c r="D101" s="65">
        <f t="shared" si="3"/>
        <v>100</v>
      </c>
      <c r="E101" s="65" t="s">
        <v>5829</v>
      </c>
      <c r="F101" s="65">
        <v>3</v>
      </c>
      <c r="I101" s="158"/>
    </row>
    <row r="102" spans="1:9">
      <c r="A102" s="65" t="s">
        <v>353</v>
      </c>
      <c r="B102" s="65" t="s">
        <v>355</v>
      </c>
      <c r="C102" s="65" t="s">
        <v>5832</v>
      </c>
      <c r="D102" s="65">
        <f t="shared" si="3"/>
        <v>101</v>
      </c>
      <c r="E102" s="65" t="s">
        <v>5829</v>
      </c>
      <c r="F102" s="65">
        <v>3</v>
      </c>
      <c r="I102" s="158"/>
    </row>
    <row r="103" spans="1:9">
      <c r="A103" s="65" t="s">
        <v>634</v>
      </c>
      <c r="B103" s="65" t="s">
        <v>635</v>
      </c>
      <c r="C103" s="65" t="s">
        <v>5832</v>
      </c>
      <c r="D103" s="65">
        <f t="shared" si="3"/>
        <v>102</v>
      </c>
      <c r="E103" s="65" t="s">
        <v>5829</v>
      </c>
      <c r="F103" s="65">
        <v>3</v>
      </c>
      <c r="I103" s="158"/>
    </row>
    <row r="104" spans="1:9">
      <c r="A104" s="65" t="s">
        <v>658</v>
      </c>
      <c r="B104" s="65" t="s">
        <v>659</v>
      </c>
      <c r="C104" s="65" t="s">
        <v>5832</v>
      </c>
      <c r="D104" s="65">
        <f t="shared" si="3"/>
        <v>103</v>
      </c>
      <c r="E104" s="65" t="s">
        <v>5829</v>
      </c>
      <c r="F104" s="65">
        <v>3</v>
      </c>
      <c r="I104" s="158"/>
    </row>
    <row r="105" spans="1:9">
      <c r="A105" s="65" t="s">
        <v>464</v>
      </c>
      <c r="B105" s="65" t="s">
        <v>465</v>
      </c>
      <c r="C105" s="65" t="s">
        <v>5832</v>
      </c>
      <c r="D105" s="65">
        <f t="shared" si="3"/>
        <v>104</v>
      </c>
      <c r="E105" s="65" t="s">
        <v>5829</v>
      </c>
      <c r="F105" s="65">
        <v>3</v>
      </c>
      <c r="I105" s="158"/>
    </row>
    <row r="106" spans="1:9">
      <c r="A106" s="65" t="s">
        <v>362</v>
      </c>
      <c r="B106" s="65" t="s">
        <v>364</v>
      </c>
      <c r="C106" s="65" t="s">
        <v>5832</v>
      </c>
      <c r="D106" s="65">
        <f t="shared" si="3"/>
        <v>105</v>
      </c>
      <c r="E106" s="65" t="s">
        <v>5829</v>
      </c>
      <c r="F106" s="65">
        <v>3</v>
      </c>
      <c r="I106" s="158"/>
    </row>
    <row r="107" spans="1:9">
      <c r="A107" s="65" t="s">
        <v>640</v>
      </c>
      <c r="B107" s="65" t="s">
        <v>641</v>
      </c>
      <c r="C107" s="65" t="s">
        <v>5832</v>
      </c>
      <c r="D107" s="65">
        <f t="shared" ref="D107:D113" si="4">D106+1</f>
        <v>106</v>
      </c>
      <c r="E107" s="65" t="s">
        <v>5829</v>
      </c>
      <c r="F107" s="65">
        <v>3</v>
      </c>
      <c r="I107" s="158"/>
    </row>
    <row r="108" spans="1:9">
      <c r="A108" s="65" t="s">
        <v>664</v>
      </c>
      <c r="B108" s="65" t="s">
        <v>665</v>
      </c>
      <c r="C108" s="65" t="s">
        <v>5832</v>
      </c>
      <c r="D108" s="65">
        <f t="shared" si="4"/>
        <v>107</v>
      </c>
      <c r="E108" s="65" t="s">
        <v>5829</v>
      </c>
      <c r="F108" s="65">
        <v>3</v>
      </c>
      <c r="I108" s="158"/>
    </row>
    <row r="109" spans="1:9">
      <c r="A109" s="65" t="s">
        <v>470</v>
      </c>
      <c r="B109" s="65" t="s">
        <v>471</v>
      </c>
      <c r="C109" s="65" t="s">
        <v>5832</v>
      </c>
      <c r="D109" s="65">
        <f t="shared" si="4"/>
        <v>108</v>
      </c>
      <c r="E109" s="65" t="s">
        <v>5829</v>
      </c>
      <c r="F109" s="65">
        <v>3</v>
      </c>
      <c r="I109" s="158"/>
    </row>
    <row r="110" spans="1:9">
      <c r="A110" s="65" t="s">
        <v>359</v>
      </c>
      <c r="B110" s="65" t="s">
        <v>361</v>
      </c>
      <c r="C110" s="65" t="s">
        <v>5832</v>
      </c>
      <c r="D110" s="65">
        <f t="shared" si="4"/>
        <v>109</v>
      </c>
      <c r="E110" s="65" t="s">
        <v>5829</v>
      </c>
      <c r="F110" s="65">
        <v>3</v>
      </c>
      <c r="I110" s="158"/>
    </row>
    <row r="111" spans="1:9">
      <c r="A111" s="65" t="s">
        <v>638</v>
      </c>
      <c r="B111" s="65" t="s">
        <v>639</v>
      </c>
      <c r="C111" s="65" t="s">
        <v>5832</v>
      </c>
      <c r="D111" s="65">
        <f t="shared" si="4"/>
        <v>110</v>
      </c>
      <c r="E111" s="65" t="s">
        <v>5829</v>
      </c>
      <c r="F111" s="65">
        <v>3</v>
      </c>
      <c r="I111" s="158"/>
    </row>
    <row r="112" spans="1:9">
      <c r="A112" s="65" t="s">
        <v>662</v>
      </c>
      <c r="B112" s="65" t="s">
        <v>663</v>
      </c>
      <c r="C112" s="65" t="s">
        <v>5832</v>
      </c>
      <c r="D112" s="65">
        <f t="shared" si="4"/>
        <v>111</v>
      </c>
      <c r="E112" s="65" t="s">
        <v>5829</v>
      </c>
      <c r="F112" s="65">
        <v>3</v>
      </c>
      <c r="I112" s="158"/>
    </row>
    <row r="113" spans="1:9">
      <c r="A113" s="65" t="s">
        <v>468</v>
      </c>
      <c r="B113" s="65" t="s">
        <v>469</v>
      </c>
      <c r="C113" s="65" t="s">
        <v>5832</v>
      </c>
      <c r="D113" s="65">
        <f t="shared" si="4"/>
        <v>112</v>
      </c>
      <c r="E113" s="65" t="s">
        <v>5829</v>
      </c>
      <c r="F113" s="65">
        <v>3</v>
      </c>
      <c r="I113" s="158"/>
    </row>
    <row r="114" spans="1:9">
      <c r="A114" s="65" t="s">
        <v>365</v>
      </c>
      <c r="B114" s="65" t="s">
        <v>367</v>
      </c>
      <c r="C114" s="65" t="s">
        <v>5832</v>
      </c>
      <c r="D114" s="65">
        <f t="shared" ref="D114:D145" si="5">D113+1</f>
        <v>113</v>
      </c>
      <c r="E114" s="65" t="s">
        <v>5829</v>
      </c>
      <c r="F114" s="65">
        <v>3</v>
      </c>
      <c r="I114" s="158"/>
    </row>
    <row r="115" spans="1:9">
      <c r="A115" s="65" t="s">
        <v>642</v>
      </c>
      <c r="B115" s="65" t="s">
        <v>643</v>
      </c>
      <c r="C115" s="65" t="s">
        <v>5832</v>
      </c>
      <c r="D115" s="65">
        <f t="shared" si="5"/>
        <v>114</v>
      </c>
      <c r="E115" s="65" t="s">
        <v>5829</v>
      </c>
      <c r="F115" s="65">
        <v>3</v>
      </c>
      <c r="I115" s="158"/>
    </row>
    <row r="116" spans="1:9">
      <c r="A116" s="65" t="s">
        <v>666</v>
      </c>
      <c r="B116" s="65" t="s">
        <v>667</v>
      </c>
      <c r="C116" s="65" t="s">
        <v>5832</v>
      </c>
      <c r="D116" s="65">
        <f t="shared" si="5"/>
        <v>115</v>
      </c>
      <c r="E116" s="65" t="s">
        <v>5829</v>
      </c>
      <c r="F116" s="65">
        <v>3</v>
      </c>
      <c r="I116" s="158"/>
    </row>
    <row r="117" spans="1:9">
      <c r="A117" s="65" t="s">
        <v>472</v>
      </c>
      <c r="B117" s="65" t="s">
        <v>473</v>
      </c>
      <c r="C117" s="65" t="s">
        <v>5832</v>
      </c>
      <c r="D117" s="65">
        <f t="shared" si="5"/>
        <v>116</v>
      </c>
      <c r="E117" s="65" t="s">
        <v>5829</v>
      </c>
      <c r="F117" s="65">
        <v>3</v>
      </c>
      <c r="I117" s="158"/>
    </row>
    <row r="118" spans="1:9">
      <c r="A118" s="65" t="s">
        <v>368</v>
      </c>
      <c r="B118" s="65" t="s">
        <v>370</v>
      </c>
      <c r="C118" s="65" t="s">
        <v>5832</v>
      </c>
      <c r="D118" s="65">
        <f t="shared" si="5"/>
        <v>117</v>
      </c>
      <c r="E118" s="65" t="s">
        <v>5829</v>
      </c>
      <c r="F118" s="65">
        <v>3</v>
      </c>
      <c r="I118" s="158"/>
    </row>
    <row r="119" spans="1:9">
      <c r="A119" s="65" t="s">
        <v>644</v>
      </c>
      <c r="B119" s="65" t="s">
        <v>645</v>
      </c>
      <c r="C119" s="65" t="s">
        <v>5832</v>
      </c>
      <c r="D119" s="65">
        <f t="shared" si="5"/>
        <v>118</v>
      </c>
      <c r="E119" s="65" t="s">
        <v>5829</v>
      </c>
      <c r="F119" s="65">
        <v>3</v>
      </c>
      <c r="I119" s="158"/>
    </row>
    <row r="120" spans="1:9">
      <c r="A120" s="65" t="s">
        <v>668</v>
      </c>
      <c r="B120" s="65" t="s">
        <v>669</v>
      </c>
      <c r="C120" s="65" t="s">
        <v>5832</v>
      </c>
      <c r="D120" s="65">
        <f t="shared" si="5"/>
        <v>119</v>
      </c>
      <c r="E120" s="65" t="s">
        <v>5829</v>
      </c>
      <c r="F120" s="65">
        <v>3</v>
      </c>
      <c r="I120" s="158"/>
    </row>
    <row r="121" spans="1:9">
      <c r="A121" s="65" t="s">
        <v>474</v>
      </c>
      <c r="B121" s="65" t="s">
        <v>475</v>
      </c>
      <c r="C121" s="65" t="s">
        <v>5832</v>
      </c>
      <c r="D121" s="65">
        <f t="shared" si="5"/>
        <v>120</v>
      </c>
      <c r="E121" s="65" t="s">
        <v>5829</v>
      </c>
      <c r="F121" s="65">
        <v>3</v>
      </c>
      <c r="I121" s="158"/>
    </row>
    <row r="122" spans="1:9">
      <c r="A122" s="65" t="s">
        <v>371</v>
      </c>
      <c r="B122" s="65" t="s">
        <v>3410</v>
      </c>
      <c r="C122" s="65" t="s">
        <v>5832</v>
      </c>
      <c r="D122" s="65">
        <f t="shared" si="5"/>
        <v>121</v>
      </c>
      <c r="E122" s="65" t="s">
        <v>5829</v>
      </c>
      <c r="F122" s="65">
        <v>3</v>
      </c>
      <c r="I122" s="158"/>
    </row>
    <row r="123" spans="1:9">
      <c r="A123" s="65" t="s">
        <v>646</v>
      </c>
      <c r="B123" s="65" t="s">
        <v>3427</v>
      </c>
      <c r="C123" s="65" t="s">
        <v>5832</v>
      </c>
      <c r="D123" s="65">
        <f t="shared" si="5"/>
        <v>122</v>
      </c>
      <c r="E123" s="65" t="s">
        <v>5829</v>
      </c>
      <c r="F123" s="65">
        <v>3</v>
      </c>
      <c r="I123" s="158"/>
    </row>
    <row r="124" spans="1:9">
      <c r="A124" s="65" t="s">
        <v>670</v>
      </c>
      <c r="B124" s="65" t="s">
        <v>3443</v>
      </c>
      <c r="C124" s="65" t="s">
        <v>5832</v>
      </c>
      <c r="D124" s="65">
        <f t="shared" si="5"/>
        <v>123</v>
      </c>
      <c r="E124" s="65" t="s">
        <v>5829</v>
      </c>
      <c r="F124" s="65">
        <v>3</v>
      </c>
      <c r="I124" s="158"/>
    </row>
    <row r="125" spans="1:9">
      <c r="A125" s="65" t="s">
        <v>476</v>
      </c>
      <c r="B125" s="65" t="s">
        <v>4033</v>
      </c>
      <c r="C125" s="65" t="s">
        <v>5832</v>
      </c>
      <c r="D125" s="65">
        <f t="shared" si="5"/>
        <v>124</v>
      </c>
      <c r="E125" s="65" t="s">
        <v>5829</v>
      </c>
      <c r="F125" s="65">
        <v>3</v>
      </c>
      <c r="I125" s="158"/>
    </row>
    <row r="126" spans="1:9">
      <c r="A126" s="65" t="s">
        <v>481</v>
      </c>
      <c r="B126" s="65" t="s">
        <v>483</v>
      </c>
      <c r="C126" s="65" t="s">
        <v>5832</v>
      </c>
      <c r="D126" s="65">
        <f t="shared" si="5"/>
        <v>125</v>
      </c>
      <c r="E126" s="65" t="s">
        <v>5829</v>
      </c>
      <c r="F126" s="65">
        <v>3</v>
      </c>
      <c r="I126" s="158"/>
    </row>
    <row r="127" spans="1:9">
      <c r="A127" s="65" t="s">
        <v>484</v>
      </c>
      <c r="B127" s="65" t="s">
        <v>486</v>
      </c>
      <c r="C127" s="65" t="s">
        <v>5832</v>
      </c>
      <c r="D127" s="65">
        <f t="shared" si="5"/>
        <v>126</v>
      </c>
      <c r="E127" s="65" t="s">
        <v>5829</v>
      </c>
      <c r="F127" s="65">
        <v>3</v>
      </c>
      <c r="I127" s="158"/>
    </row>
    <row r="128" spans="1:9">
      <c r="A128" s="65" t="s">
        <v>487</v>
      </c>
      <c r="B128" s="65" t="s">
        <v>489</v>
      </c>
      <c r="C128" s="65" t="s">
        <v>5832</v>
      </c>
      <c r="D128" s="65">
        <f t="shared" si="5"/>
        <v>127</v>
      </c>
      <c r="E128" s="65" t="s">
        <v>5829</v>
      </c>
      <c r="F128" s="65">
        <v>3</v>
      </c>
      <c r="I128" s="158"/>
    </row>
    <row r="129" spans="1:9">
      <c r="A129" s="65" t="s">
        <v>490</v>
      </c>
      <c r="B129" s="65" t="s">
        <v>492</v>
      </c>
      <c r="C129" s="65" t="s">
        <v>5832</v>
      </c>
      <c r="D129" s="65">
        <f t="shared" si="5"/>
        <v>128</v>
      </c>
      <c r="E129" s="65" t="s">
        <v>5829</v>
      </c>
      <c r="F129" s="65">
        <v>3</v>
      </c>
      <c r="I129" s="158"/>
    </row>
    <row r="130" spans="1:9">
      <c r="A130" s="65" t="s">
        <v>493</v>
      </c>
      <c r="B130" s="65" t="s">
        <v>495</v>
      </c>
      <c r="C130" s="65" t="s">
        <v>5832</v>
      </c>
      <c r="D130" s="65">
        <f t="shared" si="5"/>
        <v>129</v>
      </c>
      <c r="E130" s="65" t="s">
        <v>5829</v>
      </c>
      <c r="F130" s="65">
        <v>3</v>
      </c>
      <c r="I130" s="158"/>
    </row>
    <row r="131" spans="1:9">
      <c r="A131" s="65" t="s">
        <v>496</v>
      </c>
      <c r="B131" s="65" t="s">
        <v>498</v>
      </c>
      <c r="C131" s="65" t="s">
        <v>5832</v>
      </c>
      <c r="D131" s="65">
        <f t="shared" si="5"/>
        <v>130</v>
      </c>
      <c r="E131" s="65" t="s">
        <v>5829</v>
      </c>
      <c r="F131" s="65">
        <v>3</v>
      </c>
      <c r="I131" s="158"/>
    </row>
    <row r="132" spans="1:9">
      <c r="A132" s="65" t="s">
        <v>611</v>
      </c>
      <c r="B132" s="65" t="s">
        <v>612</v>
      </c>
      <c r="C132" s="65" t="s">
        <v>5832</v>
      </c>
      <c r="D132" s="65">
        <f t="shared" si="5"/>
        <v>131</v>
      </c>
      <c r="E132" s="65" t="s">
        <v>5829</v>
      </c>
      <c r="F132" s="65">
        <v>3</v>
      </c>
      <c r="I132" s="158"/>
    </row>
    <row r="133" spans="1:9">
      <c r="A133" s="65" t="s">
        <v>609</v>
      </c>
      <c r="B133" s="65" t="s">
        <v>610</v>
      </c>
      <c r="C133" s="65" t="s">
        <v>5832</v>
      </c>
      <c r="D133" s="65">
        <f t="shared" si="5"/>
        <v>132</v>
      </c>
      <c r="E133" s="65" t="s">
        <v>5829</v>
      </c>
      <c r="F133" s="65">
        <v>3</v>
      </c>
      <c r="I133" s="158"/>
    </row>
    <row r="134" spans="1:9">
      <c r="A134" s="65" t="s">
        <v>613</v>
      </c>
      <c r="B134" s="65" t="s">
        <v>614</v>
      </c>
      <c r="C134" s="65" t="s">
        <v>5832</v>
      </c>
      <c r="D134" s="65">
        <f t="shared" si="5"/>
        <v>133</v>
      </c>
      <c r="E134" s="65" t="s">
        <v>5829</v>
      </c>
      <c r="F134" s="65">
        <v>3</v>
      </c>
      <c r="I134" s="158"/>
    </row>
    <row r="135" spans="1:9">
      <c r="A135" s="65" t="s">
        <v>478</v>
      </c>
      <c r="B135" s="65" t="s">
        <v>480</v>
      </c>
      <c r="C135" s="65" t="s">
        <v>5832</v>
      </c>
      <c r="D135" s="65">
        <f t="shared" si="5"/>
        <v>134</v>
      </c>
      <c r="E135" s="65" t="s">
        <v>5829</v>
      </c>
      <c r="F135" s="65">
        <v>3</v>
      </c>
      <c r="I135" s="158"/>
    </row>
    <row r="136" spans="1:9">
      <c r="A136" s="65" t="s">
        <v>620</v>
      </c>
      <c r="B136" s="65" t="s">
        <v>621</v>
      </c>
      <c r="C136" s="65" t="s">
        <v>5832</v>
      </c>
      <c r="D136" s="65">
        <f t="shared" si="5"/>
        <v>135</v>
      </c>
      <c r="E136" s="65" t="s">
        <v>5829</v>
      </c>
      <c r="F136" s="65">
        <v>3</v>
      </c>
      <c r="I136" s="158"/>
    </row>
    <row r="137" spans="1:9">
      <c r="A137" s="65" t="s">
        <v>622</v>
      </c>
      <c r="B137" s="65" t="s">
        <v>623</v>
      </c>
      <c r="C137" s="65" t="s">
        <v>5832</v>
      </c>
      <c r="D137" s="65">
        <f t="shared" si="5"/>
        <v>136</v>
      </c>
      <c r="E137" s="65" t="s">
        <v>5829</v>
      </c>
      <c r="F137" s="65">
        <v>3</v>
      </c>
      <c r="I137" s="158"/>
    </row>
    <row r="138" spans="1:9">
      <c r="A138" s="65" t="s">
        <v>502</v>
      </c>
      <c r="B138" s="65" t="s">
        <v>503</v>
      </c>
      <c r="C138" s="65" t="s">
        <v>5833</v>
      </c>
      <c r="D138" s="65">
        <f t="shared" si="5"/>
        <v>137</v>
      </c>
      <c r="E138" s="65" t="s">
        <v>5829</v>
      </c>
      <c r="F138" s="65">
        <v>3</v>
      </c>
      <c r="I138" s="158"/>
    </row>
    <row r="139" spans="1:9">
      <c r="A139" s="65" t="s">
        <v>504</v>
      </c>
      <c r="B139" s="65" t="s">
        <v>506</v>
      </c>
      <c r="C139" s="65" t="s">
        <v>5833</v>
      </c>
      <c r="D139" s="65">
        <f t="shared" si="5"/>
        <v>138</v>
      </c>
      <c r="E139" s="65" t="s">
        <v>5829</v>
      </c>
      <c r="F139" s="65">
        <v>3</v>
      </c>
      <c r="I139" s="158"/>
    </row>
    <row r="140" spans="1:9">
      <c r="A140" s="49" t="s">
        <v>2243</v>
      </c>
      <c r="B140" s="49" t="s">
        <v>2244</v>
      </c>
      <c r="C140" s="65" t="s">
        <v>5833</v>
      </c>
      <c r="D140" s="65">
        <f t="shared" si="5"/>
        <v>139</v>
      </c>
      <c r="E140" s="47" t="s">
        <v>5829</v>
      </c>
      <c r="F140" s="65">
        <v>3</v>
      </c>
      <c r="I140" s="158"/>
    </row>
    <row r="141" spans="1:9">
      <c r="A141" s="65" t="s">
        <v>507</v>
      </c>
      <c r="B141" s="65" t="s">
        <v>509</v>
      </c>
      <c r="C141" s="65" t="s">
        <v>5833</v>
      </c>
      <c r="D141" s="65">
        <f t="shared" si="5"/>
        <v>140</v>
      </c>
      <c r="E141" s="65" t="s">
        <v>5829</v>
      </c>
      <c r="F141" s="65">
        <v>3</v>
      </c>
      <c r="I141" s="158"/>
    </row>
    <row r="142" spans="1:9">
      <c r="A142" s="65" t="s">
        <v>1699</v>
      </c>
      <c r="B142" s="65" t="s">
        <v>1700</v>
      </c>
      <c r="C142" s="65" t="s">
        <v>5833</v>
      </c>
      <c r="D142" s="65">
        <f t="shared" si="5"/>
        <v>141</v>
      </c>
      <c r="E142" s="65" t="s">
        <v>5829</v>
      </c>
      <c r="F142" s="65">
        <v>3</v>
      </c>
      <c r="I142" s="158"/>
    </row>
    <row r="143" spans="1:9">
      <c r="A143" s="65" t="s">
        <v>1659</v>
      </c>
      <c r="B143" s="65" t="s">
        <v>1660</v>
      </c>
      <c r="C143" s="65" t="s">
        <v>5833</v>
      </c>
      <c r="D143" s="65">
        <f t="shared" si="5"/>
        <v>142</v>
      </c>
      <c r="E143" s="65" t="s">
        <v>5829</v>
      </c>
      <c r="F143" s="65">
        <v>3</v>
      </c>
      <c r="I143" s="158"/>
    </row>
    <row r="144" spans="1:9">
      <c r="A144" s="65" t="s">
        <v>1655</v>
      </c>
      <c r="B144" s="65" t="s">
        <v>1656</v>
      </c>
      <c r="C144" s="65" t="s">
        <v>5833</v>
      </c>
      <c r="D144" s="65">
        <f t="shared" si="5"/>
        <v>143</v>
      </c>
      <c r="E144" s="65" t="s">
        <v>5829</v>
      </c>
      <c r="F144" s="65">
        <v>3</v>
      </c>
      <c r="I144" s="158"/>
    </row>
    <row r="145" spans="1:9">
      <c r="A145" s="65" t="s">
        <v>510</v>
      </c>
      <c r="B145" s="65" t="s">
        <v>512</v>
      </c>
      <c r="C145" s="65" t="s">
        <v>5833</v>
      </c>
      <c r="D145" s="65">
        <f t="shared" si="5"/>
        <v>144</v>
      </c>
      <c r="E145" s="65" t="s">
        <v>5829</v>
      </c>
      <c r="F145" s="65">
        <v>3</v>
      </c>
      <c r="I145" s="158"/>
    </row>
    <row r="146" spans="1:9">
      <c r="A146" s="65" t="s">
        <v>1703</v>
      </c>
      <c r="B146" s="65" t="s">
        <v>1704</v>
      </c>
      <c r="C146" s="65" t="s">
        <v>5833</v>
      </c>
      <c r="D146" s="65">
        <f t="shared" ref="D146:D177" si="6">D145+1</f>
        <v>145</v>
      </c>
      <c r="E146" s="65" t="s">
        <v>5829</v>
      </c>
      <c r="F146" s="65">
        <v>3</v>
      </c>
      <c r="I146" s="158"/>
    </row>
    <row r="147" spans="1:9">
      <c r="A147" s="65" t="s">
        <v>1663</v>
      </c>
      <c r="B147" s="65" t="s">
        <v>1664</v>
      </c>
      <c r="C147" s="65" t="s">
        <v>5833</v>
      </c>
      <c r="D147" s="65">
        <f t="shared" si="6"/>
        <v>146</v>
      </c>
      <c r="E147" s="65" t="s">
        <v>5829</v>
      </c>
      <c r="F147" s="65">
        <v>3</v>
      </c>
      <c r="I147" s="158"/>
    </row>
    <row r="148" spans="1:9">
      <c r="A148" s="65" t="s">
        <v>1675</v>
      </c>
      <c r="B148" s="65" t="s">
        <v>1676</v>
      </c>
      <c r="C148" s="65" t="s">
        <v>5833</v>
      </c>
      <c r="D148" s="65">
        <f t="shared" si="6"/>
        <v>147</v>
      </c>
      <c r="E148" s="65" t="s">
        <v>5829</v>
      </c>
      <c r="F148" s="65">
        <v>3</v>
      </c>
      <c r="I148" s="158"/>
    </row>
    <row r="149" spans="1:9">
      <c r="A149" s="65" t="s">
        <v>674</v>
      </c>
      <c r="B149" s="65" t="s">
        <v>675</v>
      </c>
      <c r="C149" s="65" t="s">
        <v>5833</v>
      </c>
      <c r="D149" s="65">
        <f t="shared" si="6"/>
        <v>148</v>
      </c>
      <c r="E149" s="65" t="s">
        <v>5829</v>
      </c>
      <c r="F149" s="65">
        <v>3</v>
      </c>
      <c r="I149" s="158"/>
    </row>
    <row r="150" spans="1:9">
      <c r="A150" s="65" t="s">
        <v>680</v>
      </c>
      <c r="B150" s="65" t="s">
        <v>681</v>
      </c>
      <c r="C150" s="65" t="s">
        <v>5833</v>
      </c>
      <c r="D150" s="65">
        <f t="shared" si="6"/>
        <v>149</v>
      </c>
      <c r="E150" s="65" t="s">
        <v>5829</v>
      </c>
      <c r="F150" s="65">
        <v>3</v>
      </c>
      <c r="I150" s="158"/>
    </row>
    <row r="151" spans="1:9">
      <c r="A151" s="65" t="s">
        <v>676</v>
      </c>
      <c r="B151" s="65" t="s">
        <v>677</v>
      </c>
      <c r="C151" s="65" t="s">
        <v>5833</v>
      </c>
      <c r="D151" s="65">
        <f t="shared" si="6"/>
        <v>150</v>
      </c>
      <c r="E151" s="65" t="s">
        <v>5829</v>
      </c>
      <c r="F151" s="65">
        <v>3</v>
      </c>
      <c r="I151" s="158"/>
    </row>
    <row r="152" spans="1:9">
      <c r="A152" s="65" t="s">
        <v>682</v>
      </c>
      <c r="B152" s="65" t="s">
        <v>683</v>
      </c>
      <c r="C152" s="65" t="s">
        <v>5833</v>
      </c>
      <c r="D152" s="65">
        <f t="shared" si="6"/>
        <v>151</v>
      </c>
      <c r="E152" s="65" t="s">
        <v>5829</v>
      </c>
      <c r="F152" s="65">
        <v>3</v>
      </c>
      <c r="I152" s="158"/>
    </row>
    <row r="153" spans="1:9">
      <c r="A153" s="49" t="s">
        <v>2247</v>
      </c>
      <c r="B153" s="49" t="s">
        <v>2248</v>
      </c>
      <c r="C153" s="65" t="s">
        <v>5833</v>
      </c>
      <c r="D153" s="65">
        <f t="shared" si="6"/>
        <v>152</v>
      </c>
      <c r="E153" s="47" t="s">
        <v>5829</v>
      </c>
      <c r="F153" s="65">
        <v>3</v>
      </c>
      <c r="I153" s="158"/>
    </row>
    <row r="154" spans="1:9">
      <c r="A154" s="65" t="s">
        <v>1720</v>
      </c>
      <c r="B154" s="65" t="s">
        <v>1721</v>
      </c>
      <c r="C154" s="65" t="s">
        <v>5833</v>
      </c>
      <c r="D154" s="65">
        <f t="shared" si="6"/>
        <v>153</v>
      </c>
      <c r="E154" s="65" t="s">
        <v>5829</v>
      </c>
      <c r="F154" s="65">
        <v>3</v>
      </c>
      <c r="I154" s="158"/>
    </row>
    <row r="155" spans="1:9">
      <c r="A155" s="65" t="s">
        <v>1748</v>
      </c>
      <c r="B155" s="65" t="s">
        <v>1749</v>
      </c>
      <c r="C155" s="65" t="s">
        <v>5833</v>
      </c>
      <c r="D155" s="65">
        <f t="shared" si="6"/>
        <v>154</v>
      </c>
      <c r="E155" s="65" t="s">
        <v>5829</v>
      </c>
      <c r="F155" s="65">
        <v>3</v>
      </c>
      <c r="I155" s="158"/>
    </row>
    <row r="156" spans="1:9">
      <c r="A156" s="65" t="s">
        <v>1710</v>
      </c>
      <c r="B156" s="65" t="s">
        <v>1711</v>
      </c>
      <c r="C156" s="65" t="s">
        <v>5833</v>
      </c>
      <c r="D156" s="65">
        <f t="shared" si="6"/>
        <v>155</v>
      </c>
      <c r="E156" s="65" t="s">
        <v>5829</v>
      </c>
      <c r="F156" s="65">
        <v>3</v>
      </c>
      <c r="I156" s="158"/>
    </row>
    <row r="157" spans="1:9">
      <c r="A157" s="65" t="s">
        <v>1707</v>
      </c>
      <c r="B157" s="65" t="s">
        <v>1708</v>
      </c>
      <c r="C157" s="65" t="s">
        <v>5833</v>
      </c>
      <c r="D157" s="65">
        <f t="shared" si="6"/>
        <v>156</v>
      </c>
      <c r="E157" s="65" t="s">
        <v>5829</v>
      </c>
      <c r="F157" s="65">
        <v>3</v>
      </c>
      <c r="I157" s="158"/>
    </row>
    <row r="158" spans="1:9">
      <c r="A158" s="65" t="s">
        <v>1716</v>
      </c>
      <c r="B158" s="65" t="s">
        <v>1717</v>
      </c>
      <c r="C158" s="65" t="s">
        <v>5833</v>
      </c>
      <c r="D158" s="65">
        <f t="shared" si="6"/>
        <v>157</v>
      </c>
      <c r="E158" s="65" t="s">
        <v>5829</v>
      </c>
      <c r="F158" s="65">
        <v>3</v>
      </c>
      <c r="I158" s="158"/>
    </row>
    <row r="159" spans="1:9">
      <c r="A159" s="65" t="s">
        <v>1751</v>
      </c>
      <c r="B159" s="65" t="s">
        <v>1752</v>
      </c>
      <c r="C159" s="65" t="s">
        <v>5833</v>
      </c>
      <c r="D159" s="65">
        <f t="shared" si="6"/>
        <v>158</v>
      </c>
      <c r="E159" s="65" t="s">
        <v>5829</v>
      </c>
      <c r="F159" s="65">
        <v>3</v>
      </c>
      <c r="I159" s="158"/>
    </row>
    <row r="160" spans="1:9">
      <c r="A160" s="65" t="s">
        <v>1713</v>
      </c>
      <c r="B160" s="65" t="s">
        <v>1714</v>
      </c>
      <c r="C160" s="65" t="s">
        <v>5833</v>
      </c>
      <c r="D160" s="65">
        <f t="shared" si="6"/>
        <v>159</v>
      </c>
      <c r="E160" s="65" t="s">
        <v>5829</v>
      </c>
      <c r="F160" s="65">
        <v>3</v>
      </c>
      <c r="I160" s="158"/>
    </row>
    <row r="161" spans="1:9">
      <c r="A161" s="65" t="s">
        <v>1730</v>
      </c>
      <c r="B161" s="65" t="s">
        <v>1731</v>
      </c>
      <c r="C161" s="65" t="s">
        <v>5833</v>
      </c>
      <c r="D161" s="65">
        <f t="shared" si="6"/>
        <v>160</v>
      </c>
      <c r="E161" s="65" t="s">
        <v>5829</v>
      </c>
      <c r="F161" s="65">
        <v>3</v>
      </c>
      <c r="I161" s="158"/>
    </row>
    <row r="162" spans="1:9">
      <c r="A162" s="65" t="s">
        <v>525</v>
      </c>
      <c r="B162" s="65" t="s">
        <v>526</v>
      </c>
      <c r="C162" s="65" t="s">
        <v>5833</v>
      </c>
      <c r="D162" s="65">
        <f t="shared" si="6"/>
        <v>161</v>
      </c>
      <c r="E162" s="65" t="s">
        <v>5829</v>
      </c>
      <c r="F162" s="65">
        <v>3</v>
      </c>
      <c r="I162" s="158"/>
    </row>
    <row r="163" spans="1:9">
      <c r="A163" s="65" t="s">
        <v>527</v>
      </c>
      <c r="B163" s="65" t="s">
        <v>528</v>
      </c>
      <c r="C163" s="65" t="s">
        <v>5833</v>
      </c>
      <c r="D163" s="65">
        <f t="shared" si="6"/>
        <v>162</v>
      </c>
      <c r="E163" s="65" t="s">
        <v>5829</v>
      </c>
      <c r="F163" s="65">
        <v>3</v>
      </c>
      <c r="I163" s="158"/>
    </row>
    <row r="164" spans="1:9">
      <c r="A164" s="65" t="s">
        <v>529</v>
      </c>
      <c r="B164" s="65" t="s">
        <v>530</v>
      </c>
      <c r="C164" s="65" t="s">
        <v>5833</v>
      </c>
      <c r="D164" s="65">
        <f t="shared" si="6"/>
        <v>163</v>
      </c>
      <c r="E164" s="65" t="s">
        <v>5829</v>
      </c>
      <c r="F164" s="65">
        <v>3</v>
      </c>
      <c r="I164" s="158"/>
    </row>
    <row r="165" spans="1:9">
      <c r="A165" s="65" t="s">
        <v>1975</v>
      </c>
      <c r="B165" s="65" t="s">
        <v>1976</v>
      </c>
      <c r="C165" s="65" t="s">
        <v>5833</v>
      </c>
      <c r="D165" s="65">
        <f t="shared" si="6"/>
        <v>164</v>
      </c>
      <c r="E165" s="65" t="s">
        <v>5829</v>
      </c>
      <c r="F165" s="65">
        <v>3</v>
      </c>
      <c r="I165" s="158"/>
    </row>
    <row r="166" spans="1:9">
      <c r="A166" s="65" t="s">
        <v>1966</v>
      </c>
      <c r="B166" s="65" t="s">
        <v>1967</v>
      </c>
      <c r="C166" s="65" t="s">
        <v>5833</v>
      </c>
      <c r="D166" s="65">
        <f t="shared" si="6"/>
        <v>165</v>
      </c>
      <c r="E166" s="65" t="s">
        <v>5829</v>
      </c>
      <c r="F166" s="65">
        <v>3</v>
      </c>
      <c r="I166" s="158"/>
    </row>
    <row r="167" spans="1:9">
      <c r="A167" s="65" t="s">
        <v>1963</v>
      </c>
      <c r="B167" s="65" t="s">
        <v>1964</v>
      </c>
      <c r="C167" s="65" t="s">
        <v>5833</v>
      </c>
      <c r="D167" s="65">
        <f t="shared" si="6"/>
        <v>166</v>
      </c>
      <c r="E167" s="65" t="s">
        <v>5829</v>
      </c>
      <c r="F167" s="65">
        <v>3</v>
      </c>
      <c r="I167" s="158"/>
    </row>
    <row r="168" spans="1:9">
      <c r="A168" s="65" t="s">
        <v>531</v>
      </c>
      <c r="B168" s="65" t="s">
        <v>532</v>
      </c>
      <c r="C168" s="65" t="s">
        <v>5833</v>
      </c>
      <c r="D168" s="65">
        <f t="shared" si="6"/>
        <v>167</v>
      </c>
      <c r="E168" s="65" t="s">
        <v>5829</v>
      </c>
      <c r="F168" s="65">
        <v>3</v>
      </c>
      <c r="I168" s="158"/>
    </row>
    <row r="169" spans="1:9">
      <c r="A169" s="65" t="s">
        <v>1978</v>
      </c>
      <c r="B169" s="65" t="s">
        <v>1979</v>
      </c>
      <c r="C169" s="65" t="s">
        <v>5833</v>
      </c>
      <c r="D169" s="65">
        <f t="shared" si="6"/>
        <v>168</v>
      </c>
      <c r="E169" s="65" t="s">
        <v>5829</v>
      </c>
      <c r="F169" s="65">
        <v>3</v>
      </c>
      <c r="I169" s="158"/>
    </row>
    <row r="170" spans="1:9">
      <c r="A170" s="65" t="s">
        <v>1969</v>
      </c>
      <c r="B170" s="65" t="s">
        <v>1970</v>
      </c>
      <c r="C170" s="65" t="s">
        <v>5833</v>
      </c>
      <c r="D170" s="65">
        <f t="shared" si="6"/>
        <v>169</v>
      </c>
      <c r="E170" s="65" t="s">
        <v>5829</v>
      </c>
      <c r="F170" s="65">
        <v>3</v>
      </c>
      <c r="I170" s="158"/>
    </row>
    <row r="171" spans="1:9">
      <c r="A171" s="65" t="s">
        <v>1972</v>
      </c>
      <c r="B171" s="65" t="s">
        <v>1973</v>
      </c>
      <c r="C171" s="65" t="s">
        <v>5833</v>
      </c>
      <c r="D171" s="65">
        <f t="shared" si="6"/>
        <v>170</v>
      </c>
      <c r="E171" s="65" t="s">
        <v>5829</v>
      </c>
      <c r="F171" s="65">
        <v>3</v>
      </c>
      <c r="I171" s="158"/>
    </row>
    <row r="172" spans="1:9">
      <c r="A172" s="65" t="s">
        <v>540</v>
      </c>
      <c r="B172" s="65" t="s">
        <v>541</v>
      </c>
      <c r="C172" s="65" t="s">
        <v>5834</v>
      </c>
      <c r="D172" s="65">
        <f t="shared" si="6"/>
        <v>171</v>
      </c>
      <c r="E172" s="65" t="s">
        <v>5829</v>
      </c>
      <c r="F172" s="65">
        <v>3</v>
      </c>
      <c r="I172" s="158"/>
    </row>
    <row r="173" spans="1:9">
      <c r="A173" s="65" t="s">
        <v>538</v>
      </c>
      <c r="B173" s="65" t="s">
        <v>539</v>
      </c>
      <c r="C173" s="65" t="s">
        <v>5834</v>
      </c>
      <c r="D173" s="65">
        <f t="shared" si="6"/>
        <v>172</v>
      </c>
      <c r="E173" s="65" t="s">
        <v>5829</v>
      </c>
      <c r="F173" s="65">
        <v>3</v>
      </c>
      <c r="I173" s="158"/>
    </row>
    <row r="174" spans="1:9">
      <c r="A174" s="65" t="s">
        <v>548</v>
      </c>
      <c r="B174" s="65" t="s">
        <v>549</v>
      </c>
      <c r="C174" s="65" t="s">
        <v>5834</v>
      </c>
      <c r="D174" s="65">
        <f t="shared" si="6"/>
        <v>173</v>
      </c>
      <c r="E174" s="65" t="s">
        <v>5829</v>
      </c>
      <c r="F174" s="65">
        <v>3</v>
      </c>
      <c r="I174" s="158"/>
    </row>
    <row r="175" spans="1:9">
      <c r="A175" s="65" t="s">
        <v>546</v>
      </c>
      <c r="B175" s="65" t="s">
        <v>547</v>
      </c>
      <c r="C175" s="65" t="s">
        <v>5834</v>
      </c>
      <c r="D175" s="65">
        <f t="shared" si="6"/>
        <v>174</v>
      </c>
      <c r="E175" s="65" t="s">
        <v>5829</v>
      </c>
      <c r="F175" s="65">
        <v>3</v>
      </c>
      <c r="I175" s="158"/>
    </row>
    <row r="176" spans="1:9">
      <c r="A176" s="65" t="s">
        <v>568</v>
      </c>
      <c r="B176" s="65" t="s">
        <v>569</v>
      </c>
      <c r="C176" s="65" t="s">
        <v>5834</v>
      </c>
      <c r="D176" s="65">
        <f t="shared" si="6"/>
        <v>175</v>
      </c>
      <c r="E176" s="65" t="s">
        <v>5829</v>
      </c>
      <c r="F176" s="65">
        <v>3</v>
      </c>
      <c r="I176" s="158"/>
    </row>
    <row r="177" spans="1:9">
      <c r="A177" s="65" t="s">
        <v>562</v>
      </c>
      <c r="B177" s="65" t="s">
        <v>563</v>
      </c>
      <c r="C177" s="65" t="s">
        <v>5834</v>
      </c>
      <c r="D177" s="65">
        <f t="shared" si="6"/>
        <v>176</v>
      </c>
      <c r="E177" s="65" t="s">
        <v>5829</v>
      </c>
      <c r="F177" s="65">
        <v>3</v>
      </c>
      <c r="I177" s="158"/>
    </row>
    <row r="178" spans="1:9">
      <c r="A178" s="65" t="s">
        <v>570</v>
      </c>
      <c r="B178" s="65" t="s">
        <v>571</v>
      </c>
      <c r="C178" s="65" t="s">
        <v>5834</v>
      </c>
      <c r="D178" s="65">
        <f t="shared" ref="D178:D209" si="7">D177+1</f>
        <v>177</v>
      </c>
      <c r="E178" s="65" t="s">
        <v>5829</v>
      </c>
      <c r="F178" s="65">
        <v>3</v>
      </c>
      <c r="I178" s="158"/>
    </row>
    <row r="179" spans="1:9">
      <c r="A179" s="65" t="s">
        <v>564</v>
      </c>
      <c r="B179" s="65" t="s">
        <v>565</v>
      </c>
      <c r="C179" s="65" t="s">
        <v>5834</v>
      </c>
      <c r="D179" s="65">
        <f t="shared" si="7"/>
        <v>178</v>
      </c>
      <c r="E179" s="65" t="s">
        <v>5829</v>
      </c>
      <c r="F179" s="65">
        <v>3</v>
      </c>
      <c r="I179" s="158"/>
    </row>
    <row r="180" spans="1:9">
      <c r="A180" s="65" t="s">
        <v>572</v>
      </c>
      <c r="B180" s="65" t="s">
        <v>573</v>
      </c>
      <c r="C180" s="65" t="s">
        <v>5834</v>
      </c>
      <c r="D180" s="65">
        <f t="shared" si="7"/>
        <v>179</v>
      </c>
      <c r="E180" s="65" t="s">
        <v>5829</v>
      </c>
      <c r="F180" s="65">
        <v>3</v>
      </c>
      <c r="I180" s="158"/>
    </row>
    <row r="181" spans="1:9">
      <c r="A181" s="65" t="s">
        <v>566</v>
      </c>
      <c r="B181" s="65" t="s">
        <v>567</v>
      </c>
      <c r="C181" s="65" t="s">
        <v>5834</v>
      </c>
      <c r="D181" s="65">
        <f t="shared" si="7"/>
        <v>180</v>
      </c>
      <c r="E181" s="65" t="s">
        <v>5829</v>
      </c>
      <c r="F181" s="65">
        <v>3</v>
      </c>
      <c r="I181" s="158"/>
    </row>
    <row r="182" spans="1:9">
      <c r="A182" s="65" t="s">
        <v>535</v>
      </c>
      <c r="B182" s="65" t="s">
        <v>537</v>
      </c>
      <c r="C182" s="65" t="s">
        <v>5834</v>
      </c>
      <c r="D182" s="65">
        <f t="shared" si="7"/>
        <v>181</v>
      </c>
      <c r="E182" s="65" t="s">
        <v>5829</v>
      </c>
      <c r="F182" s="65">
        <v>3</v>
      </c>
      <c r="I182" s="158"/>
    </row>
    <row r="183" spans="1:9">
      <c r="A183" s="65" t="s">
        <v>533</v>
      </c>
      <c r="B183" s="65" t="s">
        <v>534</v>
      </c>
      <c r="C183" s="65" t="s">
        <v>5834</v>
      </c>
      <c r="D183" s="65">
        <f t="shared" si="7"/>
        <v>182</v>
      </c>
      <c r="E183" s="65" t="s">
        <v>5829</v>
      </c>
      <c r="F183" s="65">
        <v>3</v>
      </c>
      <c r="I183" s="158"/>
    </row>
    <row r="184" spans="1:9">
      <c r="A184" s="49" t="s">
        <v>544</v>
      </c>
      <c r="B184" s="49" t="s">
        <v>545</v>
      </c>
      <c r="C184" s="65" t="s">
        <v>5834</v>
      </c>
      <c r="D184" s="65">
        <f t="shared" si="7"/>
        <v>183</v>
      </c>
      <c r="E184" s="47" t="s">
        <v>5829</v>
      </c>
      <c r="F184" s="65">
        <v>3</v>
      </c>
      <c r="I184" s="158"/>
    </row>
    <row r="185" spans="1:9">
      <c r="A185" s="49" t="s">
        <v>542</v>
      </c>
      <c r="B185" s="49" t="s">
        <v>543</v>
      </c>
      <c r="C185" s="65" t="s">
        <v>5834</v>
      </c>
      <c r="D185" s="65">
        <f t="shared" si="7"/>
        <v>184</v>
      </c>
      <c r="E185" s="47" t="s">
        <v>5829</v>
      </c>
      <c r="F185" s="65">
        <v>3</v>
      </c>
      <c r="I185" s="158"/>
    </row>
    <row r="186" spans="1:9">
      <c r="A186" s="65" t="s">
        <v>556</v>
      </c>
      <c r="B186" s="65" t="s">
        <v>557</v>
      </c>
      <c r="C186" s="65" t="s">
        <v>5834</v>
      </c>
      <c r="D186" s="65">
        <f t="shared" si="7"/>
        <v>185</v>
      </c>
      <c r="E186" s="65" t="s">
        <v>5829</v>
      </c>
      <c r="F186" s="65">
        <v>3</v>
      </c>
      <c r="I186" s="158"/>
    </row>
    <row r="187" spans="1:9">
      <c r="A187" s="65" t="s">
        <v>550</v>
      </c>
      <c r="B187" s="65" t="s">
        <v>551</v>
      </c>
      <c r="C187" s="65" t="s">
        <v>5834</v>
      </c>
      <c r="D187" s="65">
        <f t="shared" si="7"/>
        <v>186</v>
      </c>
      <c r="E187" s="65" t="s">
        <v>5829</v>
      </c>
      <c r="F187" s="65">
        <v>3</v>
      </c>
      <c r="I187" s="158"/>
    </row>
    <row r="188" spans="1:9">
      <c r="A188" s="49" t="s">
        <v>558</v>
      </c>
      <c r="B188" s="49" t="s">
        <v>559</v>
      </c>
      <c r="C188" s="65" t="s">
        <v>5834</v>
      </c>
      <c r="D188" s="65">
        <f t="shared" si="7"/>
        <v>187</v>
      </c>
      <c r="E188" s="47" t="s">
        <v>5829</v>
      </c>
      <c r="F188" s="65">
        <v>3</v>
      </c>
      <c r="I188" s="158"/>
    </row>
    <row r="189" spans="1:9">
      <c r="A189" s="49" t="s">
        <v>552</v>
      </c>
      <c r="B189" s="49" t="s">
        <v>553</v>
      </c>
      <c r="C189" s="65" t="s">
        <v>5834</v>
      </c>
      <c r="D189" s="65">
        <f t="shared" si="7"/>
        <v>188</v>
      </c>
      <c r="E189" s="47" t="s">
        <v>5829</v>
      </c>
      <c r="F189" s="65">
        <v>3</v>
      </c>
      <c r="I189" s="158"/>
    </row>
    <row r="190" spans="1:9">
      <c r="A190" s="49" t="s">
        <v>560</v>
      </c>
      <c r="B190" s="49" t="s">
        <v>561</v>
      </c>
      <c r="C190" s="65" t="s">
        <v>5834</v>
      </c>
      <c r="D190" s="65">
        <f t="shared" si="7"/>
        <v>189</v>
      </c>
      <c r="E190" s="47" t="s">
        <v>5829</v>
      </c>
      <c r="F190" s="65">
        <v>3</v>
      </c>
      <c r="I190" s="158"/>
    </row>
    <row r="191" spans="1:9">
      <c r="A191" s="49" t="s">
        <v>554</v>
      </c>
      <c r="B191" s="49" t="s">
        <v>555</v>
      </c>
      <c r="C191" s="65" t="s">
        <v>5834</v>
      </c>
      <c r="D191" s="65">
        <f t="shared" si="7"/>
        <v>190</v>
      </c>
      <c r="E191" s="47" t="s">
        <v>5829</v>
      </c>
      <c r="F191" s="65">
        <v>3</v>
      </c>
      <c r="I191" s="158"/>
    </row>
    <row r="192" spans="1:9">
      <c r="A192" s="65" t="s">
        <v>603</v>
      </c>
      <c r="B192" s="65" t="s">
        <v>605</v>
      </c>
      <c r="C192" s="65" t="s">
        <v>5834</v>
      </c>
      <c r="D192" s="65">
        <f t="shared" si="7"/>
        <v>191</v>
      </c>
      <c r="E192" s="65" t="s">
        <v>5829</v>
      </c>
      <c r="F192" s="65">
        <v>3</v>
      </c>
      <c r="I192" s="158"/>
    </row>
    <row r="193" spans="1:9">
      <c r="A193" s="65" t="s">
        <v>600</v>
      </c>
      <c r="B193" s="65" t="s">
        <v>602</v>
      </c>
      <c r="C193" s="65" t="s">
        <v>5834</v>
      </c>
      <c r="D193" s="65">
        <f t="shared" si="7"/>
        <v>192</v>
      </c>
      <c r="E193" s="65" t="s">
        <v>5829</v>
      </c>
      <c r="F193" s="65">
        <v>3</v>
      </c>
      <c r="I193" s="158"/>
    </row>
    <row r="194" spans="1:9">
      <c r="A194" s="65" t="s">
        <v>606</v>
      </c>
      <c r="B194" s="65" t="s">
        <v>608</v>
      </c>
      <c r="C194" s="65" t="s">
        <v>5834</v>
      </c>
      <c r="D194" s="65">
        <f t="shared" si="7"/>
        <v>193</v>
      </c>
      <c r="E194" s="65" t="s">
        <v>5829</v>
      </c>
      <c r="F194" s="65">
        <v>3</v>
      </c>
      <c r="I194" s="158"/>
    </row>
    <row r="195" spans="1:9">
      <c r="A195" s="49" t="s">
        <v>578</v>
      </c>
      <c r="B195" s="49" t="s">
        <v>580</v>
      </c>
      <c r="C195" s="65" t="s">
        <v>5834</v>
      </c>
      <c r="D195" s="65">
        <f t="shared" si="7"/>
        <v>194</v>
      </c>
      <c r="E195" s="47" t="s">
        <v>5829</v>
      </c>
      <c r="F195" s="65">
        <v>3</v>
      </c>
      <c r="I195" s="158"/>
    </row>
    <row r="196" spans="1:9">
      <c r="A196" s="49" t="s">
        <v>581</v>
      </c>
      <c r="B196" s="49" t="s">
        <v>583</v>
      </c>
      <c r="C196" s="65" t="s">
        <v>5834</v>
      </c>
      <c r="D196" s="65">
        <f t="shared" si="7"/>
        <v>195</v>
      </c>
      <c r="E196" s="47" t="s">
        <v>5829</v>
      </c>
      <c r="F196" s="65">
        <v>3</v>
      </c>
      <c r="I196" s="158"/>
    </row>
    <row r="197" spans="1:9">
      <c r="A197" s="49" t="s">
        <v>576</v>
      </c>
      <c r="B197" s="49" t="s">
        <v>577</v>
      </c>
      <c r="C197" s="65" t="s">
        <v>5834</v>
      </c>
      <c r="D197" s="65">
        <f t="shared" si="7"/>
        <v>196</v>
      </c>
      <c r="E197" s="47" t="s">
        <v>5829</v>
      </c>
      <c r="F197" s="65">
        <v>3</v>
      </c>
      <c r="I197" s="158"/>
    </row>
    <row r="198" spans="1:9">
      <c r="A198" s="49" t="s">
        <v>574</v>
      </c>
      <c r="B198" s="49" t="s">
        <v>575</v>
      </c>
      <c r="C198" s="65" t="s">
        <v>5834</v>
      </c>
      <c r="D198" s="65">
        <f t="shared" si="7"/>
        <v>197</v>
      </c>
      <c r="E198" s="47" t="s">
        <v>5829</v>
      </c>
      <c r="F198" s="65">
        <v>3</v>
      </c>
      <c r="I198" s="158"/>
    </row>
    <row r="199" spans="1:9">
      <c r="A199" s="65" t="s">
        <v>588</v>
      </c>
      <c r="B199" s="65" t="s">
        <v>590</v>
      </c>
      <c r="C199" s="65" t="s">
        <v>5834</v>
      </c>
      <c r="D199" s="65">
        <f t="shared" si="7"/>
        <v>198</v>
      </c>
      <c r="E199" s="65" t="s">
        <v>5829</v>
      </c>
      <c r="F199" s="65">
        <v>3</v>
      </c>
      <c r="I199" s="158"/>
    </row>
    <row r="200" spans="1:9">
      <c r="A200" s="49" t="s">
        <v>591</v>
      </c>
      <c r="B200" s="49" t="s">
        <v>593</v>
      </c>
      <c r="C200" s="65" t="s">
        <v>5834</v>
      </c>
      <c r="D200" s="65">
        <f t="shared" si="7"/>
        <v>199</v>
      </c>
      <c r="E200" s="47" t="s">
        <v>5829</v>
      </c>
      <c r="F200" s="65">
        <v>3</v>
      </c>
      <c r="I200" s="158"/>
    </row>
    <row r="201" spans="1:9">
      <c r="A201" s="65" t="s">
        <v>1367</v>
      </c>
      <c r="B201" s="65" t="s">
        <v>1368</v>
      </c>
      <c r="C201" s="65" t="s">
        <v>5835</v>
      </c>
      <c r="D201" s="65">
        <f t="shared" si="7"/>
        <v>200</v>
      </c>
      <c r="E201" s="65" t="s">
        <v>5829</v>
      </c>
      <c r="F201" s="65">
        <v>6</v>
      </c>
      <c r="I201" s="158"/>
    </row>
    <row r="202" spans="1:9">
      <c r="A202" s="65" t="s">
        <v>1363</v>
      </c>
      <c r="B202" s="65" t="s">
        <v>1364</v>
      </c>
      <c r="C202" s="65" t="s">
        <v>5835</v>
      </c>
      <c r="D202" s="65">
        <f t="shared" si="7"/>
        <v>201</v>
      </c>
      <c r="E202" s="65" t="s">
        <v>5829</v>
      </c>
      <c r="F202" s="65">
        <v>6</v>
      </c>
      <c r="I202" s="158"/>
    </row>
    <row r="203" spans="1:9">
      <c r="A203" s="65" t="s">
        <v>1369</v>
      </c>
      <c r="B203" s="65" t="s">
        <v>1370</v>
      </c>
      <c r="C203" s="65" t="s">
        <v>5835</v>
      </c>
      <c r="D203" s="65">
        <f t="shared" si="7"/>
        <v>202</v>
      </c>
      <c r="E203" s="65" t="s">
        <v>5829</v>
      </c>
      <c r="F203" s="65">
        <v>6</v>
      </c>
      <c r="I203" s="158"/>
    </row>
    <row r="204" spans="1:9">
      <c r="A204" s="65" t="s">
        <v>1373</v>
      </c>
      <c r="B204" s="65" t="s">
        <v>1374</v>
      </c>
      <c r="C204" s="65" t="s">
        <v>5835</v>
      </c>
      <c r="D204" s="65">
        <f t="shared" si="7"/>
        <v>203</v>
      </c>
      <c r="E204" s="65" t="s">
        <v>5829</v>
      </c>
      <c r="F204" s="65">
        <v>6</v>
      </c>
      <c r="I204" s="158"/>
    </row>
    <row r="205" spans="1:9">
      <c r="A205" s="65" t="s">
        <v>1371</v>
      </c>
      <c r="B205" s="65" t="s">
        <v>1372</v>
      </c>
      <c r="C205" s="65" t="s">
        <v>5835</v>
      </c>
      <c r="D205" s="65">
        <f t="shared" si="7"/>
        <v>204</v>
      </c>
      <c r="E205" s="65" t="s">
        <v>5829</v>
      </c>
      <c r="F205" s="65">
        <v>6</v>
      </c>
      <c r="I205" s="158"/>
    </row>
    <row r="206" spans="1:9">
      <c r="A206" s="65" t="s">
        <v>1375</v>
      </c>
      <c r="B206" s="65" t="s">
        <v>1376</v>
      </c>
      <c r="C206" s="65" t="s">
        <v>5835</v>
      </c>
      <c r="D206" s="65">
        <f t="shared" si="7"/>
        <v>205</v>
      </c>
      <c r="E206" s="65" t="s">
        <v>5829</v>
      </c>
      <c r="F206" s="65">
        <v>6</v>
      </c>
      <c r="I206" s="158"/>
    </row>
    <row r="207" spans="1:9">
      <c r="A207" s="65" t="s">
        <v>1379</v>
      </c>
      <c r="B207" s="65" t="s">
        <v>1380</v>
      </c>
      <c r="C207" s="65" t="s">
        <v>5835</v>
      </c>
      <c r="D207" s="65">
        <f t="shared" si="7"/>
        <v>206</v>
      </c>
      <c r="E207" s="65" t="s">
        <v>5829</v>
      </c>
      <c r="F207" s="65">
        <v>6</v>
      </c>
      <c r="I207" s="158"/>
    </row>
    <row r="208" spans="1:9">
      <c r="A208" s="65" t="s">
        <v>1377</v>
      </c>
      <c r="B208" s="65" t="s">
        <v>1378</v>
      </c>
      <c r="C208" s="65" t="s">
        <v>5835</v>
      </c>
      <c r="D208" s="65">
        <f t="shared" si="7"/>
        <v>207</v>
      </c>
      <c r="E208" s="65" t="s">
        <v>5829</v>
      </c>
      <c r="F208" s="65">
        <v>6</v>
      </c>
      <c r="I208" s="158"/>
    </row>
    <row r="209" spans="1:9">
      <c r="A209" s="65" t="s">
        <v>1381</v>
      </c>
      <c r="B209" s="65" t="s">
        <v>1382</v>
      </c>
      <c r="C209" s="65" t="s">
        <v>5835</v>
      </c>
      <c r="D209" s="65">
        <f t="shared" si="7"/>
        <v>208</v>
      </c>
      <c r="E209" s="65" t="s">
        <v>5829</v>
      </c>
      <c r="F209" s="65">
        <v>6</v>
      </c>
      <c r="I209" s="158"/>
    </row>
    <row r="210" spans="1:9">
      <c r="A210" s="65" t="s">
        <v>1385</v>
      </c>
      <c r="B210" s="65" t="s">
        <v>1386</v>
      </c>
      <c r="C210" s="65" t="s">
        <v>5835</v>
      </c>
      <c r="D210" s="65">
        <f t="shared" ref="D210:D244" si="8">D209+1</f>
        <v>209</v>
      </c>
      <c r="E210" s="65" t="s">
        <v>5829</v>
      </c>
      <c r="F210" s="65">
        <v>6</v>
      </c>
      <c r="I210" s="158"/>
    </row>
    <row r="211" spans="1:9">
      <c r="A211" s="65" t="s">
        <v>1383</v>
      </c>
      <c r="B211" s="65" t="s">
        <v>1384</v>
      </c>
      <c r="C211" s="65" t="s">
        <v>5835</v>
      </c>
      <c r="D211" s="65">
        <f t="shared" si="8"/>
        <v>210</v>
      </c>
      <c r="E211" s="65" t="s">
        <v>5829</v>
      </c>
      <c r="F211" s="65">
        <v>6</v>
      </c>
      <c r="I211" s="158"/>
    </row>
    <row r="212" spans="1:9">
      <c r="A212" s="65" t="s">
        <v>1387</v>
      </c>
      <c r="B212" s="65" t="s">
        <v>1388</v>
      </c>
      <c r="C212" s="65" t="s">
        <v>5835</v>
      </c>
      <c r="D212" s="65">
        <f t="shared" si="8"/>
        <v>211</v>
      </c>
      <c r="E212" s="65" t="s">
        <v>5829</v>
      </c>
      <c r="F212" s="65">
        <v>6</v>
      </c>
      <c r="I212" s="158"/>
    </row>
    <row r="213" spans="1:9">
      <c r="A213" s="65" t="s">
        <v>1391</v>
      </c>
      <c r="B213" s="65" t="s">
        <v>1392</v>
      </c>
      <c r="C213" s="65" t="s">
        <v>5835</v>
      </c>
      <c r="D213" s="65">
        <f t="shared" si="8"/>
        <v>212</v>
      </c>
      <c r="E213" s="65" t="s">
        <v>5829</v>
      </c>
      <c r="F213" s="65">
        <v>6</v>
      </c>
      <c r="I213" s="158"/>
    </row>
    <row r="214" spans="1:9">
      <c r="A214" s="65" t="s">
        <v>1389</v>
      </c>
      <c r="B214" s="65" t="s">
        <v>1390</v>
      </c>
      <c r="C214" s="65" t="s">
        <v>5835</v>
      </c>
      <c r="D214" s="65">
        <f t="shared" si="8"/>
        <v>213</v>
      </c>
      <c r="E214" s="65" t="s">
        <v>5829</v>
      </c>
      <c r="F214" s="65">
        <v>6</v>
      </c>
      <c r="I214" s="158"/>
    </row>
    <row r="215" spans="1:9">
      <c r="A215" s="65" t="s">
        <v>1393</v>
      </c>
      <c r="B215" s="65" t="s">
        <v>1394</v>
      </c>
      <c r="C215" s="65" t="s">
        <v>5835</v>
      </c>
      <c r="D215" s="65">
        <f t="shared" si="8"/>
        <v>214</v>
      </c>
      <c r="E215" s="65" t="s">
        <v>5829</v>
      </c>
      <c r="F215" s="65">
        <v>6</v>
      </c>
      <c r="I215" s="158"/>
    </row>
    <row r="216" spans="1:9">
      <c r="A216" s="65" t="s">
        <v>1395</v>
      </c>
      <c r="B216" s="65" t="s">
        <v>1396</v>
      </c>
      <c r="C216" s="65" t="s">
        <v>5835</v>
      </c>
      <c r="D216" s="65">
        <f t="shared" si="8"/>
        <v>215</v>
      </c>
      <c r="E216" s="65" t="s">
        <v>5829</v>
      </c>
      <c r="F216" s="65">
        <v>6</v>
      </c>
      <c r="I216" s="158"/>
    </row>
    <row r="217" spans="1:9">
      <c r="A217" s="65" t="s">
        <v>1397</v>
      </c>
      <c r="B217" s="65" t="s">
        <v>1398</v>
      </c>
      <c r="C217" s="65" t="s">
        <v>5835</v>
      </c>
      <c r="D217" s="65">
        <f t="shared" si="8"/>
        <v>216</v>
      </c>
      <c r="E217" s="65" t="s">
        <v>5829</v>
      </c>
      <c r="F217" s="65">
        <v>6</v>
      </c>
      <c r="I217" s="158"/>
    </row>
    <row r="218" spans="1:9">
      <c r="A218" s="65" t="s">
        <v>1399</v>
      </c>
      <c r="B218" s="65" t="s">
        <v>1400</v>
      </c>
      <c r="C218" s="65" t="s">
        <v>5835</v>
      </c>
      <c r="D218" s="65">
        <f t="shared" si="8"/>
        <v>217</v>
      </c>
      <c r="E218" s="65" t="s">
        <v>5829</v>
      </c>
      <c r="F218" s="65">
        <v>6</v>
      </c>
      <c r="I218" s="158"/>
    </row>
    <row r="219" spans="1:9">
      <c r="A219" s="65" t="s">
        <v>1401</v>
      </c>
      <c r="B219" s="65" t="s">
        <v>1402</v>
      </c>
      <c r="C219" s="65" t="s">
        <v>5835</v>
      </c>
      <c r="D219" s="65">
        <f t="shared" si="8"/>
        <v>218</v>
      </c>
      <c r="E219" s="65" t="s">
        <v>5829</v>
      </c>
      <c r="F219" s="65">
        <v>6</v>
      </c>
      <c r="I219" s="158"/>
    </row>
    <row r="220" spans="1:9">
      <c r="A220" s="65" t="s">
        <v>1403</v>
      </c>
      <c r="B220" s="65" t="s">
        <v>1404</v>
      </c>
      <c r="C220" s="65" t="s">
        <v>5835</v>
      </c>
      <c r="D220" s="65">
        <f t="shared" si="8"/>
        <v>219</v>
      </c>
      <c r="E220" s="65" t="s">
        <v>5829</v>
      </c>
      <c r="F220" s="65">
        <v>6</v>
      </c>
      <c r="I220" s="158"/>
    </row>
    <row r="221" spans="1:9">
      <c r="A221" s="65" t="s">
        <v>1405</v>
      </c>
      <c r="B221" s="65" t="s">
        <v>1406</v>
      </c>
      <c r="C221" s="65" t="s">
        <v>5835</v>
      </c>
      <c r="D221" s="65">
        <f t="shared" si="8"/>
        <v>220</v>
      </c>
      <c r="E221" s="65" t="s">
        <v>5829</v>
      </c>
      <c r="F221" s="65">
        <v>6</v>
      </c>
      <c r="I221" s="158"/>
    </row>
    <row r="222" spans="1:9">
      <c r="A222" s="65" t="s">
        <v>1407</v>
      </c>
      <c r="B222" s="65" t="s">
        <v>1408</v>
      </c>
      <c r="C222" s="65" t="s">
        <v>5835</v>
      </c>
      <c r="D222" s="65">
        <f t="shared" si="8"/>
        <v>221</v>
      </c>
      <c r="E222" s="65" t="s">
        <v>5829</v>
      </c>
      <c r="F222" s="65">
        <v>6</v>
      </c>
      <c r="I222" s="158"/>
    </row>
    <row r="223" spans="1:9">
      <c r="A223" s="65" t="s">
        <v>1409</v>
      </c>
      <c r="B223" s="65" t="s">
        <v>1410</v>
      </c>
      <c r="C223" s="65" t="s">
        <v>5835</v>
      </c>
      <c r="D223" s="65">
        <f t="shared" si="8"/>
        <v>222</v>
      </c>
      <c r="E223" s="65" t="s">
        <v>5829</v>
      </c>
      <c r="F223" s="65">
        <v>6</v>
      </c>
      <c r="I223" s="158"/>
    </row>
    <row r="224" spans="1:9">
      <c r="A224" s="65" t="s">
        <v>1411</v>
      </c>
      <c r="B224" s="65" t="s">
        <v>1412</v>
      </c>
      <c r="C224" s="65" t="s">
        <v>5835</v>
      </c>
      <c r="D224" s="65">
        <f t="shared" si="8"/>
        <v>223</v>
      </c>
      <c r="E224" s="65" t="s">
        <v>5829</v>
      </c>
      <c r="F224" s="65">
        <v>6</v>
      </c>
      <c r="I224" s="158"/>
    </row>
    <row r="225" spans="1:9">
      <c r="A225" s="65" t="s">
        <v>1413</v>
      </c>
      <c r="B225" s="65" t="s">
        <v>1414</v>
      </c>
      <c r="C225" s="65" t="s">
        <v>5835</v>
      </c>
      <c r="D225" s="65">
        <f t="shared" si="8"/>
        <v>224</v>
      </c>
      <c r="E225" s="65" t="s">
        <v>5829</v>
      </c>
      <c r="F225" s="65">
        <v>6</v>
      </c>
      <c r="I225" s="158"/>
    </row>
    <row r="226" spans="1:9">
      <c r="A226" s="65" t="s">
        <v>1415</v>
      </c>
      <c r="B226" s="65" t="s">
        <v>1416</v>
      </c>
      <c r="C226" s="65" t="s">
        <v>5835</v>
      </c>
      <c r="D226" s="65">
        <f t="shared" si="8"/>
        <v>225</v>
      </c>
      <c r="E226" s="65" t="s">
        <v>5829</v>
      </c>
      <c r="F226" s="65">
        <v>6</v>
      </c>
      <c r="I226" s="158"/>
    </row>
    <row r="227" spans="1:9">
      <c r="A227" s="65" t="s">
        <v>1417</v>
      </c>
      <c r="B227" s="65" t="s">
        <v>1418</v>
      </c>
      <c r="C227" s="65" t="s">
        <v>5835</v>
      </c>
      <c r="D227" s="65">
        <f t="shared" si="8"/>
        <v>226</v>
      </c>
      <c r="E227" s="65" t="s">
        <v>5829</v>
      </c>
      <c r="F227" s="65">
        <v>6</v>
      </c>
      <c r="I227" s="158"/>
    </row>
    <row r="228" spans="1:9">
      <c r="A228" s="65" t="s">
        <v>1419</v>
      </c>
      <c r="B228" s="65" t="s">
        <v>1420</v>
      </c>
      <c r="C228" s="65" t="s">
        <v>5835</v>
      </c>
      <c r="D228" s="65">
        <f t="shared" si="8"/>
        <v>227</v>
      </c>
      <c r="E228" s="65" t="s">
        <v>5829</v>
      </c>
      <c r="F228" s="65">
        <v>6</v>
      </c>
      <c r="I228" s="158"/>
    </row>
    <row r="229" spans="1:9">
      <c r="A229" s="65" t="s">
        <v>1423</v>
      </c>
      <c r="B229" s="65" t="s">
        <v>1424</v>
      </c>
      <c r="C229" s="65" t="s">
        <v>5835</v>
      </c>
      <c r="D229" s="65">
        <f t="shared" si="8"/>
        <v>228</v>
      </c>
      <c r="E229" s="65" t="s">
        <v>5829</v>
      </c>
      <c r="F229" s="65">
        <v>6</v>
      </c>
    </row>
    <row r="230" spans="1:9">
      <c r="A230" s="65" t="s">
        <v>1421</v>
      </c>
      <c r="B230" s="65" t="s">
        <v>1422</v>
      </c>
      <c r="C230" s="65" t="s">
        <v>5835</v>
      </c>
      <c r="D230" s="65">
        <f t="shared" si="8"/>
        <v>229</v>
      </c>
      <c r="E230" s="65" t="s">
        <v>5829</v>
      </c>
      <c r="F230" s="65">
        <v>6</v>
      </c>
    </row>
    <row r="231" spans="1:9">
      <c r="A231" s="65" t="s">
        <v>1425</v>
      </c>
      <c r="B231" s="65" t="s">
        <v>1426</v>
      </c>
      <c r="C231" s="65" t="s">
        <v>5835</v>
      </c>
      <c r="D231" s="65">
        <f t="shared" si="8"/>
        <v>230</v>
      </c>
      <c r="E231" s="65" t="s">
        <v>5829</v>
      </c>
      <c r="F231" s="65">
        <v>6</v>
      </c>
    </row>
    <row r="232" spans="1:9">
      <c r="A232" s="65" t="s">
        <v>1429</v>
      </c>
      <c r="B232" s="65" t="s">
        <v>1430</v>
      </c>
      <c r="C232" s="65" t="s">
        <v>5835</v>
      </c>
      <c r="D232" s="65">
        <f t="shared" si="8"/>
        <v>231</v>
      </c>
      <c r="E232" s="65" t="s">
        <v>5829</v>
      </c>
      <c r="F232" s="65">
        <v>6</v>
      </c>
    </row>
    <row r="233" spans="1:9">
      <c r="A233" s="65" t="s">
        <v>1427</v>
      </c>
      <c r="B233" s="65" t="s">
        <v>1428</v>
      </c>
      <c r="C233" s="65" t="s">
        <v>5835</v>
      </c>
      <c r="D233" s="65">
        <f t="shared" si="8"/>
        <v>232</v>
      </c>
      <c r="E233" s="65" t="s">
        <v>5829</v>
      </c>
      <c r="F233" s="65">
        <v>6</v>
      </c>
    </row>
    <row r="234" spans="1:9">
      <c r="A234" s="65" t="s">
        <v>1431</v>
      </c>
      <c r="B234" s="65" t="s">
        <v>1432</v>
      </c>
      <c r="C234" s="65" t="s">
        <v>5835</v>
      </c>
      <c r="D234" s="65">
        <f t="shared" si="8"/>
        <v>233</v>
      </c>
      <c r="E234" s="65" t="s">
        <v>5829</v>
      </c>
      <c r="F234" s="65">
        <v>6</v>
      </c>
    </row>
    <row r="235" spans="1:9">
      <c r="A235" s="65" t="s">
        <v>6741</v>
      </c>
      <c r="B235" s="65" t="s">
        <v>6742</v>
      </c>
      <c r="C235" s="65" t="s">
        <v>5832</v>
      </c>
      <c r="D235" s="65">
        <f t="shared" si="8"/>
        <v>234</v>
      </c>
      <c r="E235" t="s">
        <v>5829</v>
      </c>
      <c r="F235">
        <v>3</v>
      </c>
    </row>
    <row r="236" spans="1:9">
      <c r="A236" s="65" t="s">
        <v>6743</v>
      </c>
      <c r="B236" s="65" t="s">
        <v>6746</v>
      </c>
      <c r="C236" s="65" t="s">
        <v>5832</v>
      </c>
      <c r="D236" s="65">
        <f t="shared" si="8"/>
        <v>235</v>
      </c>
      <c r="E236" t="s">
        <v>5829</v>
      </c>
      <c r="F236">
        <v>3</v>
      </c>
    </row>
    <row r="237" spans="1:9">
      <c r="A237" s="65" t="s">
        <v>6744</v>
      </c>
      <c r="B237" s="65" t="s">
        <v>6747</v>
      </c>
      <c r="C237" s="65" t="s">
        <v>5832</v>
      </c>
      <c r="D237" s="65">
        <f t="shared" si="8"/>
        <v>236</v>
      </c>
      <c r="E237" t="s">
        <v>5829</v>
      </c>
      <c r="F237">
        <v>3</v>
      </c>
    </row>
    <row r="238" spans="1:9">
      <c r="A238" s="65" t="s">
        <v>6745</v>
      </c>
      <c r="B238" s="65" t="s">
        <v>6748</v>
      </c>
      <c r="C238" s="65" t="s">
        <v>5832</v>
      </c>
      <c r="D238" s="65">
        <f t="shared" si="8"/>
        <v>237</v>
      </c>
      <c r="E238" t="s">
        <v>5829</v>
      </c>
      <c r="F238">
        <v>3</v>
      </c>
    </row>
    <row r="239" spans="1:9">
      <c r="A239" s="65" t="s">
        <v>6749</v>
      </c>
      <c r="B239" s="65" t="s">
        <v>6750</v>
      </c>
      <c r="C239" s="65" t="s">
        <v>5832</v>
      </c>
      <c r="D239" s="65">
        <f t="shared" si="8"/>
        <v>238</v>
      </c>
      <c r="E239" t="s">
        <v>5829</v>
      </c>
      <c r="F239">
        <v>3</v>
      </c>
    </row>
    <row r="240" spans="1:9">
      <c r="A240" s="65" t="s">
        <v>6751</v>
      </c>
      <c r="B240" s="65" t="s">
        <v>6752</v>
      </c>
      <c r="C240" s="65" t="s">
        <v>5832</v>
      </c>
      <c r="D240" s="65">
        <f t="shared" si="8"/>
        <v>239</v>
      </c>
      <c r="E240" t="s">
        <v>5829</v>
      </c>
      <c r="F240">
        <v>3</v>
      </c>
    </row>
    <row r="241" spans="1:6">
      <c r="A241" s="65" t="s">
        <v>6753</v>
      </c>
      <c r="B241" s="65" t="s">
        <v>6754</v>
      </c>
      <c r="C241" s="65" t="s">
        <v>5832</v>
      </c>
      <c r="D241" s="65">
        <f t="shared" si="8"/>
        <v>240</v>
      </c>
      <c r="E241" t="s">
        <v>5829</v>
      </c>
      <c r="F241">
        <v>3</v>
      </c>
    </row>
    <row r="242" spans="1:6">
      <c r="A242" s="65" t="s">
        <v>6755</v>
      </c>
      <c r="B242" s="65" t="s">
        <v>6759</v>
      </c>
      <c r="C242" s="65" t="s">
        <v>5832</v>
      </c>
      <c r="D242" s="65">
        <f t="shared" si="8"/>
        <v>241</v>
      </c>
      <c r="E242" t="s">
        <v>5829</v>
      </c>
      <c r="F242">
        <v>3</v>
      </c>
    </row>
    <row r="243" spans="1:6">
      <c r="A243" s="65" t="s">
        <v>6757</v>
      </c>
      <c r="B243" s="65" t="s">
        <v>6758</v>
      </c>
      <c r="C243" s="65" t="s">
        <v>5832</v>
      </c>
      <c r="D243" s="65">
        <f t="shared" si="8"/>
        <v>242</v>
      </c>
      <c r="E243" t="s">
        <v>5829</v>
      </c>
      <c r="F243">
        <v>3</v>
      </c>
    </row>
    <row r="244" spans="1:6">
      <c r="A244" s="65" t="s">
        <v>6760</v>
      </c>
      <c r="B244" s="65" t="s">
        <v>6761</v>
      </c>
      <c r="C244" s="65" t="s">
        <v>5832</v>
      </c>
      <c r="D244" s="65">
        <f t="shared" si="8"/>
        <v>243</v>
      </c>
      <c r="E244" t="s">
        <v>5829</v>
      </c>
      <c r="F244">
        <v>3</v>
      </c>
    </row>
    <row r="245" spans="1:6">
      <c r="A245" s="65"/>
      <c r="B245" s="65"/>
      <c r="C245" s="65"/>
    </row>
    <row r="246" spans="1:6">
      <c r="A246" s="65"/>
      <c r="B246" s="65"/>
      <c r="C246" s="65"/>
    </row>
    <row r="247" spans="1:6">
      <c r="A247" s="65"/>
      <c r="B247" s="65"/>
      <c r="C247" s="65"/>
    </row>
    <row r="248" spans="1:6">
      <c r="A248" s="65"/>
      <c r="B248" s="65"/>
      <c r="C248" s="65"/>
    </row>
  </sheetData>
  <phoneticPr fontId="48" type="noConversion"/>
  <conditionalFormatting sqref="A1:A1048576">
    <cfRule type="duplicateValues" dxfId="26" priority="468"/>
  </conditionalFormatting>
  <conditionalFormatting sqref="D1 D245:D246">
    <cfRule type="containsText" dxfId="25" priority="9" operator="containsText" text="State">
      <formula>NOT(ISERROR(SEARCH("State",D1)))</formula>
    </cfRule>
  </conditionalFormatting>
  <conditionalFormatting sqref="D248:D65547">
    <cfRule type="containsText" dxfId="24" priority="12" operator="containsText" text="State">
      <formula>NOT(ISERROR(SEARCH("State",D248)))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65820"/>
  <sheetViews>
    <sheetView workbookViewId="0">
      <pane ySplit="1" topLeftCell="A353" activePane="bottomLeft" state="frozen"/>
      <selection pane="bottomLeft" sqref="A1:A1048576"/>
    </sheetView>
  </sheetViews>
  <sheetFormatPr defaultRowHeight="15" zeroHeight="1"/>
  <cols>
    <col min="1" max="1" width="11.140625" style="49" customWidth="1"/>
    <col min="2" max="2" width="40.28515625" style="49" customWidth="1"/>
    <col min="3" max="3" width="46.5703125" style="49" customWidth="1"/>
    <col min="4" max="4" width="11.5703125" customWidth="1"/>
    <col min="5" max="5" width="11.42578125" customWidth="1"/>
    <col min="6" max="6" width="10.28515625" customWidth="1"/>
  </cols>
  <sheetData>
    <row r="1" spans="1:9">
      <c r="A1" s="53" t="s">
        <v>1588</v>
      </c>
      <c r="B1" s="53" t="s">
        <v>1590</v>
      </c>
      <c r="C1" s="53" t="s">
        <v>5816</v>
      </c>
      <c r="D1" t="s">
        <v>5817</v>
      </c>
      <c r="E1" s="94" t="s">
        <v>5818</v>
      </c>
      <c r="F1" t="s">
        <v>5819</v>
      </c>
      <c r="G1" t="s">
        <v>5820</v>
      </c>
    </row>
    <row r="2" spans="1:9">
      <c r="A2" s="47" t="s">
        <v>2855</v>
      </c>
      <c r="B2" s="47" t="s">
        <v>2856</v>
      </c>
      <c r="C2" s="47" t="s">
        <v>5836</v>
      </c>
      <c r="D2" s="47">
        <v>1</v>
      </c>
      <c r="E2" s="47" t="s">
        <v>5822</v>
      </c>
      <c r="F2" s="47">
        <v>2</v>
      </c>
      <c r="I2" s="158"/>
    </row>
    <row r="3" spans="1:9">
      <c r="A3" s="47" t="s">
        <v>2851</v>
      </c>
      <c r="B3" s="47" t="s">
        <v>2852</v>
      </c>
      <c r="C3" s="47" t="s">
        <v>5836</v>
      </c>
      <c r="D3" s="47">
        <f t="shared" ref="D3:D66" si="0">D2+1</f>
        <v>2</v>
      </c>
      <c r="E3" s="47" t="s">
        <v>5822</v>
      </c>
      <c r="F3" s="47">
        <v>2</v>
      </c>
      <c r="I3" s="158"/>
    </row>
    <row r="4" spans="1:9">
      <c r="A4" s="47" t="s">
        <v>2858</v>
      </c>
      <c r="B4" s="47" t="s">
        <v>2859</v>
      </c>
      <c r="C4" s="47" t="s">
        <v>5836</v>
      </c>
      <c r="D4" s="47">
        <f t="shared" si="0"/>
        <v>3</v>
      </c>
      <c r="E4" s="47" t="s">
        <v>5822</v>
      </c>
      <c r="F4" s="47">
        <v>2</v>
      </c>
      <c r="I4" s="158"/>
    </row>
    <row r="5" spans="1:9">
      <c r="A5" s="47" t="s">
        <v>2039</v>
      </c>
      <c r="B5" s="47" t="s">
        <v>444</v>
      </c>
      <c r="C5" s="47" t="s">
        <v>5836</v>
      </c>
      <c r="D5" s="47">
        <f t="shared" si="0"/>
        <v>4</v>
      </c>
      <c r="E5" s="47" t="s">
        <v>5822</v>
      </c>
      <c r="F5" s="47">
        <v>2</v>
      </c>
      <c r="I5" s="158"/>
    </row>
    <row r="6" spans="1:9">
      <c r="A6" s="47" t="s">
        <v>2159</v>
      </c>
      <c r="B6" s="47" t="s">
        <v>450</v>
      </c>
      <c r="C6" s="47" t="s">
        <v>5836</v>
      </c>
      <c r="D6" s="47">
        <f t="shared" si="0"/>
        <v>5</v>
      </c>
      <c r="E6" s="47" t="s">
        <v>5822</v>
      </c>
      <c r="F6" s="47">
        <v>2</v>
      </c>
      <c r="I6" s="158"/>
    </row>
    <row r="7" spans="1:9">
      <c r="A7" s="47" t="s">
        <v>6137</v>
      </c>
      <c r="B7" s="47" t="s">
        <v>6143</v>
      </c>
      <c r="C7" s="47" t="s">
        <v>5836</v>
      </c>
      <c r="D7" s="47">
        <f t="shared" si="0"/>
        <v>6</v>
      </c>
      <c r="E7" s="47" t="s">
        <v>5822</v>
      </c>
      <c r="F7" s="47">
        <v>3</v>
      </c>
      <c r="I7" s="158"/>
    </row>
    <row r="8" spans="1:9">
      <c r="A8" s="47" t="s">
        <v>6138</v>
      </c>
      <c r="B8" s="47" t="s">
        <v>6144</v>
      </c>
      <c r="C8" s="47" t="s">
        <v>5836</v>
      </c>
      <c r="D8" s="47">
        <f t="shared" si="0"/>
        <v>7</v>
      </c>
      <c r="E8" s="47" t="s">
        <v>5822</v>
      </c>
      <c r="F8" s="47">
        <v>3</v>
      </c>
      <c r="I8" s="158"/>
    </row>
    <row r="9" spans="1:9">
      <c r="A9" s="47" t="s">
        <v>2349</v>
      </c>
      <c r="B9" s="47" t="s">
        <v>2350</v>
      </c>
      <c r="C9" s="47" t="s">
        <v>5836</v>
      </c>
      <c r="D9" s="47">
        <f t="shared" si="0"/>
        <v>8</v>
      </c>
      <c r="E9" s="47" t="s">
        <v>5822</v>
      </c>
      <c r="F9" s="47">
        <v>2</v>
      </c>
      <c r="I9" s="158"/>
    </row>
    <row r="10" spans="1:9">
      <c r="A10" s="47" t="s">
        <v>2577</v>
      </c>
      <c r="B10" s="47" t="s">
        <v>2578</v>
      </c>
      <c r="C10" s="47" t="s">
        <v>5836</v>
      </c>
      <c r="D10" s="47">
        <f t="shared" si="0"/>
        <v>9</v>
      </c>
      <c r="E10" s="47" t="s">
        <v>5822</v>
      </c>
      <c r="F10" s="47">
        <v>2</v>
      </c>
      <c r="I10" s="158"/>
    </row>
    <row r="11" spans="1:9">
      <c r="A11" s="47" t="s">
        <v>2356</v>
      </c>
      <c r="B11" s="47" t="s">
        <v>2357</v>
      </c>
      <c r="C11" s="47" t="s">
        <v>5836</v>
      </c>
      <c r="D11" s="47">
        <f t="shared" si="0"/>
        <v>10</v>
      </c>
      <c r="E11" s="47" t="s">
        <v>5822</v>
      </c>
      <c r="F11" s="47">
        <v>2</v>
      </c>
      <c r="I11" s="158"/>
    </row>
    <row r="12" spans="1:9">
      <c r="A12" s="47" t="s">
        <v>2615</v>
      </c>
      <c r="B12" s="47" t="s">
        <v>2616</v>
      </c>
      <c r="C12" s="47" t="s">
        <v>5836</v>
      </c>
      <c r="D12" s="47">
        <f t="shared" si="0"/>
        <v>11</v>
      </c>
      <c r="E12" s="47" t="s">
        <v>5822</v>
      </c>
      <c r="F12" s="47">
        <v>2</v>
      </c>
      <c r="I12" s="158"/>
    </row>
    <row r="13" spans="1:9">
      <c r="A13" s="47" t="s">
        <v>1756</v>
      </c>
      <c r="B13" s="47" t="s">
        <v>310</v>
      </c>
      <c r="C13" s="47" t="s">
        <v>5836</v>
      </c>
      <c r="D13" s="47">
        <f t="shared" si="0"/>
        <v>12</v>
      </c>
      <c r="E13" s="47" t="s">
        <v>5822</v>
      </c>
      <c r="F13" s="47">
        <v>2</v>
      </c>
      <c r="I13" s="158"/>
    </row>
    <row r="14" spans="1:9">
      <c r="A14" s="47" t="s">
        <v>1282</v>
      </c>
      <c r="B14" s="47" t="s">
        <v>1283</v>
      </c>
      <c r="C14" s="47" t="s">
        <v>5836</v>
      </c>
      <c r="D14" s="47">
        <f t="shared" si="0"/>
        <v>13</v>
      </c>
      <c r="E14" s="47" t="s">
        <v>5822</v>
      </c>
      <c r="F14" s="47">
        <v>2</v>
      </c>
      <c r="I14" s="158"/>
    </row>
    <row r="15" spans="1:9">
      <c r="A15" s="47" t="s">
        <v>1285</v>
      </c>
      <c r="B15" s="47" t="s">
        <v>1286</v>
      </c>
      <c r="C15" s="47" t="s">
        <v>5836</v>
      </c>
      <c r="D15" s="47">
        <f t="shared" si="0"/>
        <v>14</v>
      </c>
      <c r="E15" s="47" t="s">
        <v>5822</v>
      </c>
      <c r="F15" s="47">
        <v>2</v>
      </c>
      <c r="I15" s="158"/>
    </row>
    <row r="16" spans="1:9">
      <c r="A16" s="47" t="s">
        <v>1332</v>
      </c>
      <c r="B16" s="47" t="s">
        <v>305</v>
      </c>
      <c r="C16" s="47" t="s">
        <v>5836</v>
      </c>
      <c r="D16" s="47">
        <f t="shared" si="0"/>
        <v>15</v>
      </c>
      <c r="E16" s="47" t="s">
        <v>5822</v>
      </c>
      <c r="F16" s="47">
        <v>2</v>
      </c>
      <c r="I16" s="158"/>
    </row>
    <row r="17" spans="1:9">
      <c r="A17" s="47" t="s">
        <v>2818</v>
      </c>
      <c r="B17" s="47" t="s">
        <v>298</v>
      </c>
      <c r="C17" s="47" t="s">
        <v>5836</v>
      </c>
      <c r="D17" s="47">
        <f t="shared" si="0"/>
        <v>16</v>
      </c>
      <c r="E17" s="47" t="s">
        <v>5822</v>
      </c>
      <c r="F17" s="47">
        <v>2</v>
      </c>
      <c r="I17" s="158"/>
    </row>
    <row r="18" spans="1:9">
      <c r="A18" s="47" t="s">
        <v>2821</v>
      </c>
      <c r="B18" s="47" t="s">
        <v>301</v>
      </c>
      <c r="C18" s="47" t="s">
        <v>5836</v>
      </c>
      <c r="D18" s="47">
        <f t="shared" si="0"/>
        <v>17</v>
      </c>
      <c r="E18" s="47" t="s">
        <v>5822</v>
      </c>
      <c r="F18" s="47">
        <v>2</v>
      </c>
      <c r="I18" s="158"/>
    </row>
    <row r="19" spans="1:9">
      <c r="A19" s="47" t="s">
        <v>2823</v>
      </c>
      <c r="B19" s="47" t="s">
        <v>2824</v>
      </c>
      <c r="C19" s="47" t="s">
        <v>5836</v>
      </c>
      <c r="D19" s="47">
        <f t="shared" si="0"/>
        <v>18</v>
      </c>
      <c r="E19" s="47" t="s">
        <v>5822</v>
      </c>
      <c r="F19" s="47">
        <v>2</v>
      </c>
      <c r="I19" s="158"/>
    </row>
    <row r="20" spans="1:9">
      <c r="A20" s="47" t="s">
        <v>4058</v>
      </c>
      <c r="B20" s="47" t="s">
        <v>4059</v>
      </c>
      <c r="C20" s="47" t="s">
        <v>5836</v>
      </c>
      <c r="D20" s="47">
        <f t="shared" si="0"/>
        <v>19</v>
      </c>
      <c r="E20" s="47" t="s">
        <v>5822</v>
      </c>
      <c r="F20" s="47">
        <v>2</v>
      </c>
      <c r="I20" s="158"/>
    </row>
    <row r="21" spans="1:9">
      <c r="A21" s="47" t="s">
        <v>2862</v>
      </c>
      <c r="B21" s="47" t="s">
        <v>303</v>
      </c>
      <c r="C21" s="47" t="s">
        <v>5836</v>
      </c>
      <c r="D21" s="47">
        <f t="shared" si="0"/>
        <v>20</v>
      </c>
      <c r="E21" s="47" t="s">
        <v>5822</v>
      </c>
      <c r="F21" s="47">
        <v>2</v>
      </c>
      <c r="I21" s="158"/>
    </row>
    <row r="22" spans="1:9">
      <c r="A22" s="65" t="s">
        <v>2843</v>
      </c>
      <c r="B22" s="47" t="s">
        <v>5837</v>
      </c>
      <c r="C22" s="47" t="s">
        <v>5836</v>
      </c>
      <c r="D22" s="47">
        <f t="shared" si="0"/>
        <v>21</v>
      </c>
      <c r="E22" s="47" t="s">
        <v>5822</v>
      </c>
      <c r="F22" s="47">
        <v>2</v>
      </c>
      <c r="I22" s="158"/>
    </row>
    <row r="23" spans="1:9">
      <c r="A23" s="65" t="s">
        <v>2830</v>
      </c>
      <c r="B23" s="47" t="s">
        <v>2831</v>
      </c>
      <c r="C23" s="47" t="s">
        <v>5836</v>
      </c>
      <c r="D23" s="47">
        <f t="shared" si="0"/>
        <v>22</v>
      </c>
      <c r="E23" s="47" t="s">
        <v>5822</v>
      </c>
      <c r="F23" s="47">
        <v>2</v>
      </c>
      <c r="I23" s="158"/>
    </row>
    <row r="24" spans="1:9">
      <c r="A24" s="65" t="s">
        <v>2840</v>
      </c>
      <c r="B24" s="47" t="s">
        <v>2841</v>
      </c>
      <c r="C24" s="47" t="s">
        <v>5836</v>
      </c>
      <c r="D24" s="47">
        <f t="shared" si="0"/>
        <v>23</v>
      </c>
      <c r="E24" s="47" t="s">
        <v>5829</v>
      </c>
      <c r="F24" s="47">
        <v>2</v>
      </c>
      <c r="I24" s="158"/>
    </row>
    <row r="25" spans="1:9">
      <c r="A25" s="65" t="s">
        <v>2837</v>
      </c>
      <c r="B25" s="47" t="s">
        <v>2838</v>
      </c>
      <c r="C25" s="47" t="s">
        <v>5836</v>
      </c>
      <c r="D25" s="47">
        <f t="shared" si="0"/>
        <v>24</v>
      </c>
      <c r="E25" s="47" t="s">
        <v>5829</v>
      </c>
      <c r="F25" s="47">
        <v>2</v>
      </c>
      <c r="I25" s="158"/>
    </row>
    <row r="26" spans="1:9">
      <c r="A26" s="48" t="s">
        <v>2250</v>
      </c>
      <c r="B26" s="47" t="s">
        <v>2251</v>
      </c>
      <c r="C26" s="47" t="s">
        <v>5838</v>
      </c>
      <c r="D26" s="47">
        <f t="shared" si="0"/>
        <v>25</v>
      </c>
      <c r="E26" s="47" t="s">
        <v>5822</v>
      </c>
      <c r="F26" s="47">
        <v>5</v>
      </c>
      <c r="I26" s="158"/>
    </row>
    <row r="27" spans="1:9">
      <c r="A27" s="48" t="s">
        <v>2253</v>
      </c>
      <c r="B27" s="47" t="s">
        <v>2254</v>
      </c>
      <c r="C27" s="47" t="s">
        <v>5838</v>
      </c>
      <c r="D27" s="47">
        <f t="shared" si="0"/>
        <v>26</v>
      </c>
      <c r="E27" s="47" t="s">
        <v>5822</v>
      </c>
      <c r="F27" s="47">
        <v>5</v>
      </c>
      <c r="I27" s="158"/>
    </row>
    <row r="28" spans="1:9">
      <c r="A28" s="47" t="s">
        <v>2260</v>
      </c>
      <c r="B28" s="49" t="s">
        <v>2261</v>
      </c>
      <c r="C28" s="47" t="s">
        <v>5838</v>
      </c>
      <c r="D28" s="47">
        <f t="shared" si="0"/>
        <v>27</v>
      </c>
      <c r="E28" s="47" t="s">
        <v>5822</v>
      </c>
      <c r="F28" s="47">
        <v>5</v>
      </c>
      <c r="I28" s="158"/>
    </row>
    <row r="29" spans="1:9">
      <c r="A29" s="48" t="s">
        <v>1476</v>
      </c>
      <c r="B29" s="49" t="s">
        <v>1477</v>
      </c>
      <c r="C29" s="47" t="s">
        <v>5838</v>
      </c>
      <c r="D29" s="47">
        <f t="shared" si="0"/>
        <v>28</v>
      </c>
      <c r="E29" s="47" t="s">
        <v>5822</v>
      </c>
      <c r="F29" s="47">
        <v>2</v>
      </c>
      <c r="I29" s="158"/>
    </row>
    <row r="30" spans="1:9">
      <c r="A30" s="48" t="s">
        <v>1754</v>
      </c>
      <c r="B30" s="49" t="s">
        <v>294</v>
      </c>
      <c r="C30" s="47" t="s">
        <v>5838</v>
      </c>
      <c r="D30" s="47">
        <f t="shared" si="0"/>
        <v>29</v>
      </c>
      <c r="E30" s="47" t="s">
        <v>5822</v>
      </c>
      <c r="F30" s="47">
        <v>2</v>
      </c>
      <c r="I30" s="158"/>
    </row>
    <row r="31" spans="1:9">
      <c r="A31" s="47" t="s">
        <v>144</v>
      </c>
      <c r="B31" s="47" t="s">
        <v>145</v>
      </c>
      <c r="C31" s="47" t="s">
        <v>5839</v>
      </c>
      <c r="D31" s="47">
        <f t="shared" si="0"/>
        <v>30</v>
      </c>
      <c r="E31" s="47" t="s">
        <v>5829</v>
      </c>
      <c r="F31" s="47">
        <v>2</v>
      </c>
      <c r="I31" s="158"/>
    </row>
    <row r="32" spans="1:9">
      <c r="A32" s="47" t="s">
        <v>147</v>
      </c>
      <c r="B32" s="47" t="s">
        <v>148</v>
      </c>
      <c r="C32" s="47" t="s">
        <v>5839</v>
      </c>
      <c r="D32" s="47">
        <f t="shared" si="0"/>
        <v>31</v>
      </c>
      <c r="E32" s="47" t="s">
        <v>5829</v>
      </c>
      <c r="F32" s="47">
        <v>2</v>
      </c>
      <c r="I32" s="158"/>
    </row>
    <row r="33" spans="1:9">
      <c r="A33" s="47" t="s">
        <v>150</v>
      </c>
      <c r="B33" s="47" t="s">
        <v>151</v>
      </c>
      <c r="C33" s="47" t="s">
        <v>5839</v>
      </c>
      <c r="D33" s="47">
        <f t="shared" si="0"/>
        <v>32</v>
      </c>
      <c r="E33" s="47" t="s">
        <v>5829</v>
      </c>
      <c r="F33" s="47">
        <v>2</v>
      </c>
      <c r="I33" s="158"/>
    </row>
    <row r="34" spans="1:9">
      <c r="A34" s="47" t="s">
        <v>153</v>
      </c>
      <c r="B34" s="47" t="s">
        <v>154</v>
      </c>
      <c r="C34" s="47" t="s">
        <v>5839</v>
      </c>
      <c r="D34" s="47">
        <f t="shared" si="0"/>
        <v>33</v>
      </c>
      <c r="E34" s="47" t="s">
        <v>5829</v>
      </c>
      <c r="F34" s="47">
        <v>2</v>
      </c>
      <c r="I34" s="158"/>
    </row>
    <row r="35" spans="1:9">
      <c r="A35" s="47" t="s">
        <v>156</v>
      </c>
      <c r="B35" s="47" t="s">
        <v>157</v>
      </c>
      <c r="C35" s="47" t="s">
        <v>5839</v>
      </c>
      <c r="D35" s="47">
        <f t="shared" si="0"/>
        <v>34</v>
      </c>
      <c r="E35" s="47" t="s">
        <v>5829</v>
      </c>
      <c r="F35" s="47">
        <v>2</v>
      </c>
      <c r="I35" s="158"/>
    </row>
    <row r="36" spans="1:9">
      <c r="A36" s="47" t="s">
        <v>159</v>
      </c>
      <c r="B36" s="47" t="s">
        <v>160</v>
      </c>
      <c r="C36" s="47" t="s">
        <v>5839</v>
      </c>
      <c r="D36" s="47">
        <f t="shared" si="0"/>
        <v>35</v>
      </c>
      <c r="E36" s="47" t="s">
        <v>5829</v>
      </c>
      <c r="F36" s="47">
        <v>2</v>
      </c>
      <c r="I36" s="158"/>
    </row>
    <row r="37" spans="1:9">
      <c r="A37" s="47" t="s">
        <v>162</v>
      </c>
      <c r="B37" s="47" t="s">
        <v>163</v>
      </c>
      <c r="C37" s="47" t="s">
        <v>5839</v>
      </c>
      <c r="D37" s="47">
        <f t="shared" si="0"/>
        <v>36</v>
      </c>
      <c r="E37" s="47" t="s">
        <v>5829</v>
      </c>
      <c r="F37" s="47">
        <v>2</v>
      </c>
      <c r="I37" s="158"/>
    </row>
    <row r="38" spans="1:9">
      <c r="A38" s="47" t="s">
        <v>165</v>
      </c>
      <c r="B38" s="47" t="s">
        <v>166</v>
      </c>
      <c r="C38" s="47" t="s">
        <v>5839</v>
      </c>
      <c r="D38" s="47">
        <f t="shared" si="0"/>
        <v>37</v>
      </c>
      <c r="E38" s="47" t="s">
        <v>5829</v>
      </c>
      <c r="F38" s="47">
        <v>2</v>
      </c>
      <c r="I38" s="158"/>
    </row>
    <row r="39" spans="1:9">
      <c r="A39" s="47" t="s">
        <v>168</v>
      </c>
      <c r="B39" s="47" t="s">
        <v>169</v>
      </c>
      <c r="C39" s="47" t="s">
        <v>5839</v>
      </c>
      <c r="D39" s="47">
        <f t="shared" si="0"/>
        <v>38</v>
      </c>
      <c r="E39" s="47" t="s">
        <v>5829</v>
      </c>
      <c r="F39" s="47">
        <v>2</v>
      </c>
      <c r="I39" s="158"/>
    </row>
    <row r="40" spans="1:9">
      <c r="A40" s="47" t="s">
        <v>171</v>
      </c>
      <c r="B40" s="47" t="s">
        <v>172</v>
      </c>
      <c r="C40" s="47" t="s">
        <v>5839</v>
      </c>
      <c r="D40" s="47">
        <f t="shared" si="0"/>
        <v>39</v>
      </c>
      <c r="E40" s="47" t="s">
        <v>5829</v>
      </c>
      <c r="F40" s="47">
        <v>2</v>
      </c>
      <c r="I40" s="158"/>
    </row>
    <row r="41" spans="1:9">
      <c r="A41" s="47" t="s">
        <v>4072</v>
      </c>
      <c r="B41" s="47" t="s">
        <v>4073</v>
      </c>
      <c r="C41" s="47" t="s">
        <v>5839</v>
      </c>
      <c r="D41" s="47">
        <f t="shared" si="0"/>
        <v>40</v>
      </c>
      <c r="E41" s="47" t="s">
        <v>5829</v>
      </c>
      <c r="F41" s="47">
        <v>2</v>
      </c>
      <c r="I41" s="158"/>
    </row>
    <row r="42" spans="1:9">
      <c r="A42" s="47" t="s">
        <v>173</v>
      </c>
      <c r="B42" s="47" t="s">
        <v>174</v>
      </c>
      <c r="C42" s="47" t="s">
        <v>5839</v>
      </c>
      <c r="D42" s="47">
        <f t="shared" si="0"/>
        <v>41</v>
      </c>
      <c r="E42" s="47" t="s">
        <v>5829</v>
      </c>
      <c r="F42" s="47">
        <v>2</v>
      </c>
      <c r="I42" s="158"/>
    </row>
    <row r="43" spans="1:9">
      <c r="A43" s="47" t="s">
        <v>175</v>
      </c>
      <c r="B43" s="47" t="s">
        <v>176</v>
      </c>
      <c r="C43" s="47" t="s">
        <v>5839</v>
      </c>
      <c r="D43" s="47">
        <f t="shared" si="0"/>
        <v>42</v>
      </c>
      <c r="E43" s="47" t="s">
        <v>5829</v>
      </c>
      <c r="F43" s="47">
        <v>2</v>
      </c>
      <c r="I43" s="158"/>
    </row>
    <row r="44" spans="1:9">
      <c r="A44" s="47" t="s">
        <v>177</v>
      </c>
      <c r="B44" s="47" t="s">
        <v>178</v>
      </c>
      <c r="C44" s="47" t="s">
        <v>5839</v>
      </c>
      <c r="D44" s="47">
        <f t="shared" si="0"/>
        <v>43</v>
      </c>
      <c r="E44" s="47" t="s">
        <v>5829</v>
      </c>
      <c r="F44" s="47">
        <v>2</v>
      </c>
      <c r="I44" s="158"/>
    </row>
    <row r="45" spans="1:9">
      <c r="A45" s="47" t="s">
        <v>187</v>
      </c>
      <c r="B45" s="47" t="s">
        <v>188</v>
      </c>
      <c r="C45" s="47" t="s">
        <v>5839</v>
      </c>
      <c r="D45" s="47">
        <f t="shared" si="0"/>
        <v>44</v>
      </c>
      <c r="E45" s="47" t="s">
        <v>5829</v>
      </c>
      <c r="F45" s="47">
        <v>2</v>
      </c>
      <c r="I45" s="158"/>
    </row>
    <row r="46" spans="1:9">
      <c r="A46" s="47" t="s">
        <v>189</v>
      </c>
      <c r="B46" s="47" t="s">
        <v>190</v>
      </c>
      <c r="C46" s="47" t="s">
        <v>5839</v>
      </c>
      <c r="D46" s="47">
        <f t="shared" si="0"/>
        <v>45</v>
      </c>
      <c r="E46" s="47" t="s">
        <v>5829</v>
      </c>
      <c r="F46" s="47">
        <v>2</v>
      </c>
      <c r="I46" s="158"/>
    </row>
    <row r="47" spans="1:9">
      <c r="A47" s="47" t="s">
        <v>191</v>
      </c>
      <c r="B47" s="47" t="s">
        <v>192</v>
      </c>
      <c r="C47" s="47" t="s">
        <v>5839</v>
      </c>
      <c r="D47" s="47">
        <f t="shared" si="0"/>
        <v>46</v>
      </c>
      <c r="E47" s="47" t="s">
        <v>5829</v>
      </c>
      <c r="F47" s="47">
        <v>2</v>
      </c>
      <c r="I47" s="158"/>
    </row>
    <row r="48" spans="1:9">
      <c r="A48" s="47" t="s">
        <v>194</v>
      </c>
      <c r="B48" s="47" t="s">
        <v>195</v>
      </c>
      <c r="C48" s="47" t="s">
        <v>5839</v>
      </c>
      <c r="D48" s="47">
        <f t="shared" si="0"/>
        <v>47</v>
      </c>
      <c r="E48" s="47" t="s">
        <v>5829</v>
      </c>
      <c r="F48" s="47">
        <v>2</v>
      </c>
      <c r="I48" s="158"/>
    </row>
    <row r="49" spans="1:9">
      <c r="A49" s="47" t="s">
        <v>196</v>
      </c>
      <c r="B49" s="47" t="s">
        <v>197</v>
      </c>
      <c r="C49" s="47" t="s">
        <v>5839</v>
      </c>
      <c r="D49" s="47">
        <f t="shared" si="0"/>
        <v>48</v>
      </c>
      <c r="E49" s="47" t="s">
        <v>5829</v>
      </c>
      <c r="F49" s="47">
        <v>2</v>
      </c>
      <c r="I49" s="158"/>
    </row>
    <row r="50" spans="1:9">
      <c r="A50" s="47" t="s">
        <v>198</v>
      </c>
      <c r="B50" s="47" t="s">
        <v>199</v>
      </c>
      <c r="C50" s="47" t="s">
        <v>5839</v>
      </c>
      <c r="D50" s="47">
        <f t="shared" si="0"/>
        <v>49</v>
      </c>
      <c r="E50" s="47" t="s">
        <v>5829</v>
      </c>
      <c r="F50" s="47">
        <v>2</v>
      </c>
      <c r="I50" s="158"/>
    </row>
    <row r="51" spans="1:9">
      <c r="A51" s="47" t="s">
        <v>201</v>
      </c>
      <c r="B51" s="47" t="s">
        <v>202</v>
      </c>
      <c r="C51" s="47" t="s">
        <v>5839</v>
      </c>
      <c r="D51" s="47">
        <f t="shared" si="0"/>
        <v>50</v>
      </c>
      <c r="E51" s="47" t="s">
        <v>5829</v>
      </c>
      <c r="F51" s="47">
        <v>2</v>
      </c>
      <c r="I51" s="158"/>
    </row>
    <row r="52" spans="1:9">
      <c r="A52" s="47" t="s">
        <v>203</v>
      </c>
      <c r="B52" s="47" t="s">
        <v>204</v>
      </c>
      <c r="C52" s="47" t="s">
        <v>5839</v>
      </c>
      <c r="D52" s="47">
        <f t="shared" si="0"/>
        <v>51</v>
      </c>
      <c r="E52" s="47" t="s">
        <v>5829</v>
      </c>
      <c r="F52" s="47">
        <v>2</v>
      </c>
      <c r="I52" s="158"/>
    </row>
    <row r="53" spans="1:9">
      <c r="A53" s="47" t="s">
        <v>205</v>
      </c>
      <c r="B53" s="47" t="s">
        <v>206</v>
      </c>
      <c r="C53" s="47" t="s">
        <v>5839</v>
      </c>
      <c r="D53" s="47">
        <f t="shared" si="0"/>
        <v>52</v>
      </c>
      <c r="E53" s="47" t="s">
        <v>5829</v>
      </c>
      <c r="F53" s="47">
        <v>2</v>
      </c>
      <c r="I53" s="158"/>
    </row>
    <row r="54" spans="1:9">
      <c r="A54" s="47" t="s">
        <v>213</v>
      </c>
      <c r="B54" s="47" t="s">
        <v>214</v>
      </c>
      <c r="C54" s="47" t="s">
        <v>5839</v>
      </c>
      <c r="D54" s="47">
        <f t="shared" si="0"/>
        <v>53</v>
      </c>
      <c r="E54" s="47" t="s">
        <v>5829</v>
      </c>
      <c r="F54" s="47">
        <v>2</v>
      </c>
      <c r="I54" s="158"/>
    </row>
    <row r="55" spans="1:9">
      <c r="A55" s="47" t="s">
        <v>210</v>
      </c>
      <c r="B55" s="47" t="s">
        <v>211</v>
      </c>
      <c r="C55" s="47" t="s">
        <v>5839</v>
      </c>
      <c r="D55" s="47">
        <f t="shared" si="0"/>
        <v>54</v>
      </c>
      <c r="E55" s="47" t="s">
        <v>5829</v>
      </c>
      <c r="F55" s="47">
        <v>2</v>
      </c>
      <c r="I55" s="158"/>
    </row>
    <row r="56" spans="1:9">
      <c r="A56" s="47" t="s">
        <v>219</v>
      </c>
      <c r="B56" s="47" t="s">
        <v>220</v>
      </c>
      <c r="C56" s="47" t="s">
        <v>5839</v>
      </c>
      <c r="D56" s="47">
        <f t="shared" si="0"/>
        <v>55</v>
      </c>
      <c r="E56" s="47" t="s">
        <v>5829</v>
      </c>
      <c r="F56" s="47">
        <v>2</v>
      </c>
      <c r="I56" s="158"/>
    </row>
    <row r="57" spans="1:9">
      <c r="A57" s="47" t="s">
        <v>216</v>
      </c>
      <c r="B57" s="47" t="s">
        <v>217</v>
      </c>
      <c r="C57" s="47" t="s">
        <v>5839</v>
      </c>
      <c r="D57" s="47">
        <f t="shared" si="0"/>
        <v>56</v>
      </c>
      <c r="E57" s="47" t="s">
        <v>5829</v>
      </c>
      <c r="F57" s="47">
        <v>2</v>
      </c>
      <c r="I57" s="158"/>
    </row>
    <row r="58" spans="1:9">
      <c r="A58" s="47" t="s">
        <v>222</v>
      </c>
      <c r="B58" s="47" t="s">
        <v>223</v>
      </c>
      <c r="C58" s="47" t="s">
        <v>5839</v>
      </c>
      <c r="D58" s="47">
        <f t="shared" si="0"/>
        <v>57</v>
      </c>
      <c r="E58" s="47" t="s">
        <v>5829</v>
      </c>
      <c r="F58" s="47">
        <v>2</v>
      </c>
      <c r="I58" s="158"/>
    </row>
    <row r="59" spans="1:9">
      <c r="A59" s="47" t="s">
        <v>224</v>
      </c>
      <c r="B59" s="47" t="s">
        <v>225</v>
      </c>
      <c r="C59" s="47" t="s">
        <v>5839</v>
      </c>
      <c r="D59" s="47">
        <f t="shared" si="0"/>
        <v>58</v>
      </c>
      <c r="E59" s="47" t="s">
        <v>5829</v>
      </c>
      <c r="F59" s="47">
        <v>2</v>
      </c>
      <c r="I59" s="158"/>
    </row>
    <row r="60" spans="1:9">
      <c r="A60" s="47" t="s">
        <v>227</v>
      </c>
      <c r="B60" s="47" t="s">
        <v>228</v>
      </c>
      <c r="C60" s="47" t="s">
        <v>5839</v>
      </c>
      <c r="D60" s="47">
        <f t="shared" si="0"/>
        <v>59</v>
      </c>
      <c r="E60" s="47" t="s">
        <v>5829</v>
      </c>
      <c r="F60" s="47">
        <v>2</v>
      </c>
      <c r="I60" s="158"/>
    </row>
    <row r="61" spans="1:9">
      <c r="A61" s="47" t="s">
        <v>230</v>
      </c>
      <c r="B61" s="47" t="s">
        <v>231</v>
      </c>
      <c r="C61" s="47" t="s">
        <v>5839</v>
      </c>
      <c r="D61" s="47">
        <f t="shared" si="0"/>
        <v>60</v>
      </c>
      <c r="E61" s="47" t="s">
        <v>5829</v>
      </c>
      <c r="F61" s="47">
        <v>2</v>
      </c>
      <c r="I61" s="158"/>
    </row>
    <row r="62" spans="1:9">
      <c r="A62" s="47" t="s">
        <v>233</v>
      </c>
      <c r="B62" s="47" t="s">
        <v>234</v>
      </c>
      <c r="C62" s="47" t="s">
        <v>5839</v>
      </c>
      <c r="D62" s="47">
        <f t="shared" si="0"/>
        <v>61</v>
      </c>
      <c r="E62" s="47" t="s">
        <v>5829</v>
      </c>
      <c r="F62" s="47">
        <v>2</v>
      </c>
      <c r="I62" s="158"/>
    </row>
    <row r="63" spans="1:9">
      <c r="A63" s="47" t="s">
        <v>236</v>
      </c>
      <c r="B63" s="47" t="s">
        <v>237</v>
      </c>
      <c r="C63" s="47" t="s">
        <v>5839</v>
      </c>
      <c r="D63" s="47">
        <f t="shared" si="0"/>
        <v>62</v>
      </c>
      <c r="E63" s="47" t="s">
        <v>5829</v>
      </c>
      <c r="F63" s="47">
        <v>2</v>
      </c>
      <c r="I63" s="158"/>
    </row>
    <row r="64" spans="1:9">
      <c r="A64" s="47" t="s">
        <v>239</v>
      </c>
      <c r="B64" s="47" t="s">
        <v>240</v>
      </c>
      <c r="C64" s="47" t="s">
        <v>5839</v>
      </c>
      <c r="D64" s="47">
        <f t="shared" si="0"/>
        <v>63</v>
      </c>
      <c r="E64" s="47" t="s">
        <v>5829</v>
      </c>
      <c r="F64" s="47">
        <v>2</v>
      </c>
      <c r="I64" s="158"/>
    </row>
    <row r="65" spans="1:9">
      <c r="A65" s="47" t="s">
        <v>242</v>
      </c>
      <c r="B65" s="47" t="s">
        <v>243</v>
      </c>
      <c r="C65" s="47" t="s">
        <v>5839</v>
      </c>
      <c r="D65" s="47">
        <f t="shared" si="0"/>
        <v>64</v>
      </c>
      <c r="E65" s="47" t="s">
        <v>5829</v>
      </c>
      <c r="F65" s="47">
        <v>2</v>
      </c>
      <c r="I65" s="158"/>
    </row>
    <row r="66" spans="1:9">
      <c r="A66" s="47" t="s">
        <v>245</v>
      </c>
      <c r="B66" s="47" t="s">
        <v>246</v>
      </c>
      <c r="C66" s="47" t="s">
        <v>5839</v>
      </c>
      <c r="D66" s="47">
        <f t="shared" si="0"/>
        <v>65</v>
      </c>
      <c r="E66" s="47" t="s">
        <v>5829</v>
      </c>
      <c r="F66" s="47">
        <v>2</v>
      </c>
      <c r="I66" s="158"/>
    </row>
    <row r="67" spans="1:9">
      <c r="A67" s="47" t="s">
        <v>248</v>
      </c>
      <c r="B67" s="47" t="s">
        <v>249</v>
      </c>
      <c r="C67" s="47" t="s">
        <v>5839</v>
      </c>
      <c r="D67" s="47">
        <f t="shared" ref="D67:D130" si="1">D66+1</f>
        <v>66</v>
      </c>
      <c r="E67" s="47" t="s">
        <v>5829</v>
      </c>
      <c r="F67" s="47">
        <v>2</v>
      </c>
      <c r="I67" s="158"/>
    </row>
    <row r="68" spans="1:9">
      <c r="A68" s="47" t="s">
        <v>3953</v>
      </c>
      <c r="B68" s="49" t="s">
        <v>3954</v>
      </c>
      <c r="C68" s="47" t="s">
        <v>5839</v>
      </c>
      <c r="D68" s="47">
        <f t="shared" si="1"/>
        <v>67</v>
      </c>
      <c r="E68" s="47" t="s">
        <v>5829</v>
      </c>
      <c r="F68" s="47">
        <v>2</v>
      </c>
      <c r="I68" s="158"/>
    </row>
    <row r="69" spans="1:9">
      <c r="A69" s="47" t="s">
        <v>4005</v>
      </c>
      <c r="B69" s="49" t="s">
        <v>4006</v>
      </c>
      <c r="C69" s="47" t="s">
        <v>5839</v>
      </c>
      <c r="D69" s="47">
        <f t="shared" si="1"/>
        <v>68</v>
      </c>
      <c r="E69" s="47" t="s">
        <v>5829</v>
      </c>
      <c r="F69" s="47">
        <v>2</v>
      </c>
      <c r="I69" s="158"/>
    </row>
    <row r="70" spans="1:9">
      <c r="A70" s="47" t="s">
        <v>2417</v>
      </c>
      <c r="B70" s="49" t="s">
        <v>2418</v>
      </c>
      <c r="C70" s="47" t="s">
        <v>5839</v>
      </c>
      <c r="D70" s="47">
        <f t="shared" si="1"/>
        <v>69</v>
      </c>
      <c r="E70" s="47" t="s">
        <v>5829</v>
      </c>
      <c r="F70" s="47">
        <v>2</v>
      </c>
      <c r="I70" s="158"/>
    </row>
    <row r="71" spans="1:9">
      <c r="A71" s="47" t="s">
        <v>251</v>
      </c>
      <c r="B71" s="47" t="s">
        <v>252</v>
      </c>
      <c r="C71" s="47" t="s">
        <v>5839</v>
      </c>
      <c r="D71" s="47">
        <f t="shared" si="1"/>
        <v>70</v>
      </c>
      <c r="E71" s="47" t="s">
        <v>5829</v>
      </c>
      <c r="F71" s="47">
        <v>2</v>
      </c>
      <c r="I71" s="158"/>
    </row>
    <row r="72" spans="1:9">
      <c r="A72" s="47" t="s">
        <v>254</v>
      </c>
      <c r="B72" s="47" t="s">
        <v>255</v>
      </c>
      <c r="C72" s="47" t="s">
        <v>5839</v>
      </c>
      <c r="D72" s="47">
        <f t="shared" si="1"/>
        <v>71</v>
      </c>
      <c r="E72" s="47" t="s">
        <v>5829</v>
      </c>
      <c r="F72" s="47">
        <v>2</v>
      </c>
      <c r="I72" s="158"/>
    </row>
    <row r="73" spans="1:9">
      <c r="A73" s="47" t="s">
        <v>257</v>
      </c>
      <c r="B73" s="47" t="s">
        <v>258</v>
      </c>
      <c r="C73" s="47" t="s">
        <v>5839</v>
      </c>
      <c r="D73" s="47">
        <f t="shared" si="1"/>
        <v>72</v>
      </c>
      <c r="E73" s="47" t="s">
        <v>5829</v>
      </c>
      <c r="F73" s="47">
        <v>2</v>
      </c>
      <c r="I73" s="158"/>
    </row>
    <row r="74" spans="1:9">
      <c r="A74" s="47" t="s">
        <v>1494</v>
      </c>
      <c r="B74" s="47" t="s">
        <v>1495</v>
      </c>
      <c r="C74" s="47" t="s">
        <v>5839</v>
      </c>
      <c r="D74" s="47">
        <f t="shared" si="1"/>
        <v>73</v>
      </c>
      <c r="E74" s="47" t="s">
        <v>5829</v>
      </c>
      <c r="F74" s="47">
        <v>2</v>
      </c>
      <c r="I74" s="158"/>
    </row>
    <row r="75" spans="1:9">
      <c r="A75" s="47" t="s">
        <v>1497</v>
      </c>
      <c r="B75" s="47" t="s">
        <v>1498</v>
      </c>
      <c r="C75" s="47" t="s">
        <v>5839</v>
      </c>
      <c r="D75" s="47">
        <f t="shared" si="1"/>
        <v>74</v>
      </c>
      <c r="E75" s="47" t="s">
        <v>5829</v>
      </c>
      <c r="F75" s="47">
        <v>2</v>
      </c>
      <c r="I75" s="158"/>
    </row>
    <row r="76" spans="1:9">
      <c r="A76" s="47" t="s">
        <v>1500</v>
      </c>
      <c r="B76" s="47" t="s">
        <v>4070</v>
      </c>
      <c r="C76" s="47" t="s">
        <v>5839</v>
      </c>
      <c r="D76" s="47">
        <f t="shared" si="1"/>
        <v>75</v>
      </c>
      <c r="E76" s="47" t="s">
        <v>5829</v>
      </c>
      <c r="F76" s="47">
        <v>2</v>
      </c>
      <c r="I76" s="158"/>
    </row>
    <row r="77" spans="1:9">
      <c r="A77" s="47" t="s">
        <v>1512</v>
      </c>
      <c r="B77" s="47" t="s">
        <v>1513</v>
      </c>
      <c r="C77" s="47" t="s">
        <v>5839</v>
      </c>
      <c r="D77" s="47">
        <f t="shared" si="1"/>
        <v>76</v>
      </c>
      <c r="E77" s="47" t="s">
        <v>5829</v>
      </c>
      <c r="F77" s="47">
        <v>2</v>
      </c>
      <c r="I77" s="158"/>
    </row>
    <row r="78" spans="1:9">
      <c r="A78" s="47" t="s">
        <v>266</v>
      </c>
      <c r="B78" s="47" t="s">
        <v>267</v>
      </c>
      <c r="C78" s="47" t="s">
        <v>5839</v>
      </c>
      <c r="D78" s="47">
        <f t="shared" si="1"/>
        <v>77</v>
      </c>
      <c r="E78" s="47" t="s">
        <v>5829</v>
      </c>
      <c r="F78" s="47">
        <v>2</v>
      </c>
      <c r="I78" s="158"/>
    </row>
    <row r="79" spans="1:9">
      <c r="A79" s="47" t="s">
        <v>269</v>
      </c>
      <c r="B79" s="47" t="s">
        <v>270</v>
      </c>
      <c r="C79" s="47" t="s">
        <v>5839</v>
      </c>
      <c r="D79" s="47">
        <f t="shared" si="1"/>
        <v>78</v>
      </c>
      <c r="E79" s="47" t="s">
        <v>5829</v>
      </c>
      <c r="F79" s="47">
        <v>2</v>
      </c>
      <c r="I79" s="158"/>
    </row>
    <row r="80" spans="1:9">
      <c r="A80" s="49" t="s">
        <v>2164</v>
      </c>
      <c r="B80" s="49" t="s">
        <v>281</v>
      </c>
      <c r="C80" s="47" t="s">
        <v>5839</v>
      </c>
      <c r="D80" s="47">
        <f t="shared" si="1"/>
        <v>79</v>
      </c>
      <c r="E80" s="47" t="s">
        <v>5829</v>
      </c>
      <c r="F80" s="47">
        <v>2</v>
      </c>
      <c r="I80" s="158"/>
    </row>
    <row r="81" spans="1:9">
      <c r="A81" s="47" t="s">
        <v>2826</v>
      </c>
      <c r="B81" s="47" t="s">
        <v>2827</v>
      </c>
      <c r="C81" s="47" t="s">
        <v>5839</v>
      </c>
      <c r="D81" s="47">
        <f t="shared" si="1"/>
        <v>80</v>
      </c>
      <c r="E81" s="47" t="s">
        <v>5829</v>
      </c>
      <c r="F81" s="47">
        <v>2</v>
      </c>
      <c r="I81" s="158"/>
    </row>
    <row r="82" spans="1:9">
      <c r="A82" s="49" t="s">
        <v>283</v>
      </c>
      <c r="B82" s="49" t="s">
        <v>284</v>
      </c>
      <c r="C82" s="47" t="s">
        <v>5839</v>
      </c>
      <c r="D82" s="47">
        <f t="shared" si="1"/>
        <v>81</v>
      </c>
      <c r="E82" s="47" t="s">
        <v>5829</v>
      </c>
      <c r="F82" s="47">
        <v>2</v>
      </c>
      <c r="I82" s="158"/>
    </row>
    <row r="83" spans="1:9">
      <c r="A83" s="47" t="s">
        <v>285</v>
      </c>
      <c r="B83" s="49" t="s">
        <v>286</v>
      </c>
      <c r="C83" s="47" t="s">
        <v>5839</v>
      </c>
      <c r="D83" s="47">
        <f t="shared" si="1"/>
        <v>82</v>
      </c>
      <c r="E83" s="47" t="s">
        <v>5829</v>
      </c>
      <c r="F83" s="47">
        <v>2</v>
      </c>
      <c r="I83" s="158"/>
    </row>
    <row r="84" spans="1:9">
      <c r="A84" s="47" t="s">
        <v>288</v>
      </c>
      <c r="B84" s="49" t="s">
        <v>289</v>
      </c>
      <c r="C84" s="47" t="s">
        <v>5839</v>
      </c>
      <c r="D84" s="47">
        <f t="shared" si="1"/>
        <v>83</v>
      </c>
      <c r="E84" s="47" t="s">
        <v>5829</v>
      </c>
      <c r="F84" s="47">
        <v>2</v>
      </c>
      <c r="I84" s="158"/>
    </row>
    <row r="85" spans="1:9">
      <c r="A85" s="47" t="s">
        <v>296</v>
      </c>
      <c r="B85" s="49" t="s">
        <v>297</v>
      </c>
      <c r="C85" s="47" t="s">
        <v>5839</v>
      </c>
      <c r="D85" s="47">
        <f t="shared" si="1"/>
        <v>84</v>
      </c>
      <c r="E85" s="47" t="s">
        <v>5829</v>
      </c>
      <c r="F85" s="47">
        <v>2</v>
      </c>
      <c r="I85" s="158"/>
    </row>
    <row r="86" spans="1:9">
      <c r="A86" s="47" t="s">
        <v>182</v>
      </c>
      <c r="B86" s="47" t="s">
        <v>183</v>
      </c>
      <c r="C86" s="47" t="s">
        <v>5839</v>
      </c>
      <c r="D86" s="47">
        <f t="shared" si="1"/>
        <v>85</v>
      </c>
      <c r="E86" s="47" t="s">
        <v>5829</v>
      </c>
      <c r="F86" s="47">
        <v>2</v>
      </c>
      <c r="I86" s="158"/>
    </row>
    <row r="87" spans="1:9">
      <c r="A87" s="47" t="s">
        <v>180</v>
      </c>
      <c r="B87" s="47" t="s">
        <v>181</v>
      </c>
      <c r="C87" s="47" t="s">
        <v>5839</v>
      </c>
      <c r="D87" s="47">
        <f t="shared" si="1"/>
        <v>86</v>
      </c>
      <c r="E87" s="47" t="s">
        <v>5829</v>
      </c>
      <c r="F87" s="47">
        <v>2</v>
      </c>
      <c r="I87" s="158"/>
    </row>
    <row r="88" spans="1:9">
      <c r="A88" s="47" t="s">
        <v>184</v>
      </c>
      <c r="B88" s="47" t="s">
        <v>185</v>
      </c>
      <c r="C88" s="47" t="s">
        <v>5839</v>
      </c>
      <c r="D88" s="47">
        <f t="shared" si="1"/>
        <v>87</v>
      </c>
      <c r="E88" s="47" t="s">
        <v>5829</v>
      </c>
      <c r="F88" s="47">
        <v>2</v>
      </c>
      <c r="I88" s="158"/>
    </row>
    <row r="89" spans="1:9">
      <c r="A89" s="47" t="s">
        <v>397</v>
      </c>
      <c r="B89" s="47" t="s">
        <v>399</v>
      </c>
      <c r="C89" s="47" t="s">
        <v>5839</v>
      </c>
      <c r="D89" s="47">
        <f t="shared" si="1"/>
        <v>88</v>
      </c>
      <c r="E89" s="47" t="s">
        <v>5829</v>
      </c>
      <c r="F89" s="47">
        <v>2</v>
      </c>
      <c r="I89" s="158"/>
    </row>
    <row r="90" spans="1:9">
      <c r="A90" s="47" t="s">
        <v>1287</v>
      </c>
      <c r="B90" s="49" t="s">
        <v>1288</v>
      </c>
      <c r="C90" s="47" t="s">
        <v>5839</v>
      </c>
      <c r="D90" s="47">
        <f t="shared" si="1"/>
        <v>89</v>
      </c>
      <c r="E90" s="47" t="s">
        <v>5829</v>
      </c>
      <c r="F90" s="47">
        <v>2</v>
      </c>
      <c r="I90" s="158"/>
    </row>
    <row r="91" spans="1:9">
      <c r="A91" s="47" t="s">
        <v>502</v>
      </c>
      <c r="B91" s="47" t="s">
        <v>503</v>
      </c>
      <c r="C91" s="47" t="s">
        <v>5840</v>
      </c>
      <c r="D91" s="47">
        <f t="shared" si="1"/>
        <v>90</v>
      </c>
      <c r="E91" s="47" t="s">
        <v>5829</v>
      </c>
      <c r="F91" s="47">
        <v>3</v>
      </c>
      <c r="I91" s="158"/>
    </row>
    <row r="92" spans="1:9">
      <c r="A92" s="47" t="s">
        <v>504</v>
      </c>
      <c r="B92" s="47" t="s">
        <v>506</v>
      </c>
      <c r="C92" s="47" t="s">
        <v>5840</v>
      </c>
      <c r="D92" s="47">
        <f t="shared" si="1"/>
        <v>91</v>
      </c>
      <c r="E92" s="47" t="s">
        <v>5829</v>
      </c>
      <c r="F92" s="47">
        <v>3</v>
      </c>
      <c r="I92" s="158"/>
    </row>
    <row r="93" spans="1:9">
      <c r="A93" s="47" t="s">
        <v>507</v>
      </c>
      <c r="B93" s="47" t="s">
        <v>509</v>
      </c>
      <c r="C93" s="47" t="s">
        <v>5840</v>
      </c>
      <c r="D93" s="47">
        <f t="shared" si="1"/>
        <v>92</v>
      </c>
      <c r="E93" s="47" t="s">
        <v>5829</v>
      </c>
      <c r="F93" s="47">
        <v>3</v>
      </c>
      <c r="I93" s="158"/>
    </row>
    <row r="94" spans="1:9">
      <c r="A94" s="47" t="s">
        <v>1699</v>
      </c>
      <c r="B94" s="47" t="s">
        <v>1700</v>
      </c>
      <c r="C94" s="47" t="s">
        <v>5840</v>
      </c>
      <c r="D94" s="47">
        <f t="shared" si="1"/>
        <v>93</v>
      </c>
      <c r="E94" s="47" t="s">
        <v>5829</v>
      </c>
      <c r="F94" s="47">
        <v>3</v>
      </c>
      <c r="I94" s="158"/>
    </row>
    <row r="95" spans="1:9">
      <c r="A95" s="49" t="s">
        <v>1659</v>
      </c>
      <c r="B95" s="49" t="s">
        <v>1660</v>
      </c>
      <c r="C95" s="47" t="s">
        <v>5840</v>
      </c>
      <c r="D95" s="47">
        <f t="shared" si="1"/>
        <v>94</v>
      </c>
      <c r="E95" s="47" t="s">
        <v>5829</v>
      </c>
      <c r="F95" s="47">
        <v>3</v>
      </c>
      <c r="I95" s="158"/>
    </row>
    <row r="96" spans="1:9">
      <c r="A96" s="49" t="s">
        <v>1655</v>
      </c>
      <c r="B96" s="49" t="s">
        <v>1656</v>
      </c>
      <c r="C96" s="47" t="s">
        <v>5840</v>
      </c>
      <c r="D96" s="47">
        <f t="shared" si="1"/>
        <v>95</v>
      </c>
      <c r="E96" s="47" t="s">
        <v>5829</v>
      </c>
      <c r="F96" s="47">
        <v>3</v>
      </c>
      <c r="I96" s="158"/>
    </row>
    <row r="97" spans="1:9">
      <c r="A97" s="49" t="s">
        <v>1703</v>
      </c>
      <c r="B97" s="49" t="s">
        <v>1704</v>
      </c>
      <c r="C97" s="47" t="s">
        <v>5840</v>
      </c>
      <c r="D97" s="47">
        <f t="shared" si="1"/>
        <v>96</v>
      </c>
      <c r="E97" s="47" t="s">
        <v>5829</v>
      </c>
      <c r="F97" s="47">
        <v>3</v>
      </c>
      <c r="I97" s="158"/>
    </row>
    <row r="98" spans="1:9">
      <c r="A98" s="49" t="s">
        <v>1663</v>
      </c>
      <c r="B98" s="49" t="s">
        <v>1664</v>
      </c>
      <c r="C98" s="47" t="s">
        <v>5840</v>
      </c>
      <c r="D98" s="47">
        <f t="shared" si="1"/>
        <v>97</v>
      </c>
      <c r="E98" s="47" t="s">
        <v>5829</v>
      </c>
      <c r="F98" s="47">
        <v>3</v>
      </c>
      <c r="I98" s="158"/>
    </row>
    <row r="99" spans="1:9">
      <c r="A99" s="49" t="s">
        <v>1675</v>
      </c>
      <c r="B99" s="49" t="s">
        <v>1676</v>
      </c>
      <c r="C99" s="47" t="s">
        <v>5840</v>
      </c>
      <c r="D99" s="47">
        <f t="shared" si="1"/>
        <v>98</v>
      </c>
      <c r="E99" s="47" t="s">
        <v>5829</v>
      </c>
      <c r="F99" s="47">
        <v>3</v>
      </c>
      <c r="I99" s="158"/>
    </row>
    <row r="100" spans="1:9">
      <c r="A100" s="47" t="s">
        <v>4366</v>
      </c>
      <c r="B100" s="47" t="s">
        <v>4367</v>
      </c>
      <c r="C100" s="47" t="s">
        <v>5840</v>
      </c>
      <c r="D100" s="47">
        <f t="shared" si="1"/>
        <v>99</v>
      </c>
      <c r="E100" s="47" t="s">
        <v>5829</v>
      </c>
      <c r="F100" s="47">
        <v>3</v>
      </c>
      <c r="I100" s="158"/>
    </row>
    <row r="101" spans="1:9">
      <c r="A101" s="47" t="s">
        <v>4369</v>
      </c>
      <c r="B101" s="47" t="s">
        <v>4370</v>
      </c>
      <c r="C101" s="47" t="s">
        <v>5840</v>
      </c>
      <c r="D101" s="47">
        <f t="shared" si="1"/>
        <v>100</v>
      </c>
      <c r="E101" s="47" t="s">
        <v>5829</v>
      </c>
      <c r="F101" s="47">
        <v>3</v>
      </c>
      <c r="I101" s="158"/>
    </row>
    <row r="102" spans="1:9">
      <c r="A102" s="47" t="s">
        <v>4372</v>
      </c>
      <c r="B102" s="47" t="s">
        <v>4373</v>
      </c>
      <c r="C102" s="47" t="s">
        <v>5840</v>
      </c>
      <c r="D102" s="47">
        <f t="shared" si="1"/>
        <v>101</v>
      </c>
      <c r="E102" s="47" t="s">
        <v>5829</v>
      </c>
      <c r="F102" s="47">
        <v>3</v>
      </c>
      <c r="I102" s="158"/>
    </row>
    <row r="103" spans="1:9">
      <c r="A103" s="47" t="s">
        <v>4375</v>
      </c>
      <c r="B103" s="47" t="s">
        <v>4376</v>
      </c>
      <c r="C103" s="47" t="s">
        <v>5840</v>
      </c>
      <c r="D103" s="47">
        <f t="shared" si="1"/>
        <v>102</v>
      </c>
      <c r="E103" s="47" t="s">
        <v>5829</v>
      </c>
      <c r="F103" s="47">
        <v>3</v>
      </c>
      <c r="I103" s="158"/>
    </row>
    <row r="104" spans="1:9">
      <c r="A104" s="49" t="s">
        <v>4378</v>
      </c>
      <c r="B104" s="49" t="s">
        <v>4379</v>
      </c>
      <c r="C104" s="47" t="s">
        <v>5840</v>
      </c>
      <c r="D104" s="47">
        <f t="shared" si="1"/>
        <v>103</v>
      </c>
      <c r="E104" s="47" t="s">
        <v>5829</v>
      </c>
      <c r="F104" s="47">
        <v>3</v>
      </c>
      <c r="I104" s="158"/>
    </row>
    <row r="105" spans="1:9">
      <c r="A105" s="49" t="s">
        <v>4381</v>
      </c>
      <c r="B105" s="49" t="s">
        <v>4382</v>
      </c>
      <c r="C105" s="47" t="s">
        <v>5840</v>
      </c>
      <c r="D105" s="47">
        <f t="shared" si="1"/>
        <v>104</v>
      </c>
      <c r="E105" s="47" t="s">
        <v>5829</v>
      </c>
      <c r="F105" s="47">
        <v>3</v>
      </c>
      <c r="I105" s="158"/>
    </row>
    <row r="106" spans="1:9">
      <c r="A106" s="49" t="s">
        <v>4387</v>
      </c>
      <c r="B106" s="49" t="s">
        <v>4388</v>
      </c>
      <c r="C106" s="47" t="s">
        <v>5840</v>
      </c>
      <c r="D106" s="47">
        <f t="shared" si="1"/>
        <v>105</v>
      </c>
      <c r="E106" s="47" t="s">
        <v>5829</v>
      </c>
      <c r="F106" s="47">
        <v>3</v>
      </c>
      <c r="I106" s="158"/>
    </row>
    <row r="107" spans="1:9">
      <c r="A107" s="49" t="s">
        <v>4390</v>
      </c>
      <c r="B107" s="49" t="s">
        <v>4391</v>
      </c>
      <c r="C107" s="47" t="s">
        <v>5840</v>
      </c>
      <c r="D107" s="47">
        <f t="shared" si="1"/>
        <v>106</v>
      </c>
      <c r="E107" s="47" t="s">
        <v>5829</v>
      </c>
      <c r="F107" s="47">
        <v>3</v>
      </c>
      <c r="I107" s="158"/>
    </row>
    <row r="108" spans="1:9">
      <c r="A108" s="49" t="s">
        <v>4393</v>
      </c>
      <c r="B108" s="49" t="s">
        <v>4394</v>
      </c>
      <c r="C108" s="47" t="s">
        <v>5840</v>
      </c>
      <c r="D108" s="47">
        <f t="shared" si="1"/>
        <v>107</v>
      </c>
      <c r="E108" s="47" t="s">
        <v>5829</v>
      </c>
      <c r="F108" s="47">
        <v>3</v>
      </c>
      <c r="I108" s="158"/>
    </row>
    <row r="109" spans="1:9">
      <c r="A109" s="47" t="s">
        <v>4193</v>
      </c>
      <c r="B109" s="47" t="s">
        <v>4194</v>
      </c>
      <c r="C109" s="47" t="s">
        <v>5840</v>
      </c>
      <c r="D109" s="47">
        <f t="shared" si="1"/>
        <v>108</v>
      </c>
      <c r="E109" s="47" t="s">
        <v>5829</v>
      </c>
      <c r="F109" s="47">
        <v>3</v>
      </c>
      <c r="I109" s="158"/>
    </row>
    <row r="110" spans="1:9">
      <c r="A110" s="47" t="s">
        <v>4196</v>
      </c>
      <c r="B110" s="47" t="s">
        <v>4197</v>
      </c>
      <c r="C110" s="47" t="s">
        <v>5840</v>
      </c>
      <c r="D110" s="47">
        <f t="shared" si="1"/>
        <v>109</v>
      </c>
      <c r="E110" s="47" t="s">
        <v>5829</v>
      </c>
      <c r="F110" s="47">
        <v>3</v>
      </c>
      <c r="I110" s="158"/>
    </row>
    <row r="111" spans="1:9">
      <c r="A111" s="47" t="s">
        <v>4199</v>
      </c>
      <c r="B111" s="47" t="s">
        <v>4200</v>
      </c>
      <c r="C111" s="47" t="s">
        <v>5840</v>
      </c>
      <c r="D111" s="47">
        <f t="shared" si="1"/>
        <v>110</v>
      </c>
      <c r="E111" s="47" t="s">
        <v>5829</v>
      </c>
      <c r="F111" s="47">
        <v>3</v>
      </c>
      <c r="I111" s="158"/>
    </row>
    <row r="112" spans="1:9">
      <c r="A112" s="49" t="s">
        <v>4202</v>
      </c>
      <c r="B112" s="49" t="s">
        <v>4203</v>
      </c>
      <c r="C112" s="47" t="s">
        <v>5840</v>
      </c>
      <c r="D112" s="47">
        <f t="shared" si="1"/>
        <v>111</v>
      </c>
      <c r="E112" s="47" t="s">
        <v>5829</v>
      </c>
      <c r="F112" s="47">
        <v>3</v>
      </c>
      <c r="I112" s="158"/>
    </row>
    <row r="113" spans="1:9">
      <c r="A113" s="49" t="s">
        <v>4205</v>
      </c>
      <c r="B113" s="49" t="s">
        <v>4206</v>
      </c>
      <c r="C113" s="47" t="s">
        <v>5840</v>
      </c>
      <c r="D113" s="47">
        <f t="shared" si="1"/>
        <v>112</v>
      </c>
      <c r="E113" s="47" t="s">
        <v>5829</v>
      </c>
      <c r="F113" s="47">
        <v>3</v>
      </c>
      <c r="I113" s="158"/>
    </row>
    <row r="114" spans="1:9">
      <c r="A114" s="49" t="s">
        <v>4208</v>
      </c>
      <c r="B114" s="49" t="s">
        <v>4209</v>
      </c>
      <c r="C114" s="47" t="s">
        <v>5840</v>
      </c>
      <c r="D114" s="47">
        <f t="shared" si="1"/>
        <v>113</v>
      </c>
      <c r="E114" s="47" t="s">
        <v>5829</v>
      </c>
      <c r="F114" s="47">
        <v>3</v>
      </c>
      <c r="I114" s="158"/>
    </row>
    <row r="115" spans="1:9">
      <c r="A115" s="49" t="s">
        <v>4211</v>
      </c>
      <c r="B115" s="49" t="s">
        <v>4212</v>
      </c>
      <c r="C115" s="47" t="s">
        <v>5840</v>
      </c>
      <c r="D115" s="47">
        <f t="shared" si="1"/>
        <v>114</v>
      </c>
      <c r="E115" s="47" t="s">
        <v>5829</v>
      </c>
      <c r="F115" s="47">
        <v>3</v>
      </c>
      <c r="I115" s="158"/>
    </row>
    <row r="116" spans="1:9">
      <c r="A116" s="49" t="s">
        <v>4214</v>
      </c>
      <c r="B116" s="49" t="s">
        <v>4215</v>
      </c>
      <c r="C116" s="47" t="s">
        <v>5840</v>
      </c>
      <c r="D116" s="47">
        <f t="shared" si="1"/>
        <v>115</v>
      </c>
      <c r="E116" s="47" t="s">
        <v>5829</v>
      </c>
      <c r="F116" s="47">
        <v>3</v>
      </c>
      <c r="I116" s="158"/>
    </row>
    <row r="117" spans="1:9">
      <c r="A117" s="49" t="s">
        <v>4217</v>
      </c>
      <c r="B117" s="49" t="s">
        <v>4218</v>
      </c>
      <c r="C117" s="47" t="s">
        <v>5840</v>
      </c>
      <c r="D117" s="47">
        <f t="shared" si="1"/>
        <v>116</v>
      </c>
      <c r="E117" s="47" t="s">
        <v>5829</v>
      </c>
      <c r="F117" s="47">
        <v>3</v>
      </c>
      <c r="I117" s="158"/>
    </row>
    <row r="118" spans="1:9">
      <c r="A118" s="49" t="s">
        <v>4384</v>
      </c>
      <c r="B118" s="49" t="s">
        <v>4385</v>
      </c>
      <c r="C118" s="47" t="s">
        <v>5840</v>
      </c>
      <c r="D118" s="47">
        <f t="shared" si="1"/>
        <v>117</v>
      </c>
      <c r="E118" s="47" t="s">
        <v>5829</v>
      </c>
      <c r="F118" s="47">
        <v>3</v>
      </c>
      <c r="I118" s="158"/>
    </row>
    <row r="119" spans="1:9">
      <c r="A119" s="47" t="s">
        <v>789</v>
      </c>
      <c r="B119" s="49" t="s">
        <v>791</v>
      </c>
      <c r="C119" s="47" t="s">
        <v>5840</v>
      </c>
      <c r="D119" s="47">
        <f t="shared" si="1"/>
        <v>118</v>
      </c>
      <c r="E119" s="47" t="s">
        <v>5829</v>
      </c>
      <c r="F119" s="47">
        <v>2</v>
      </c>
      <c r="I119" s="158"/>
    </row>
    <row r="120" spans="1:9">
      <c r="A120" s="47" t="s">
        <v>792</v>
      </c>
      <c r="B120" s="49" t="s">
        <v>793</v>
      </c>
      <c r="C120" s="47" t="s">
        <v>5840</v>
      </c>
      <c r="D120" s="47">
        <f t="shared" si="1"/>
        <v>119</v>
      </c>
      <c r="E120" s="47" t="s">
        <v>5829</v>
      </c>
      <c r="F120" s="47">
        <v>2</v>
      </c>
      <c r="I120" s="158"/>
    </row>
    <row r="121" spans="1:9">
      <c r="A121" s="47" t="s">
        <v>794</v>
      </c>
      <c r="B121" s="49" t="s">
        <v>795</v>
      </c>
      <c r="C121" s="47" t="s">
        <v>5840</v>
      </c>
      <c r="D121" s="47">
        <f t="shared" si="1"/>
        <v>120</v>
      </c>
      <c r="E121" s="47" t="s">
        <v>5829</v>
      </c>
      <c r="F121" s="47">
        <v>2</v>
      </c>
      <c r="I121" s="158"/>
    </row>
    <row r="122" spans="1:9">
      <c r="A122" s="47" t="s">
        <v>796</v>
      </c>
      <c r="B122" s="49" t="s">
        <v>798</v>
      </c>
      <c r="C122" s="47" t="s">
        <v>5840</v>
      </c>
      <c r="D122" s="47">
        <f t="shared" si="1"/>
        <v>121</v>
      </c>
      <c r="E122" s="47" t="s">
        <v>5829</v>
      </c>
      <c r="F122" s="47">
        <v>2</v>
      </c>
      <c r="I122" s="158"/>
    </row>
    <row r="123" spans="1:9">
      <c r="A123" s="47" t="s">
        <v>799</v>
      </c>
      <c r="B123" s="49" t="s">
        <v>800</v>
      </c>
      <c r="C123" s="47" t="s">
        <v>5840</v>
      </c>
      <c r="D123" s="47">
        <f t="shared" si="1"/>
        <v>122</v>
      </c>
      <c r="E123" s="47" t="s">
        <v>5829</v>
      </c>
      <c r="F123" s="47">
        <v>2</v>
      </c>
      <c r="I123" s="158"/>
    </row>
    <row r="124" spans="1:9">
      <c r="A124" s="49" t="s">
        <v>801</v>
      </c>
      <c r="B124" s="49" t="s">
        <v>802</v>
      </c>
      <c r="C124" s="47" t="s">
        <v>5840</v>
      </c>
      <c r="D124" s="47">
        <f t="shared" si="1"/>
        <v>123</v>
      </c>
      <c r="E124" s="47" t="s">
        <v>5829</v>
      </c>
      <c r="F124" s="47">
        <v>2</v>
      </c>
      <c r="I124" s="158"/>
    </row>
    <row r="125" spans="1:9">
      <c r="A125" s="49" t="s">
        <v>1691</v>
      </c>
      <c r="B125" s="49" t="s">
        <v>1692</v>
      </c>
      <c r="C125" s="47" t="s">
        <v>5840</v>
      </c>
      <c r="D125" s="47">
        <f t="shared" si="1"/>
        <v>124</v>
      </c>
      <c r="E125" s="47" t="s">
        <v>5829</v>
      </c>
      <c r="F125" s="47">
        <v>2</v>
      </c>
      <c r="I125" s="158"/>
    </row>
    <row r="126" spans="1:9">
      <c r="A126" s="48" t="s">
        <v>1687</v>
      </c>
      <c r="B126" s="49" t="s">
        <v>1688</v>
      </c>
      <c r="C126" s="47" t="s">
        <v>5840</v>
      </c>
      <c r="D126" s="47">
        <f t="shared" si="1"/>
        <v>125</v>
      </c>
      <c r="E126" s="47" t="s">
        <v>5829</v>
      </c>
      <c r="F126" s="47">
        <v>2</v>
      </c>
      <c r="I126" s="158"/>
    </row>
    <row r="127" spans="1:9">
      <c r="A127" s="47" t="s">
        <v>1695</v>
      </c>
      <c r="B127" s="49" t="s">
        <v>1696</v>
      </c>
      <c r="C127" s="47" t="s">
        <v>5840</v>
      </c>
      <c r="D127" s="47">
        <f t="shared" si="1"/>
        <v>126</v>
      </c>
      <c r="E127" s="47" t="s">
        <v>5829</v>
      </c>
      <c r="F127" s="47">
        <v>2</v>
      </c>
      <c r="I127" s="158"/>
    </row>
    <row r="128" spans="1:9">
      <c r="A128" s="47" t="s">
        <v>4252</v>
      </c>
      <c r="B128" s="49" t="s">
        <v>4253</v>
      </c>
      <c r="C128" s="47" t="s">
        <v>5840</v>
      </c>
      <c r="D128" s="47">
        <f t="shared" si="1"/>
        <v>127</v>
      </c>
      <c r="E128" s="47" t="s">
        <v>5829</v>
      </c>
      <c r="F128" s="47">
        <v>2</v>
      </c>
      <c r="I128" s="158"/>
    </row>
    <row r="129" spans="1:9">
      <c r="A129" s="47" t="s">
        <v>4255</v>
      </c>
      <c r="B129" s="49" t="s">
        <v>4256</v>
      </c>
      <c r="C129" s="47" t="s">
        <v>5840</v>
      </c>
      <c r="D129" s="47">
        <f t="shared" si="1"/>
        <v>128</v>
      </c>
      <c r="E129" s="47" t="s">
        <v>5829</v>
      </c>
      <c r="F129" s="47">
        <v>2</v>
      </c>
      <c r="I129" s="158"/>
    </row>
    <row r="130" spans="1:9">
      <c r="A130" s="47" t="s">
        <v>4258</v>
      </c>
      <c r="B130" s="49" t="s">
        <v>4259</v>
      </c>
      <c r="C130" s="47" t="s">
        <v>5840</v>
      </c>
      <c r="D130" s="47">
        <f t="shared" si="1"/>
        <v>129</v>
      </c>
      <c r="E130" s="47" t="s">
        <v>5829</v>
      </c>
      <c r="F130" s="47">
        <v>2</v>
      </c>
      <c r="I130" s="158"/>
    </row>
    <row r="131" spans="1:9">
      <c r="A131" s="47" t="s">
        <v>4261</v>
      </c>
      <c r="B131" s="49" t="s">
        <v>4262</v>
      </c>
      <c r="C131" s="47" t="s">
        <v>5840</v>
      </c>
      <c r="D131" s="47">
        <f t="shared" ref="D131:D194" si="2">D130+1</f>
        <v>130</v>
      </c>
      <c r="E131" s="47" t="s">
        <v>5829</v>
      </c>
      <c r="F131" s="47">
        <v>2</v>
      </c>
      <c r="I131" s="158"/>
    </row>
    <row r="132" spans="1:9">
      <c r="A132" s="47" t="s">
        <v>4264</v>
      </c>
      <c r="B132" s="49" t="s">
        <v>4265</v>
      </c>
      <c r="C132" s="47" t="s">
        <v>5840</v>
      </c>
      <c r="D132" s="47">
        <f t="shared" si="2"/>
        <v>131</v>
      </c>
      <c r="E132" s="47" t="s">
        <v>5829</v>
      </c>
      <c r="F132" s="47">
        <v>2</v>
      </c>
      <c r="I132" s="158"/>
    </row>
    <row r="133" spans="1:9">
      <c r="A133" s="47" t="s">
        <v>4267</v>
      </c>
      <c r="B133" s="49" t="s">
        <v>4268</v>
      </c>
      <c r="C133" s="47" t="s">
        <v>5840</v>
      </c>
      <c r="D133" s="47">
        <f t="shared" si="2"/>
        <v>132</v>
      </c>
      <c r="E133" s="47" t="s">
        <v>5829</v>
      </c>
      <c r="F133" s="47">
        <v>2</v>
      </c>
      <c r="I133" s="158"/>
    </row>
    <row r="134" spans="1:9">
      <c r="A134" s="49" t="s">
        <v>4270</v>
      </c>
      <c r="B134" s="49" t="s">
        <v>4271</v>
      </c>
      <c r="C134" s="47" t="s">
        <v>5840</v>
      </c>
      <c r="D134" s="47">
        <f t="shared" si="2"/>
        <v>133</v>
      </c>
      <c r="E134" s="47" t="s">
        <v>5829</v>
      </c>
      <c r="F134" s="47">
        <v>2</v>
      </c>
      <c r="I134" s="158"/>
    </row>
    <row r="135" spans="1:9">
      <c r="A135" s="127" t="s">
        <v>4273</v>
      </c>
      <c r="B135" s="49" t="s">
        <v>4274</v>
      </c>
      <c r="C135" s="47" t="s">
        <v>5840</v>
      </c>
      <c r="D135" s="47">
        <f t="shared" si="2"/>
        <v>134</v>
      </c>
      <c r="E135" s="47" t="s">
        <v>5829</v>
      </c>
      <c r="F135" s="47">
        <v>2</v>
      </c>
      <c r="I135" s="158"/>
    </row>
    <row r="136" spans="1:9">
      <c r="A136" s="47" t="s">
        <v>4276</v>
      </c>
      <c r="B136" s="49" t="s">
        <v>4277</v>
      </c>
      <c r="C136" s="47" t="s">
        <v>5840</v>
      </c>
      <c r="D136" s="47">
        <f t="shared" si="2"/>
        <v>135</v>
      </c>
      <c r="E136" s="47" t="s">
        <v>5829</v>
      </c>
      <c r="F136" s="47">
        <v>2</v>
      </c>
      <c r="I136" s="158"/>
    </row>
    <row r="137" spans="1:9">
      <c r="A137" s="47" t="s">
        <v>4450</v>
      </c>
      <c r="B137" s="49" t="s">
        <v>4451</v>
      </c>
      <c r="C137" s="47" t="s">
        <v>5840</v>
      </c>
      <c r="D137" s="47">
        <f t="shared" si="2"/>
        <v>136</v>
      </c>
      <c r="E137" s="47" t="s">
        <v>5829</v>
      </c>
      <c r="F137" s="47">
        <v>2</v>
      </c>
      <c r="I137" s="158"/>
    </row>
    <row r="138" spans="1:9">
      <c r="A138" s="47" t="s">
        <v>4076</v>
      </c>
      <c r="B138" s="49" t="s">
        <v>4077</v>
      </c>
      <c r="C138" s="47" t="s">
        <v>5840</v>
      </c>
      <c r="D138" s="47">
        <f t="shared" si="2"/>
        <v>137</v>
      </c>
      <c r="E138" s="47" t="s">
        <v>5829</v>
      </c>
      <c r="F138" s="47">
        <v>2</v>
      </c>
      <c r="I138" s="158"/>
    </row>
    <row r="139" spans="1:9">
      <c r="A139" s="47" t="s">
        <v>4079</v>
      </c>
      <c r="B139" s="49" t="s">
        <v>4080</v>
      </c>
      <c r="C139" s="47" t="s">
        <v>5840</v>
      </c>
      <c r="D139" s="47">
        <f t="shared" si="2"/>
        <v>138</v>
      </c>
      <c r="E139" s="47" t="s">
        <v>5829</v>
      </c>
      <c r="F139" s="47">
        <v>2</v>
      </c>
      <c r="I139" s="158"/>
    </row>
    <row r="140" spans="1:9">
      <c r="A140" s="47" t="s">
        <v>4082</v>
      </c>
      <c r="B140" s="49" t="s">
        <v>4083</v>
      </c>
      <c r="C140" s="47" t="s">
        <v>5840</v>
      </c>
      <c r="D140" s="47">
        <f t="shared" si="2"/>
        <v>139</v>
      </c>
      <c r="E140" s="47" t="s">
        <v>5829</v>
      </c>
      <c r="F140" s="47">
        <v>2</v>
      </c>
      <c r="I140" s="158"/>
    </row>
    <row r="141" spans="1:9">
      <c r="A141" s="47" t="s">
        <v>4085</v>
      </c>
      <c r="B141" s="49" t="s">
        <v>4086</v>
      </c>
      <c r="C141" s="47" t="s">
        <v>5840</v>
      </c>
      <c r="D141" s="47">
        <f t="shared" si="2"/>
        <v>140</v>
      </c>
      <c r="E141" s="47" t="s">
        <v>5829</v>
      </c>
      <c r="F141" s="47">
        <v>2</v>
      </c>
      <c r="I141" s="158"/>
    </row>
    <row r="142" spans="1:9">
      <c r="A142" s="47" t="s">
        <v>4088</v>
      </c>
      <c r="B142" s="49" t="s">
        <v>4089</v>
      </c>
      <c r="C142" s="47" t="s">
        <v>5840</v>
      </c>
      <c r="D142" s="47">
        <f t="shared" si="2"/>
        <v>141</v>
      </c>
      <c r="E142" s="47" t="s">
        <v>5829</v>
      </c>
      <c r="F142" s="47">
        <v>2</v>
      </c>
      <c r="I142" s="158"/>
    </row>
    <row r="143" spans="1:9">
      <c r="A143" s="49" t="s">
        <v>4091</v>
      </c>
      <c r="B143" s="49" t="s">
        <v>4092</v>
      </c>
      <c r="C143" s="47" t="s">
        <v>5840</v>
      </c>
      <c r="D143" s="47">
        <f t="shared" si="2"/>
        <v>142</v>
      </c>
      <c r="E143" s="47" t="s">
        <v>5829</v>
      </c>
      <c r="F143" s="47">
        <v>2</v>
      </c>
      <c r="I143" s="158"/>
    </row>
    <row r="144" spans="1:9">
      <c r="A144" s="49" t="s">
        <v>4094</v>
      </c>
      <c r="B144" s="49" t="s">
        <v>4095</v>
      </c>
      <c r="C144" s="47" t="s">
        <v>5840</v>
      </c>
      <c r="D144" s="47">
        <f t="shared" si="2"/>
        <v>143</v>
      </c>
      <c r="E144" s="47" t="s">
        <v>5829</v>
      </c>
      <c r="F144" s="47">
        <v>2</v>
      </c>
      <c r="I144" s="158"/>
    </row>
    <row r="145" spans="1:9">
      <c r="A145" s="47" t="s">
        <v>4097</v>
      </c>
      <c r="B145" s="49" t="s">
        <v>4098</v>
      </c>
      <c r="C145" s="47" t="s">
        <v>5840</v>
      </c>
      <c r="D145" s="47">
        <f t="shared" si="2"/>
        <v>144</v>
      </c>
      <c r="E145" s="47" t="s">
        <v>5829</v>
      </c>
      <c r="F145" s="47">
        <v>2</v>
      </c>
      <c r="I145" s="158"/>
    </row>
    <row r="146" spans="1:9">
      <c r="A146" s="47" t="s">
        <v>803</v>
      </c>
      <c r="B146" s="49" t="s">
        <v>804</v>
      </c>
      <c r="C146" s="47" t="s">
        <v>5840</v>
      </c>
      <c r="D146" s="47">
        <f t="shared" si="2"/>
        <v>145</v>
      </c>
      <c r="E146" s="47" t="s">
        <v>5829</v>
      </c>
      <c r="F146" s="47">
        <v>2</v>
      </c>
      <c r="I146" s="158"/>
    </row>
    <row r="147" spans="1:9">
      <c r="A147" s="47" t="s">
        <v>805</v>
      </c>
      <c r="B147" s="49" t="s">
        <v>806</v>
      </c>
      <c r="C147" s="47" t="s">
        <v>5840</v>
      </c>
      <c r="D147" s="47">
        <f t="shared" si="2"/>
        <v>146</v>
      </c>
      <c r="E147" s="47" t="s">
        <v>5829</v>
      </c>
      <c r="F147" s="47">
        <v>2</v>
      </c>
      <c r="I147" s="158"/>
    </row>
    <row r="148" spans="1:9">
      <c r="A148" s="47" t="s">
        <v>807</v>
      </c>
      <c r="B148" s="49" t="s">
        <v>808</v>
      </c>
      <c r="C148" s="47" t="s">
        <v>5840</v>
      </c>
      <c r="D148" s="47">
        <f t="shared" si="2"/>
        <v>147</v>
      </c>
      <c r="E148" s="47" t="s">
        <v>5829</v>
      </c>
      <c r="F148" s="47">
        <v>2</v>
      </c>
      <c r="I148" s="158"/>
    </row>
    <row r="149" spans="1:9">
      <c r="A149" s="47" t="s">
        <v>809</v>
      </c>
      <c r="B149" s="49" t="s">
        <v>810</v>
      </c>
      <c r="C149" s="47" t="s">
        <v>5840</v>
      </c>
      <c r="D149" s="47">
        <f t="shared" si="2"/>
        <v>148</v>
      </c>
      <c r="E149" s="47" t="s">
        <v>5829</v>
      </c>
      <c r="F149" s="47">
        <v>2</v>
      </c>
      <c r="I149" s="158"/>
    </row>
    <row r="150" spans="1:9">
      <c r="A150" s="49" t="s">
        <v>1679</v>
      </c>
      <c r="B150" s="49" t="s">
        <v>1680</v>
      </c>
      <c r="C150" s="47" t="s">
        <v>5840</v>
      </c>
      <c r="D150" s="47">
        <f t="shared" si="2"/>
        <v>149</v>
      </c>
      <c r="E150" s="47" t="s">
        <v>5829</v>
      </c>
      <c r="F150" s="47">
        <v>2</v>
      </c>
      <c r="I150" s="158"/>
    </row>
    <row r="151" spans="1:9">
      <c r="A151" s="49" t="s">
        <v>1683</v>
      </c>
      <c r="B151" s="49" t="s">
        <v>1684</v>
      </c>
      <c r="C151" s="47" t="s">
        <v>5840</v>
      </c>
      <c r="D151" s="47">
        <f t="shared" si="2"/>
        <v>150</v>
      </c>
      <c r="E151" s="47" t="s">
        <v>5829</v>
      </c>
      <c r="F151" s="47">
        <v>2</v>
      </c>
      <c r="I151" s="158"/>
    </row>
    <row r="152" spans="1:9">
      <c r="A152" s="47" t="s">
        <v>1671</v>
      </c>
      <c r="B152" s="49" t="s">
        <v>1672</v>
      </c>
      <c r="C152" s="47" t="s">
        <v>5840</v>
      </c>
      <c r="D152" s="47">
        <f t="shared" si="2"/>
        <v>151</v>
      </c>
      <c r="E152" s="47" t="s">
        <v>5829</v>
      </c>
      <c r="F152" s="47">
        <v>2</v>
      </c>
      <c r="I152" s="158"/>
    </row>
    <row r="153" spans="1:9">
      <c r="A153" s="47" t="s">
        <v>1667</v>
      </c>
      <c r="B153" s="49" t="s">
        <v>1668</v>
      </c>
      <c r="C153" s="47" t="s">
        <v>5840</v>
      </c>
      <c r="D153" s="47">
        <f t="shared" si="2"/>
        <v>152</v>
      </c>
      <c r="E153" s="47" t="s">
        <v>5829</v>
      </c>
      <c r="F153" s="47">
        <v>2</v>
      </c>
      <c r="I153" s="158"/>
    </row>
    <row r="154" spans="1:9">
      <c r="A154" s="47" t="s">
        <v>811</v>
      </c>
      <c r="B154" s="49" t="s">
        <v>5841</v>
      </c>
      <c r="C154" s="47" t="s">
        <v>5840</v>
      </c>
      <c r="D154" s="47">
        <f t="shared" si="2"/>
        <v>153</v>
      </c>
      <c r="E154" s="47" t="s">
        <v>5829</v>
      </c>
      <c r="F154" s="47">
        <v>2</v>
      </c>
      <c r="I154" s="158"/>
    </row>
    <row r="155" spans="1:9">
      <c r="A155" s="47" t="s">
        <v>4432</v>
      </c>
      <c r="B155" s="49" t="s">
        <v>4433</v>
      </c>
      <c r="C155" s="47" t="s">
        <v>5840</v>
      </c>
      <c r="D155" s="47">
        <f t="shared" si="2"/>
        <v>154</v>
      </c>
      <c r="E155" s="47" t="s">
        <v>5829</v>
      </c>
      <c r="F155" s="47">
        <v>2</v>
      </c>
      <c r="I155" s="158"/>
    </row>
    <row r="156" spans="1:9">
      <c r="A156" s="47" t="s">
        <v>4282</v>
      </c>
      <c r="B156" s="49" t="s">
        <v>4283</v>
      </c>
      <c r="C156" s="47" t="s">
        <v>5840</v>
      </c>
      <c r="D156" s="47">
        <f t="shared" si="2"/>
        <v>155</v>
      </c>
      <c r="E156" s="47" t="s">
        <v>5829</v>
      </c>
      <c r="F156" s="47">
        <v>2</v>
      </c>
      <c r="I156" s="158"/>
    </row>
    <row r="157" spans="1:9">
      <c r="A157" s="47" t="s">
        <v>4279</v>
      </c>
      <c r="B157" s="49" t="s">
        <v>4280</v>
      </c>
      <c r="C157" s="47" t="s">
        <v>5840</v>
      </c>
      <c r="D157" s="47">
        <f t="shared" si="2"/>
        <v>156</v>
      </c>
      <c r="E157" s="47" t="s">
        <v>5829</v>
      </c>
      <c r="F157" s="47">
        <v>2</v>
      </c>
      <c r="I157" s="158"/>
    </row>
    <row r="158" spans="1:9">
      <c r="A158" s="47" t="s">
        <v>4435</v>
      </c>
      <c r="B158" s="49" t="s">
        <v>4436</v>
      </c>
      <c r="C158" s="47" t="s">
        <v>5840</v>
      </c>
      <c r="D158" s="47">
        <f t="shared" si="2"/>
        <v>157</v>
      </c>
      <c r="E158" s="47" t="s">
        <v>5829</v>
      </c>
      <c r="F158" s="47">
        <v>2</v>
      </c>
      <c r="I158" s="158"/>
    </row>
    <row r="159" spans="1:9">
      <c r="A159" s="49" t="s">
        <v>4291</v>
      </c>
      <c r="B159" s="49" t="s">
        <v>4292</v>
      </c>
      <c r="C159" s="47" t="s">
        <v>5840</v>
      </c>
      <c r="D159" s="47">
        <f t="shared" si="2"/>
        <v>158</v>
      </c>
      <c r="E159" s="47" t="s">
        <v>5829</v>
      </c>
      <c r="F159" s="47">
        <v>2</v>
      </c>
      <c r="I159" s="158"/>
    </row>
    <row r="160" spans="1:9">
      <c r="A160" s="127" t="s">
        <v>4294</v>
      </c>
      <c r="B160" s="49" t="s">
        <v>4295</v>
      </c>
      <c r="C160" s="47" t="s">
        <v>5840</v>
      </c>
      <c r="D160" s="47">
        <f t="shared" si="2"/>
        <v>159</v>
      </c>
      <c r="E160" s="47" t="s">
        <v>5829</v>
      </c>
      <c r="F160" s="47">
        <v>2</v>
      </c>
      <c r="I160" s="158"/>
    </row>
    <row r="161" spans="1:9">
      <c r="A161" s="47" t="s">
        <v>4285</v>
      </c>
      <c r="B161" s="49" t="s">
        <v>4286</v>
      </c>
      <c r="C161" s="47" t="s">
        <v>5840</v>
      </c>
      <c r="D161" s="47">
        <f t="shared" si="2"/>
        <v>160</v>
      </c>
      <c r="E161" s="47" t="s">
        <v>5829</v>
      </c>
      <c r="F161" s="47">
        <v>2</v>
      </c>
      <c r="I161" s="158"/>
    </row>
    <row r="162" spans="1:9">
      <c r="A162" s="47" t="s">
        <v>4288</v>
      </c>
      <c r="B162" s="49" t="s">
        <v>4289</v>
      </c>
      <c r="C162" s="47" t="s">
        <v>5840</v>
      </c>
      <c r="D162" s="47">
        <f t="shared" si="2"/>
        <v>161</v>
      </c>
      <c r="E162" s="47" t="s">
        <v>5829</v>
      </c>
      <c r="F162" s="47">
        <v>2</v>
      </c>
      <c r="I162" s="158"/>
    </row>
    <row r="163" spans="1:9">
      <c r="A163" s="47" t="s">
        <v>4297</v>
      </c>
      <c r="B163" s="49" t="s">
        <v>5842</v>
      </c>
      <c r="C163" s="47" t="s">
        <v>5840</v>
      </c>
      <c r="D163" s="47">
        <f t="shared" si="2"/>
        <v>162</v>
      </c>
      <c r="E163" s="47" t="s">
        <v>5829</v>
      </c>
      <c r="F163" s="47">
        <v>2</v>
      </c>
      <c r="I163" s="158"/>
    </row>
    <row r="164" spans="1:9">
      <c r="A164" s="47" t="s">
        <v>4106</v>
      </c>
      <c r="B164" s="49" t="s">
        <v>4107</v>
      </c>
      <c r="C164" s="47" t="s">
        <v>5840</v>
      </c>
      <c r="D164" s="47">
        <f t="shared" si="2"/>
        <v>163</v>
      </c>
      <c r="E164" s="47" t="s">
        <v>5829</v>
      </c>
      <c r="F164" s="47">
        <v>2</v>
      </c>
      <c r="I164" s="158"/>
    </row>
    <row r="165" spans="1:9">
      <c r="A165" s="47" t="s">
        <v>4109</v>
      </c>
      <c r="B165" s="49" t="s">
        <v>4110</v>
      </c>
      <c r="C165" s="47" t="s">
        <v>5840</v>
      </c>
      <c r="D165" s="47">
        <f t="shared" si="2"/>
        <v>164</v>
      </c>
      <c r="E165" s="47" t="s">
        <v>5829</v>
      </c>
      <c r="F165" s="47">
        <v>2</v>
      </c>
      <c r="I165" s="158"/>
    </row>
    <row r="166" spans="1:9">
      <c r="A166" s="47" t="s">
        <v>4100</v>
      </c>
      <c r="B166" s="49" t="s">
        <v>4101</v>
      </c>
      <c r="C166" s="47" t="s">
        <v>5840</v>
      </c>
      <c r="D166" s="47">
        <f t="shared" si="2"/>
        <v>165</v>
      </c>
      <c r="E166" s="47" t="s">
        <v>5829</v>
      </c>
      <c r="F166" s="47">
        <v>2</v>
      </c>
      <c r="I166" s="158"/>
    </row>
    <row r="167" spans="1:9">
      <c r="A167" s="47" t="s">
        <v>4103</v>
      </c>
      <c r="B167" s="49" t="s">
        <v>4104</v>
      </c>
      <c r="C167" s="47" t="s">
        <v>5840</v>
      </c>
      <c r="D167" s="47">
        <f t="shared" si="2"/>
        <v>166</v>
      </c>
      <c r="E167" s="47" t="s">
        <v>5829</v>
      </c>
      <c r="F167" s="47">
        <v>2</v>
      </c>
      <c r="I167" s="158"/>
    </row>
    <row r="168" spans="1:9">
      <c r="A168" s="49" t="s">
        <v>4118</v>
      </c>
      <c r="B168" s="49" t="s">
        <v>4119</v>
      </c>
      <c r="C168" s="47" t="s">
        <v>5840</v>
      </c>
      <c r="D168" s="47">
        <f t="shared" si="2"/>
        <v>167</v>
      </c>
      <c r="E168" s="47" t="s">
        <v>5829</v>
      </c>
      <c r="F168" s="47">
        <v>2</v>
      </c>
      <c r="I168" s="158"/>
    </row>
    <row r="169" spans="1:9">
      <c r="A169" s="49" t="s">
        <v>4121</v>
      </c>
      <c r="B169" s="49" t="s">
        <v>4122</v>
      </c>
      <c r="C169" s="47" t="s">
        <v>5840</v>
      </c>
      <c r="D169" s="47">
        <f t="shared" si="2"/>
        <v>168</v>
      </c>
      <c r="E169" s="47" t="s">
        <v>5829</v>
      </c>
      <c r="F169" s="47">
        <v>2</v>
      </c>
      <c r="I169" s="158"/>
    </row>
    <row r="170" spans="1:9">
      <c r="A170" s="47" t="s">
        <v>4112</v>
      </c>
      <c r="B170" s="49" t="s">
        <v>4113</v>
      </c>
      <c r="C170" s="47" t="s">
        <v>5840</v>
      </c>
      <c r="D170" s="47">
        <f t="shared" si="2"/>
        <v>169</v>
      </c>
      <c r="E170" s="47" t="s">
        <v>5829</v>
      </c>
      <c r="F170" s="47">
        <v>2</v>
      </c>
      <c r="I170" s="158"/>
    </row>
    <row r="171" spans="1:9">
      <c r="A171" s="47" t="s">
        <v>4115</v>
      </c>
      <c r="B171" s="49" t="s">
        <v>4116</v>
      </c>
      <c r="C171" s="47" t="s">
        <v>5840</v>
      </c>
      <c r="D171" s="47">
        <f t="shared" si="2"/>
        <v>170</v>
      </c>
      <c r="E171" s="47" t="s">
        <v>5829</v>
      </c>
      <c r="F171" s="47">
        <v>2</v>
      </c>
      <c r="I171" s="158"/>
    </row>
    <row r="172" spans="1:9">
      <c r="A172" s="47" t="s">
        <v>4124</v>
      </c>
      <c r="B172" s="49" t="s">
        <v>5843</v>
      </c>
      <c r="C172" s="47" t="s">
        <v>5840</v>
      </c>
      <c r="D172" s="47">
        <f t="shared" si="2"/>
        <v>171</v>
      </c>
      <c r="E172" s="47" t="s">
        <v>5829</v>
      </c>
      <c r="F172" s="47">
        <v>2</v>
      </c>
      <c r="I172" s="158"/>
    </row>
    <row r="173" spans="1:9">
      <c r="A173" s="49" t="s">
        <v>3564</v>
      </c>
      <c r="B173" s="49" t="s">
        <v>3565</v>
      </c>
      <c r="C173" s="47" t="s">
        <v>5840</v>
      </c>
      <c r="D173" s="47">
        <f t="shared" si="2"/>
        <v>172</v>
      </c>
      <c r="E173" s="47" t="s">
        <v>5829</v>
      </c>
      <c r="F173" s="47">
        <v>2</v>
      </c>
      <c r="I173" s="158"/>
    </row>
    <row r="174" spans="1:9">
      <c r="A174" s="49" t="s">
        <v>3574</v>
      </c>
      <c r="B174" s="49" t="s">
        <v>3575</v>
      </c>
      <c r="C174" s="47" t="s">
        <v>5840</v>
      </c>
      <c r="D174" s="47">
        <f t="shared" si="2"/>
        <v>173</v>
      </c>
      <c r="E174" s="47" t="s">
        <v>5829</v>
      </c>
      <c r="F174" s="47">
        <v>2</v>
      </c>
      <c r="I174" s="158"/>
    </row>
    <row r="175" spans="1:9">
      <c r="A175" s="49" t="s">
        <v>2410</v>
      </c>
      <c r="B175" s="49" t="s">
        <v>2411</v>
      </c>
      <c r="C175" s="47" t="s">
        <v>5840</v>
      </c>
      <c r="D175" s="47">
        <f t="shared" si="2"/>
        <v>174</v>
      </c>
      <c r="E175" s="47" t="s">
        <v>5829</v>
      </c>
      <c r="F175" s="47">
        <v>2</v>
      </c>
      <c r="I175" s="158"/>
    </row>
    <row r="176" spans="1:9">
      <c r="A176" s="47" t="s">
        <v>815</v>
      </c>
      <c r="B176" s="49" t="s">
        <v>816</v>
      </c>
      <c r="C176" s="47" t="s">
        <v>5840</v>
      </c>
      <c r="D176" s="47">
        <f t="shared" si="2"/>
        <v>175</v>
      </c>
      <c r="E176" s="47" t="s">
        <v>5829</v>
      </c>
      <c r="F176" s="47">
        <v>2</v>
      </c>
      <c r="I176" s="158"/>
    </row>
    <row r="177" spans="1:9">
      <c r="A177" s="47" t="s">
        <v>272</v>
      </c>
      <c r="B177" s="49" t="s">
        <v>273</v>
      </c>
      <c r="C177" s="47" t="s">
        <v>5840</v>
      </c>
      <c r="D177" s="47">
        <f t="shared" si="2"/>
        <v>176</v>
      </c>
      <c r="E177" s="47" t="s">
        <v>5829</v>
      </c>
      <c r="F177" s="47">
        <v>2</v>
      </c>
      <c r="I177" s="158"/>
    </row>
    <row r="178" spans="1:9">
      <c r="A178" s="49" t="s">
        <v>4438</v>
      </c>
      <c r="B178" s="49" t="s">
        <v>4439</v>
      </c>
      <c r="C178" s="47" t="s">
        <v>5840</v>
      </c>
      <c r="D178" s="47">
        <f t="shared" si="2"/>
        <v>177</v>
      </c>
      <c r="E178" s="47" t="s">
        <v>5829</v>
      </c>
      <c r="F178" s="47">
        <v>2</v>
      </c>
      <c r="I178" s="158"/>
    </row>
    <row r="179" spans="1:9">
      <c r="A179" s="47" t="s">
        <v>4300</v>
      </c>
      <c r="B179" s="49" t="s">
        <v>4301</v>
      </c>
      <c r="C179" s="47" t="s">
        <v>5840</v>
      </c>
      <c r="D179" s="47">
        <f t="shared" si="2"/>
        <v>178</v>
      </c>
      <c r="E179" s="47" t="s">
        <v>5829</v>
      </c>
      <c r="F179" s="47">
        <v>2</v>
      </c>
      <c r="I179" s="158"/>
    </row>
    <row r="180" spans="1:9">
      <c r="A180" s="47" t="s">
        <v>4303</v>
      </c>
      <c r="B180" s="49" t="s">
        <v>4304</v>
      </c>
      <c r="C180" s="47" t="s">
        <v>5840</v>
      </c>
      <c r="D180" s="47">
        <f t="shared" si="2"/>
        <v>179</v>
      </c>
      <c r="E180" s="47" t="s">
        <v>5829</v>
      </c>
      <c r="F180" s="47">
        <v>2</v>
      </c>
      <c r="I180" s="158"/>
    </row>
    <row r="181" spans="1:9">
      <c r="A181" s="49" t="s">
        <v>4441</v>
      </c>
      <c r="B181" s="49" t="s">
        <v>4442</v>
      </c>
      <c r="C181" s="47" t="s">
        <v>5840</v>
      </c>
      <c r="D181" s="47">
        <f t="shared" si="2"/>
        <v>180</v>
      </c>
      <c r="E181" s="47" t="s">
        <v>5829</v>
      </c>
      <c r="F181" s="47">
        <v>2</v>
      </c>
      <c r="I181" s="158"/>
    </row>
    <row r="182" spans="1:9">
      <c r="A182" s="47" t="s">
        <v>4127</v>
      </c>
      <c r="B182" s="49" t="s">
        <v>4128</v>
      </c>
      <c r="C182" s="47" t="s">
        <v>5840</v>
      </c>
      <c r="D182" s="47">
        <f t="shared" si="2"/>
        <v>181</v>
      </c>
      <c r="E182" s="47" t="s">
        <v>5829</v>
      </c>
      <c r="F182" s="47">
        <v>2</v>
      </c>
      <c r="I182" s="158"/>
    </row>
    <row r="183" spans="1:9">
      <c r="A183" s="47" t="s">
        <v>4130</v>
      </c>
      <c r="B183" s="49" t="s">
        <v>4131</v>
      </c>
      <c r="C183" s="47" t="s">
        <v>5840</v>
      </c>
      <c r="D183" s="47">
        <f t="shared" si="2"/>
        <v>182</v>
      </c>
      <c r="E183" s="47" t="s">
        <v>5829</v>
      </c>
      <c r="F183" s="47">
        <v>2</v>
      </c>
      <c r="I183" s="158"/>
    </row>
    <row r="184" spans="1:9">
      <c r="A184" s="47" t="s">
        <v>2299</v>
      </c>
      <c r="B184" s="49" t="s">
        <v>2300</v>
      </c>
      <c r="C184" s="47" t="s">
        <v>5840</v>
      </c>
      <c r="D184" s="47">
        <f t="shared" si="2"/>
        <v>183</v>
      </c>
      <c r="E184" s="47" t="s">
        <v>5829</v>
      </c>
      <c r="F184" s="47">
        <v>2</v>
      </c>
      <c r="I184" s="158"/>
    </row>
    <row r="185" spans="1:9">
      <c r="A185" s="49" t="s">
        <v>674</v>
      </c>
      <c r="B185" s="49" t="s">
        <v>675</v>
      </c>
      <c r="C185" s="47" t="s">
        <v>5840</v>
      </c>
      <c r="D185" s="47">
        <f t="shared" si="2"/>
        <v>184</v>
      </c>
      <c r="E185" s="47" t="s">
        <v>5829</v>
      </c>
      <c r="F185" s="47">
        <v>3</v>
      </c>
      <c r="I185" s="158"/>
    </row>
    <row r="186" spans="1:9">
      <c r="A186" s="49" t="s">
        <v>680</v>
      </c>
      <c r="B186" s="49" t="s">
        <v>681</v>
      </c>
      <c r="C186" s="47" t="s">
        <v>5840</v>
      </c>
      <c r="D186" s="47">
        <f t="shared" si="2"/>
        <v>185</v>
      </c>
      <c r="E186" s="47" t="s">
        <v>5829</v>
      </c>
      <c r="F186" s="47">
        <v>3</v>
      </c>
      <c r="I186" s="158"/>
    </row>
    <row r="187" spans="1:9">
      <c r="A187" s="49" t="s">
        <v>676</v>
      </c>
      <c r="B187" s="49" t="s">
        <v>677</v>
      </c>
      <c r="C187" s="47" t="s">
        <v>5840</v>
      </c>
      <c r="D187" s="47">
        <f t="shared" si="2"/>
        <v>186</v>
      </c>
      <c r="E187" s="47" t="s">
        <v>5829</v>
      </c>
      <c r="F187" s="47">
        <v>3</v>
      </c>
      <c r="I187" s="158"/>
    </row>
    <row r="188" spans="1:9">
      <c r="A188" s="49" t="s">
        <v>682</v>
      </c>
      <c r="B188" s="49" t="s">
        <v>683</v>
      </c>
      <c r="C188" s="47" t="s">
        <v>5840</v>
      </c>
      <c r="D188" s="47">
        <f t="shared" si="2"/>
        <v>187</v>
      </c>
      <c r="E188" s="47" t="s">
        <v>5829</v>
      </c>
      <c r="F188" s="47">
        <v>3</v>
      </c>
      <c r="I188" s="158"/>
    </row>
    <row r="189" spans="1:9">
      <c r="A189" s="49" t="s">
        <v>1720</v>
      </c>
      <c r="B189" s="49" t="s">
        <v>1721</v>
      </c>
      <c r="C189" s="47" t="s">
        <v>5840</v>
      </c>
      <c r="D189" s="47">
        <f t="shared" si="2"/>
        <v>188</v>
      </c>
      <c r="E189" s="47" t="s">
        <v>5829</v>
      </c>
      <c r="F189" s="47">
        <v>3</v>
      </c>
      <c r="I189" s="158"/>
    </row>
    <row r="190" spans="1:9">
      <c r="A190" s="49" t="s">
        <v>1748</v>
      </c>
      <c r="B190" s="49" t="s">
        <v>1749</v>
      </c>
      <c r="C190" s="47" t="s">
        <v>5840</v>
      </c>
      <c r="D190" s="47">
        <f t="shared" si="2"/>
        <v>189</v>
      </c>
      <c r="E190" s="47" t="s">
        <v>5829</v>
      </c>
      <c r="F190" s="47">
        <v>3</v>
      </c>
      <c r="I190" s="158"/>
    </row>
    <row r="191" spans="1:9">
      <c r="A191" s="49" t="s">
        <v>1710</v>
      </c>
      <c r="B191" s="49" t="s">
        <v>1711</v>
      </c>
      <c r="C191" s="47" t="s">
        <v>5840</v>
      </c>
      <c r="D191" s="47">
        <f t="shared" si="2"/>
        <v>190</v>
      </c>
      <c r="E191" s="47" t="s">
        <v>5829</v>
      </c>
      <c r="F191" s="47">
        <v>3</v>
      </c>
      <c r="I191" s="158"/>
    </row>
    <row r="192" spans="1:9">
      <c r="A192" s="49" t="s">
        <v>1707</v>
      </c>
      <c r="B192" s="49" t="s">
        <v>1708</v>
      </c>
      <c r="C192" s="47" t="s">
        <v>5840</v>
      </c>
      <c r="D192" s="47">
        <f t="shared" si="2"/>
        <v>191</v>
      </c>
      <c r="E192" s="47" t="s">
        <v>5829</v>
      </c>
      <c r="F192" s="47">
        <v>3</v>
      </c>
      <c r="I192" s="158"/>
    </row>
    <row r="193" spans="1:9">
      <c r="A193" s="49" t="s">
        <v>1751</v>
      </c>
      <c r="B193" s="49" t="s">
        <v>1752</v>
      </c>
      <c r="C193" s="47" t="s">
        <v>5840</v>
      </c>
      <c r="D193" s="47">
        <f t="shared" si="2"/>
        <v>192</v>
      </c>
      <c r="E193" s="47" t="s">
        <v>5829</v>
      </c>
      <c r="F193" s="47">
        <v>3</v>
      </c>
      <c r="I193" s="158"/>
    </row>
    <row r="194" spans="1:9">
      <c r="A194" s="49" t="s">
        <v>1713</v>
      </c>
      <c r="B194" s="49" t="s">
        <v>1714</v>
      </c>
      <c r="C194" s="47" t="s">
        <v>5840</v>
      </c>
      <c r="D194" s="47">
        <f t="shared" si="2"/>
        <v>193</v>
      </c>
      <c r="E194" s="47" t="s">
        <v>5829</v>
      </c>
      <c r="F194" s="47">
        <v>3</v>
      </c>
      <c r="I194" s="158"/>
    </row>
    <row r="195" spans="1:9">
      <c r="A195" s="49" t="s">
        <v>1730</v>
      </c>
      <c r="B195" s="49" t="s">
        <v>1731</v>
      </c>
      <c r="C195" s="47" t="s">
        <v>5840</v>
      </c>
      <c r="D195" s="47">
        <f t="shared" ref="D195:D258" si="3">D194+1</f>
        <v>194</v>
      </c>
      <c r="E195" s="47" t="s">
        <v>5829</v>
      </c>
      <c r="F195" s="47">
        <v>3</v>
      </c>
      <c r="I195" s="158"/>
    </row>
    <row r="196" spans="1:9">
      <c r="A196" s="49" t="s">
        <v>4396</v>
      </c>
      <c r="B196" s="49" t="s">
        <v>4397</v>
      </c>
      <c r="C196" s="47" t="s">
        <v>5840</v>
      </c>
      <c r="D196" s="47">
        <f t="shared" si="3"/>
        <v>195</v>
      </c>
      <c r="E196" s="47" t="s">
        <v>5829</v>
      </c>
      <c r="F196" s="47">
        <v>3</v>
      </c>
      <c r="I196" s="158"/>
    </row>
    <row r="197" spans="1:9">
      <c r="A197" s="49" t="s">
        <v>4399</v>
      </c>
      <c r="B197" s="49" t="s">
        <v>4400</v>
      </c>
      <c r="C197" s="47" t="s">
        <v>5840</v>
      </c>
      <c r="D197" s="47">
        <f t="shared" si="3"/>
        <v>196</v>
      </c>
      <c r="E197" s="47" t="s">
        <v>5829</v>
      </c>
      <c r="F197" s="47">
        <v>3</v>
      </c>
      <c r="I197" s="158"/>
    </row>
    <row r="198" spans="1:9">
      <c r="A198" s="49" t="s">
        <v>4402</v>
      </c>
      <c r="B198" s="49" t="s">
        <v>4403</v>
      </c>
      <c r="C198" s="47" t="s">
        <v>5840</v>
      </c>
      <c r="D198" s="47">
        <f t="shared" si="3"/>
        <v>197</v>
      </c>
      <c r="E198" s="47" t="s">
        <v>5829</v>
      </c>
      <c r="F198" s="47">
        <v>3</v>
      </c>
      <c r="I198" s="158"/>
    </row>
    <row r="199" spans="1:9">
      <c r="A199" s="49" t="s">
        <v>4405</v>
      </c>
      <c r="B199" s="49" t="s">
        <v>4406</v>
      </c>
      <c r="C199" s="47" t="s">
        <v>5840</v>
      </c>
      <c r="D199" s="47">
        <f t="shared" si="3"/>
        <v>198</v>
      </c>
      <c r="E199" s="47" t="s">
        <v>5829</v>
      </c>
      <c r="F199" s="47">
        <v>3</v>
      </c>
      <c r="I199" s="158"/>
    </row>
    <row r="200" spans="1:9">
      <c r="A200" s="49" t="s">
        <v>4408</v>
      </c>
      <c r="B200" s="49" t="s">
        <v>4409</v>
      </c>
      <c r="C200" s="47" t="s">
        <v>5840</v>
      </c>
      <c r="D200" s="47">
        <f t="shared" si="3"/>
        <v>199</v>
      </c>
      <c r="E200" s="47" t="s">
        <v>5829</v>
      </c>
      <c r="F200" s="47">
        <v>3</v>
      </c>
      <c r="I200" s="158"/>
    </row>
    <row r="201" spans="1:9">
      <c r="A201" s="49" t="s">
        <v>4411</v>
      </c>
      <c r="B201" s="49" t="s">
        <v>4412</v>
      </c>
      <c r="C201" s="47" t="s">
        <v>5840</v>
      </c>
      <c r="D201" s="47">
        <f t="shared" si="3"/>
        <v>200</v>
      </c>
      <c r="E201" s="47" t="s">
        <v>5829</v>
      </c>
      <c r="F201" s="47">
        <v>3</v>
      </c>
      <c r="I201" s="158"/>
    </row>
    <row r="202" spans="1:9">
      <c r="A202" s="49" t="s">
        <v>4414</v>
      </c>
      <c r="B202" s="49" t="s">
        <v>4415</v>
      </c>
      <c r="C202" s="47" t="s">
        <v>5840</v>
      </c>
      <c r="D202" s="47">
        <f t="shared" si="3"/>
        <v>201</v>
      </c>
      <c r="E202" s="47" t="s">
        <v>5829</v>
      </c>
      <c r="F202" s="47">
        <v>3</v>
      </c>
      <c r="I202" s="158"/>
    </row>
    <row r="203" spans="1:9">
      <c r="A203" s="49" t="s">
        <v>4417</v>
      </c>
      <c r="B203" s="49" t="s">
        <v>4418</v>
      </c>
      <c r="C203" s="47" t="s">
        <v>5840</v>
      </c>
      <c r="D203" s="47">
        <f t="shared" si="3"/>
        <v>202</v>
      </c>
      <c r="E203" s="47" t="s">
        <v>5829</v>
      </c>
      <c r="F203" s="47">
        <v>3</v>
      </c>
      <c r="I203" s="158"/>
    </row>
    <row r="204" spans="1:9">
      <c r="A204" s="49" t="s">
        <v>4420</v>
      </c>
      <c r="B204" s="49" t="s">
        <v>4421</v>
      </c>
      <c r="C204" s="47" t="s">
        <v>5840</v>
      </c>
      <c r="D204" s="47">
        <f t="shared" si="3"/>
        <v>203</v>
      </c>
      <c r="E204" s="47" t="s">
        <v>5829</v>
      </c>
      <c r="F204" s="47">
        <v>3</v>
      </c>
      <c r="I204" s="158"/>
    </row>
    <row r="205" spans="1:9">
      <c r="A205" s="49" t="s">
        <v>4423</v>
      </c>
      <c r="B205" s="49" t="s">
        <v>4424</v>
      </c>
      <c r="C205" s="47" t="s">
        <v>5840</v>
      </c>
      <c r="D205" s="47">
        <f t="shared" si="3"/>
        <v>204</v>
      </c>
      <c r="E205" s="47" t="s">
        <v>5829</v>
      </c>
      <c r="F205" s="47">
        <v>3</v>
      </c>
      <c r="I205" s="158"/>
    </row>
    <row r="206" spans="1:9">
      <c r="A206" s="49" t="s">
        <v>4426</v>
      </c>
      <c r="B206" s="49" t="s">
        <v>4427</v>
      </c>
      <c r="C206" s="47" t="s">
        <v>5840</v>
      </c>
      <c r="D206" s="47">
        <f t="shared" si="3"/>
        <v>205</v>
      </c>
      <c r="E206" s="47" t="s">
        <v>5829</v>
      </c>
      <c r="F206" s="47">
        <v>3</v>
      </c>
      <c r="I206" s="158"/>
    </row>
    <row r="207" spans="1:9">
      <c r="A207" s="49" t="s">
        <v>4429</v>
      </c>
      <c r="B207" s="49" t="s">
        <v>4430</v>
      </c>
      <c r="C207" s="47" t="s">
        <v>5840</v>
      </c>
      <c r="D207" s="47">
        <f t="shared" si="3"/>
        <v>206</v>
      </c>
      <c r="E207" s="47" t="s">
        <v>5829</v>
      </c>
      <c r="F207" s="47">
        <v>3</v>
      </c>
      <c r="I207" s="158"/>
    </row>
    <row r="208" spans="1:9">
      <c r="A208" s="49" t="s">
        <v>4220</v>
      </c>
      <c r="B208" s="49" t="s">
        <v>4221</v>
      </c>
      <c r="C208" s="47" t="s">
        <v>5840</v>
      </c>
      <c r="D208" s="47">
        <f t="shared" si="3"/>
        <v>207</v>
      </c>
      <c r="E208" s="47" t="s">
        <v>5829</v>
      </c>
      <c r="F208" s="47">
        <v>3</v>
      </c>
      <c r="I208" s="158"/>
    </row>
    <row r="209" spans="1:9">
      <c r="A209" s="49" t="s">
        <v>4223</v>
      </c>
      <c r="B209" s="49" t="s">
        <v>4224</v>
      </c>
      <c r="C209" s="47" t="s">
        <v>5840</v>
      </c>
      <c r="D209" s="47">
        <f t="shared" si="3"/>
        <v>208</v>
      </c>
      <c r="E209" s="47" t="s">
        <v>5829</v>
      </c>
      <c r="F209" s="47">
        <v>3</v>
      </c>
      <c r="I209" s="158"/>
    </row>
    <row r="210" spans="1:9">
      <c r="A210" s="49" t="s">
        <v>4226</v>
      </c>
      <c r="B210" s="49" t="s">
        <v>4227</v>
      </c>
      <c r="C210" s="47" t="s">
        <v>5840</v>
      </c>
      <c r="D210" s="47">
        <f t="shared" si="3"/>
        <v>209</v>
      </c>
      <c r="E210" s="47" t="s">
        <v>5829</v>
      </c>
      <c r="F210" s="47">
        <v>3</v>
      </c>
      <c r="I210" s="158"/>
    </row>
    <row r="211" spans="1:9">
      <c r="A211" s="49" t="s">
        <v>4453</v>
      </c>
      <c r="B211" s="49" t="s">
        <v>4454</v>
      </c>
      <c r="C211" s="47" t="s">
        <v>5840</v>
      </c>
      <c r="D211" s="47">
        <f t="shared" si="3"/>
        <v>210</v>
      </c>
      <c r="E211" s="47" t="s">
        <v>5829</v>
      </c>
      <c r="F211" s="47">
        <v>3</v>
      </c>
      <c r="I211" s="158"/>
    </row>
    <row r="212" spans="1:9">
      <c r="A212" s="49" t="s">
        <v>4231</v>
      </c>
      <c r="B212" s="49" t="s">
        <v>4232</v>
      </c>
      <c r="C212" s="47" t="s">
        <v>5840</v>
      </c>
      <c r="D212" s="47">
        <f t="shared" si="3"/>
        <v>211</v>
      </c>
      <c r="E212" s="47" t="s">
        <v>5829</v>
      </c>
      <c r="F212" s="47">
        <v>3</v>
      </c>
      <c r="I212" s="158"/>
    </row>
    <row r="213" spans="1:9">
      <c r="A213" s="49" t="s">
        <v>4234</v>
      </c>
      <c r="B213" s="49" t="s">
        <v>4235</v>
      </c>
      <c r="C213" s="47" t="s">
        <v>5840</v>
      </c>
      <c r="D213" s="47">
        <f t="shared" si="3"/>
        <v>212</v>
      </c>
      <c r="E213" s="47" t="s">
        <v>5829</v>
      </c>
      <c r="F213" s="47">
        <v>3</v>
      </c>
      <c r="I213" s="158"/>
    </row>
    <row r="214" spans="1:9">
      <c r="A214" s="49" t="s">
        <v>4237</v>
      </c>
      <c r="B214" s="49" t="s">
        <v>4238</v>
      </c>
      <c r="C214" s="47" t="s">
        <v>5840</v>
      </c>
      <c r="D214" s="47">
        <f t="shared" si="3"/>
        <v>213</v>
      </c>
      <c r="E214" s="47" t="s">
        <v>5829</v>
      </c>
      <c r="F214" s="47">
        <v>3</v>
      </c>
      <c r="I214" s="158"/>
    </row>
    <row r="215" spans="1:9">
      <c r="A215" s="49" t="s">
        <v>4240</v>
      </c>
      <c r="B215" s="49" t="s">
        <v>4241</v>
      </c>
      <c r="C215" s="47" t="s">
        <v>5840</v>
      </c>
      <c r="D215" s="47">
        <f t="shared" si="3"/>
        <v>214</v>
      </c>
      <c r="E215" s="47" t="s">
        <v>5829</v>
      </c>
      <c r="F215" s="47">
        <v>3</v>
      </c>
      <c r="I215" s="158"/>
    </row>
    <row r="216" spans="1:9">
      <c r="A216" s="49" t="s">
        <v>4243</v>
      </c>
      <c r="B216" s="49" t="s">
        <v>4244</v>
      </c>
      <c r="C216" s="47" t="s">
        <v>5840</v>
      </c>
      <c r="D216" s="47">
        <f t="shared" si="3"/>
        <v>215</v>
      </c>
      <c r="E216" s="47" t="s">
        <v>5829</v>
      </c>
      <c r="F216" s="47">
        <v>3</v>
      </c>
      <c r="I216" s="158"/>
    </row>
    <row r="217" spans="1:9">
      <c r="A217" s="49" t="s">
        <v>4246</v>
      </c>
      <c r="B217" s="49" t="s">
        <v>4247</v>
      </c>
      <c r="C217" s="47" t="s">
        <v>5840</v>
      </c>
      <c r="D217" s="47">
        <f t="shared" si="3"/>
        <v>216</v>
      </c>
      <c r="E217" s="47" t="s">
        <v>5829</v>
      </c>
      <c r="F217" s="47">
        <v>3</v>
      </c>
      <c r="I217" s="158"/>
    </row>
    <row r="218" spans="1:9">
      <c r="A218" s="49" t="s">
        <v>4249</v>
      </c>
      <c r="B218" s="49" t="s">
        <v>4250</v>
      </c>
      <c r="C218" s="47" t="s">
        <v>5840</v>
      </c>
      <c r="D218" s="47">
        <f t="shared" si="3"/>
        <v>217</v>
      </c>
      <c r="E218" s="47" t="s">
        <v>5829</v>
      </c>
      <c r="F218" s="47">
        <v>3</v>
      </c>
      <c r="I218" s="158"/>
    </row>
    <row r="219" spans="1:9">
      <c r="A219" s="47" t="s">
        <v>818</v>
      </c>
      <c r="B219" s="49" t="s">
        <v>819</v>
      </c>
      <c r="C219" s="47" t="s">
        <v>5840</v>
      </c>
      <c r="D219" s="47">
        <f t="shared" si="3"/>
        <v>218</v>
      </c>
      <c r="E219" s="47" t="s">
        <v>5829</v>
      </c>
      <c r="F219" s="47">
        <v>2</v>
      </c>
      <c r="I219" s="158"/>
    </row>
    <row r="220" spans="1:9">
      <c r="A220" s="47" t="s">
        <v>820</v>
      </c>
      <c r="B220" s="49" t="s">
        <v>821</v>
      </c>
      <c r="C220" s="47" t="s">
        <v>5840</v>
      </c>
      <c r="D220" s="47">
        <f t="shared" si="3"/>
        <v>219</v>
      </c>
      <c r="E220" s="47" t="s">
        <v>5829</v>
      </c>
      <c r="F220" s="47">
        <v>2</v>
      </c>
      <c r="I220" s="158"/>
    </row>
    <row r="221" spans="1:9">
      <c r="A221" s="47" t="s">
        <v>822</v>
      </c>
      <c r="B221" s="49" t="s">
        <v>823</v>
      </c>
      <c r="C221" s="47" t="s">
        <v>5840</v>
      </c>
      <c r="D221" s="47">
        <f t="shared" si="3"/>
        <v>220</v>
      </c>
      <c r="E221" s="47" t="s">
        <v>5829</v>
      </c>
      <c r="F221" s="47">
        <v>2</v>
      </c>
      <c r="I221" s="158"/>
    </row>
    <row r="222" spans="1:9">
      <c r="A222" s="47" t="s">
        <v>824</v>
      </c>
      <c r="B222" s="47" t="s">
        <v>825</v>
      </c>
      <c r="C222" s="47" t="s">
        <v>5840</v>
      </c>
      <c r="D222" s="47">
        <f t="shared" si="3"/>
        <v>221</v>
      </c>
      <c r="E222" s="47" t="s">
        <v>5829</v>
      </c>
      <c r="F222" s="47">
        <v>2</v>
      </c>
      <c r="I222" s="158"/>
    </row>
    <row r="223" spans="1:9">
      <c r="A223" s="47" t="s">
        <v>826</v>
      </c>
      <c r="B223" s="47" t="s">
        <v>827</v>
      </c>
      <c r="C223" s="47" t="s">
        <v>5840</v>
      </c>
      <c r="D223" s="47">
        <f t="shared" si="3"/>
        <v>222</v>
      </c>
      <c r="E223" s="47" t="s">
        <v>5829</v>
      </c>
      <c r="F223" s="47">
        <v>2</v>
      </c>
      <c r="I223" s="158"/>
    </row>
    <row r="224" spans="1:9">
      <c r="A224" s="47" t="s">
        <v>828</v>
      </c>
      <c r="B224" s="47" t="s">
        <v>829</v>
      </c>
      <c r="C224" s="47" t="s">
        <v>5840</v>
      </c>
      <c r="D224" s="47">
        <f t="shared" si="3"/>
        <v>223</v>
      </c>
      <c r="E224" s="47" t="s">
        <v>5829</v>
      </c>
      <c r="F224" s="47">
        <v>2</v>
      </c>
      <c r="I224" s="158"/>
    </row>
    <row r="225" spans="1:9">
      <c r="A225" s="47" t="s">
        <v>1742</v>
      </c>
      <c r="B225" s="47" t="s">
        <v>1743</v>
      </c>
      <c r="C225" s="47" t="s">
        <v>5840</v>
      </c>
      <c r="D225" s="47">
        <f t="shared" si="3"/>
        <v>224</v>
      </c>
      <c r="E225" s="47" t="s">
        <v>5829</v>
      </c>
      <c r="F225" s="47">
        <v>2</v>
      </c>
      <c r="I225" s="158"/>
    </row>
    <row r="226" spans="1:9">
      <c r="A226" s="47" t="s">
        <v>1739</v>
      </c>
      <c r="B226" s="47" t="s">
        <v>1740</v>
      </c>
      <c r="C226" s="47" t="s">
        <v>5840</v>
      </c>
      <c r="D226" s="47">
        <f t="shared" si="3"/>
        <v>225</v>
      </c>
      <c r="E226" s="47" t="s">
        <v>5829</v>
      </c>
      <c r="F226" s="47">
        <v>2</v>
      </c>
      <c r="I226" s="158"/>
    </row>
    <row r="227" spans="1:9">
      <c r="A227" s="47" t="s">
        <v>1745</v>
      </c>
      <c r="B227" s="47" t="s">
        <v>1746</v>
      </c>
      <c r="C227" s="47" t="s">
        <v>5840</v>
      </c>
      <c r="D227" s="47">
        <f t="shared" si="3"/>
        <v>226</v>
      </c>
      <c r="E227" s="47" t="s">
        <v>5829</v>
      </c>
      <c r="F227" s="47">
        <v>2</v>
      </c>
      <c r="I227" s="158"/>
    </row>
    <row r="228" spans="1:9">
      <c r="A228" s="47" t="s">
        <v>4306</v>
      </c>
      <c r="B228" s="49" t="s">
        <v>4307</v>
      </c>
      <c r="C228" s="47" t="s">
        <v>5840</v>
      </c>
      <c r="D228" s="47">
        <f t="shared" si="3"/>
        <v>227</v>
      </c>
      <c r="E228" s="47" t="s">
        <v>5829</v>
      </c>
      <c r="F228" s="47">
        <v>2</v>
      </c>
      <c r="I228" s="158"/>
    </row>
    <row r="229" spans="1:9">
      <c r="A229" s="47" t="s">
        <v>4309</v>
      </c>
      <c r="B229" s="49" t="s">
        <v>4310</v>
      </c>
      <c r="C229" s="47" t="s">
        <v>5840</v>
      </c>
      <c r="D229" s="47">
        <f t="shared" si="3"/>
        <v>228</v>
      </c>
      <c r="E229" s="47" t="s">
        <v>5829</v>
      </c>
      <c r="F229" s="47">
        <v>2</v>
      </c>
      <c r="I229" s="158"/>
    </row>
    <row r="230" spans="1:9">
      <c r="A230" s="47" t="s">
        <v>4312</v>
      </c>
      <c r="B230" s="49" t="s">
        <v>4313</v>
      </c>
      <c r="C230" s="47" t="s">
        <v>5840</v>
      </c>
      <c r="D230" s="47">
        <f t="shared" si="3"/>
        <v>229</v>
      </c>
      <c r="E230" s="47" t="s">
        <v>5829</v>
      </c>
      <c r="F230" s="47">
        <v>2</v>
      </c>
      <c r="I230" s="158"/>
    </row>
    <row r="231" spans="1:9">
      <c r="A231" s="47" t="s">
        <v>4315</v>
      </c>
      <c r="B231" s="47" t="s">
        <v>4316</v>
      </c>
      <c r="C231" s="47" t="s">
        <v>5840</v>
      </c>
      <c r="D231" s="47">
        <f t="shared" si="3"/>
        <v>230</v>
      </c>
      <c r="E231" s="47" t="s">
        <v>5829</v>
      </c>
      <c r="F231" s="47">
        <v>2</v>
      </c>
      <c r="I231" s="158"/>
    </row>
    <row r="232" spans="1:9">
      <c r="A232" s="47" t="s">
        <v>4318</v>
      </c>
      <c r="B232" s="47" t="s">
        <v>4319</v>
      </c>
      <c r="C232" s="47" t="s">
        <v>5840</v>
      </c>
      <c r="D232" s="47">
        <f t="shared" si="3"/>
        <v>231</v>
      </c>
      <c r="E232" s="47" t="s">
        <v>5829</v>
      </c>
      <c r="F232" s="47">
        <v>2</v>
      </c>
      <c r="I232" s="158"/>
    </row>
    <row r="233" spans="1:9">
      <c r="A233" s="47" t="s">
        <v>4321</v>
      </c>
      <c r="B233" s="47" t="s">
        <v>4322</v>
      </c>
      <c r="C233" s="47" t="s">
        <v>5840</v>
      </c>
      <c r="D233" s="47">
        <f t="shared" si="3"/>
        <v>232</v>
      </c>
      <c r="E233" s="47" t="s">
        <v>5829</v>
      </c>
      <c r="F233" s="47">
        <v>2</v>
      </c>
      <c r="I233" s="158"/>
    </row>
    <row r="234" spans="1:9">
      <c r="A234" s="47" t="s">
        <v>4324</v>
      </c>
      <c r="B234" s="47" t="s">
        <v>4325</v>
      </c>
      <c r="C234" s="47" t="s">
        <v>5840</v>
      </c>
      <c r="D234" s="47">
        <f t="shared" si="3"/>
        <v>233</v>
      </c>
      <c r="E234" s="47" t="s">
        <v>5829</v>
      </c>
      <c r="F234" s="47">
        <v>2</v>
      </c>
      <c r="I234" s="158"/>
    </row>
    <row r="235" spans="1:9">
      <c r="A235" s="47" t="s">
        <v>4327</v>
      </c>
      <c r="B235" s="47" t="s">
        <v>4328</v>
      </c>
      <c r="C235" s="47" t="s">
        <v>5840</v>
      </c>
      <c r="D235" s="47">
        <f t="shared" si="3"/>
        <v>234</v>
      </c>
      <c r="E235" s="47" t="s">
        <v>5829</v>
      </c>
      <c r="F235" s="47">
        <v>2</v>
      </c>
      <c r="I235" s="158"/>
    </row>
    <row r="236" spans="1:9">
      <c r="A236" s="47" t="s">
        <v>4330</v>
      </c>
      <c r="B236" s="47" t="s">
        <v>4331</v>
      </c>
      <c r="C236" s="47" t="s">
        <v>5840</v>
      </c>
      <c r="D236" s="47">
        <f t="shared" si="3"/>
        <v>235</v>
      </c>
      <c r="E236" s="47" t="s">
        <v>5829</v>
      </c>
      <c r="F236" s="47">
        <v>2</v>
      </c>
      <c r="I236" s="158"/>
    </row>
    <row r="237" spans="1:9">
      <c r="A237" s="47" t="s">
        <v>4133</v>
      </c>
      <c r="B237" s="49" t="s">
        <v>4134</v>
      </c>
      <c r="C237" s="47" t="s">
        <v>5840</v>
      </c>
      <c r="D237" s="47">
        <f t="shared" si="3"/>
        <v>236</v>
      </c>
      <c r="E237" s="47" t="s">
        <v>5829</v>
      </c>
      <c r="F237" s="47">
        <v>2</v>
      </c>
      <c r="I237" s="158"/>
    </row>
    <row r="238" spans="1:9">
      <c r="A238" s="47" t="s">
        <v>4136</v>
      </c>
      <c r="B238" s="49" t="s">
        <v>4137</v>
      </c>
      <c r="C238" s="47" t="s">
        <v>5840</v>
      </c>
      <c r="D238" s="47">
        <f t="shared" si="3"/>
        <v>237</v>
      </c>
      <c r="E238" s="47" t="s">
        <v>5829</v>
      </c>
      <c r="F238" s="47">
        <v>2</v>
      </c>
      <c r="I238" s="158"/>
    </row>
    <row r="239" spans="1:9">
      <c r="A239" s="47" t="s">
        <v>4139</v>
      </c>
      <c r="B239" s="47" t="s">
        <v>4140</v>
      </c>
      <c r="C239" s="47" t="s">
        <v>5840</v>
      </c>
      <c r="D239" s="47">
        <f t="shared" si="3"/>
        <v>238</v>
      </c>
      <c r="E239" s="47" t="s">
        <v>5829</v>
      </c>
      <c r="F239" s="47">
        <v>2</v>
      </c>
      <c r="I239" s="158"/>
    </row>
    <row r="240" spans="1:9">
      <c r="A240" s="47" t="s">
        <v>4142</v>
      </c>
      <c r="B240" s="47" t="s">
        <v>4143</v>
      </c>
      <c r="C240" s="47" t="s">
        <v>5840</v>
      </c>
      <c r="D240" s="47">
        <f t="shared" si="3"/>
        <v>239</v>
      </c>
      <c r="E240" s="47" t="s">
        <v>5829</v>
      </c>
      <c r="F240" s="47">
        <v>2</v>
      </c>
      <c r="I240" s="158"/>
    </row>
    <row r="241" spans="1:9">
      <c r="A241" s="47" t="s">
        <v>4145</v>
      </c>
      <c r="B241" s="47" t="s">
        <v>4146</v>
      </c>
      <c r="C241" s="47" t="s">
        <v>5840</v>
      </c>
      <c r="D241" s="47">
        <f t="shared" si="3"/>
        <v>240</v>
      </c>
      <c r="E241" s="47" t="s">
        <v>5829</v>
      </c>
      <c r="F241" s="47">
        <v>2</v>
      </c>
      <c r="I241" s="158"/>
    </row>
    <row r="242" spans="1:9">
      <c r="A242" s="47" t="s">
        <v>4148</v>
      </c>
      <c r="B242" s="47" t="s">
        <v>4149</v>
      </c>
      <c r="C242" s="47" t="s">
        <v>5840</v>
      </c>
      <c r="D242" s="47">
        <f t="shared" si="3"/>
        <v>241</v>
      </c>
      <c r="E242" s="47" t="s">
        <v>5829</v>
      </c>
      <c r="F242" s="47">
        <v>2</v>
      </c>
      <c r="I242" s="158"/>
    </row>
    <row r="243" spans="1:9">
      <c r="A243" s="47" t="s">
        <v>4151</v>
      </c>
      <c r="B243" s="47" t="s">
        <v>4152</v>
      </c>
      <c r="C243" s="47" t="s">
        <v>5840</v>
      </c>
      <c r="D243" s="47">
        <f t="shared" si="3"/>
        <v>242</v>
      </c>
      <c r="E243" s="47" t="s">
        <v>5829</v>
      </c>
      <c r="F243" s="47">
        <v>2</v>
      </c>
      <c r="I243" s="158"/>
    </row>
    <row r="244" spans="1:9">
      <c r="A244" s="47" t="s">
        <v>4154</v>
      </c>
      <c r="B244" s="47" t="s">
        <v>4155</v>
      </c>
      <c r="C244" s="47" t="s">
        <v>5840</v>
      </c>
      <c r="D244" s="47">
        <f t="shared" si="3"/>
        <v>243</v>
      </c>
      <c r="E244" s="47" t="s">
        <v>5829</v>
      </c>
      <c r="F244" s="47">
        <v>2</v>
      </c>
      <c r="I244" s="158"/>
    </row>
    <row r="245" spans="1:9">
      <c r="A245" s="47" t="s">
        <v>4157</v>
      </c>
      <c r="B245" s="47" t="s">
        <v>4158</v>
      </c>
      <c r="C245" s="47" t="s">
        <v>5840</v>
      </c>
      <c r="D245" s="47">
        <f t="shared" si="3"/>
        <v>244</v>
      </c>
      <c r="E245" s="47" t="s">
        <v>5829</v>
      </c>
      <c r="F245" s="47">
        <v>2</v>
      </c>
      <c r="I245" s="158"/>
    </row>
    <row r="246" spans="1:9">
      <c r="A246" s="47" t="s">
        <v>830</v>
      </c>
      <c r="B246" s="47" t="s">
        <v>831</v>
      </c>
      <c r="C246" s="47" t="s">
        <v>5840</v>
      </c>
      <c r="D246" s="47">
        <f t="shared" si="3"/>
        <v>245</v>
      </c>
      <c r="E246" s="47" t="s">
        <v>5829</v>
      </c>
      <c r="F246" s="47">
        <v>2</v>
      </c>
      <c r="I246" s="158"/>
    </row>
    <row r="247" spans="1:9">
      <c r="A247" s="47" t="s">
        <v>832</v>
      </c>
      <c r="B247" s="47" t="s">
        <v>833</v>
      </c>
      <c r="C247" s="47" t="s">
        <v>5840</v>
      </c>
      <c r="D247" s="47">
        <f t="shared" si="3"/>
        <v>246</v>
      </c>
      <c r="E247" s="47" t="s">
        <v>5829</v>
      </c>
      <c r="F247" s="47">
        <v>2</v>
      </c>
      <c r="I247" s="158"/>
    </row>
    <row r="248" spans="1:9">
      <c r="A248" s="47" t="s">
        <v>834</v>
      </c>
      <c r="B248" s="47" t="s">
        <v>835</v>
      </c>
      <c r="C248" s="47" t="s">
        <v>5840</v>
      </c>
      <c r="D248" s="47">
        <f t="shared" si="3"/>
        <v>247</v>
      </c>
      <c r="E248" s="47" t="s">
        <v>5829</v>
      </c>
      <c r="F248" s="47">
        <v>2</v>
      </c>
      <c r="I248" s="158"/>
    </row>
    <row r="249" spans="1:9">
      <c r="A249" s="47" t="s">
        <v>836</v>
      </c>
      <c r="B249" s="47" t="s">
        <v>837</v>
      </c>
      <c r="C249" s="47" t="s">
        <v>5840</v>
      </c>
      <c r="D249" s="47">
        <f t="shared" si="3"/>
        <v>248</v>
      </c>
      <c r="E249" s="47" t="s">
        <v>5829</v>
      </c>
      <c r="F249" s="47">
        <v>2</v>
      </c>
      <c r="I249" s="158"/>
    </row>
    <row r="250" spans="1:9">
      <c r="A250" s="47" t="s">
        <v>1733</v>
      </c>
      <c r="B250" s="47" t="s">
        <v>1734</v>
      </c>
      <c r="C250" s="47" t="s">
        <v>5840</v>
      </c>
      <c r="D250" s="47">
        <f t="shared" si="3"/>
        <v>249</v>
      </c>
      <c r="E250" s="47" t="s">
        <v>5829</v>
      </c>
      <c r="F250" s="47">
        <v>2</v>
      </c>
      <c r="I250" s="158"/>
    </row>
    <row r="251" spans="1:9">
      <c r="A251" s="47" t="s">
        <v>1736</v>
      </c>
      <c r="B251" s="47" t="s">
        <v>1737</v>
      </c>
      <c r="C251" s="47" t="s">
        <v>5840</v>
      </c>
      <c r="D251" s="47">
        <f t="shared" si="3"/>
        <v>250</v>
      </c>
      <c r="E251" s="47" t="s">
        <v>5829</v>
      </c>
      <c r="F251" s="47">
        <v>2</v>
      </c>
      <c r="I251" s="158"/>
    </row>
    <row r="252" spans="1:9">
      <c r="A252" s="47" t="s">
        <v>1727</v>
      </c>
      <c r="B252" s="47" t="s">
        <v>1728</v>
      </c>
      <c r="C252" s="47" t="s">
        <v>5840</v>
      </c>
      <c r="D252" s="47">
        <f t="shared" si="3"/>
        <v>251</v>
      </c>
      <c r="E252" s="47" t="s">
        <v>5829</v>
      </c>
      <c r="F252" s="47">
        <v>2</v>
      </c>
      <c r="I252" s="158"/>
    </row>
    <row r="253" spans="1:9">
      <c r="A253" s="47" t="s">
        <v>1724</v>
      </c>
      <c r="B253" s="47" t="s">
        <v>1725</v>
      </c>
      <c r="C253" s="47" t="s">
        <v>5840</v>
      </c>
      <c r="D253" s="47">
        <f t="shared" si="3"/>
        <v>252</v>
      </c>
      <c r="E253" s="47" t="s">
        <v>5829</v>
      </c>
      <c r="F253" s="47">
        <v>2</v>
      </c>
      <c r="I253" s="158"/>
    </row>
    <row r="254" spans="1:9">
      <c r="A254" s="47" t="s">
        <v>838</v>
      </c>
      <c r="B254" s="47" t="s">
        <v>839</v>
      </c>
      <c r="C254" s="47" t="s">
        <v>5840</v>
      </c>
      <c r="D254" s="47">
        <f t="shared" si="3"/>
        <v>253</v>
      </c>
      <c r="E254" s="47" t="s">
        <v>5829</v>
      </c>
      <c r="F254" s="47">
        <v>2</v>
      </c>
      <c r="I254" s="158"/>
    </row>
    <row r="255" spans="1:9">
      <c r="A255" s="47" t="s">
        <v>4339</v>
      </c>
      <c r="B255" s="47" t="s">
        <v>4340</v>
      </c>
      <c r="C255" s="47" t="s">
        <v>5840</v>
      </c>
      <c r="D255" s="47">
        <f t="shared" si="3"/>
        <v>254</v>
      </c>
      <c r="E255" s="47" t="s">
        <v>5829</v>
      </c>
      <c r="F255" s="47">
        <v>2</v>
      </c>
      <c r="I255" s="158"/>
    </row>
    <row r="256" spans="1:9">
      <c r="A256" s="47" t="s">
        <v>4342</v>
      </c>
      <c r="B256" s="47" t="s">
        <v>4343</v>
      </c>
      <c r="C256" s="47" t="s">
        <v>5840</v>
      </c>
      <c r="D256" s="47">
        <f t="shared" si="3"/>
        <v>255</v>
      </c>
      <c r="E256" s="47" t="s">
        <v>5829</v>
      </c>
      <c r="F256" s="47">
        <v>2</v>
      </c>
      <c r="I256" s="158"/>
    </row>
    <row r="257" spans="1:9">
      <c r="A257" s="47" t="s">
        <v>4333</v>
      </c>
      <c r="B257" s="47" t="s">
        <v>4334</v>
      </c>
      <c r="C257" s="47" t="s">
        <v>5840</v>
      </c>
      <c r="D257" s="47">
        <f t="shared" si="3"/>
        <v>256</v>
      </c>
      <c r="E257" s="47" t="s">
        <v>5829</v>
      </c>
      <c r="F257" s="47">
        <v>2</v>
      </c>
      <c r="I257" s="158"/>
    </row>
    <row r="258" spans="1:9">
      <c r="A258" s="47" t="s">
        <v>4336</v>
      </c>
      <c r="B258" s="47" t="s">
        <v>4337</v>
      </c>
      <c r="C258" s="47" t="s">
        <v>5840</v>
      </c>
      <c r="D258" s="47">
        <f t="shared" si="3"/>
        <v>257</v>
      </c>
      <c r="E258" s="47" t="s">
        <v>5829</v>
      </c>
      <c r="F258" s="47">
        <v>2</v>
      </c>
      <c r="I258" s="158"/>
    </row>
    <row r="259" spans="1:9">
      <c r="A259" s="47" t="s">
        <v>4351</v>
      </c>
      <c r="B259" s="47" t="s">
        <v>4352</v>
      </c>
      <c r="C259" s="47" t="s">
        <v>5840</v>
      </c>
      <c r="D259" s="47">
        <f t="shared" ref="D259:D322" si="4">D258+1</f>
        <v>258</v>
      </c>
      <c r="E259" s="47" t="s">
        <v>5829</v>
      </c>
      <c r="F259" s="47">
        <v>2</v>
      </c>
      <c r="I259" s="158"/>
    </row>
    <row r="260" spans="1:9">
      <c r="A260" s="47" t="s">
        <v>4354</v>
      </c>
      <c r="B260" s="47" t="s">
        <v>4355</v>
      </c>
      <c r="C260" s="47" t="s">
        <v>5840</v>
      </c>
      <c r="D260" s="47">
        <f t="shared" si="4"/>
        <v>259</v>
      </c>
      <c r="E260" s="47" t="s">
        <v>5829</v>
      </c>
      <c r="F260" s="47">
        <v>2</v>
      </c>
      <c r="I260" s="158"/>
    </row>
    <row r="261" spans="1:9">
      <c r="A261" s="47" t="s">
        <v>4345</v>
      </c>
      <c r="B261" s="47" t="s">
        <v>4346</v>
      </c>
      <c r="C261" s="47" t="s">
        <v>5840</v>
      </c>
      <c r="D261" s="47">
        <f t="shared" si="4"/>
        <v>260</v>
      </c>
      <c r="E261" s="47" t="s">
        <v>5829</v>
      </c>
      <c r="F261" s="47">
        <v>2</v>
      </c>
      <c r="I261" s="158"/>
    </row>
    <row r="262" spans="1:9">
      <c r="A262" s="47" t="s">
        <v>4348</v>
      </c>
      <c r="B262" s="47" t="s">
        <v>4349</v>
      </c>
      <c r="C262" s="47" t="s">
        <v>5840</v>
      </c>
      <c r="D262" s="47">
        <f t="shared" si="4"/>
        <v>261</v>
      </c>
      <c r="E262" s="47" t="s">
        <v>5829</v>
      </c>
      <c r="F262" s="47">
        <v>2</v>
      </c>
      <c r="I262" s="158"/>
    </row>
    <row r="263" spans="1:9">
      <c r="A263" s="47" t="s">
        <v>4357</v>
      </c>
      <c r="B263" s="47" t="s">
        <v>4358</v>
      </c>
      <c r="C263" s="47" t="s">
        <v>5840</v>
      </c>
      <c r="D263" s="47">
        <f t="shared" si="4"/>
        <v>262</v>
      </c>
      <c r="E263" s="47" t="s">
        <v>5829</v>
      </c>
      <c r="F263" s="47">
        <v>2</v>
      </c>
      <c r="I263" s="158"/>
    </row>
    <row r="264" spans="1:9">
      <c r="A264" s="47" t="s">
        <v>4166</v>
      </c>
      <c r="B264" s="47" t="s">
        <v>4167</v>
      </c>
      <c r="C264" s="47" t="s">
        <v>5840</v>
      </c>
      <c r="D264" s="47">
        <f t="shared" si="4"/>
        <v>263</v>
      </c>
      <c r="E264" s="47" t="s">
        <v>5829</v>
      </c>
      <c r="F264" s="47">
        <v>2</v>
      </c>
      <c r="I264" s="158"/>
    </row>
    <row r="265" spans="1:9">
      <c r="A265" s="47" t="s">
        <v>4169</v>
      </c>
      <c r="B265" s="47" t="s">
        <v>4170</v>
      </c>
      <c r="C265" s="47" t="s">
        <v>5840</v>
      </c>
      <c r="D265" s="47">
        <f t="shared" si="4"/>
        <v>264</v>
      </c>
      <c r="E265" s="47" t="s">
        <v>5829</v>
      </c>
      <c r="F265" s="47">
        <v>2</v>
      </c>
      <c r="I265" s="158"/>
    </row>
    <row r="266" spans="1:9">
      <c r="A266" s="47" t="s">
        <v>4160</v>
      </c>
      <c r="B266" s="47" t="s">
        <v>4161</v>
      </c>
      <c r="C266" s="47" t="s">
        <v>5840</v>
      </c>
      <c r="D266" s="47">
        <f t="shared" si="4"/>
        <v>265</v>
      </c>
      <c r="E266" s="47" t="s">
        <v>5829</v>
      </c>
      <c r="F266" s="47">
        <v>2</v>
      </c>
      <c r="I266" s="158"/>
    </row>
    <row r="267" spans="1:9">
      <c r="A267" s="47" t="s">
        <v>4163</v>
      </c>
      <c r="B267" s="47" t="s">
        <v>4164</v>
      </c>
      <c r="C267" s="47" t="s">
        <v>5840</v>
      </c>
      <c r="D267" s="47">
        <f t="shared" si="4"/>
        <v>266</v>
      </c>
      <c r="E267" s="47" t="s">
        <v>5829</v>
      </c>
      <c r="F267" s="47">
        <v>2</v>
      </c>
      <c r="I267" s="158"/>
    </row>
    <row r="268" spans="1:9">
      <c r="A268" s="47" t="s">
        <v>4178</v>
      </c>
      <c r="B268" s="47" t="s">
        <v>4179</v>
      </c>
      <c r="C268" s="47" t="s">
        <v>5840</v>
      </c>
      <c r="D268" s="47">
        <f t="shared" si="4"/>
        <v>267</v>
      </c>
      <c r="E268" s="47" t="s">
        <v>5829</v>
      </c>
      <c r="F268" s="47">
        <v>2</v>
      </c>
      <c r="I268" s="158"/>
    </row>
    <row r="269" spans="1:9">
      <c r="A269" s="47" t="s">
        <v>4181</v>
      </c>
      <c r="B269" s="47" t="s">
        <v>4182</v>
      </c>
      <c r="C269" s="47" t="s">
        <v>5840</v>
      </c>
      <c r="D269" s="47">
        <f t="shared" si="4"/>
        <v>268</v>
      </c>
      <c r="E269" s="47" t="s">
        <v>5829</v>
      </c>
      <c r="F269" s="47">
        <v>2</v>
      </c>
      <c r="I269" s="158"/>
    </row>
    <row r="270" spans="1:9">
      <c r="A270" s="47" t="s">
        <v>4172</v>
      </c>
      <c r="B270" s="47" t="s">
        <v>4173</v>
      </c>
      <c r="C270" s="47" t="s">
        <v>5840</v>
      </c>
      <c r="D270" s="47">
        <f t="shared" si="4"/>
        <v>269</v>
      </c>
      <c r="E270" s="47" t="s">
        <v>5829</v>
      </c>
      <c r="F270" s="47">
        <v>2</v>
      </c>
      <c r="I270" s="158"/>
    </row>
    <row r="271" spans="1:9">
      <c r="A271" s="47" t="s">
        <v>4175</v>
      </c>
      <c r="B271" s="47" t="s">
        <v>4176</v>
      </c>
      <c r="C271" s="47" t="s">
        <v>5840</v>
      </c>
      <c r="D271" s="47">
        <f t="shared" si="4"/>
        <v>270</v>
      </c>
      <c r="E271" s="47" t="s">
        <v>5829</v>
      </c>
      <c r="F271" s="47">
        <v>2</v>
      </c>
      <c r="I271" s="158"/>
    </row>
    <row r="272" spans="1:9">
      <c r="A272" s="47" t="s">
        <v>4184</v>
      </c>
      <c r="B272" s="47" t="s">
        <v>5844</v>
      </c>
      <c r="C272" s="47" t="s">
        <v>5840</v>
      </c>
      <c r="D272" s="47">
        <f t="shared" si="4"/>
        <v>271</v>
      </c>
      <c r="E272" s="47" t="s">
        <v>5829</v>
      </c>
      <c r="F272" s="47">
        <v>2</v>
      </c>
      <c r="I272" s="158"/>
    </row>
    <row r="273" spans="1:9">
      <c r="A273" s="47" t="s">
        <v>3582</v>
      </c>
      <c r="B273" s="47" t="s">
        <v>3583</v>
      </c>
      <c r="C273" s="47" t="s">
        <v>5840</v>
      </c>
      <c r="D273" s="47">
        <f t="shared" si="4"/>
        <v>272</v>
      </c>
      <c r="E273" s="47" t="s">
        <v>5829</v>
      </c>
      <c r="F273" s="47">
        <v>2</v>
      </c>
      <c r="I273" s="158"/>
    </row>
    <row r="274" spans="1:9">
      <c r="A274" s="47" t="s">
        <v>3593</v>
      </c>
      <c r="B274" s="47" t="s">
        <v>3594</v>
      </c>
      <c r="C274" s="47" t="s">
        <v>5840</v>
      </c>
      <c r="D274" s="47">
        <f t="shared" si="4"/>
        <v>273</v>
      </c>
      <c r="E274" s="47" t="s">
        <v>5829</v>
      </c>
      <c r="F274" s="47">
        <v>2</v>
      </c>
      <c r="I274" s="158"/>
    </row>
    <row r="275" spans="1:9">
      <c r="A275" s="47" t="s">
        <v>2406</v>
      </c>
      <c r="B275" s="47" t="s">
        <v>2407</v>
      </c>
      <c r="C275" s="47" t="s">
        <v>5840</v>
      </c>
      <c r="D275" s="47">
        <f t="shared" si="4"/>
        <v>274</v>
      </c>
      <c r="E275" s="47" t="s">
        <v>5829</v>
      </c>
      <c r="F275" s="47">
        <v>2</v>
      </c>
      <c r="I275" s="158"/>
    </row>
    <row r="276" spans="1:9">
      <c r="A276" s="47" t="s">
        <v>2170</v>
      </c>
      <c r="B276" s="47" t="s">
        <v>2171</v>
      </c>
      <c r="C276" s="47" t="s">
        <v>5840</v>
      </c>
      <c r="D276" s="47">
        <f t="shared" si="4"/>
        <v>275</v>
      </c>
      <c r="E276" s="47" t="s">
        <v>5829</v>
      </c>
      <c r="F276" s="47">
        <v>2</v>
      </c>
      <c r="I276" s="158"/>
    </row>
    <row r="277" spans="1:9">
      <c r="A277" s="47" t="s">
        <v>842</v>
      </c>
      <c r="B277" s="47" t="s">
        <v>843</v>
      </c>
      <c r="C277" s="47" t="s">
        <v>5840</v>
      </c>
      <c r="D277" s="47">
        <f t="shared" si="4"/>
        <v>276</v>
      </c>
      <c r="E277" s="47" t="s">
        <v>5829</v>
      </c>
      <c r="F277" s="47">
        <v>2</v>
      </c>
      <c r="I277" s="158"/>
    </row>
    <row r="278" spans="1:9">
      <c r="A278" s="47" t="s">
        <v>275</v>
      </c>
      <c r="B278" s="47" t="s">
        <v>276</v>
      </c>
      <c r="C278" s="47" t="s">
        <v>5840</v>
      </c>
      <c r="D278" s="47">
        <f t="shared" si="4"/>
        <v>277</v>
      </c>
      <c r="E278" s="47" t="s">
        <v>5829</v>
      </c>
      <c r="F278" s="47">
        <v>2</v>
      </c>
      <c r="I278" s="158"/>
    </row>
    <row r="279" spans="1:9">
      <c r="A279" s="47" t="s">
        <v>4456</v>
      </c>
      <c r="B279" s="47" t="s">
        <v>4457</v>
      </c>
      <c r="C279" s="47" t="s">
        <v>5840</v>
      </c>
      <c r="D279" s="47">
        <f t="shared" si="4"/>
        <v>278</v>
      </c>
      <c r="E279" s="47" t="s">
        <v>5829</v>
      </c>
      <c r="F279" s="47">
        <v>2</v>
      </c>
      <c r="I279" s="158"/>
    </row>
    <row r="280" spans="1:9">
      <c r="A280" s="47" t="s">
        <v>2945</v>
      </c>
      <c r="B280" s="47" t="s">
        <v>5845</v>
      </c>
      <c r="C280" s="47" t="s">
        <v>5840</v>
      </c>
      <c r="D280" s="47">
        <f t="shared" si="4"/>
        <v>279</v>
      </c>
      <c r="E280" s="47" t="s">
        <v>5829</v>
      </c>
      <c r="F280" s="47">
        <v>2</v>
      </c>
      <c r="I280" s="158"/>
    </row>
    <row r="281" spans="1:9">
      <c r="A281" s="47" t="s">
        <v>4444</v>
      </c>
      <c r="B281" s="47" t="s">
        <v>4445</v>
      </c>
      <c r="C281" s="47" t="s">
        <v>5840</v>
      </c>
      <c r="D281" s="47">
        <f t="shared" si="4"/>
        <v>280</v>
      </c>
      <c r="E281" s="47" t="s">
        <v>5829</v>
      </c>
      <c r="F281" s="47">
        <v>2</v>
      </c>
      <c r="I281" s="158"/>
    </row>
    <row r="282" spans="1:9">
      <c r="A282" s="47" t="s">
        <v>4360</v>
      </c>
      <c r="B282" s="47" t="s">
        <v>4361</v>
      </c>
      <c r="C282" s="47" t="s">
        <v>5840</v>
      </c>
      <c r="D282" s="47">
        <f t="shared" si="4"/>
        <v>281</v>
      </c>
      <c r="E282" s="47" t="s">
        <v>5829</v>
      </c>
      <c r="F282" s="47">
        <v>2</v>
      </c>
      <c r="I282" s="158"/>
    </row>
    <row r="283" spans="1:9">
      <c r="A283" s="47" t="s">
        <v>4363</v>
      </c>
      <c r="B283" s="47" t="s">
        <v>4364</v>
      </c>
      <c r="C283" s="47" t="s">
        <v>5840</v>
      </c>
      <c r="D283" s="47">
        <f t="shared" si="4"/>
        <v>282</v>
      </c>
      <c r="E283" s="47" t="s">
        <v>5829</v>
      </c>
      <c r="F283" s="47">
        <v>2</v>
      </c>
      <c r="I283" s="158"/>
    </row>
    <row r="284" spans="1:9">
      <c r="A284" s="47" t="s">
        <v>4447</v>
      </c>
      <c r="B284" s="47" t="s">
        <v>4448</v>
      </c>
      <c r="C284" s="47" t="s">
        <v>5840</v>
      </c>
      <c r="D284" s="47">
        <f t="shared" si="4"/>
        <v>283</v>
      </c>
      <c r="E284" s="47" t="s">
        <v>5829</v>
      </c>
      <c r="F284" s="47">
        <v>2</v>
      </c>
      <c r="I284" s="158"/>
    </row>
    <row r="285" spans="1:9">
      <c r="A285" s="47" t="s">
        <v>4187</v>
      </c>
      <c r="B285" s="47" t="s">
        <v>4188</v>
      </c>
      <c r="C285" s="47" t="s">
        <v>5840</v>
      </c>
      <c r="D285" s="47">
        <f t="shared" si="4"/>
        <v>284</v>
      </c>
      <c r="E285" s="47" t="s">
        <v>5829</v>
      </c>
      <c r="F285" s="47">
        <v>2</v>
      </c>
      <c r="I285" s="158"/>
    </row>
    <row r="286" spans="1:9">
      <c r="A286" s="47" t="s">
        <v>4190</v>
      </c>
      <c r="B286" s="47" t="s">
        <v>4191</v>
      </c>
      <c r="C286" s="47" t="s">
        <v>5840</v>
      </c>
      <c r="D286" s="47">
        <f t="shared" si="4"/>
        <v>285</v>
      </c>
      <c r="E286" s="47" t="s">
        <v>5829</v>
      </c>
      <c r="F286" s="47">
        <v>2</v>
      </c>
      <c r="I286" s="158"/>
    </row>
    <row r="287" spans="1:9">
      <c r="A287" s="47" t="s">
        <v>1196</v>
      </c>
      <c r="B287" s="47" t="s">
        <v>1198</v>
      </c>
      <c r="C287" s="47" t="s">
        <v>5840</v>
      </c>
      <c r="D287" s="47">
        <f t="shared" si="4"/>
        <v>286</v>
      </c>
      <c r="E287" s="47" t="s">
        <v>5829</v>
      </c>
      <c r="F287" s="47">
        <v>2</v>
      </c>
      <c r="I287" s="158"/>
    </row>
    <row r="288" spans="1:9">
      <c r="A288" s="47" t="s">
        <v>1199</v>
      </c>
      <c r="B288" s="47" t="s">
        <v>1201</v>
      </c>
      <c r="C288" s="47" t="s">
        <v>5840</v>
      </c>
      <c r="D288" s="47">
        <f t="shared" si="4"/>
        <v>287</v>
      </c>
      <c r="E288" s="47" t="s">
        <v>5829</v>
      </c>
      <c r="F288" s="47">
        <v>2</v>
      </c>
      <c r="I288" s="158"/>
    </row>
    <row r="289" spans="1:9">
      <c r="A289" s="47" t="s">
        <v>291</v>
      </c>
      <c r="B289" s="47" t="s">
        <v>292</v>
      </c>
      <c r="C289" s="47" t="s">
        <v>5840</v>
      </c>
      <c r="D289" s="47">
        <f t="shared" si="4"/>
        <v>288</v>
      </c>
      <c r="E289" s="47" t="s">
        <v>5829</v>
      </c>
      <c r="F289" s="47">
        <v>2</v>
      </c>
      <c r="I289" s="158"/>
    </row>
    <row r="290" spans="1:9">
      <c r="A290" s="49" t="s">
        <v>525</v>
      </c>
      <c r="B290" s="49" t="s">
        <v>526</v>
      </c>
      <c r="C290" s="47" t="s">
        <v>5846</v>
      </c>
      <c r="D290" s="47">
        <f t="shared" si="4"/>
        <v>289</v>
      </c>
      <c r="E290" s="47" t="s">
        <v>5829</v>
      </c>
      <c r="F290" s="47">
        <v>2</v>
      </c>
      <c r="I290" s="158"/>
    </row>
    <row r="291" spans="1:9">
      <c r="A291" s="49" t="s">
        <v>527</v>
      </c>
      <c r="B291" s="49" t="s">
        <v>528</v>
      </c>
      <c r="C291" s="47" t="s">
        <v>5846</v>
      </c>
      <c r="D291" s="47">
        <f t="shared" si="4"/>
        <v>290</v>
      </c>
      <c r="E291" s="47" t="s">
        <v>5829</v>
      </c>
      <c r="F291" s="47">
        <v>2</v>
      </c>
      <c r="I291" s="158"/>
    </row>
    <row r="292" spans="1:9">
      <c r="A292" s="49" t="s">
        <v>529</v>
      </c>
      <c r="B292" s="49" t="s">
        <v>530</v>
      </c>
      <c r="C292" s="47" t="s">
        <v>5846</v>
      </c>
      <c r="D292" s="47">
        <f t="shared" si="4"/>
        <v>291</v>
      </c>
      <c r="E292" s="47" t="s">
        <v>5829</v>
      </c>
      <c r="F292" s="47">
        <v>2</v>
      </c>
      <c r="I292" s="158"/>
    </row>
    <row r="293" spans="1:9">
      <c r="A293" s="49" t="s">
        <v>1975</v>
      </c>
      <c r="B293" s="49" t="s">
        <v>1976</v>
      </c>
      <c r="C293" s="47" t="s">
        <v>5846</v>
      </c>
      <c r="D293" s="47">
        <f t="shared" si="4"/>
        <v>292</v>
      </c>
      <c r="E293" s="47" t="s">
        <v>5829</v>
      </c>
      <c r="F293" s="47">
        <v>2</v>
      </c>
      <c r="I293" s="158"/>
    </row>
    <row r="294" spans="1:9">
      <c r="A294" s="49" t="s">
        <v>1966</v>
      </c>
      <c r="B294" s="49" t="s">
        <v>1967</v>
      </c>
      <c r="C294" s="47" t="s">
        <v>5846</v>
      </c>
      <c r="D294" s="47">
        <f t="shared" si="4"/>
        <v>293</v>
      </c>
      <c r="E294" s="47" t="s">
        <v>5829</v>
      </c>
      <c r="F294" s="47">
        <v>2</v>
      </c>
      <c r="I294" s="158"/>
    </row>
    <row r="295" spans="1:9">
      <c r="A295" s="49" t="s">
        <v>1963</v>
      </c>
      <c r="B295" s="49" t="s">
        <v>1964</v>
      </c>
      <c r="C295" s="47" t="s">
        <v>5846</v>
      </c>
      <c r="D295" s="47">
        <f t="shared" si="4"/>
        <v>294</v>
      </c>
      <c r="E295" s="47" t="s">
        <v>5829</v>
      </c>
      <c r="F295" s="47">
        <v>2</v>
      </c>
      <c r="I295" s="158"/>
    </row>
    <row r="296" spans="1:9">
      <c r="A296" s="49" t="s">
        <v>1978</v>
      </c>
      <c r="B296" s="49" t="s">
        <v>1979</v>
      </c>
      <c r="C296" s="47" t="s">
        <v>5846</v>
      </c>
      <c r="D296" s="47">
        <f t="shared" si="4"/>
        <v>295</v>
      </c>
      <c r="E296" s="47" t="s">
        <v>5829</v>
      </c>
      <c r="F296" s="47">
        <v>2</v>
      </c>
      <c r="I296" s="158"/>
    </row>
    <row r="297" spans="1:9">
      <c r="A297" s="49" t="s">
        <v>1969</v>
      </c>
      <c r="B297" s="49" t="s">
        <v>1970</v>
      </c>
      <c r="C297" s="47" t="s">
        <v>5846</v>
      </c>
      <c r="D297" s="47">
        <f t="shared" si="4"/>
        <v>296</v>
      </c>
      <c r="E297" s="47" t="s">
        <v>5829</v>
      </c>
      <c r="F297" s="47">
        <v>2</v>
      </c>
      <c r="I297" s="158"/>
    </row>
    <row r="298" spans="1:9">
      <c r="A298" s="49" t="s">
        <v>1972</v>
      </c>
      <c r="B298" s="49" t="s">
        <v>1973</v>
      </c>
      <c r="C298" s="47" t="s">
        <v>5846</v>
      </c>
      <c r="D298" s="47">
        <f t="shared" si="4"/>
        <v>297</v>
      </c>
      <c r="E298" s="47" t="s">
        <v>5829</v>
      </c>
      <c r="F298" s="47">
        <v>2</v>
      </c>
      <c r="I298" s="158"/>
    </row>
    <row r="299" spans="1:9">
      <c r="A299" s="47" t="s">
        <v>758</v>
      </c>
      <c r="B299" s="47" t="s">
        <v>760</v>
      </c>
      <c r="C299" s="47" t="s">
        <v>5846</v>
      </c>
      <c r="D299" s="47">
        <f t="shared" si="4"/>
        <v>298</v>
      </c>
      <c r="E299" s="47" t="s">
        <v>5829</v>
      </c>
      <c r="F299" s="47">
        <v>2</v>
      </c>
      <c r="I299" s="158"/>
    </row>
    <row r="300" spans="1:9">
      <c r="A300" s="49" t="s">
        <v>761</v>
      </c>
      <c r="B300" s="49" t="s">
        <v>762</v>
      </c>
      <c r="C300" s="47" t="s">
        <v>5846</v>
      </c>
      <c r="D300" s="47">
        <f t="shared" si="4"/>
        <v>299</v>
      </c>
      <c r="E300" s="47" t="s">
        <v>5829</v>
      </c>
      <c r="F300" s="47">
        <v>2</v>
      </c>
      <c r="I300" s="158"/>
    </row>
    <row r="301" spans="1:9">
      <c r="A301" s="49" t="s">
        <v>763</v>
      </c>
      <c r="B301" s="49" t="s">
        <v>765</v>
      </c>
      <c r="C301" s="47" t="s">
        <v>5846</v>
      </c>
      <c r="D301" s="47">
        <f t="shared" si="4"/>
        <v>300</v>
      </c>
      <c r="E301" s="47" t="s">
        <v>5829</v>
      </c>
      <c r="F301" s="47">
        <v>2</v>
      </c>
      <c r="I301" s="158"/>
    </row>
    <row r="302" spans="1:9">
      <c r="A302" s="49" t="s">
        <v>766</v>
      </c>
      <c r="B302" s="49" t="s">
        <v>768</v>
      </c>
      <c r="C302" s="47" t="s">
        <v>5846</v>
      </c>
      <c r="D302" s="47">
        <f t="shared" si="4"/>
        <v>301</v>
      </c>
      <c r="E302" s="47" t="s">
        <v>5829</v>
      </c>
      <c r="F302" s="47">
        <v>2</v>
      </c>
      <c r="I302" s="158"/>
    </row>
    <row r="303" spans="1:9">
      <c r="A303" s="49" t="s">
        <v>769</v>
      </c>
      <c r="B303" s="49" t="s">
        <v>770</v>
      </c>
      <c r="C303" s="47" t="s">
        <v>5846</v>
      </c>
      <c r="D303" s="47">
        <f t="shared" si="4"/>
        <v>302</v>
      </c>
      <c r="E303" s="47" t="s">
        <v>5829</v>
      </c>
      <c r="F303" s="47">
        <v>2</v>
      </c>
      <c r="I303" s="158"/>
    </row>
    <row r="304" spans="1:9">
      <c r="A304" s="49" t="s">
        <v>771</v>
      </c>
      <c r="B304" s="49" t="s">
        <v>773</v>
      </c>
      <c r="C304" s="47" t="s">
        <v>5846</v>
      </c>
      <c r="D304" s="47">
        <f t="shared" si="4"/>
        <v>303</v>
      </c>
      <c r="E304" s="47" t="s">
        <v>5829</v>
      </c>
      <c r="F304" s="47">
        <v>2</v>
      </c>
      <c r="I304" s="158"/>
    </row>
    <row r="305" spans="1:9">
      <c r="A305" s="49" t="s">
        <v>1996</v>
      </c>
      <c r="B305" s="49" t="s">
        <v>1997</v>
      </c>
      <c r="C305" s="47" t="s">
        <v>5846</v>
      </c>
      <c r="D305" s="47">
        <f t="shared" si="4"/>
        <v>304</v>
      </c>
      <c r="E305" s="47" t="s">
        <v>5829</v>
      </c>
      <c r="F305" s="47">
        <v>2</v>
      </c>
      <c r="I305" s="158"/>
    </row>
    <row r="306" spans="1:9">
      <c r="A306" s="49" t="s">
        <v>1993</v>
      </c>
      <c r="B306" s="49" t="s">
        <v>1994</v>
      </c>
      <c r="C306" s="47" t="s">
        <v>5846</v>
      </c>
      <c r="D306" s="47">
        <f t="shared" si="4"/>
        <v>305</v>
      </c>
      <c r="E306" s="47" t="s">
        <v>5829</v>
      </c>
      <c r="F306" s="47">
        <v>2</v>
      </c>
      <c r="I306" s="158"/>
    </row>
    <row r="307" spans="1:9">
      <c r="A307" s="49" t="s">
        <v>1999</v>
      </c>
      <c r="B307" s="49" t="s">
        <v>2000</v>
      </c>
      <c r="C307" s="47" t="s">
        <v>5846</v>
      </c>
      <c r="D307" s="47">
        <f t="shared" si="4"/>
        <v>306</v>
      </c>
      <c r="E307" s="47" t="s">
        <v>5829</v>
      </c>
      <c r="F307" s="47">
        <v>2</v>
      </c>
      <c r="I307" s="158"/>
    </row>
    <row r="308" spans="1:9">
      <c r="A308" s="49" t="s">
        <v>774</v>
      </c>
      <c r="B308" s="49" t="s">
        <v>775</v>
      </c>
      <c r="C308" s="47" t="s">
        <v>5846</v>
      </c>
      <c r="D308" s="47">
        <f t="shared" si="4"/>
        <v>307</v>
      </c>
      <c r="E308" s="47" t="s">
        <v>5829</v>
      </c>
      <c r="F308" s="47">
        <v>2</v>
      </c>
      <c r="I308" s="158"/>
    </row>
    <row r="309" spans="1:9">
      <c r="A309" s="49" t="s">
        <v>776</v>
      </c>
      <c r="B309" s="49" t="s">
        <v>777</v>
      </c>
      <c r="C309" s="47" t="s">
        <v>5846</v>
      </c>
      <c r="D309" s="47">
        <f t="shared" si="4"/>
        <v>308</v>
      </c>
      <c r="E309" s="47" t="s">
        <v>5829</v>
      </c>
      <c r="F309" s="47">
        <v>2</v>
      </c>
      <c r="I309" s="158"/>
    </row>
    <row r="310" spans="1:9">
      <c r="A310" s="49" t="s">
        <v>778</v>
      </c>
      <c r="B310" s="49" t="s">
        <v>779</v>
      </c>
      <c r="C310" s="47" t="s">
        <v>5846</v>
      </c>
      <c r="D310" s="47">
        <f t="shared" si="4"/>
        <v>309</v>
      </c>
      <c r="E310" s="47" t="s">
        <v>5829</v>
      </c>
      <c r="F310" s="47">
        <v>2</v>
      </c>
      <c r="I310" s="158"/>
    </row>
    <row r="311" spans="1:9">
      <c r="A311" s="49" t="s">
        <v>780</v>
      </c>
      <c r="B311" s="49" t="s">
        <v>781</v>
      </c>
      <c r="C311" s="47" t="s">
        <v>5846</v>
      </c>
      <c r="D311" s="47">
        <f t="shared" si="4"/>
        <v>310</v>
      </c>
      <c r="E311" s="47" t="s">
        <v>5829</v>
      </c>
      <c r="F311" s="47">
        <v>2</v>
      </c>
      <c r="I311" s="158"/>
    </row>
    <row r="312" spans="1:9">
      <c r="A312" s="49" t="s">
        <v>1987</v>
      </c>
      <c r="B312" s="49" t="s">
        <v>1988</v>
      </c>
      <c r="C312" s="47" t="s">
        <v>5846</v>
      </c>
      <c r="D312" s="47">
        <f t="shared" si="4"/>
        <v>311</v>
      </c>
      <c r="E312" s="47" t="s">
        <v>5829</v>
      </c>
      <c r="F312" s="47">
        <v>2</v>
      </c>
      <c r="I312" s="158"/>
    </row>
    <row r="313" spans="1:9">
      <c r="A313" s="49" t="s">
        <v>1990</v>
      </c>
      <c r="B313" s="49" t="s">
        <v>1991</v>
      </c>
      <c r="C313" s="47" t="s">
        <v>5846</v>
      </c>
      <c r="D313" s="47">
        <f t="shared" si="4"/>
        <v>312</v>
      </c>
      <c r="E313" s="47" t="s">
        <v>5829</v>
      </c>
      <c r="F313" s="47">
        <v>2</v>
      </c>
      <c r="I313" s="158"/>
    </row>
    <row r="314" spans="1:9">
      <c r="A314" s="49" t="s">
        <v>1984</v>
      </c>
      <c r="B314" s="49" t="s">
        <v>1985</v>
      </c>
      <c r="C314" s="47" t="s">
        <v>5846</v>
      </c>
      <c r="D314" s="47">
        <f t="shared" si="4"/>
        <v>313</v>
      </c>
      <c r="E314" s="47" t="s">
        <v>5829</v>
      </c>
      <c r="F314" s="47">
        <v>2</v>
      </c>
      <c r="I314" s="158"/>
    </row>
    <row r="315" spans="1:9">
      <c r="A315" s="49" t="s">
        <v>1981</v>
      </c>
      <c r="B315" s="49" t="s">
        <v>1982</v>
      </c>
      <c r="C315" s="47" t="s">
        <v>5846</v>
      </c>
      <c r="D315" s="47">
        <f t="shared" si="4"/>
        <v>314</v>
      </c>
      <c r="E315" s="47" t="s">
        <v>5829</v>
      </c>
      <c r="F315" s="47">
        <v>2</v>
      </c>
      <c r="I315" s="158"/>
    </row>
    <row r="316" spans="1:9">
      <c r="A316" s="49" t="s">
        <v>782</v>
      </c>
      <c r="B316" s="49" t="s">
        <v>783</v>
      </c>
      <c r="C316" s="47" t="s">
        <v>5846</v>
      </c>
      <c r="D316" s="47">
        <f t="shared" si="4"/>
        <v>315</v>
      </c>
      <c r="E316" s="47" t="s">
        <v>5829</v>
      </c>
      <c r="F316" s="47">
        <v>2</v>
      </c>
      <c r="I316" s="158"/>
    </row>
    <row r="317" spans="1:9">
      <c r="A317" s="49" t="s">
        <v>3538</v>
      </c>
      <c r="B317" s="49" t="s">
        <v>3539</v>
      </c>
      <c r="C317" s="47" t="s">
        <v>5846</v>
      </c>
      <c r="D317" s="47">
        <f t="shared" si="4"/>
        <v>316</v>
      </c>
      <c r="E317" s="47" t="s">
        <v>5829</v>
      </c>
      <c r="F317" s="47">
        <v>2</v>
      </c>
      <c r="I317" s="158"/>
    </row>
    <row r="318" spans="1:9">
      <c r="A318" s="49" t="s">
        <v>3554</v>
      </c>
      <c r="B318" s="49" t="s">
        <v>3555</v>
      </c>
      <c r="C318" s="47" t="s">
        <v>5846</v>
      </c>
      <c r="D318" s="47">
        <f t="shared" si="4"/>
        <v>317</v>
      </c>
      <c r="E318" s="47" t="s">
        <v>5829</v>
      </c>
      <c r="F318" s="47">
        <v>2</v>
      </c>
      <c r="I318" s="158"/>
    </row>
    <row r="319" spans="1:9">
      <c r="A319" s="49" t="s">
        <v>2413</v>
      </c>
      <c r="B319" s="49" t="s">
        <v>2414</v>
      </c>
      <c r="C319" s="47" t="s">
        <v>5846</v>
      </c>
      <c r="D319" s="47">
        <f t="shared" si="4"/>
        <v>318</v>
      </c>
      <c r="E319" s="47" t="s">
        <v>5829</v>
      </c>
      <c r="F319" s="47">
        <v>2</v>
      </c>
      <c r="I319" s="158"/>
    </row>
    <row r="320" spans="1:9">
      <c r="A320" s="49" t="s">
        <v>787</v>
      </c>
      <c r="B320" s="49" t="s">
        <v>788</v>
      </c>
      <c r="C320" s="47" t="s">
        <v>5846</v>
      </c>
      <c r="D320" s="47">
        <f t="shared" si="4"/>
        <v>319</v>
      </c>
      <c r="E320" s="47" t="s">
        <v>5829</v>
      </c>
      <c r="F320" s="47">
        <v>2</v>
      </c>
      <c r="I320" s="158"/>
    </row>
    <row r="321" spans="1:9">
      <c r="A321" s="49" t="s">
        <v>278</v>
      </c>
      <c r="B321" s="49" t="s">
        <v>279</v>
      </c>
      <c r="C321" s="47" t="s">
        <v>5846</v>
      </c>
      <c r="D321" s="47">
        <f t="shared" si="4"/>
        <v>320</v>
      </c>
      <c r="E321" s="47" t="s">
        <v>5829</v>
      </c>
      <c r="F321" s="47">
        <v>2</v>
      </c>
      <c r="I321" s="158"/>
    </row>
    <row r="322" spans="1:9">
      <c r="A322" s="49" t="s">
        <v>847</v>
      </c>
      <c r="B322" s="49" t="s">
        <v>848</v>
      </c>
      <c r="C322" s="47" t="s">
        <v>5847</v>
      </c>
      <c r="D322" s="47">
        <f t="shared" si="4"/>
        <v>321</v>
      </c>
      <c r="E322" s="47" t="s">
        <v>5829</v>
      </c>
      <c r="F322" s="47">
        <v>2</v>
      </c>
      <c r="I322" s="158"/>
    </row>
    <row r="323" spans="1:9">
      <c r="A323" s="49" t="s">
        <v>849</v>
      </c>
      <c r="B323" s="49" t="s">
        <v>851</v>
      </c>
      <c r="C323" s="47" t="s">
        <v>5847</v>
      </c>
      <c r="D323" s="47">
        <f t="shared" ref="D323:D386" si="5">D322+1</f>
        <v>322</v>
      </c>
      <c r="E323" s="47" t="s">
        <v>5829</v>
      </c>
      <c r="F323" s="47">
        <v>2</v>
      </c>
      <c r="I323" s="158"/>
    </row>
    <row r="324" spans="1:9">
      <c r="A324" s="49" t="s">
        <v>852</v>
      </c>
      <c r="B324" s="49" t="s">
        <v>854</v>
      </c>
      <c r="C324" s="47" t="s">
        <v>5847</v>
      </c>
      <c r="D324" s="47">
        <f t="shared" si="5"/>
        <v>323</v>
      </c>
      <c r="E324" s="47" t="s">
        <v>5829</v>
      </c>
      <c r="F324" s="47">
        <v>2</v>
      </c>
      <c r="I324" s="158"/>
    </row>
    <row r="325" spans="1:9">
      <c r="A325" s="49" t="s">
        <v>3052</v>
      </c>
      <c r="B325" s="49" t="s">
        <v>5848</v>
      </c>
      <c r="C325" s="47" t="s">
        <v>5847</v>
      </c>
      <c r="D325" s="47">
        <f t="shared" si="5"/>
        <v>324</v>
      </c>
      <c r="E325" s="47" t="s">
        <v>5829</v>
      </c>
      <c r="F325" s="47">
        <v>2</v>
      </c>
      <c r="I325" s="158"/>
    </row>
    <row r="326" spans="1:9">
      <c r="A326" s="49" t="s">
        <v>3055</v>
      </c>
      <c r="B326" s="49" t="s">
        <v>5849</v>
      </c>
      <c r="C326" s="47" t="s">
        <v>5847</v>
      </c>
      <c r="D326" s="47">
        <f t="shared" si="5"/>
        <v>325</v>
      </c>
      <c r="E326" s="47" t="s">
        <v>5829</v>
      </c>
      <c r="F326" s="47">
        <v>2</v>
      </c>
      <c r="I326" s="158"/>
    </row>
    <row r="327" spans="1:9">
      <c r="A327" s="49" t="s">
        <v>858</v>
      </c>
      <c r="B327" s="49" t="s">
        <v>860</v>
      </c>
      <c r="C327" s="47" t="s">
        <v>5847</v>
      </c>
      <c r="D327" s="47">
        <f t="shared" si="5"/>
        <v>326</v>
      </c>
      <c r="E327" s="47" t="s">
        <v>5829</v>
      </c>
      <c r="F327" s="47">
        <v>2</v>
      </c>
      <c r="I327" s="158"/>
    </row>
    <row r="328" spans="1:9">
      <c r="A328" s="49" t="s">
        <v>861</v>
      </c>
      <c r="B328" s="49" t="s">
        <v>863</v>
      </c>
      <c r="C328" s="47" t="s">
        <v>5847</v>
      </c>
      <c r="D328" s="47">
        <f t="shared" si="5"/>
        <v>327</v>
      </c>
      <c r="E328" s="47" t="s">
        <v>5829</v>
      </c>
      <c r="F328" s="47">
        <v>2</v>
      </c>
      <c r="I328" s="158"/>
    </row>
    <row r="329" spans="1:9">
      <c r="A329" s="49" t="s">
        <v>864</v>
      </c>
      <c r="B329" s="49" t="s">
        <v>866</v>
      </c>
      <c r="C329" s="47" t="s">
        <v>5847</v>
      </c>
      <c r="D329" s="47">
        <f t="shared" si="5"/>
        <v>328</v>
      </c>
      <c r="E329" s="47" t="s">
        <v>5829</v>
      </c>
      <c r="F329" s="47">
        <v>2</v>
      </c>
      <c r="I329" s="158"/>
    </row>
    <row r="330" spans="1:9">
      <c r="A330" s="49" t="s">
        <v>260</v>
      </c>
      <c r="B330" s="49" t="s">
        <v>261</v>
      </c>
      <c r="C330" s="47" t="s">
        <v>5847</v>
      </c>
      <c r="D330" s="47">
        <f t="shared" si="5"/>
        <v>329</v>
      </c>
      <c r="E330" s="47" t="s">
        <v>5829</v>
      </c>
      <c r="F330" s="47">
        <v>2</v>
      </c>
      <c r="I330" s="158"/>
    </row>
    <row r="331" spans="1:9">
      <c r="A331" s="49" t="s">
        <v>870</v>
      </c>
      <c r="B331" s="49" t="s">
        <v>871</v>
      </c>
      <c r="C331" s="49" t="s">
        <v>5847</v>
      </c>
      <c r="D331" s="47">
        <f t="shared" si="5"/>
        <v>330</v>
      </c>
      <c r="E331" s="47" t="s">
        <v>5829</v>
      </c>
      <c r="F331" s="47">
        <v>2</v>
      </c>
      <c r="I331" s="158"/>
    </row>
    <row r="332" spans="1:9">
      <c r="A332" s="49" t="s">
        <v>872</v>
      </c>
      <c r="B332" s="49" t="s">
        <v>873</v>
      </c>
      <c r="C332" s="49" t="s">
        <v>5847</v>
      </c>
      <c r="D332" s="47">
        <f t="shared" si="5"/>
        <v>331</v>
      </c>
      <c r="E332" s="47" t="s">
        <v>5829</v>
      </c>
      <c r="F332" s="47">
        <v>2</v>
      </c>
      <c r="I332" s="158"/>
    </row>
    <row r="333" spans="1:9">
      <c r="A333" s="49" t="s">
        <v>874</v>
      </c>
      <c r="B333" s="49" t="s">
        <v>875</v>
      </c>
      <c r="C333" s="49" t="s">
        <v>5847</v>
      </c>
      <c r="D333" s="47">
        <f t="shared" si="5"/>
        <v>332</v>
      </c>
      <c r="E333" s="47" t="s">
        <v>5829</v>
      </c>
      <c r="F333" s="47">
        <v>2</v>
      </c>
      <c r="I333" s="158"/>
    </row>
    <row r="334" spans="1:9">
      <c r="A334" s="49" t="s">
        <v>3619</v>
      </c>
      <c r="B334" s="49" t="s">
        <v>3620</v>
      </c>
      <c r="C334" s="49" t="s">
        <v>5847</v>
      </c>
      <c r="D334" s="47">
        <f t="shared" si="5"/>
        <v>333</v>
      </c>
      <c r="E334" s="47" t="s">
        <v>5829</v>
      </c>
      <c r="F334" s="47">
        <v>2</v>
      </c>
      <c r="I334" s="158"/>
    </row>
    <row r="335" spans="1:9">
      <c r="A335" s="49" t="s">
        <v>3622</v>
      </c>
      <c r="B335" s="49" t="s">
        <v>3623</v>
      </c>
      <c r="C335" s="49" t="s">
        <v>5847</v>
      </c>
      <c r="D335" s="47">
        <f t="shared" si="5"/>
        <v>334</v>
      </c>
      <c r="E335" s="47" t="s">
        <v>5829</v>
      </c>
      <c r="F335" s="47">
        <v>2</v>
      </c>
      <c r="I335" s="158"/>
    </row>
    <row r="336" spans="1:9">
      <c r="A336" s="49" t="s">
        <v>878</v>
      </c>
      <c r="B336" s="49" t="s">
        <v>879</v>
      </c>
      <c r="C336" s="49" t="s">
        <v>5847</v>
      </c>
      <c r="D336" s="47">
        <f t="shared" si="5"/>
        <v>335</v>
      </c>
      <c r="E336" s="47" t="s">
        <v>5829</v>
      </c>
      <c r="F336" s="47">
        <v>2</v>
      </c>
      <c r="I336" s="158"/>
    </row>
    <row r="337" spans="1:9">
      <c r="A337" s="49" t="s">
        <v>880</v>
      </c>
      <c r="B337" s="49" t="s">
        <v>881</v>
      </c>
      <c r="C337" s="49" t="s">
        <v>5847</v>
      </c>
      <c r="D337" s="47">
        <f t="shared" si="5"/>
        <v>336</v>
      </c>
      <c r="E337" s="47" t="s">
        <v>5829</v>
      </c>
      <c r="F337" s="47">
        <v>2</v>
      </c>
      <c r="I337" s="158"/>
    </row>
    <row r="338" spans="1:9">
      <c r="A338" s="49" t="s">
        <v>882</v>
      </c>
      <c r="B338" s="49" t="s">
        <v>883</v>
      </c>
      <c r="C338" s="49" t="s">
        <v>5847</v>
      </c>
      <c r="D338" s="47">
        <f t="shared" si="5"/>
        <v>337</v>
      </c>
      <c r="E338" s="47" t="s">
        <v>5829</v>
      </c>
      <c r="F338" s="47">
        <v>2</v>
      </c>
      <c r="I338" s="158"/>
    </row>
    <row r="339" spans="1:9">
      <c r="A339" s="49" t="s">
        <v>263</v>
      </c>
      <c r="B339" s="49" t="s">
        <v>264</v>
      </c>
      <c r="C339" s="49" t="s">
        <v>5847</v>
      </c>
      <c r="D339" s="47">
        <f t="shared" si="5"/>
        <v>338</v>
      </c>
      <c r="E339" s="47" t="s">
        <v>5829</v>
      </c>
      <c r="F339" s="47">
        <v>2</v>
      </c>
      <c r="I339" s="158"/>
    </row>
    <row r="340" spans="1:9">
      <c r="A340" s="49" t="s">
        <v>884</v>
      </c>
      <c r="B340" s="49" t="s">
        <v>885</v>
      </c>
      <c r="C340" s="49" t="s">
        <v>5847</v>
      </c>
      <c r="D340" s="47">
        <f t="shared" si="5"/>
        <v>339</v>
      </c>
      <c r="E340" s="47" t="s">
        <v>5829</v>
      </c>
      <c r="F340" s="47">
        <v>2</v>
      </c>
      <c r="I340" s="158"/>
    </row>
    <row r="341" spans="1:9">
      <c r="A341" s="49" t="s">
        <v>886</v>
      </c>
      <c r="B341" s="49" t="s">
        <v>887</v>
      </c>
      <c r="C341" s="49" t="s">
        <v>5847</v>
      </c>
      <c r="D341" s="47">
        <f t="shared" si="5"/>
        <v>340</v>
      </c>
      <c r="E341" s="47" t="s">
        <v>5829</v>
      </c>
      <c r="F341" s="47">
        <v>2</v>
      </c>
      <c r="I341" s="158"/>
    </row>
    <row r="342" spans="1:9">
      <c r="A342" s="49" t="s">
        <v>888</v>
      </c>
      <c r="B342" s="49" t="s">
        <v>889</v>
      </c>
      <c r="C342" s="49" t="s">
        <v>5847</v>
      </c>
      <c r="D342" s="47">
        <f t="shared" si="5"/>
        <v>341</v>
      </c>
      <c r="E342" s="47" t="s">
        <v>5829</v>
      </c>
      <c r="F342" s="47">
        <v>2</v>
      </c>
      <c r="I342" s="158"/>
    </row>
    <row r="343" spans="1:9">
      <c r="A343" s="49" t="s">
        <v>3631</v>
      </c>
      <c r="B343" s="49" t="s">
        <v>3632</v>
      </c>
      <c r="C343" s="49" t="s">
        <v>5847</v>
      </c>
      <c r="D343" s="47">
        <f t="shared" si="5"/>
        <v>342</v>
      </c>
      <c r="E343" s="47" t="s">
        <v>5829</v>
      </c>
      <c r="F343" s="47">
        <v>2</v>
      </c>
      <c r="I343" s="158"/>
    </row>
    <row r="344" spans="1:9">
      <c r="A344" s="49" t="s">
        <v>3634</v>
      </c>
      <c r="B344" s="49" t="s">
        <v>3635</v>
      </c>
      <c r="C344" s="49" t="s">
        <v>5847</v>
      </c>
      <c r="D344" s="47">
        <f t="shared" si="5"/>
        <v>343</v>
      </c>
      <c r="E344" s="47" t="s">
        <v>5829</v>
      </c>
      <c r="F344" s="47">
        <v>2</v>
      </c>
      <c r="I344" s="158"/>
    </row>
    <row r="345" spans="1:9">
      <c r="A345" s="49" t="s">
        <v>892</v>
      </c>
      <c r="B345" s="49" t="s">
        <v>893</v>
      </c>
      <c r="C345" s="49" t="s">
        <v>5847</v>
      </c>
      <c r="D345" s="47">
        <f t="shared" si="5"/>
        <v>344</v>
      </c>
      <c r="E345" s="47" t="s">
        <v>5829</v>
      </c>
      <c r="F345" s="47">
        <v>2</v>
      </c>
      <c r="I345" s="158"/>
    </row>
    <row r="346" spans="1:9">
      <c r="A346" s="49" t="s">
        <v>894</v>
      </c>
      <c r="B346" s="49" t="s">
        <v>895</v>
      </c>
      <c r="C346" s="49" t="s">
        <v>5847</v>
      </c>
      <c r="D346" s="47">
        <f t="shared" si="5"/>
        <v>345</v>
      </c>
      <c r="E346" s="47" t="s">
        <v>5829</v>
      </c>
      <c r="F346" s="47">
        <v>2</v>
      </c>
      <c r="I346" s="158"/>
    </row>
    <row r="347" spans="1:9">
      <c r="A347" s="49" t="s">
        <v>896</v>
      </c>
      <c r="B347" s="49" t="s">
        <v>897</v>
      </c>
      <c r="C347" s="49" t="s">
        <v>5847</v>
      </c>
      <c r="D347" s="47">
        <f t="shared" si="5"/>
        <v>346</v>
      </c>
      <c r="E347" s="47" t="s">
        <v>5829</v>
      </c>
      <c r="F347" s="47">
        <v>2</v>
      </c>
      <c r="I347" s="158"/>
    </row>
    <row r="348" spans="1:9">
      <c r="A348" s="49" t="s">
        <v>813</v>
      </c>
      <c r="B348" s="49" t="s">
        <v>814</v>
      </c>
      <c r="C348" s="49" t="s">
        <v>5847</v>
      </c>
      <c r="D348" s="47">
        <f t="shared" si="5"/>
        <v>347</v>
      </c>
      <c r="E348" s="47" t="s">
        <v>5829</v>
      </c>
      <c r="F348" s="47">
        <v>2</v>
      </c>
      <c r="I348" s="158"/>
    </row>
    <row r="349" spans="1:9">
      <c r="A349" s="49" t="s">
        <v>898</v>
      </c>
      <c r="B349" s="49" t="s">
        <v>899</v>
      </c>
      <c r="C349" s="49" t="s">
        <v>5847</v>
      </c>
      <c r="D349" s="47">
        <f t="shared" si="5"/>
        <v>348</v>
      </c>
      <c r="E349" s="47" t="s">
        <v>5829</v>
      </c>
      <c r="F349" s="47">
        <v>2</v>
      </c>
      <c r="I349" s="158"/>
    </row>
    <row r="350" spans="1:9">
      <c r="A350" s="49" t="s">
        <v>900</v>
      </c>
      <c r="B350" s="49" t="s">
        <v>901</v>
      </c>
      <c r="C350" s="49" t="s">
        <v>5847</v>
      </c>
      <c r="D350" s="47">
        <f t="shared" si="5"/>
        <v>349</v>
      </c>
      <c r="E350" s="47" t="s">
        <v>5829</v>
      </c>
      <c r="F350" s="47">
        <v>2</v>
      </c>
      <c r="I350" s="158"/>
    </row>
    <row r="351" spans="1:9">
      <c r="A351" s="49" t="s">
        <v>902</v>
      </c>
      <c r="B351" s="49" t="s">
        <v>903</v>
      </c>
      <c r="C351" s="49" t="s">
        <v>5847</v>
      </c>
      <c r="D351" s="47">
        <f t="shared" si="5"/>
        <v>350</v>
      </c>
      <c r="E351" s="47" t="s">
        <v>5829</v>
      </c>
      <c r="F351" s="47">
        <v>2</v>
      </c>
      <c r="I351" s="158"/>
    </row>
    <row r="352" spans="1:9">
      <c r="A352" s="49" t="s">
        <v>3643</v>
      </c>
      <c r="B352" s="49" t="s">
        <v>3644</v>
      </c>
      <c r="C352" s="49" t="s">
        <v>5847</v>
      </c>
      <c r="D352" s="47">
        <f t="shared" si="5"/>
        <v>351</v>
      </c>
      <c r="E352" s="47" t="s">
        <v>5829</v>
      </c>
      <c r="F352" s="47">
        <v>2</v>
      </c>
      <c r="I352" s="158"/>
    </row>
    <row r="353" spans="1:9">
      <c r="A353" s="49" t="s">
        <v>3646</v>
      </c>
      <c r="B353" s="49" t="s">
        <v>3647</v>
      </c>
      <c r="C353" s="49" t="s">
        <v>5847</v>
      </c>
      <c r="D353" s="47">
        <f t="shared" si="5"/>
        <v>352</v>
      </c>
      <c r="E353" s="47" t="s">
        <v>5829</v>
      </c>
      <c r="F353" s="47">
        <v>2</v>
      </c>
      <c r="I353" s="158"/>
    </row>
    <row r="354" spans="1:9">
      <c r="A354" s="49" t="s">
        <v>906</v>
      </c>
      <c r="B354" s="49" t="s">
        <v>907</v>
      </c>
      <c r="C354" s="49" t="s">
        <v>5847</v>
      </c>
      <c r="D354" s="47">
        <f t="shared" si="5"/>
        <v>353</v>
      </c>
      <c r="E354" s="47" t="s">
        <v>5829</v>
      </c>
      <c r="F354" s="47">
        <v>2</v>
      </c>
      <c r="I354" s="158"/>
    </row>
    <row r="355" spans="1:9">
      <c r="A355" s="49" t="s">
        <v>908</v>
      </c>
      <c r="B355" s="49" t="s">
        <v>909</v>
      </c>
      <c r="C355" s="49" t="s">
        <v>5847</v>
      </c>
      <c r="D355" s="47">
        <f t="shared" si="5"/>
        <v>354</v>
      </c>
      <c r="E355" s="47" t="s">
        <v>5829</v>
      </c>
      <c r="F355" s="47">
        <v>2</v>
      </c>
      <c r="I355" s="158"/>
    </row>
    <row r="356" spans="1:9">
      <c r="A356" s="49" t="s">
        <v>910</v>
      </c>
      <c r="B356" s="49" t="s">
        <v>911</v>
      </c>
      <c r="C356" s="49" t="s">
        <v>5847</v>
      </c>
      <c r="D356" s="47">
        <f t="shared" si="5"/>
        <v>355</v>
      </c>
      <c r="E356" s="47" t="s">
        <v>5829</v>
      </c>
      <c r="F356" s="47">
        <v>2</v>
      </c>
      <c r="I356" s="158"/>
    </row>
    <row r="357" spans="1:9">
      <c r="A357" s="49" t="s">
        <v>912</v>
      </c>
      <c r="B357" s="49" t="s">
        <v>913</v>
      </c>
      <c r="C357" s="49" t="s">
        <v>5847</v>
      </c>
      <c r="D357" s="47">
        <f t="shared" si="5"/>
        <v>356</v>
      </c>
      <c r="E357" s="47" t="s">
        <v>5829</v>
      </c>
      <c r="F357" s="47">
        <v>2</v>
      </c>
      <c r="I357" s="158"/>
    </row>
    <row r="358" spans="1:9">
      <c r="A358" s="49" t="s">
        <v>914</v>
      </c>
      <c r="B358" s="49" t="s">
        <v>915</v>
      </c>
      <c r="C358" s="49" t="s">
        <v>5847</v>
      </c>
      <c r="D358" s="47">
        <f t="shared" si="5"/>
        <v>357</v>
      </c>
      <c r="E358" s="47" t="s">
        <v>5829</v>
      </c>
      <c r="F358" s="47">
        <v>2</v>
      </c>
      <c r="I358" s="158"/>
    </row>
    <row r="359" spans="1:9">
      <c r="A359" s="49" t="s">
        <v>916</v>
      </c>
      <c r="B359" s="49" t="s">
        <v>917</v>
      </c>
      <c r="C359" s="49" t="s">
        <v>5847</v>
      </c>
      <c r="D359" s="47">
        <f t="shared" si="5"/>
        <v>358</v>
      </c>
      <c r="E359" s="47" t="s">
        <v>5829</v>
      </c>
      <c r="F359" s="47">
        <v>2</v>
      </c>
      <c r="I359" s="158"/>
    </row>
    <row r="360" spans="1:9">
      <c r="A360" s="49" t="s">
        <v>918</v>
      </c>
      <c r="B360" s="49" t="s">
        <v>919</v>
      </c>
      <c r="C360" s="49" t="s">
        <v>5847</v>
      </c>
      <c r="D360" s="47">
        <f t="shared" si="5"/>
        <v>359</v>
      </c>
      <c r="E360" s="47" t="s">
        <v>5829</v>
      </c>
      <c r="F360" s="47">
        <v>2</v>
      </c>
      <c r="I360" s="158"/>
    </row>
    <row r="361" spans="1:9">
      <c r="A361" s="49" t="s">
        <v>3655</v>
      </c>
      <c r="B361" s="49" t="s">
        <v>3656</v>
      </c>
      <c r="C361" s="49" t="s">
        <v>5847</v>
      </c>
      <c r="D361" s="47">
        <f t="shared" si="5"/>
        <v>360</v>
      </c>
      <c r="E361" s="47" t="s">
        <v>5829</v>
      </c>
      <c r="F361" s="47">
        <v>2</v>
      </c>
      <c r="I361" s="158"/>
    </row>
    <row r="362" spans="1:9">
      <c r="A362" s="49" t="s">
        <v>3658</v>
      </c>
      <c r="B362" s="49" t="s">
        <v>3659</v>
      </c>
      <c r="C362" s="49" t="s">
        <v>5847</v>
      </c>
      <c r="D362" s="47">
        <f t="shared" si="5"/>
        <v>361</v>
      </c>
      <c r="E362" s="47" t="s">
        <v>5829</v>
      </c>
      <c r="F362" s="47">
        <v>2</v>
      </c>
      <c r="I362" s="158"/>
    </row>
    <row r="363" spans="1:9">
      <c r="A363" s="49" t="s">
        <v>922</v>
      </c>
      <c r="B363" s="49" t="s">
        <v>923</v>
      </c>
      <c r="C363" s="49" t="s">
        <v>5847</v>
      </c>
      <c r="D363" s="47">
        <f t="shared" si="5"/>
        <v>362</v>
      </c>
      <c r="E363" s="47" t="s">
        <v>5829</v>
      </c>
      <c r="F363" s="47">
        <v>2</v>
      </c>
      <c r="I363" s="158"/>
    </row>
    <row r="364" spans="1:9">
      <c r="A364" s="49" t="s">
        <v>924</v>
      </c>
      <c r="B364" s="49" t="s">
        <v>925</v>
      </c>
      <c r="C364" s="49" t="s">
        <v>5847</v>
      </c>
      <c r="D364" s="47">
        <f t="shared" si="5"/>
        <v>363</v>
      </c>
      <c r="E364" s="47" t="s">
        <v>5829</v>
      </c>
      <c r="F364" s="47">
        <v>2</v>
      </c>
      <c r="I364" s="158"/>
    </row>
    <row r="365" spans="1:9">
      <c r="A365" s="49" t="s">
        <v>926</v>
      </c>
      <c r="B365" s="49" t="s">
        <v>927</v>
      </c>
      <c r="C365" s="49" t="s">
        <v>5847</v>
      </c>
      <c r="D365" s="47">
        <f t="shared" si="5"/>
        <v>364</v>
      </c>
      <c r="E365" s="47" t="s">
        <v>5829</v>
      </c>
      <c r="F365" s="47">
        <v>2</v>
      </c>
      <c r="I365" s="158"/>
    </row>
    <row r="366" spans="1:9">
      <c r="A366" s="49" t="s">
        <v>928</v>
      </c>
      <c r="B366" s="49" t="s">
        <v>929</v>
      </c>
      <c r="C366" s="49" t="s">
        <v>5847</v>
      </c>
      <c r="D366" s="47">
        <f t="shared" si="5"/>
        <v>365</v>
      </c>
      <c r="E366" s="47" t="s">
        <v>5829</v>
      </c>
      <c r="F366" s="47">
        <v>2</v>
      </c>
      <c r="I366" s="158"/>
    </row>
    <row r="367" spans="1:9">
      <c r="A367" s="49" t="s">
        <v>930</v>
      </c>
      <c r="B367" s="49" t="s">
        <v>931</v>
      </c>
      <c r="C367" s="49" t="s">
        <v>5847</v>
      </c>
      <c r="D367" s="47">
        <f t="shared" si="5"/>
        <v>366</v>
      </c>
      <c r="E367" s="47" t="s">
        <v>5829</v>
      </c>
      <c r="F367" s="47">
        <v>2</v>
      </c>
      <c r="I367" s="158"/>
    </row>
    <row r="368" spans="1:9">
      <c r="A368" s="49" t="s">
        <v>932</v>
      </c>
      <c r="B368" s="49" t="s">
        <v>933</v>
      </c>
      <c r="C368" s="49" t="s">
        <v>5847</v>
      </c>
      <c r="D368" s="47">
        <f t="shared" si="5"/>
        <v>367</v>
      </c>
      <c r="E368" s="47" t="s">
        <v>5829</v>
      </c>
      <c r="F368" s="47">
        <v>2</v>
      </c>
      <c r="I368" s="158"/>
    </row>
    <row r="369" spans="1:9">
      <c r="A369" s="49" t="s">
        <v>934</v>
      </c>
      <c r="B369" s="49" t="s">
        <v>935</v>
      </c>
      <c r="C369" s="49" t="s">
        <v>5847</v>
      </c>
      <c r="D369" s="47">
        <f t="shared" si="5"/>
        <v>368</v>
      </c>
      <c r="E369" s="47" t="s">
        <v>5829</v>
      </c>
      <c r="F369" s="47">
        <v>2</v>
      </c>
      <c r="I369" s="158"/>
    </row>
    <row r="370" spans="1:9">
      <c r="A370" s="49" t="s">
        <v>3667</v>
      </c>
      <c r="B370" s="49" t="s">
        <v>3668</v>
      </c>
      <c r="C370" s="49" t="s">
        <v>5847</v>
      </c>
      <c r="D370" s="47">
        <f t="shared" si="5"/>
        <v>369</v>
      </c>
      <c r="E370" s="47" t="s">
        <v>5829</v>
      </c>
      <c r="F370" s="47">
        <v>2</v>
      </c>
      <c r="I370" s="158"/>
    </row>
    <row r="371" spans="1:9">
      <c r="A371" s="49" t="s">
        <v>3670</v>
      </c>
      <c r="B371" s="49" t="s">
        <v>3671</v>
      </c>
      <c r="C371" s="49" t="s">
        <v>5847</v>
      </c>
      <c r="D371" s="47">
        <f t="shared" si="5"/>
        <v>370</v>
      </c>
      <c r="E371" s="47" t="s">
        <v>5829</v>
      </c>
      <c r="F371" s="47">
        <v>2</v>
      </c>
      <c r="I371" s="158"/>
    </row>
    <row r="372" spans="1:9">
      <c r="A372" s="49" t="s">
        <v>938</v>
      </c>
      <c r="B372" s="49" t="s">
        <v>939</v>
      </c>
      <c r="C372" s="49" t="s">
        <v>5847</v>
      </c>
      <c r="D372" s="47">
        <f t="shared" si="5"/>
        <v>371</v>
      </c>
      <c r="E372" s="47" t="s">
        <v>5829</v>
      </c>
      <c r="F372" s="47">
        <v>2</v>
      </c>
      <c r="I372" s="158"/>
    </row>
    <row r="373" spans="1:9">
      <c r="A373" s="49" t="s">
        <v>940</v>
      </c>
      <c r="B373" s="49" t="s">
        <v>941</v>
      </c>
      <c r="C373" s="49" t="s">
        <v>5847</v>
      </c>
      <c r="D373" s="47">
        <f t="shared" si="5"/>
        <v>372</v>
      </c>
      <c r="E373" s="47" t="s">
        <v>5829</v>
      </c>
      <c r="F373" s="47">
        <v>2</v>
      </c>
      <c r="I373" s="158"/>
    </row>
    <row r="374" spans="1:9">
      <c r="A374" s="49" t="s">
        <v>942</v>
      </c>
      <c r="B374" s="49" t="s">
        <v>943</v>
      </c>
      <c r="C374" s="49" t="s">
        <v>5847</v>
      </c>
      <c r="D374" s="47">
        <f t="shared" si="5"/>
        <v>373</v>
      </c>
      <c r="E374" s="47" t="s">
        <v>5829</v>
      </c>
      <c r="F374" s="47">
        <v>2</v>
      </c>
      <c r="I374" s="158"/>
    </row>
    <row r="375" spans="1:9">
      <c r="A375" s="49" t="s">
        <v>784</v>
      </c>
      <c r="B375" s="49" t="s">
        <v>786</v>
      </c>
      <c r="C375" s="49" t="s">
        <v>5847</v>
      </c>
      <c r="D375" s="47">
        <f t="shared" si="5"/>
        <v>374</v>
      </c>
      <c r="E375" s="47" t="s">
        <v>5829</v>
      </c>
      <c r="F375" s="47">
        <v>2</v>
      </c>
      <c r="I375" s="158"/>
    </row>
    <row r="376" spans="1:9">
      <c r="A376" s="49" t="s">
        <v>1025</v>
      </c>
      <c r="B376" s="49" t="s">
        <v>1026</v>
      </c>
      <c r="C376" s="49" t="s">
        <v>5847</v>
      </c>
      <c r="D376" s="47">
        <f t="shared" si="5"/>
        <v>375</v>
      </c>
      <c r="E376" s="47" t="s">
        <v>5829</v>
      </c>
      <c r="F376" s="47">
        <v>2</v>
      </c>
      <c r="I376" s="158"/>
    </row>
    <row r="377" spans="1:9">
      <c r="A377" s="49" t="s">
        <v>1027</v>
      </c>
      <c r="B377" s="49" t="s">
        <v>1028</v>
      </c>
      <c r="C377" s="49" t="s">
        <v>5847</v>
      </c>
      <c r="D377" s="47">
        <f t="shared" si="5"/>
        <v>376</v>
      </c>
      <c r="E377" s="47" t="s">
        <v>5829</v>
      </c>
      <c r="F377" s="47">
        <v>2</v>
      </c>
      <c r="I377" s="158"/>
    </row>
    <row r="378" spans="1:9">
      <c r="A378" s="49" t="s">
        <v>1029</v>
      </c>
      <c r="B378" s="49" t="s">
        <v>1030</v>
      </c>
      <c r="C378" s="49" t="s">
        <v>5847</v>
      </c>
      <c r="D378" s="47">
        <f t="shared" si="5"/>
        <v>377</v>
      </c>
      <c r="E378" s="47" t="s">
        <v>5829</v>
      </c>
      <c r="F378" s="47">
        <v>2</v>
      </c>
      <c r="I378" s="158"/>
    </row>
    <row r="379" spans="1:9">
      <c r="A379" s="49" t="s">
        <v>3679</v>
      </c>
      <c r="B379" s="49" t="s">
        <v>3680</v>
      </c>
      <c r="C379" s="49" t="s">
        <v>5847</v>
      </c>
      <c r="D379" s="47">
        <f t="shared" si="5"/>
        <v>378</v>
      </c>
      <c r="E379" s="47" t="s">
        <v>5829</v>
      </c>
      <c r="F379" s="47">
        <v>2</v>
      </c>
      <c r="I379" s="158"/>
    </row>
    <row r="380" spans="1:9">
      <c r="A380" s="49" t="s">
        <v>3682</v>
      </c>
      <c r="B380" s="49" t="s">
        <v>3683</v>
      </c>
      <c r="C380" s="49" t="s">
        <v>5847</v>
      </c>
      <c r="D380" s="47">
        <f t="shared" si="5"/>
        <v>379</v>
      </c>
      <c r="E380" s="47" t="s">
        <v>5829</v>
      </c>
      <c r="F380" s="47">
        <v>2</v>
      </c>
      <c r="I380" s="158"/>
    </row>
    <row r="381" spans="1:9">
      <c r="A381" s="49" t="s">
        <v>1033</v>
      </c>
      <c r="B381" s="49" t="s">
        <v>1034</v>
      </c>
      <c r="C381" s="49" t="s">
        <v>5847</v>
      </c>
      <c r="D381" s="47">
        <f t="shared" si="5"/>
        <v>380</v>
      </c>
      <c r="E381" s="47" t="s">
        <v>5829</v>
      </c>
      <c r="F381" s="47">
        <v>2</v>
      </c>
      <c r="I381" s="158"/>
    </row>
    <row r="382" spans="1:9">
      <c r="A382" s="49" t="s">
        <v>1035</v>
      </c>
      <c r="B382" s="49" t="s">
        <v>1036</v>
      </c>
      <c r="C382" s="49" t="s">
        <v>5847</v>
      </c>
      <c r="D382" s="47">
        <f t="shared" si="5"/>
        <v>381</v>
      </c>
      <c r="E382" s="47" t="s">
        <v>5829</v>
      </c>
      <c r="F382" s="47">
        <v>2</v>
      </c>
      <c r="I382" s="158"/>
    </row>
    <row r="383" spans="1:9">
      <c r="A383" s="49" t="s">
        <v>1037</v>
      </c>
      <c r="B383" s="49" t="s">
        <v>1038</v>
      </c>
      <c r="C383" s="49" t="s">
        <v>5847</v>
      </c>
      <c r="D383" s="47">
        <f t="shared" si="5"/>
        <v>382</v>
      </c>
      <c r="E383" s="47" t="s">
        <v>5829</v>
      </c>
      <c r="F383" s="47">
        <v>2</v>
      </c>
      <c r="I383" s="158"/>
    </row>
    <row r="384" spans="1:9">
      <c r="A384" s="49" t="s">
        <v>729</v>
      </c>
      <c r="B384" s="49" t="s">
        <v>731</v>
      </c>
      <c r="C384" s="49" t="s">
        <v>5847</v>
      </c>
      <c r="D384" s="47">
        <f t="shared" si="5"/>
        <v>383</v>
      </c>
      <c r="E384" s="47" t="s">
        <v>5829</v>
      </c>
      <c r="F384" s="47">
        <v>2</v>
      </c>
      <c r="I384" s="158"/>
    </row>
    <row r="385" spans="1:9">
      <c r="A385" s="49" t="s">
        <v>1039</v>
      </c>
      <c r="B385" s="49" t="s">
        <v>1040</v>
      </c>
      <c r="C385" s="49" t="s">
        <v>5847</v>
      </c>
      <c r="D385" s="47">
        <f t="shared" si="5"/>
        <v>384</v>
      </c>
      <c r="E385" s="47" t="s">
        <v>5829</v>
      </c>
      <c r="F385" s="47">
        <v>2</v>
      </c>
      <c r="I385" s="158"/>
    </row>
    <row r="386" spans="1:9">
      <c r="A386" s="49" t="s">
        <v>1041</v>
      </c>
      <c r="B386" s="49" t="s">
        <v>1042</v>
      </c>
      <c r="C386" s="49" t="s">
        <v>5847</v>
      </c>
      <c r="D386" s="47">
        <f t="shared" si="5"/>
        <v>385</v>
      </c>
      <c r="E386" s="47" t="s">
        <v>5829</v>
      </c>
      <c r="F386" s="47">
        <v>2</v>
      </c>
      <c r="I386" s="158"/>
    </row>
    <row r="387" spans="1:9">
      <c r="A387" s="49" t="s">
        <v>1043</v>
      </c>
      <c r="B387" s="49" t="s">
        <v>1044</v>
      </c>
      <c r="C387" s="49" t="s">
        <v>5847</v>
      </c>
      <c r="D387" s="47">
        <f t="shared" ref="D387:D421" si="6">D386+1</f>
        <v>386</v>
      </c>
      <c r="E387" s="47" t="s">
        <v>5829</v>
      </c>
      <c r="F387" s="47">
        <v>2</v>
      </c>
      <c r="I387" s="158"/>
    </row>
    <row r="388" spans="1:9">
      <c r="A388" s="49" t="s">
        <v>3704</v>
      </c>
      <c r="B388" s="49" t="s">
        <v>3705</v>
      </c>
      <c r="C388" s="49" t="s">
        <v>5847</v>
      </c>
      <c r="D388" s="47">
        <f t="shared" si="6"/>
        <v>387</v>
      </c>
      <c r="E388" s="47" t="s">
        <v>5829</v>
      </c>
      <c r="F388" s="47">
        <v>2</v>
      </c>
      <c r="I388" s="158"/>
    </row>
    <row r="389" spans="1:9">
      <c r="A389" s="49" t="s">
        <v>3710</v>
      </c>
      <c r="B389" s="49" t="s">
        <v>3711</v>
      </c>
      <c r="C389" s="49" t="s">
        <v>5847</v>
      </c>
      <c r="D389" s="47">
        <f t="shared" si="6"/>
        <v>388</v>
      </c>
      <c r="E389" s="47" t="s">
        <v>5829</v>
      </c>
      <c r="F389" s="47">
        <v>2</v>
      </c>
      <c r="I389" s="158"/>
    </row>
    <row r="390" spans="1:9">
      <c r="A390" s="49" t="s">
        <v>1047</v>
      </c>
      <c r="B390" s="49" t="s">
        <v>1048</v>
      </c>
      <c r="C390" s="49" t="s">
        <v>5847</v>
      </c>
      <c r="D390" s="47">
        <f t="shared" si="6"/>
        <v>389</v>
      </c>
      <c r="E390" s="47" t="s">
        <v>5829</v>
      </c>
      <c r="F390" s="47">
        <v>2</v>
      </c>
      <c r="I390" s="158"/>
    </row>
    <row r="391" spans="1:9">
      <c r="A391" s="49" t="s">
        <v>1049</v>
      </c>
      <c r="B391" s="49" t="s">
        <v>1050</v>
      </c>
      <c r="C391" s="49" t="s">
        <v>5847</v>
      </c>
      <c r="D391" s="47">
        <f t="shared" si="6"/>
        <v>390</v>
      </c>
      <c r="E391" s="47" t="s">
        <v>5829</v>
      </c>
      <c r="F391" s="47">
        <v>2</v>
      </c>
      <c r="I391" s="158"/>
    </row>
    <row r="392" spans="1:9">
      <c r="A392" s="49" t="s">
        <v>1051</v>
      </c>
      <c r="B392" s="49" t="s">
        <v>1052</v>
      </c>
      <c r="C392" s="49" t="s">
        <v>5847</v>
      </c>
      <c r="D392" s="47">
        <f t="shared" si="6"/>
        <v>391</v>
      </c>
      <c r="E392" s="47" t="s">
        <v>5829</v>
      </c>
      <c r="F392" s="47">
        <v>2</v>
      </c>
      <c r="I392" s="158"/>
    </row>
    <row r="393" spans="1:9">
      <c r="A393" s="49" t="s">
        <v>707</v>
      </c>
      <c r="B393" s="49" t="s">
        <v>709</v>
      </c>
      <c r="C393" s="49" t="s">
        <v>5847</v>
      </c>
      <c r="D393" s="47">
        <f t="shared" si="6"/>
        <v>392</v>
      </c>
      <c r="E393" s="47" t="s">
        <v>5829</v>
      </c>
      <c r="F393" s="47">
        <v>2</v>
      </c>
      <c r="I393" s="158"/>
    </row>
    <row r="394" spans="1:9">
      <c r="A394" s="49" t="s">
        <v>3689</v>
      </c>
      <c r="B394" s="49" t="s">
        <v>3690</v>
      </c>
      <c r="C394" s="49" t="s">
        <v>5847</v>
      </c>
      <c r="D394" s="47">
        <f t="shared" si="6"/>
        <v>393</v>
      </c>
      <c r="E394" s="47" t="s">
        <v>5829</v>
      </c>
      <c r="F394" s="47">
        <v>2</v>
      </c>
      <c r="I394" s="158"/>
    </row>
    <row r="395" spans="1:9">
      <c r="A395" s="49" t="s">
        <v>3694</v>
      </c>
      <c r="B395" s="49" t="s">
        <v>3695</v>
      </c>
      <c r="C395" s="49" t="s">
        <v>5847</v>
      </c>
      <c r="D395" s="47">
        <f t="shared" si="6"/>
        <v>394</v>
      </c>
      <c r="E395" s="47" t="s">
        <v>5829</v>
      </c>
      <c r="F395" s="47">
        <v>2</v>
      </c>
      <c r="I395" s="158"/>
    </row>
    <row r="396" spans="1:9">
      <c r="A396" s="49" t="s">
        <v>3698</v>
      </c>
      <c r="B396" s="49" t="s">
        <v>3699</v>
      </c>
      <c r="C396" s="49" t="s">
        <v>5847</v>
      </c>
      <c r="D396" s="47">
        <f t="shared" si="6"/>
        <v>395</v>
      </c>
      <c r="E396" s="47" t="s">
        <v>5829</v>
      </c>
      <c r="F396" s="47">
        <v>2</v>
      </c>
      <c r="I396" s="158"/>
    </row>
    <row r="397" spans="1:9">
      <c r="A397" s="49" t="s">
        <v>3701</v>
      </c>
      <c r="B397" s="49" t="s">
        <v>3702</v>
      </c>
      <c r="C397" s="49" t="s">
        <v>5847</v>
      </c>
      <c r="D397" s="47">
        <f t="shared" si="6"/>
        <v>396</v>
      </c>
      <c r="E397" s="47" t="s">
        <v>5829</v>
      </c>
      <c r="F397" s="47">
        <v>2</v>
      </c>
      <c r="I397" s="158"/>
    </row>
    <row r="398" spans="1:9">
      <c r="A398" s="49" t="s">
        <v>3707</v>
      </c>
      <c r="B398" s="49" t="s">
        <v>3708</v>
      </c>
      <c r="C398" s="49" t="s">
        <v>5847</v>
      </c>
      <c r="D398" s="47">
        <f t="shared" si="6"/>
        <v>397</v>
      </c>
      <c r="E398" s="47" t="s">
        <v>5829</v>
      </c>
      <c r="F398" s="47">
        <v>2</v>
      </c>
      <c r="I398" s="158"/>
    </row>
    <row r="399" spans="1:9">
      <c r="A399" s="49" t="s">
        <v>3714</v>
      </c>
      <c r="B399" s="49" t="s">
        <v>3715</v>
      </c>
      <c r="C399" s="49" t="s">
        <v>5847</v>
      </c>
      <c r="D399" s="47">
        <f t="shared" si="6"/>
        <v>398</v>
      </c>
      <c r="E399" s="47" t="s">
        <v>5829</v>
      </c>
      <c r="F399" s="47">
        <v>2</v>
      </c>
      <c r="I399" s="158"/>
    </row>
    <row r="400" spans="1:9">
      <c r="A400" s="49" t="s">
        <v>3718</v>
      </c>
      <c r="B400" s="49" t="s">
        <v>3719</v>
      </c>
      <c r="C400" s="49" t="s">
        <v>5847</v>
      </c>
      <c r="D400" s="47">
        <f t="shared" si="6"/>
        <v>399</v>
      </c>
      <c r="E400" s="47" t="s">
        <v>5829</v>
      </c>
      <c r="F400" s="47">
        <v>2</v>
      </c>
      <c r="I400" s="158"/>
    </row>
    <row r="401" spans="1:9">
      <c r="A401" s="49" t="s">
        <v>3722</v>
      </c>
      <c r="B401" s="49" t="s">
        <v>3723</v>
      </c>
      <c r="C401" s="49" t="s">
        <v>5847</v>
      </c>
      <c r="D401" s="47">
        <f t="shared" si="6"/>
        <v>400</v>
      </c>
      <c r="E401" s="47" t="s">
        <v>5829</v>
      </c>
      <c r="F401" s="47">
        <v>2</v>
      </c>
      <c r="I401" s="158"/>
    </row>
    <row r="402" spans="1:9">
      <c r="A402" s="49" t="s">
        <v>3069</v>
      </c>
      <c r="B402" s="49" t="s">
        <v>3070</v>
      </c>
      <c r="C402" s="49" t="s">
        <v>5847</v>
      </c>
      <c r="D402" s="47">
        <f t="shared" si="6"/>
        <v>401</v>
      </c>
      <c r="E402" s="47" t="s">
        <v>5829</v>
      </c>
      <c r="F402" s="47">
        <v>2</v>
      </c>
      <c r="I402" s="158"/>
    </row>
    <row r="403" spans="1:9">
      <c r="A403" s="49" t="s">
        <v>1053</v>
      </c>
      <c r="B403" s="49" t="s">
        <v>1054</v>
      </c>
      <c r="C403" s="49" t="s">
        <v>5847</v>
      </c>
      <c r="D403" s="47">
        <f t="shared" si="6"/>
        <v>402</v>
      </c>
      <c r="E403" s="47" t="s">
        <v>5829</v>
      </c>
      <c r="F403" s="47">
        <v>2</v>
      </c>
      <c r="I403" s="158"/>
    </row>
    <row r="404" spans="1:9">
      <c r="A404" s="49" t="s">
        <v>1055</v>
      </c>
      <c r="B404" s="49" t="s">
        <v>1056</v>
      </c>
      <c r="C404" s="49" t="s">
        <v>5847</v>
      </c>
      <c r="D404" s="47">
        <f t="shared" si="6"/>
        <v>403</v>
      </c>
      <c r="E404" s="47" t="s">
        <v>5829</v>
      </c>
      <c r="F404" s="47">
        <v>2</v>
      </c>
      <c r="I404" s="158"/>
    </row>
    <row r="405" spans="1:9">
      <c r="A405" s="49" t="s">
        <v>1057</v>
      </c>
      <c r="B405" s="49" t="s">
        <v>1058</v>
      </c>
      <c r="C405" s="49" t="s">
        <v>5847</v>
      </c>
      <c r="D405" s="47">
        <f t="shared" si="6"/>
        <v>404</v>
      </c>
      <c r="E405" s="47" t="s">
        <v>5829</v>
      </c>
      <c r="F405" s="47">
        <v>2</v>
      </c>
      <c r="I405" s="158"/>
    </row>
    <row r="406" spans="1:9">
      <c r="A406" s="49" t="s">
        <v>3728</v>
      </c>
      <c r="B406" s="49" t="s">
        <v>3729</v>
      </c>
      <c r="C406" s="49" t="s">
        <v>5847</v>
      </c>
      <c r="D406" s="47">
        <f t="shared" si="6"/>
        <v>405</v>
      </c>
      <c r="E406" s="47" t="s">
        <v>5829</v>
      </c>
      <c r="F406" s="47">
        <v>2</v>
      </c>
      <c r="I406" s="158"/>
    </row>
    <row r="407" spans="1:9">
      <c r="A407" s="49" t="s">
        <v>3731</v>
      </c>
      <c r="B407" s="49" t="s">
        <v>3732</v>
      </c>
      <c r="C407" s="49" t="s">
        <v>5847</v>
      </c>
      <c r="D407" s="47">
        <f t="shared" si="6"/>
        <v>406</v>
      </c>
      <c r="E407" s="47" t="s">
        <v>5829</v>
      </c>
      <c r="F407" s="47">
        <v>2</v>
      </c>
      <c r="I407" s="158"/>
    </row>
    <row r="408" spans="1:9">
      <c r="A408" s="49" t="s">
        <v>1061</v>
      </c>
      <c r="B408" s="49" t="s">
        <v>1062</v>
      </c>
      <c r="C408" s="49" t="s">
        <v>5847</v>
      </c>
      <c r="D408" s="47">
        <f t="shared" si="6"/>
        <v>407</v>
      </c>
      <c r="E408" s="47" t="s">
        <v>5829</v>
      </c>
      <c r="F408" s="47">
        <v>2</v>
      </c>
      <c r="I408" s="158"/>
    </row>
    <row r="409" spans="1:9">
      <c r="A409" s="49" t="s">
        <v>1063</v>
      </c>
      <c r="B409" s="49" t="s">
        <v>1064</v>
      </c>
      <c r="C409" s="49" t="s">
        <v>5847</v>
      </c>
      <c r="D409" s="47">
        <f t="shared" si="6"/>
        <v>408</v>
      </c>
      <c r="E409" s="47" t="s">
        <v>5829</v>
      </c>
      <c r="F409" s="47">
        <v>2</v>
      </c>
      <c r="I409" s="158"/>
    </row>
    <row r="410" spans="1:9">
      <c r="A410" s="49" t="s">
        <v>1065</v>
      </c>
      <c r="B410" s="49" t="s">
        <v>1066</v>
      </c>
      <c r="C410" s="49" t="s">
        <v>5847</v>
      </c>
      <c r="D410" s="47">
        <f t="shared" si="6"/>
        <v>409</v>
      </c>
      <c r="E410" s="47" t="s">
        <v>5829</v>
      </c>
      <c r="F410" s="47">
        <v>2</v>
      </c>
      <c r="I410" s="158"/>
    </row>
    <row r="411" spans="1:9">
      <c r="A411" s="49" t="s">
        <v>752</v>
      </c>
      <c r="B411" s="49" t="s">
        <v>754</v>
      </c>
      <c r="C411" s="49" t="s">
        <v>5847</v>
      </c>
      <c r="D411" s="47">
        <f t="shared" si="6"/>
        <v>410</v>
      </c>
      <c r="E411" s="47" t="s">
        <v>5829</v>
      </c>
      <c r="F411" s="47">
        <v>2</v>
      </c>
      <c r="I411" s="158"/>
    </row>
    <row r="412" spans="1:9">
      <c r="A412" s="49" t="s">
        <v>6741</v>
      </c>
      <c r="B412" s="49" t="s">
        <v>6742</v>
      </c>
      <c r="C412" s="49" t="s">
        <v>5839</v>
      </c>
      <c r="D412" s="47">
        <f t="shared" si="6"/>
        <v>411</v>
      </c>
      <c r="E412" s="47" t="s">
        <v>5829</v>
      </c>
      <c r="F412" s="47">
        <v>2</v>
      </c>
    </row>
    <row r="413" spans="1:9">
      <c r="A413" s="49" t="s">
        <v>6743</v>
      </c>
      <c r="B413" s="49" t="s">
        <v>6746</v>
      </c>
      <c r="C413" s="49" t="s">
        <v>5839</v>
      </c>
      <c r="D413" s="47">
        <f t="shared" si="6"/>
        <v>412</v>
      </c>
      <c r="E413" s="47" t="s">
        <v>5829</v>
      </c>
      <c r="F413" s="47">
        <v>2</v>
      </c>
    </row>
    <row r="414" spans="1:9">
      <c r="A414" s="49" t="s">
        <v>6744</v>
      </c>
      <c r="B414" s="49" t="s">
        <v>6747</v>
      </c>
      <c r="C414" s="49" t="s">
        <v>5839</v>
      </c>
      <c r="D414" s="47">
        <f t="shared" si="6"/>
        <v>413</v>
      </c>
      <c r="E414" s="47" t="s">
        <v>5829</v>
      </c>
      <c r="F414" s="47">
        <v>2</v>
      </c>
    </row>
    <row r="415" spans="1:9">
      <c r="A415" s="49" t="s">
        <v>6745</v>
      </c>
      <c r="B415" s="49" t="s">
        <v>6748</v>
      </c>
      <c r="C415" s="49" t="s">
        <v>5839</v>
      </c>
      <c r="D415" s="47">
        <f t="shared" si="6"/>
        <v>414</v>
      </c>
      <c r="E415" s="47" t="s">
        <v>5829</v>
      </c>
      <c r="F415" s="47">
        <v>2</v>
      </c>
    </row>
    <row r="416" spans="1:9">
      <c r="A416" s="49" t="s">
        <v>6749</v>
      </c>
      <c r="B416" s="49" t="s">
        <v>6750</v>
      </c>
      <c r="C416" s="49" t="s">
        <v>5839</v>
      </c>
      <c r="D416" s="47">
        <f t="shared" si="6"/>
        <v>415</v>
      </c>
      <c r="E416" s="47" t="s">
        <v>5829</v>
      </c>
      <c r="F416" s="47">
        <v>2</v>
      </c>
    </row>
    <row r="417" spans="1:6">
      <c r="A417" s="49" t="s">
        <v>6751</v>
      </c>
      <c r="B417" s="49" t="s">
        <v>6752</v>
      </c>
      <c r="C417" s="49" t="s">
        <v>5839</v>
      </c>
      <c r="D417" s="47">
        <f t="shared" si="6"/>
        <v>416</v>
      </c>
      <c r="E417" s="47" t="s">
        <v>5829</v>
      </c>
      <c r="F417" s="47">
        <v>2</v>
      </c>
    </row>
    <row r="418" spans="1:6">
      <c r="A418" s="49" t="s">
        <v>6753</v>
      </c>
      <c r="B418" s="49" t="s">
        <v>6754</v>
      </c>
      <c r="C418" s="49" t="s">
        <v>5839</v>
      </c>
      <c r="D418" s="47">
        <f t="shared" si="6"/>
        <v>417</v>
      </c>
      <c r="E418" s="47" t="s">
        <v>5829</v>
      </c>
      <c r="F418" s="47">
        <v>2</v>
      </c>
    </row>
    <row r="419" spans="1:6">
      <c r="A419" s="49" t="s">
        <v>6755</v>
      </c>
      <c r="B419" s="49" t="s">
        <v>6759</v>
      </c>
      <c r="C419" s="49" t="s">
        <v>5839</v>
      </c>
      <c r="D419" s="47">
        <f t="shared" si="6"/>
        <v>418</v>
      </c>
      <c r="E419" s="47" t="s">
        <v>5829</v>
      </c>
      <c r="F419" s="47">
        <v>2</v>
      </c>
    </row>
    <row r="420" spans="1:6">
      <c r="A420" s="49" t="s">
        <v>6757</v>
      </c>
      <c r="B420" s="49" t="s">
        <v>6758</v>
      </c>
      <c r="C420" s="49" t="s">
        <v>5839</v>
      </c>
      <c r="D420" s="47">
        <f t="shared" si="6"/>
        <v>419</v>
      </c>
      <c r="E420" s="47" t="s">
        <v>5829</v>
      </c>
      <c r="F420" s="47">
        <v>2</v>
      </c>
    </row>
    <row r="421" spans="1:6">
      <c r="A421" s="49" t="s">
        <v>6760</v>
      </c>
      <c r="B421" s="49" t="s">
        <v>6761</v>
      </c>
      <c r="C421" s="49" t="s">
        <v>5839</v>
      </c>
      <c r="D421" s="47">
        <f t="shared" si="6"/>
        <v>420</v>
      </c>
      <c r="E421" s="47" t="s">
        <v>5829</v>
      </c>
      <c r="F421" s="47">
        <v>2</v>
      </c>
    </row>
    <row r="422" spans="1:6"/>
    <row r="423" spans="1:6"/>
    <row r="424" spans="1:6"/>
    <row r="425" spans="1:6"/>
    <row r="426" spans="1:6"/>
    <row r="427" spans="1:6"/>
    <row r="428" spans="1:6"/>
    <row r="429" spans="1:6"/>
    <row r="430" spans="1:6"/>
    <row r="431" spans="1:6"/>
    <row r="432" spans="1:6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</sheetData>
  <sortState xmlns:xlrd2="http://schemas.microsoft.com/office/spreadsheetml/2017/richdata2" ref="A335:F404">
    <sortCondition ref="A335:A404"/>
  </sortState>
  <conditionalFormatting sqref="A1:A1048576">
    <cfRule type="duplicateValues" dxfId="23" priority="528"/>
  </conditionalFormatting>
  <conditionalFormatting sqref="D1 D422:D65595">
    <cfRule type="containsText" dxfId="22" priority="51" operator="containsText" text="State">
      <formula>NOT(ISERROR(SEARCH("State",D1)))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J259"/>
  <sheetViews>
    <sheetView workbookViewId="0">
      <pane ySplit="1" topLeftCell="A2" activePane="bottomLeft" state="frozen"/>
      <selection pane="bottomLeft" sqref="A1:A1048576"/>
    </sheetView>
  </sheetViews>
  <sheetFormatPr defaultRowHeight="15"/>
  <cols>
    <col min="1" max="1" width="12" bestFit="1" customWidth="1"/>
    <col min="2" max="2" width="35.85546875" bestFit="1" customWidth="1"/>
    <col min="3" max="3" width="30.5703125" style="46" bestFit="1" customWidth="1"/>
    <col min="4" max="4" width="12.42578125" bestFit="1" customWidth="1"/>
    <col min="5" max="5" width="12.28515625" bestFit="1" customWidth="1"/>
    <col min="6" max="6" width="11.28515625" bestFit="1" customWidth="1"/>
    <col min="7" max="7" width="8.5703125" bestFit="1" customWidth="1"/>
    <col min="8" max="8" width="22.28515625" customWidth="1"/>
    <col min="9" max="9" width="20.42578125" customWidth="1"/>
  </cols>
  <sheetData>
    <row r="1" spans="1:10">
      <c r="A1" s="53" t="s">
        <v>1588</v>
      </c>
      <c r="B1" s="53" t="s">
        <v>1590</v>
      </c>
      <c r="C1" s="53" t="s">
        <v>5816</v>
      </c>
      <c r="D1" t="s">
        <v>5817</v>
      </c>
      <c r="E1" s="94" t="s">
        <v>5818</v>
      </c>
      <c r="F1" t="s">
        <v>5819</v>
      </c>
      <c r="G1" t="s">
        <v>5820</v>
      </c>
    </row>
    <row r="2" spans="1:10">
      <c r="A2" t="s">
        <v>3145</v>
      </c>
      <c r="B2" t="s">
        <v>3146</v>
      </c>
      <c r="C2" t="s">
        <v>5850</v>
      </c>
      <c r="D2">
        <v>1</v>
      </c>
      <c r="E2" t="s">
        <v>5822</v>
      </c>
      <c r="F2">
        <v>2</v>
      </c>
      <c r="I2" s="158"/>
      <c r="J2" s="159"/>
    </row>
    <row r="3" spans="1:10">
      <c r="A3" t="s">
        <v>3148</v>
      </c>
      <c r="B3" t="s">
        <v>3149</v>
      </c>
      <c r="C3" t="s">
        <v>5850</v>
      </c>
      <c r="D3">
        <f t="shared" ref="D3:D73" si="0">D2+1</f>
        <v>2</v>
      </c>
      <c r="E3" t="s">
        <v>5822</v>
      </c>
      <c r="F3">
        <v>2</v>
      </c>
      <c r="I3" s="158"/>
      <c r="J3" s="159"/>
    </row>
    <row r="4" spans="1:10">
      <c r="A4" t="s">
        <v>3151</v>
      </c>
      <c r="B4" t="s">
        <v>3152</v>
      </c>
      <c r="C4" t="s">
        <v>5850</v>
      </c>
      <c r="D4">
        <f t="shared" si="0"/>
        <v>3</v>
      </c>
      <c r="E4" t="s">
        <v>5822</v>
      </c>
      <c r="F4">
        <v>2</v>
      </c>
      <c r="I4" s="158"/>
      <c r="J4" s="159"/>
    </row>
    <row r="5" spans="1:10">
      <c r="A5" t="s">
        <v>1295</v>
      </c>
      <c r="B5" t="s">
        <v>40</v>
      </c>
      <c r="C5" t="s">
        <v>5850</v>
      </c>
      <c r="D5">
        <f t="shared" si="0"/>
        <v>4</v>
      </c>
      <c r="E5" t="s">
        <v>5822</v>
      </c>
      <c r="F5">
        <v>5</v>
      </c>
      <c r="I5" s="158"/>
      <c r="J5" s="159"/>
    </row>
    <row r="6" spans="1:10">
      <c r="A6" t="s">
        <v>1297</v>
      </c>
      <c r="B6" t="s">
        <v>1298</v>
      </c>
      <c r="C6" t="s">
        <v>5850</v>
      </c>
      <c r="D6">
        <f t="shared" si="0"/>
        <v>5</v>
      </c>
      <c r="E6" t="s">
        <v>5822</v>
      </c>
      <c r="F6">
        <v>5</v>
      </c>
      <c r="I6" s="158"/>
      <c r="J6" s="159"/>
    </row>
    <row r="7" spans="1:10">
      <c r="A7" s="65" t="s">
        <v>2936</v>
      </c>
      <c r="B7" t="s">
        <v>2937</v>
      </c>
      <c r="C7" t="s">
        <v>5850</v>
      </c>
      <c r="D7">
        <f t="shared" si="0"/>
        <v>6</v>
      </c>
      <c r="E7" t="s">
        <v>5822</v>
      </c>
      <c r="F7">
        <v>2</v>
      </c>
      <c r="I7" s="158"/>
      <c r="J7" s="159"/>
    </row>
    <row r="8" spans="1:10">
      <c r="A8" t="s">
        <v>2940</v>
      </c>
      <c r="B8" t="s">
        <v>2941</v>
      </c>
      <c r="C8" t="s">
        <v>5850</v>
      </c>
      <c r="D8">
        <f t="shared" si="0"/>
        <v>7</v>
      </c>
      <c r="E8" t="s">
        <v>5822</v>
      </c>
      <c r="F8">
        <v>2</v>
      </c>
      <c r="I8" s="158"/>
      <c r="J8" s="159"/>
    </row>
    <row r="9" spans="1:10">
      <c r="A9" t="s">
        <v>2258</v>
      </c>
      <c r="B9" t="s">
        <v>2259</v>
      </c>
      <c r="C9" t="s">
        <v>5850</v>
      </c>
      <c r="D9">
        <f t="shared" si="0"/>
        <v>8</v>
      </c>
      <c r="E9" t="s">
        <v>5822</v>
      </c>
      <c r="F9">
        <v>5</v>
      </c>
      <c r="I9" s="158"/>
      <c r="J9" s="159"/>
    </row>
    <row r="10" spans="1:10">
      <c r="A10" t="s">
        <v>2459</v>
      </c>
      <c r="B10" t="s">
        <v>2460</v>
      </c>
      <c r="C10" t="s">
        <v>5850</v>
      </c>
      <c r="D10">
        <f t="shared" si="0"/>
        <v>9</v>
      </c>
      <c r="E10" t="s">
        <v>5822</v>
      </c>
      <c r="F10">
        <v>4</v>
      </c>
      <c r="I10" s="158"/>
      <c r="J10" s="159"/>
    </row>
    <row r="11" spans="1:10">
      <c r="A11" t="s">
        <v>1867</v>
      </c>
      <c r="B11" t="s">
        <v>61</v>
      </c>
      <c r="C11" t="s">
        <v>5850</v>
      </c>
      <c r="D11">
        <f t="shared" si="0"/>
        <v>10</v>
      </c>
      <c r="E11" t="s">
        <v>5822</v>
      </c>
      <c r="F11">
        <v>2</v>
      </c>
      <c r="I11" s="158"/>
      <c r="J11" s="159"/>
    </row>
    <row r="12" spans="1:10">
      <c r="A12" t="s">
        <v>1341</v>
      </c>
      <c r="B12" s="65" t="s">
        <v>5851</v>
      </c>
      <c r="C12" t="s">
        <v>5850</v>
      </c>
      <c r="D12">
        <f t="shared" si="0"/>
        <v>11</v>
      </c>
      <c r="E12" t="s">
        <v>5822</v>
      </c>
      <c r="F12">
        <v>2</v>
      </c>
      <c r="I12" s="158"/>
      <c r="J12" s="159"/>
    </row>
    <row r="13" spans="1:10">
      <c r="A13" t="s">
        <v>1793</v>
      </c>
      <c r="B13" s="65" t="s">
        <v>5852</v>
      </c>
      <c r="C13" t="s">
        <v>5850</v>
      </c>
      <c r="D13">
        <f t="shared" si="0"/>
        <v>12</v>
      </c>
      <c r="E13" t="s">
        <v>5822</v>
      </c>
      <c r="F13">
        <v>2</v>
      </c>
      <c r="I13" s="158"/>
      <c r="J13" s="159"/>
    </row>
    <row r="14" spans="1:10">
      <c r="A14" t="s">
        <v>1878</v>
      </c>
      <c r="B14" t="s">
        <v>1879</v>
      </c>
      <c r="C14" t="s">
        <v>5850</v>
      </c>
      <c r="D14">
        <f t="shared" si="0"/>
        <v>13</v>
      </c>
      <c r="E14" t="s">
        <v>5822</v>
      </c>
      <c r="F14">
        <v>2</v>
      </c>
      <c r="I14" s="158"/>
      <c r="J14" s="159"/>
    </row>
    <row r="15" spans="1:10">
      <c r="A15" t="s">
        <v>1798</v>
      </c>
      <c r="B15" t="s">
        <v>1799</v>
      </c>
      <c r="C15" t="s">
        <v>5850</v>
      </c>
      <c r="D15">
        <f t="shared" si="0"/>
        <v>14</v>
      </c>
      <c r="E15" t="s">
        <v>5822</v>
      </c>
      <c r="F15">
        <v>2</v>
      </c>
      <c r="I15" s="158"/>
      <c r="J15" s="159"/>
    </row>
    <row r="16" spans="1:10">
      <c r="A16" t="s">
        <v>1349</v>
      </c>
      <c r="B16" t="s">
        <v>72</v>
      </c>
      <c r="C16" t="s">
        <v>5850</v>
      </c>
      <c r="D16">
        <f t="shared" si="0"/>
        <v>15</v>
      </c>
      <c r="E16" t="s">
        <v>5829</v>
      </c>
      <c r="F16">
        <v>2</v>
      </c>
      <c r="I16" s="158"/>
      <c r="J16" s="159"/>
    </row>
    <row r="17" spans="1:10">
      <c r="A17" s="65" t="s">
        <v>2879</v>
      </c>
      <c r="B17" t="s">
        <v>2880</v>
      </c>
      <c r="C17" t="s">
        <v>5850</v>
      </c>
      <c r="D17">
        <f t="shared" si="0"/>
        <v>16</v>
      </c>
      <c r="E17" t="s">
        <v>5822</v>
      </c>
      <c r="F17">
        <v>2</v>
      </c>
      <c r="I17" s="158"/>
      <c r="J17" s="159"/>
    </row>
    <row r="18" spans="1:10">
      <c r="A18" s="65" t="s">
        <v>2883</v>
      </c>
      <c r="B18" t="s">
        <v>2884</v>
      </c>
      <c r="C18" t="s">
        <v>5850</v>
      </c>
      <c r="D18">
        <f t="shared" si="0"/>
        <v>17</v>
      </c>
      <c r="E18" t="s">
        <v>5822</v>
      </c>
      <c r="F18">
        <v>2</v>
      </c>
      <c r="I18" s="158"/>
      <c r="J18" s="159"/>
    </row>
    <row r="19" spans="1:10">
      <c r="A19" t="s">
        <v>1529</v>
      </c>
      <c r="B19" t="s">
        <v>1530</v>
      </c>
      <c r="C19" t="s">
        <v>5850</v>
      </c>
      <c r="D19">
        <f t="shared" si="0"/>
        <v>18</v>
      </c>
      <c r="E19" t="s">
        <v>5822</v>
      </c>
      <c r="F19">
        <v>5</v>
      </c>
      <c r="I19" s="158"/>
      <c r="J19" s="159"/>
    </row>
    <row r="20" spans="1:10">
      <c r="A20" t="s">
        <v>2262</v>
      </c>
      <c r="B20" t="s">
        <v>2263</v>
      </c>
      <c r="C20" t="s">
        <v>5850</v>
      </c>
      <c r="D20">
        <f t="shared" si="0"/>
        <v>19</v>
      </c>
      <c r="E20" t="s">
        <v>5822</v>
      </c>
      <c r="F20">
        <v>5</v>
      </c>
      <c r="I20" s="158"/>
      <c r="J20" s="159"/>
    </row>
    <row r="21" spans="1:10">
      <c r="A21" t="s">
        <v>2111</v>
      </c>
      <c r="B21" t="s">
        <v>76</v>
      </c>
      <c r="C21" t="s">
        <v>5850</v>
      </c>
      <c r="D21">
        <f t="shared" si="0"/>
        <v>20</v>
      </c>
      <c r="E21" t="s">
        <v>5822</v>
      </c>
      <c r="F21">
        <v>2</v>
      </c>
      <c r="I21" s="158"/>
      <c r="J21" s="159"/>
    </row>
    <row r="22" spans="1:10">
      <c r="A22" t="s">
        <v>1801</v>
      </c>
      <c r="B22" t="s">
        <v>79</v>
      </c>
      <c r="C22" t="s">
        <v>5850</v>
      </c>
      <c r="D22">
        <f t="shared" si="0"/>
        <v>21</v>
      </c>
      <c r="E22" t="s">
        <v>5822</v>
      </c>
      <c r="F22">
        <v>2</v>
      </c>
      <c r="I22" s="158"/>
      <c r="J22" s="159"/>
    </row>
    <row r="23" spans="1:10">
      <c r="A23" t="s">
        <v>1352</v>
      </c>
      <c r="B23" t="s">
        <v>85</v>
      </c>
      <c r="C23" t="s">
        <v>5850</v>
      </c>
      <c r="D23">
        <f t="shared" si="0"/>
        <v>22</v>
      </c>
      <c r="E23" t="s">
        <v>5829</v>
      </c>
      <c r="F23">
        <v>2</v>
      </c>
      <c r="I23" s="158"/>
      <c r="J23" s="159"/>
    </row>
    <row r="24" spans="1:10">
      <c r="A24" t="s">
        <v>2256</v>
      </c>
      <c r="B24" t="s">
        <v>2257</v>
      </c>
      <c r="C24" t="s">
        <v>5850</v>
      </c>
      <c r="D24">
        <f t="shared" si="0"/>
        <v>23</v>
      </c>
      <c r="E24" t="s">
        <v>5822</v>
      </c>
      <c r="F24">
        <v>5</v>
      </c>
      <c r="I24" s="158"/>
      <c r="J24" s="159"/>
    </row>
    <row r="25" spans="1:10">
      <c r="A25" t="s">
        <v>1816</v>
      </c>
      <c r="B25" t="s">
        <v>89</v>
      </c>
      <c r="C25" t="s">
        <v>5850</v>
      </c>
      <c r="D25">
        <f t="shared" si="0"/>
        <v>24</v>
      </c>
      <c r="E25" t="s">
        <v>5822</v>
      </c>
      <c r="F25">
        <v>2</v>
      </c>
      <c r="I25" s="158"/>
      <c r="J25" s="159"/>
    </row>
    <row r="26" spans="1:10">
      <c r="A26" t="s">
        <v>1308</v>
      </c>
      <c r="B26" t="s">
        <v>1309</v>
      </c>
      <c r="C26" t="s">
        <v>5850</v>
      </c>
      <c r="D26">
        <f t="shared" si="0"/>
        <v>25</v>
      </c>
      <c r="E26" t="s">
        <v>5822</v>
      </c>
      <c r="F26">
        <v>2</v>
      </c>
      <c r="I26" s="158"/>
      <c r="J26" s="159"/>
    </row>
    <row r="27" spans="1:10">
      <c r="A27" t="s">
        <v>1329</v>
      </c>
      <c r="B27" t="s">
        <v>93</v>
      </c>
      <c r="C27" t="s">
        <v>5850</v>
      </c>
      <c r="D27">
        <f t="shared" si="0"/>
        <v>26</v>
      </c>
      <c r="E27" t="s">
        <v>5829</v>
      </c>
      <c r="F27">
        <v>2</v>
      </c>
      <c r="I27" s="158"/>
      <c r="J27" s="159"/>
    </row>
    <row r="28" spans="1:10">
      <c r="A28" t="s">
        <v>1346</v>
      </c>
      <c r="B28" t="s">
        <v>97</v>
      </c>
      <c r="C28" t="s">
        <v>5850</v>
      </c>
      <c r="D28">
        <f t="shared" si="0"/>
        <v>27</v>
      </c>
      <c r="E28" t="s">
        <v>5829</v>
      </c>
      <c r="F28">
        <v>2</v>
      </c>
      <c r="I28" s="158"/>
      <c r="J28" s="159"/>
    </row>
    <row r="29" spans="1:10">
      <c r="A29" t="s">
        <v>1348</v>
      </c>
      <c r="B29" t="s">
        <v>99</v>
      </c>
      <c r="C29" t="s">
        <v>5850</v>
      </c>
      <c r="D29">
        <f t="shared" si="0"/>
        <v>28</v>
      </c>
      <c r="E29" t="s">
        <v>5829</v>
      </c>
      <c r="F29">
        <v>2</v>
      </c>
      <c r="I29" s="158"/>
      <c r="J29" s="159"/>
    </row>
    <row r="30" spans="1:10">
      <c r="A30" t="s">
        <v>2276</v>
      </c>
      <c r="B30" t="s">
        <v>2277</v>
      </c>
      <c r="C30" t="s">
        <v>5850</v>
      </c>
      <c r="D30">
        <f t="shared" si="0"/>
        <v>29</v>
      </c>
      <c r="E30" t="s">
        <v>5822</v>
      </c>
      <c r="F30">
        <v>2</v>
      </c>
      <c r="I30" s="158"/>
      <c r="J30" s="159"/>
    </row>
    <row r="31" spans="1:10">
      <c r="A31" t="s">
        <v>3866</v>
      </c>
      <c r="B31" t="s">
        <v>3867</v>
      </c>
      <c r="C31" t="s">
        <v>5853</v>
      </c>
      <c r="D31">
        <f t="shared" si="0"/>
        <v>30</v>
      </c>
      <c r="E31" t="s">
        <v>5822</v>
      </c>
      <c r="F31">
        <v>2</v>
      </c>
      <c r="I31" s="158"/>
      <c r="J31" s="159"/>
    </row>
    <row r="32" spans="1:10">
      <c r="A32" t="s">
        <v>3107</v>
      </c>
      <c r="B32" t="s">
        <v>3108</v>
      </c>
      <c r="C32" t="s">
        <v>5853</v>
      </c>
      <c r="D32">
        <f t="shared" si="0"/>
        <v>31</v>
      </c>
      <c r="E32" t="s">
        <v>5822</v>
      </c>
      <c r="F32">
        <v>2</v>
      </c>
      <c r="I32" s="158"/>
      <c r="J32" s="159"/>
    </row>
    <row r="33" spans="1:10">
      <c r="A33" t="s">
        <v>3154</v>
      </c>
      <c r="B33" t="s">
        <v>3155</v>
      </c>
      <c r="C33" t="s">
        <v>5853</v>
      </c>
      <c r="D33">
        <f t="shared" si="0"/>
        <v>32</v>
      </c>
      <c r="E33" t="s">
        <v>5822</v>
      </c>
      <c r="F33">
        <v>2</v>
      </c>
      <c r="I33" s="158"/>
      <c r="J33" s="159"/>
    </row>
    <row r="34" spans="1:10">
      <c r="A34" t="s">
        <v>3158</v>
      </c>
      <c r="B34" t="s">
        <v>3159</v>
      </c>
      <c r="C34" t="s">
        <v>5853</v>
      </c>
      <c r="D34">
        <f t="shared" si="0"/>
        <v>33</v>
      </c>
      <c r="E34" t="s">
        <v>5822</v>
      </c>
      <c r="F34">
        <v>2</v>
      </c>
      <c r="I34" s="158"/>
      <c r="J34" s="159"/>
    </row>
    <row r="35" spans="1:10" s="134" customFormat="1">
      <c r="A35" t="s">
        <v>1576</v>
      </c>
      <c r="B35" t="s">
        <v>2932</v>
      </c>
      <c r="C35" t="s">
        <v>5853</v>
      </c>
      <c r="D35">
        <f t="shared" si="0"/>
        <v>34</v>
      </c>
      <c r="E35" t="s">
        <v>5822</v>
      </c>
      <c r="F35">
        <v>2</v>
      </c>
      <c r="G35"/>
      <c r="H35"/>
      <c r="I35" s="158"/>
      <c r="J35" s="159"/>
    </row>
    <row r="36" spans="1:10">
      <c r="A36" t="s">
        <v>2899</v>
      </c>
      <c r="B36" t="s">
        <v>2900</v>
      </c>
      <c r="C36" t="s">
        <v>5853</v>
      </c>
      <c r="D36">
        <f t="shared" si="0"/>
        <v>35</v>
      </c>
      <c r="E36" t="s">
        <v>5822</v>
      </c>
      <c r="F36">
        <v>2</v>
      </c>
      <c r="I36" s="158"/>
      <c r="J36" s="159"/>
    </row>
    <row r="37" spans="1:10">
      <c r="A37" t="s">
        <v>2906</v>
      </c>
      <c r="B37" t="s">
        <v>2907</v>
      </c>
      <c r="C37" t="s">
        <v>5853</v>
      </c>
      <c r="D37">
        <f t="shared" si="0"/>
        <v>36</v>
      </c>
      <c r="E37" t="s">
        <v>5822</v>
      </c>
      <c r="F37">
        <v>5</v>
      </c>
      <c r="I37" s="158"/>
      <c r="J37" s="159"/>
    </row>
    <row r="38" spans="1:10">
      <c r="A38" t="s">
        <v>2911</v>
      </c>
      <c r="B38" t="s">
        <v>2912</v>
      </c>
      <c r="C38" t="s">
        <v>5853</v>
      </c>
      <c r="D38">
        <f t="shared" si="0"/>
        <v>37</v>
      </c>
      <c r="E38" t="s">
        <v>5822</v>
      </c>
      <c r="F38">
        <v>2</v>
      </c>
      <c r="I38" s="158"/>
      <c r="J38" s="159"/>
    </row>
    <row r="39" spans="1:10">
      <c r="A39" t="s">
        <v>3846</v>
      </c>
      <c r="B39" t="s">
        <v>3847</v>
      </c>
      <c r="C39" t="s">
        <v>5853</v>
      </c>
      <c r="D39">
        <f t="shared" si="0"/>
        <v>38</v>
      </c>
      <c r="E39" t="s">
        <v>5822</v>
      </c>
      <c r="F39">
        <v>2</v>
      </c>
      <c r="I39" s="158"/>
      <c r="J39" s="159"/>
    </row>
    <row r="40" spans="1:10">
      <c r="A40" t="s">
        <v>1124</v>
      </c>
      <c r="B40" t="s">
        <v>1126</v>
      </c>
      <c r="C40" t="s">
        <v>5853</v>
      </c>
      <c r="D40">
        <f t="shared" si="0"/>
        <v>39</v>
      </c>
      <c r="E40" t="s">
        <v>5822</v>
      </c>
      <c r="F40">
        <v>2</v>
      </c>
      <c r="I40" s="158"/>
      <c r="J40" s="159"/>
    </row>
    <row r="41" spans="1:10">
      <c r="A41" t="s">
        <v>1127</v>
      </c>
      <c r="B41" t="s">
        <v>1129</v>
      </c>
      <c r="C41" t="s">
        <v>5853</v>
      </c>
      <c r="D41">
        <f t="shared" si="0"/>
        <v>40</v>
      </c>
      <c r="E41" t="s">
        <v>5822</v>
      </c>
      <c r="F41">
        <v>2</v>
      </c>
      <c r="I41" s="158"/>
      <c r="J41" s="159"/>
    </row>
    <row r="42" spans="1:10">
      <c r="A42" t="s">
        <v>2929</v>
      </c>
      <c r="B42" t="s">
        <v>2930</v>
      </c>
      <c r="C42" t="s">
        <v>5853</v>
      </c>
      <c r="D42">
        <f t="shared" si="0"/>
        <v>41</v>
      </c>
      <c r="E42" t="s">
        <v>5822</v>
      </c>
      <c r="F42">
        <v>2</v>
      </c>
      <c r="I42" s="158"/>
      <c r="J42" s="159"/>
    </row>
    <row r="43" spans="1:10">
      <c r="A43" t="s">
        <v>1936</v>
      </c>
      <c r="B43" t="s">
        <v>34</v>
      </c>
      <c r="C43" t="s">
        <v>5853</v>
      </c>
      <c r="D43">
        <f t="shared" si="0"/>
        <v>42</v>
      </c>
      <c r="E43" t="s">
        <v>5822</v>
      </c>
      <c r="F43">
        <v>2</v>
      </c>
      <c r="I43" s="158"/>
      <c r="J43" s="159"/>
    </row>
    <row r="44" spans="1:10">
      <c r="A44" t="s">
        <v>1545</v>
      </c>
      <c r="B44" t="s">
        <v>1546</v>
      </c>
      <c r="C44" t="s">
        <v>5853</v>
      </c>
      <c r="D44">
        <f t="shared" si="0"/>
        <v>43</v>
      </c>
      <c r="E44" t="s">
        <v>5822</v>
      </c>
      <c r="F44">
        <v>2</v>
      </c>
      <c r="I44" s="158"/>
      <c r="J44" s="159"/>
    </row>
    <row r="45" spans="1:10">
      <c r="A45" t="s">
        <v>1789</v>
      </c>
      <c r="B45" t="s">
        <v>37</v>
      </c>
      <c r="C45" t="s">
        <v>5853</v>
      </c>
      <c r="D45">
        <f t="shared" si="0"/>
        <v>44</v>
      </c>
      <c r="E45" t="s">
        <v>5822</v>
      </c>
      <c r="F45">
        <v>0</v>
      </c>
      <c r="I45" s="158"/>
      <c r="J45" s="159"/>
    </row>
    <row r="46" spans="1:10">
      <c r="A46" t="s">
        <v>1543</v>
      </c>
      <c r="B46" t="s">
        <v>1544</v>
      </c>
      <c r="C46" t="s">
        <v>5853</v>
      </c>
      <c r="D46">
        <f t="shared" si="0"/>
        <v>45</v>
      </c>
      <c r="E46" t="s">
        <v>5822</v>
      </c>
      <c r="F46">
        <v>2</v>
      </c>
      <c r="I46" s="158"/>
      <c r="J46" s="159"/>
    </row>
    <row r="47" spans="1:10">
      <c r="A47" t="s">
        <v>1633</v>
      </c>
      <c r="B47" t="s">
        <v>1634</v>
      </c>
      <c r="C47" t="s">
        <v>5853</v>
      </c>
      <c r="D47">
        <f t="shared" si="0"/>
        <v>46</v>
      </c>
      <c r="E47" t="s">
        <v>5822</v>
      </c>
      <c r="F47">
        <v>2</v>
      </c>
      <c r="I47" s="158"/>
      <c r="J47" s="159"/>
    </row>
    <row r="48" spans="1:10">
      <c r="A48" t="s">
        <v>1443</v>
      </c>
      <c r="B48" t="s">
        <v>39</v>
      </c>
      <c r="C48" t="s">
        <v>5853</v>
      </c>
      <c r="D48">
        <f t="shared" si="0"/>
        <v>47</v>
      </c>
      <c r="E48" t="s">
        <v>5822</v>
      </c>
      <c r="F48">
        <v>2</v>
      </c>
      <c r="I48" s="158"/>
      <c r="J48" s="159"/>
    </row>
    <row r="49" spans="1:10">
      <c r="A49" t="s">
        <v>2034</v>
      </c>
      <c r="B49" t="s">
        <v>43</v>
      </c>
      <c r="C49" t="s">
        <v>5853</v>
      </c>
      <c r="D49">
        <f t="shared" si="0"/>
        <v>48</v>
      </c>
      <c r="E49" t="s">
        <v>5822</v>
      </c>
      <c r="F49">
        <v>2</v>
      </c>
      <c r="I49" s="158"/>
      <c r="J49" s="159"/>
    </row>
    <row r="50" spans="1:10">
      <c r="A50" t="s">
        <v>1567</v>
      </c>
      <c r="B50" t="s">
        <v>1568</v>
      </c>
      <c r="C50" t="s">
        <v>5853</v>
      </c>
      <c r="D50">
        <f t="shared" si="0"/>
        <v>49</v>
      </c>
      <c r="E50" t="s">
        <v>5822</v>
      </c>
      <c r="F50">
        <v>2</v>
      </c>
      <c r="I50" s="158"/>
      <c r="J50" s="159"/>
    </row>
    <row r="51" spans="1:10">
      <c r="A51" t="s">
        <v>2290</v>
      </c>
      <c r="B51" t="s">
        <v>2291</v>
      </c>
      <c r="C51" t="s">
        <v>5853</v>
      </c>
      <c r="D51">
        <f t="shared" si="0"/>
        <v>50</v>
      </c>
      <c r="E51" t="s">
        <v>5822</v>
      </c>
      <c r="F51">
        <v>2</v>
      </c>
      <c r="I51" s="158"/>
      <c r="J51" s="159"/>
    </row>
    <row r="52" spans="1:10">
      <c r="A52" t="s">
        <v>1119</v>
      </c>
      <c r="B52" t="s">
        <v>1120</v>
      </c>
      <c r="C52" t="s">
        <v>5854</v>
      </c>
      <c r="D52">
        <f t="shared" si="0"/>
        <v>51</v>
      </c>
      <c r="E52" t="s">
        <v>5822</v>
      </c>
      <c r="F52">
        <v>2</v>
      </c>
      <c r="I52" s="158"/>
      <c r="J52" s="159"/>
    </row>
    <row r="53" spans="1:10">
      <c r="A53" t="s">
        <v>1115</v>
      </c>
      <c r="B53" t="s">
        <v>1117</v>
      </c>
      <c r="C53" t="s">
        <v>5854</v>
      </c>
      <c r="D53">
        <f t="shared" si="0"/>
        <v>52</v>
      </c>
      <c r="E53" t="s">
        <v>5822</v>
      </c>
      <c r="F53">
        <v>2</v>
      </c>
      <c r="I53" s="158"/>
      <c r="J53" s="159"/>
    </row>
    <row r="54" spans="1:10">
      <c r="A54" t="s">
        <v>2967</v>
      </c>
      <c r="B54" t="s">
        <v>2968</v>
      </c>
      <c r="C54" t="s">
        <v>5855</v>
      </c>
      <c r="D54">
        <f t="shared" si="0"/>
        <v>53</v>
      </c>
      <c r="E54" t="s">
        <v>5822</v>
      </c>
      <c r="F54">
        <v>2</v>
      </c>
      <c r="I54" s="158"/>
      <c r="J54" s="159"/>
    </row>
    <row r="55" spans="1:10">
      <c r="A55" t="s">
        <v>2969</v>
      </c>
      <c r="B55" t="s">
        <v>2970</v>
      </c>
      <c r="C55" t="s">
        <v>5855</v>
      </c>
      <c r="D55">
        <f t="shared" si="0"/>
        <v>54</v>
      </c>
      <c r="E55" t="s">
        <v>5822</v>
      </c>
      <c r="F55">
        <v>2</v>
      </c>
      <c r="I55" s="158"/>
      <c r="J55" s="159"/>
    </row>
    <row r="56" spans="1:10">
      <c r="A56" t="s">
        <v>2174</v>
      </c>
      <c r="B56" t="s">
        <v>2175</v>
      </c>
      <c r="C56" t="s">
        <v>5855</v>
      </c>
      <c r="D56">
        <f t="shared" si="0"/>
        <v>55</v>
      </c>
      <c r="E56" t="s">
        <v>5822</v>
      </c>
      <c r="F56">
        <v>2</v>
      </c>
      <c r="I56" s="158"/>
      <c r="J56" s="159"/>
    </row>
    <row r="57" spans="1:10">
      <c r="A57" t="s">
        <v>2189</v>
      </c>
      <c r="B57" t="s">
        <v>2190</v>
      </c>
      <c r="C57" t="s">
        <v>5855</v>
      </c>
      <c r="D57">
        <f t="shared" si="0"/>
        <v>56</v>
      </c>
      <c r="E57" t="s">
        <v>5822</v>
      </c>
      <c r="F57">
        <v>2</v>
      </c>
      <c r="I57" s="158"/>
      <c r="J57" s="159"/>
    </row>
    <row r="58" spans="1:10">
      <c r="A58" t="s">
        <v>2193</v>
      </c>
      <c r="B58" t="s">
        <v>2194</v>
      </c>
      <c r="C58" t="s">
        <v>5855</v>
      </c>
      <c r="D58">
        <f t="shared" si="0"/>
        <v>57</v>
      </c>
      <c r="E58" t="s">
        <v>5822</v>
      </c>
      <c r="F58">
        <v>2</v>
      </c>
      <c r="I58" s="158"/>
      <c r="J58" s="159"/>
    </row>
    <row r="59" spans="1:10">
      <c r="A59" t="s">
        <v>1353</v>
      </c>
      <c r="B59" t="s">
        <v>1354</v>
      </c>
      <c r="C59" t="s">
        <v>5855</v>
      </c>
      <c r="D59">
        <f t="shared" si="0"/>
        <v>58</v>
      </c>
      <c r="E59" t="s">
        <v>5829</v>
      </c>
      <c r="F59">
        <v>2</v>
      </c>
      <c r="I59" s="158"/>
      <c r="J59" s="159"/>
    </row>
    <row r="60" spans="1:10">
      <c r="A60" t="s">
        <v>2203</v>
      </c>
      <c r="B60" t="s">
        <v>2204</v>
      </c>
      <c r="C60" t="s">
        <v>5855</v>
      </c>
      <c r="D60">
        <f t="shared" si="0"/>
        <v>59</v>
      </c>
      <c r="E60" t="s">
        <v>5822</v>
      </c>
      <c r="F60">
        <v>5</v>
      </c>
      <c r="I60" s="158"/>
      <c r="J60" s="159"/>
    </row>
    <row r="61" spans="1:10">
      <c r="A61" t="s">
        <v>1355</v>
      </c>
      <c r="B61" t="s">
        <v>1356</v>
      </c>
      <c r="C61" t="s">
        <v>5855</v>
      </c>
      <c r="D61">
        <f t="shared" si="0"/>
        <v>60</v>
      </c>
      <c r="E61" t="s">
        <v>5829</v>
      </c>
      <c r="F61">
        <v>2</v>
      </c>
      <c r="I61" s="158"/>
      <c r="J61" s="159"/>
    </row>
    <row r="62" spans="1:10">
      <c r="A62" t="s">
        <v>684</v>
      </c>
      <c r="B62" t="s">
        <v>686</v>
      </c>
      <c r="C62" t="s">
        <v>5856</v>
      </c>
      <c r="D62">
        <f t="shared" si="0"/>
        <v>61</v>
      </c>
      <c r="E62" t="s">
        <v>5829</v>
      </c>
      <c r="F62">
        <v>2</v>
      </c>
      <c r="I62" s="158"/>
      <c r="J62" s="159"/>
    </row>
    <row r="63" spans="1:10">
      <c r="A63" t="s">
        <v>687</v>
      </c>
      <c r="B63" t="s">
        <v>689</v>
      </c>
      <c r="C63" t="s">
        <v>5856</v>
      </c>
      <c r="D63">
        <f t="shared" si="0"/>
        <v>62</v>
      </c>
      <c r="E63" t="s">
        <v>5829</v>
      </c>
      <c r="F63">
        <v>3</v>
      </c>
      <c r="I63" s="158"/>
      <c r="J63" s="159"/>
    </row>
    <row r="64" spans="1:10">
      <c r="A64" t="s">
        <v>690</v>
      </c>
      <c r="B64" t="s">
        <v>691</v>
      </c>
      <c r="C64" t="s">
        <v>5856</v>
      </c>
      <c r="D64">
        <f t="shared" si="0"/>
        <v>63</v>
      </c>
      <c r="E64" t="s">
        <v>5829</v>
      </c>
      <c r="F64">
        <v>2</v>
      </c>
      <c r="I64" s="158"/>
      <c r="J64" s="159"/>
    </row>
    <row r="65" spans="1:10">
      <c r="A65" t="s">
        <v>692</v>
      </c>
      <c r="B65" t="s">
        <v>694</v>
      </c>
      <c r="C65" t="s">
        <v>5856</v>
      </c>
      <c r="D65">
        <f t="shared" si="0"/>
        <v>64</v>
      </c>
      <c r="E65" t="s">
        <v>5829</v>
      </c>
      <c r="F65">
        <v>2</v>
      </c>
      <c r="I65" s="158"/>
      <c r="J65" s="159"/>
    </row>
    <row r="66" spans="1:10">
      <c r="A66" t="s">
        <v>701</v>
      </c>
      <c r="B66" t="s">
        <v>703</v>
      </c>
      <c r="C66" t="s">
        <v>5856</v>
      </c>
      <c r="D66">
        <f t="shared" si="0"/>
        <v>65</v>
      </c>
      <c r="E66" t="s">
        <v>5829</v>
      </c>
      <c r="F66">
        <v>2</v>
      </c>
      <c r="I66" s="158"/>
      <c r="J66" s="159"/>
    </row>
    <row r="67" spans="1:10">
      <c r="A67" t="s">
        <v>704</v>
      </c>
      <c r="B67" t="s">
        <v>706</v>
      </c>
      <c r="C67" t="s">
        <v>5856</v>
      </c>
      <c r="D67">
        <f t="shared" si="0"/>
        <v>66</v>
      </c>
      <c r="E67" t="s">
        <v>5829</v>
      </c>
      <c r="F67">
        <v>2</v>
      </c>
      <c r="I67" s="158"/>
      <c r="J67" s="159"/>
    </row>
    <row r="68" spans="1:10">
      <c r="A68" t="s">
        <v>3470</v>
      </c>
      <c r="B68" t="s">
        <v>3471</v>
      </c>
      <c r="C68" t="s">
        <v>5856</v>
      </c>
      <c r="D68">
        <f t="shared" si="0"/>
        <v>67</v>
      </c>
      <c r="E68" t="s">
        <v>5829</v>
      </c>
      <c r="F68">
        <v>3</v>
      </c>
      <c r="I68" s="158"/>
      <c r="J68" s="159"/>
    </row>
    <row r="69" spans="1:10">
      <c r="A69" t="s">
        <v>3495</v>
      </c>
      <c r="B69" t="s">
        <v>3496</v>
      </c>
      <c r="C69" t="s">
        <v>5856</v>
      </c>
      <c r="D69">
        <f t="shared" si="0"/>
        <v>68</v>
      </c>
      <c r="E69" t="s">
        <v>5829</v>
      </c>
      <c r="F69">
        <v>4</v>
      </c>
      <c r="I69" s="158"/>
      <c r="J69" s="159"/>
    </row>
    <row r="70" spans="1:10">
      <c r="A70" t="s">
        <v>2447</v>
      </c>
      <c r="B70" t="s">
        <v>2448</v>
      </c>
      <c r="C70" t="s">
        <v>5856</v>
      </c>
      <c r="D70">
        <f t="shared" si="0"/>
        <v>69</v>
      </c>
      <c r="E70" t="s">
        <v>5829</v>
      </c>
      <c r="F70">
        <v>5</v>
      </c>
      <c r="I70" s="158"/>
      <c r="J70" s="159"/>
    </row>
    <row r="71" spans="1:10">
      <c r="A71" t="s">
        <v>695</v>
      </c>
      <c r="B71" t="s">
        <v>697</v>
      </c>
      <c r="C71" t="s">
        <v>5856</v>
      </c>
      <c r="D71">
        <f t="shared" si="0"/>
        <v>70</v>
      </c>
      <c r="E71" t="s">
        <v>5829</v>
      </c>
      <c r="F71">
        <v>2</v>
      </c>
      <c r="I71" s="158"/>
      <c r="J71" s="159"/>
    </row>
    <row r="72" spans="1:10">
      <c r="A72" s="65" t="s">
        <v>698</v>
      </c>
      <c r="B72" t="s">
        <v>700</v>
      </c>
      <c r="C72" t="s">
        <v>5856</v>
      </c>
      <c r="D72">
        <f t="shared" si="0"/>
        <v>71</v>
      </c>
      <c r="E72" t="s">
        <v>5829</v>
      </c>
      <c r="F72">
        <v>2</v>
      </c>
      <c r="I72" s="158"/>
      <c r="J72" s="159"/>
    </row>
    <row r="73" spans="1:10">
      <c r="A73" t="s">
        <v>2200</v>
      </c>
      <c r="B73" t="s">
        <v>3456</v>
      </c>
      <c r="C73" t="s">
        <v>5856</v>
      </c>
      <c r="D73">
        <f t="shared" si="0"/>
        <v>72</v>
      </c>
      <c r="E73" t="s">
        <v>5829</v>
      </c>
      <c r="F73">
        <v>3</v>
      </c>
      <c r="I73" s="158"/>
      <c r="J73" s="159"/>
    </row>
    <row r="74" spans="1:10">
      <c r="A74" t="s">
        <v>3460</v>
      </c>
      <c r="B74" t="s">
        <v>3461</v>
      </c>
      <c r="C74" t="s">
        <v>5856</v>
      </c>
      <c r="D74">
        <f t="shared" ref="D74:D137" si="1">D73+1</f>
        <v>73</v>
      </c>
      <c r="E74" t="s">
        <v>5829</v>
      </c>
      <c r="F74">
        <v>2</v>
      </c>
      <c r="I74" s="158"/>
      <c r="J74" s="159"/>
    </row>
    <row r="75" spans="1:10">
      <c r="A75" t="s">
        <v>3464</v>
      </c>
      <c r="B75" t="s">
        <v>3465</v>
      </c>
      <c r="C75" t="s">
        <v>5856</v>
      </c>
      <c r="D75">
        <f t="shared" si="1"/>
        <v>74</v>
      </c>
      <c r="E75" t="s">
        <v>5829</v>
      </c>
      <c r="F75">
        <v>2</v>
      </c>
      <c r="I75" s="158"/>
      <c r="J75" s="159"/>
    </row>
    <row r="76" spans="1:10">
      <c r="A76" t="s">
        <v>3484</v>
      </c>
      <c r="B76" t="s">
        <v>3485</v>
      </c>
      <c r="C76" t="s">
        <v>5856</v>
      </c>
      <c r="D76">
        <f t="shared" si="1"/>
        <v>75</v>
      </c>
      <c r="E76" t="s">
        <v>5829</v>
      </c>
      <c r="F76">
        <v>2</v>
      </c>
      <c r="I76" s="158"/>
      <c r="J76" s="159"/>
    </row>
    <row r="77" spans="1:10">
      <c r="A77" t="s">
        <v>3489</v>
      </c>
      <c r="B77" t="s">
        <v>3490</v>
      </c>
      <c r="C77" t="s">
        <v>5856</v>
      </c>
      <c r="D77">
        <f t="shared" si="1"/>
        <v>76</v>
      </c>
      <c r="E77" t="s">
        <v>5829</v>
      </c>
      <c r="F77">
        <v>2</v>
      </c>
      <c r="I77" s="158"/>
      <c r="J77" s="159"/>
    </row>
    <row r="78" spans="1:10">
      <c r="A78" s="65" t="s">
        <v>3467</v>
      </c>
      <c r="B78" s="65" t="s">
        <v>3468</v>
      </c>
      <c r="C78" t="s">
        <v>5856</v>
      </c>
      <c r="D78">
        <f t="shared" si="1"/>
        <v>77</v>
      </c>
      <c r="E78" t="s">
        <v>5829</v>
      </c>
      <c r="F78">
        <v>3</v>
      </c>
      <c r="I78" s="158"/>
      <c r="J78" s="159"/>
    </row>
    <row r="79" spans="1:10">
      <c r="A79" t="s">
        <v>3492</v>
      </c>
      <c r="B79" t="s">
        <v>3493</v>
      </c>
      <c r="C79" t="s">
        <v>5856</v>
      </c>
      <c r="D79">
        <f t="shared" si="1"/>
        <v>78</v>
      </c>
      <c r="E79" t="s">
        <v>5829</v>
      </c>
      <c r="F79">
        <v>4</v>
      </c>
      <c r="I79" s="158"/>
      <c r="J79" s="159"/>
    </row>
    <row r="80" spans="1:10">
      <c r="A80" t="s">
        <v>2443</v>
      </c>
      <c r="B80" t="s">
        <v>2444</v>
      </c>
      <c r="C80" t="s">
        <v>5856</v>
      </c>
      <c r="D80">
        <f t="shared" si="1"/>
        <v>79</v>
      </c>
      <c r="E80" t="s">
        <v>5829</v>
      </c>
      <c r="F80">
        <v>5</v>
      </c>
      <c r="I80" s="158"/>
      <c r="J80" s="159"/>
    </row>
    <row r="81" spans="1:10">
      <c r="A81" t="s">
        <v>3474</v>
      </c>
      <c r="B81" t="s">
        <v>3475</v>
      </c>
      <c r="C81" t="s">
        <v>5856</v>
      </c>
      <c r="D81">
        <f t="shared" si="1"/>
        <v>80</v>
      </c>
      <c r="E81" t="s">
        <v>5829</v>
      </c>
      <c r="F81">
        <v>2</v>
      </c>
      <c r="I81" s="158"/>
      <c r="J81" s="159"/>
    </row>
    <row r="82" spans="1:10">
      <c r="A82" s="65" t="s">
        <v>3479</v>
      </c>
      <c r="B82" t="s">
        <v>3480</v>
      </c>
      <c r="C82" t="s">
        <v>5856</v>
      </c>
      <c r="D82">
        <f t="shared" si="1"/>
        <v>81</v>
      </c>
      <c r="E82" t="s">
        <v>5829</v>
      </c>
      <c r="F82">
        <v>2</v>
      </c>
      <c r="I82" s="158"/>
      <c r="J82" s="159"/>
    </row>
    <row r="83" spans="1:10">
      <c r="A83" s="65" t="s">
        <v>3071</v>
      </c>
      <c r="B83" t="s">
        <v>3126</v>
      </c>
      <c r="C83" t="s">
        <v>5856</v>
      </c>
      <c r="D83">
        <f t="shared" si="1"/>
        <v>82</v>
      </c>
      <c r="E83" t="s">
        <v>5829</v>
      </c>
      <c r="F83">
        <v>2</v>
      </c>
      <c r="I83" s="158"/>
      <c r="J83" s="159"/>
    </row>
    <row r="84" spans="1:10">
      <c r="A84" t="s">
        <v>710</v>
      </c>
      <c r="B84" t="s">
        <v>5857</v>
      </c>
      <c r="C84" t="s">
        <v>5856</v>
      </c>
      <c r="D84">
        <f t="shared" si="1"/>
        <v>83</v>
      </c>
      <c r="E84" t="s">
        <v>5829</v>
      </c>
      <c r="F84">
        <v>2</v>
      </c>
      <c r="I84" s="158"/>
      <c r="J84" s="159"/>
    </row>
    <row r="85" spans="1:10">
      <c r="A85" t="s">
        <v>1857</v>
      </c>
      <c r="B85" t="s">
        <v>63</v>
      </c>
      <c r="C85" t="s">
        <v>5856</v>
      </c>
      <c r="D85">
        <f t="shared" si="1"/>
        <v>84</v>
      </c>
      <c r="E85" t="s">
        <v>5829</v>
      </c>
      <c r="F85">
        <v>2</v>
      </c>
      <c r="I85" s="158"/>
      <c r="J85" s="159"/>
    </row>
    <row r="86" spans="1:10">
      <c r="A86" t="s">
        <v>1904</v>
      </c>
      <c r="B86" s="140" t="s">
        <v>5858</v>
      </c>
      <c r="C86" t="s">
        <v>5856</v>
      </c>
      <c r="D86">
        <f t="shared" si="1"/>
        <v>85</v>
      </c>
      <c r="E86" t="s">
        <v>5829</v>
      </c>
      <c r="F86">
        <v>2</v>
      </c>
      <c r="I86" s="158"/>
      <c r="J86" s="159"/>
    </row>
    <row r="87" spans="1:10">
      <c r="A87" t="s">
        <v>1869</v>
      </c>
      <c r="B87" s="140" t="s">
        <v>5859</v>
      </c>
      <c r="C87" t="s">
        <v>5856</v>
      </c>
      <c r="D87">
        <f t="shared" si="1"/>
        <v>86</v>
      </c>
      <c r="E87" t="s">
        <v>5829</v>
      </c>
      <c r="F87">
        <v>2</v>
      </c>
      <c r="I87" s="158"/>
      <c r="J87" s="159"/>
    </row>
    <row r="88" spans="1:10">
      <c r="A88" t="s">
        <v>1860</v>
      </c>
      <c r="B88" s="65" t="s">
        <v>5860</v>
      </c>
      <c r="C88" t="s">
        <v>5856</v>
      </c>
      <c r="D88">
        <f t="shared" si="1"/>
        <v>87</v>
      </c>
      <c r="E88" t="s">
        <v>5829</v>
      </c>
      <c r="F88">
        <v>2</v>
      </c>
      <c r="I88" s="158"/>
      <c r="J88" s="159"/>
    </row>
    <row r="89" spans="1:10">
      <c r="A89" t="s">
        <v>1883</v>
      </c>
      <c r="B89" s="65" t="s">
        <v>5861</v>
      </c>
      <c r="C89" t="s">
        <v>5856</v>
      </c>
      <c r="D89">
        <f t="shared" si="1"/>
        <v>88</v>
      </c>
      <c r="E89" t="s">
        <v>5829</v>
      </c>
      <c r="F89">
        <v>2</v>
      </c>
      <c r="I89" s="158"/>
      <c r="J89" s="159"/>
    </row>
    <row r="90" spans="1:10">
      <c r="A90" t="s">
        <v>1908</v>
      </c>
      <c r="B90" s="9" t="s">
        <v>1909</v>
      </c>
      <c r="C90" t="s">
        <v>5856</v>
      </c>
      <c r="D90">
        <f t="shared" si="1"/>
        <v>89</v>
      </c>
      <c r="E90" t="s">
        <v>5829</v>
      </c>
      <c r="F90">
        <v>2</v>
      </c>
      <c r="I90" s="158"/>
      <c r="J90" s="159"/>
    </row>
    <row r="91" spans="1:10">
      <c r="A91" t="s">
        <v>1873</v>
      </c>
      <c r="B91" s="9" t="s">
        <v>1874</v>
      </c>
      <c r="C91" t="s">
        <v>5856</v>
      </c>
      <c r="D91">
        <f t="shared" si="1"/>
        <v>90</v>
      </c>
      <c r="E91" t="s">
        <v>5829</v>
      </c>
      <c r="F91">
        <v>2</v>
      </c>
      <c r="I91" s="158"/>
      <c r="J91" s="159"/>
    </row>
    <row r="92" spans="1:10">
      <c r="A92" t="s">
        <v>1864</v>
      </c>
      <c r="B92" s="9" t="s">
        <v>1874</v>
      </c>
      <c r="C92" t="s">
        <v>5856</v>
      </c>
      <c r="D92">
        <f t="shared" si="1"/>
        <v>91</v>
      </c>
      <c r="E92" t="s">
        <v>5829</v>
      </c>
      <c r="F92">
        <v>2</v>
      </c>
      <c r="I92" s="158"/>
      <c r="J92" s="159"/>
    </row>
    <row r="93" spans="1:10">
      <c r="A93" t="s">
        <v>1888</v>
      </c>
      <c r="B93" t="s">
        <v>1889</v>
      </c>
      <c r="C93" t="s">
        <v>5856</v>
      </c>
      <c r="D93">
        <f t="shared" si="1"/>
        <v>92</v>
      </c>
      <c r="E93" t="s">
        <v>5829</v>
      </c>
      <c r="F93">
        <v>2</v>
      </c>
      <c r="I93" s="158"/>
      <c r="J93" s="159"/>
    </row>
    <row r="94" spans="1:10">
      <c r="A94" t="s">
        <v>1891</v>
      </c>
      <c r="B94" t="s">
        <v>73</v>
      </c>
      <c r="C94" t="s">
        <v>5856</v>
      </c>
      <c r="D94">
        <f t="shared" si="1"/>
        <v>93</v>
      </c>
      <c r="E94" t="s">
        <v>5829</v>
      </c>
      <c r="F94">
        <v>2</v>
      </c>
      <c r="I94" s="158"/>
      <c r="J94" s="159"/>
    </row>
    <row r="95" spans="1:10">
      <c r="A95" t="s">
        <v>1894</v>
      </c>
      <c r="B95" t="s">
        <v>1895</v>
      </c>
      <c r="C95" t="s">
        <v>5856</v>
      </c>
      <c r="D95">
        <f t="shared" si="1"/>
        <v>94</v>
      </c>
      <c r="E95" t="s">
        <v>5829</v>
      </c>
      <c r="F95">
        <v>2</v>
      </c>
      <c r="I95" s="158"/>
      <c r="J95" s="159"/>
    </row>
    <row r="96" spans="1:10">
      <c r="A96" t="s">
        <v>1911</v>
      </c>
      <c r="B96" t="s">
        <v>74</v>
      </c>
      <c r="C96" t="s">
        <v>5856</v>
      </c>
      <c r="D96">
        <f t="shared" si="1"/>
        <v>95</v>
      </c>
      <c r="E96" t="s">
        <v>5829</v>
      </c>
      <c r="F96">
        <v>2</v>
      </c>
      <c r="I96" s="158"/>
      <c r="J96" s="159"/>
    </row>
    <row r="97" spans="1:10">
      <c r="A97" t="s">
        <v>1841</v>
      </c>
      <c r="B97" t="s">
        <v>75</v>
      </c>
      <c r="C97" t="s">
        <v>5856</v>
      </c>
      <c r="D97">
        <f t="shared" si="1"/>
        <v>96</v>
      </c>
      <c r="E97" t="s">
        <v>5829</v>
      </c>
      <c r="F97">
        <v>2</v>
      </c>
      <c r="I97" s="158"/>
      <c r="J97" s="159"/>
    </row>
    <row r="98" spans="1:10">
      <c r="A98" t="s">
        <v>2873</v>
      </c>
      <c r="B98" t="s">
        <v>2874</v>
      </c>
      <c r="C98" t="s">
        <v>5856</v>
      </c>
      <c r="D98">
        <f t="shared" si="1"/>
        <v>97</v>
      </c>
      <c r="E98" t="s">
        <v>5829</v>
      </c>
      <c r="F98">
        <v>2</v>
      </c>
      <c r="I98" s="158"/>
      <c r="J98" s="159"/>
    </row>
    <row r="99" spans="1:10">
      <c r="A99" t="s">
        <v>2887</v>
      </c>
      <c r="B99" t="s">
        <v>2888</v>
      </c>
      <c r="C99" t="s">
        <v>5856</v>
      </c>
      <c r="D99">
        <f t="shared" si="1"/>
        <v>98</v>
      </c>
      <c r="E99" t="s">
        <v>5829</v>
      </c>
      <c r="F99">
        <v>2</v>
      </c>
      <c r="I99" s="158"/>
      <c r="J99" s="159"/>
    </row>
    <row r="100" spans="1:10">
      <c r="A100" t="s">
        <v>1527</v>
      </c>
      <c r="B100" t="s">
        <v>2891</v>
      </c>
      <c r="C100" t="s">
        <v>5856</v>
      </c>
      <c r="D100">
        <f t="shared" si="1"/>
        <v>99</v>
      </c>
      <c r="E100" t="s">
        <v>5829</v>
      </c>
      <c r="F100">
        <v>2</v>
      </c>
      <c r="I100" s="158"/>
      <c r="J100" s="159"/>
    </row>
    <row r="101" spans="1:10">
      <c r="A101" t="s">
        <v>1531</v>
      </c>
      <c r="B101" t="s">
        <v>1532</v>
      </c>
      <c r="C101" t="s">
        <v>5856</v>
      </c>
      <c r="D101">
        <f t="shared" si="1"/>
        <v>100</v>
      </c>
      <c r="E101" t="s">
        <v>5829</v>
      </c>
      <c r="F101">
        <v>3</v>
      </c>
      <c r="I101" s="158"/>
      <c r="J101" s="159"/>
    </row>
    <row r="102" spans="1:10">
      <c r="A102" t="s">
        <v>3502</v>
      </c>
      <c r="B102" t="s">
        <v>3503</v>
      </c>
      <c r="C102" t="s">
        <v>5856</v>
      </c>
      <c r="D102">
        <f t="shared" si="1"/>
        <v>101</v>
      </c>
      <c r="E102" t="s">
        <v>5829</v>
      </c>
      <c r="F102">
        <v>3</v>
      </c>
      <c r="I102" s="158"/>
      <c r="J102" s="159"/>
    </row>
    <row r="103" spans="1:10">
      <c r="A103" t="s">
        <v>3505</v>
      </c>
      <c r="B103" t="s">
        <v>3506</v>
      </c>
      <c r="C103" t="s">
        <v>5856</v>
      </c>
      <c r="D103">
        <f t="shared" si="1"/>
        <v>102</v>
      </c>
      <c r="E103" t="s">
        <v>5829</v>
      </c>
      <c r="F103">
        <v>3</v>
      </c>
      <c r="I103" s="158"/>
      <c r="J103" s="159"/>
    </row>
    <row r="104" spans="1:10">
      <c r="A104" t="s">
        <v>1533</v>
      </c>
      <c r="B104" t="s">
        <v>1534</v>
      </c>
      <c r="C104" t="s">
        <v>5856</v>
      </c>
      <c r="D104">
        <f t="shared" si="1"/>
        <v>103</v>
      </c>
      <c r="E104" t="s">
        <v>5829</v>
      </c>
      <c r="F104">
        <v>2</v>
      </c>
      <c r="I104" s="158"/>
      <c r="J104" s="159"/>
    </row>
    <row r="105" spans="1:10">
      <c r="A105" t="s">
        <v>1537</v>
      </c>
      <c r="B105" t="s">
        <v>1538</v>
      </c>
      <c r="C105" t="s">
        <v>5856</v>
      </c>
      <c r="D105">
        <f t="shared" si="1"/>
        <v>104</v>
      </c>
      <c r="E105" t="s">
        <v>5829</v>
      </c>
      <c r="F105">
        <v>2</v>
      </c>
      <c r="I105" s="158"/>
      <c r="J105" s="159"/>
    </row>
    <row r="106" spans="1:10">
      <c r="A106" t="s">
        <v>1539</v>
      </c>
      <c r="B106" t="s">
        <v>1540</v>
      </c>
      <c r="C106" t="s">
        <v>5856</v>
      </c>
      <c r="D106">
        <f t="shared" si="1"/>
        <v>105</v>
      </c>
      <c r="E106" t="s">
        <v>5829</v>
      </c>
      <c r="F106">
        <v>2</v>
      </c>
      <c r="I106" s="158"/>
      <c r="J106" s="159"/>
    </row>
    <row r="107" spans="1:10">
      <c r="A107" t="s">
        <v>1541</v>
      </c>
      <c r="B107" t="s">
        <v>1542</v>
      </c>
      <c r="C107" t="s">
        <v>5856</v>
      </c>
      <c r="D107">
        <f t="shared" si="1"/>
        <v>106</v>
      </c>
      <c r="E107" t="s">
        <v>5829</v>
      </c>
      <c r="F107">
        <v>2</v>
      </c>
      <c r="I107" s="158"/>
      <c r="J107" s="159"/>
    </row>
    <row r="108" spans="1:10">
      <c r="A108" t="s">
        <v>717</v>
      </c>
      <c r="B108" t="s">
        <v>718</v>
      </c>
      <c r="C108" t="s">
        <v>5856</v>
      </c>
      <c r="D108">
        <f t="shared" si="1"/>
        <v>107</v>
      </c>
      <c r="E108" t="s">
        <v>5829</v>
      </c>
      <c r="F108">
        <v>2</v>
      </c>
      <c r="I108" s="158"/>
      <c r="J108" s="159"/>
    </row>
    <row r="109" spans="1:10">
      <c r="A109" t="s">
        <v>719</v>
      </c>
      <c r="B109" t="s">
        <v>720</v>
      </c>
      <c r="C109" t="s">
        <v>5856</v>
      </c>
      <c r="D109">
        <f t="shared" si="1"/>
        <v>108</v>
      </c>
      <c r="E109" t="s">
        <v>5829</v>
      </c>
      <c r="F109">
        <v>2</v>
      </c>
      <c r="I109" s="158"/>
      <c r="J109" s="159"/>
    </row>
    <row r="110" spans="1:10">
      <c r="A110" t="s">
        <v>725</v>
      </c>
      <c r="B110" t="s">
        <v>726</v>
      </c>
      <c r="C110" t="s">
        <v>5856</v>
      </c>
      <c r="D110">
        <f t="shared" si="1"/>
        <v>109</v>
      </c>
      <c r="E110" t="s">
        <v>5829</v>
      </c>
      <c r="F110">
        <v>2</v>
      </c>
      <c r="I110" s="158"/>
      <c r="J110" s="159"/>
    </row>
    <row r="111" spans="1:10">
      <c r="A111" t="s">
        <v>727</v>
      </c>
      <c r="B111" t="s">
        <v>728</v>
      </c>
      <c r="C111" t="s">
        <v>5856</v>
      </c>
      <c r="D111">
        <f t="shared" si="1"/>
        <v>110</v>
      </c>
      <c r="E111" t="s">
        <v>5829</v>
      </c>
      <c r="F111">
        <v>2</v>
      </c>
      <c r="I111" s="158"/>
      <c r="J111" s="159"/>
    </row>
    <row r="112" spans="1:10">
      <c r="A112" t="s">
        <v>3510</v>
      </c>
      <c r="B112" t="s">
        <v>3511</v>
      </c>
      <c r="C112" t="s">
        <v>5856</v>
      </c>
      <c r="D112">
        <f t="shared" si="1"/>
        <v>111</v>
      </c>
      <c r="E112" t="s">
        <v>5829</v>
      </c>
      <c r="F112">
        <v>3</v>
      </c>
      <c r="I112" s="158"/>
      <c r="J112" s="159"/>
    </row>
    <row r="113" spans="1:10">
      <c r="A113" t="s">
        <v>3516</v>
      </c>
      <c r="B113" t="s">
        <v>3517</v>
      </c>
      <c r="C113" t="s">
        <v>5856</v>
      </c>
      <c r="D113">
        <f t="shared" si="1"/>
        <v>112</v>
      </c>
      <c r="E113" t="s">
        <v>5829</v>
      </c>
      <c r="F113">
        <v>4</v>
      </c>
      <c r="I113" s="158"/>
      <c r="J113" s="159"/>
    </row>
    <row r="114" spans="1:10">
      <c r="A114" t="s">
        <v>2451</v>
      </c>
      <c r="B114" t="s">
        <v>2452</v>
      </c>
      <c r="C114" t="s">
        <v>5856</v>
      </c>
      <c r="D114">
        <f t="shared" si="1"/>
        <v>113</v>
      </c>
      <c r="E114" t="s">
        <v>5829</v>
      </c>
      <c r="F114">
        <v>5</v>
      </c>
      <c r="I114" s="158"/>
      <c r="J114" s="159"/>
    </row>
    <row r="115" spans="1:10">
      <c r="A115" t="s">
        <v>721</v>
      </c>
      <c r="B115" t="s">
        <v>722</v>
      </c>
      <c r="C115" t="s">
        <v>5856</v>
      </c>
      <c r="D115">
        <f t="shared" si="1"/>
        <v>114</v>
      </c>
      <c r="E115" t="s">
        <v>5829</v>
      </c>
      <c r="F115">
        <v>6</v>
      </c>
      <c r="I115" s="158"/>
      <c r="J115" s="159"/>
    </row>
    <row r="116" spans="1:10">
      <c r="A116" t="s">
        <v>723</v>
      </c>
      <c r="B116" t="s">
        <v>724</v>
      </c>
      <c r="C116" t="s">
        <v>5856</v>
      </c>
      <c r="D116">
        <f t="shared" si="1"/>
        <v>115</v>
      </c>
      <c r="E116" t="s">
        <v>5829</v>
      </c>
      <c r="F116">
        <v>2</v>
      </c>
      <c r="I116" s="158"/>
      <c r="J116" s="159"/>
    </row>
    <row r="117" spans="1:10">
      <c r="A117" t="s">
        <v>732</v>
      </c>
      <c r="B117" t="s">
        <v>734</v>
      </c>
      <c r="C117" t="s">
        <v>5856</v>
      </c>
      <c r="D117">
        <f t="shared" si="1"/>
        <v>116</v>
      </c>
      <c r="E117" t="s">
        <v>5829</v>
      </c>
      <c r="F117">
        <v>2</v>
      </c>
      <c r="I117" s="158"/>
      <c r="J117" s="159"/>
    </row>
    <row r="118" spans="1:10">
      <c r="A118" t="s">
        <v>1246</v>
      </c>
      <c r="B118" t="s">
        <v>1458</v>
      </c>
      <c r="C118" t="s">
        <v>5856</v>
      </c>
      <c r="D118">
        <f t="shared" si="1"/>
        <v>117</v>
      </c>
      <c r="E118" t="s">
        <v>5829</v>
      </c>
      <c r="F118">
        <v>2</v>
      </c>
      <c r="I118" s="158"/>
      <c r="J118" s="159"/>
    </row>
    <row r="119" spans="1:10">
      <c r="A119" t="s">
        <v>2130</v>
      </c>
      <c r="B119" t="s">
        <v>2131</v>
      </c>
      <c r="C119" t="s">
        <v>5856</v>
      </c>
      <c r="D119">
        <f t="shared" si="1"/>
        <v>118</v>
      </c>
      <c r="E119" t="s">
        <v>5829</v>
      </c>
      <c r="F119">
        <v>2</v>
      </c>
      <c r="I119" s="158"/>
      <c r="J119" s="159"/>
    </row>
    <row r="120" spans="1:10">
      <c r="A120" t="s">
        <v>2108</v>
      </c>
      <c r="B120" t="s">
        <v>77</v>
      </c>
      <c r="C120" t="s">
        <v>5856</v>
      </c>
      <c r="D120">
        <f t="shared" si="1"/>
        <v>119</v>
      </c>
      <c r="E120" t="s">
        <v>5829</v>
      </c>
      <c r="F120">
        <v>2</v>
      </c>
      <c r="I120" s="158"/>
      <c r="J120" s="159"/>
    </row>
    <row r="121" spans="1:10">
      <c r="A121" t="s">
        <v>2154</v>
      </c>
      <c r="B121" t="s">
        <v>81</v>
      </c>
      <c r="C121" t="s">
        <v>5856</v>
      </c>
      <c r="D121">
        <f t="shared" si="1"/>
        <v>120</v>
      </c>
      <c r="E121" t="s">
        <v>5829</v>
      </c>
      <c r="F121">
        <v>2</v>
      </c>
      <c r="I121" s="158"/>
      <c r="J121" s="159"/>
    </row>
    <row r="122" spans="1:10">
      <c r="A122" t="s">
        <v>2117</v>
      </c>
      <c r="B122" t="s">
        <v>82</v>
      </c>
      <c r="C122" t="s">
        <v>5856</v>
      </c>
      <c r="D122">
        <f t="shared" si="1"/>
        <v>121</v>
      </c>
      <c r="E122" t="s">
        <v>5829</v>
      </c>
      <c r="F122">
        <v>2</v>
      </c>
      <c r="I122" s="158"/>
      <c r="J122" s="159"/>
    </row>
    <row r="123" spans="1:10">
      <c r="A123" t="s">
        <v>2142</v>
      </c>
      <c r="B123" t="s">
        <v>86</v>
      </c>
      <c r="C123" t="s">
        <v>5856</v>
      </c>
      <c r="D123">
        <f t="shared" si="1"/>
        <v>122</v>
      </c>
      <c r="E123" t="s">
        <v>5829</v>
      </c>
      <c r="F123">
        <v>2</v>
      </c>
      <c r="I123" s="158"/>
      <c r="J123" s="159"/>
    </row>
    <row r="124" spans="1:10">
      <c r="A124" t="s">
        <v>2147</v>
      </c>
      <c r="B124" t="s">
        <v>2148</v>
      </c>
      <c r="C124" t="s">
        <v>5856</v>
      </c>
      <c r="D124">
        <f t="shared" si="1"/>
        <v>123</v>
      </c>
      <c r="E124" t="s">
        <v>5829</v>
      </c>
      <c r="F124">
        <v>2</v>
      </c>
      <c r="I124" s="158"/>
      <c r="J124" s="159"/>
    </row>
    <row r="125" spans="1:10">
      <c r="A125" t="s">
        <v>2156</v>
      </c>
      <c r="B125" t="s">
        <v>87</v>
      </c>
      <c r="C125" t="s">
        <v>5856</v>
      </c>
      <c r="D125">
        <f t="shared" si="1"/>
        <v>124</v>
      </c>
      <c r="E125" t="s">
        <v>5829</v>
      </c>
      <c r="F125">
        <v>2</v>
      </c>
      <c r="I125" s="158"/>
      <c r="J125" s="159"/>
    </row>
    <row r="126" spans="1:10">
      <c r="A126" t="s">
        <v>2091</v>
      </c>
      <c r="B126" t="s">
        <v>88</v>
      </c>
      <c r="C126" t="s">
        <v>5856</v>
      </c>
      <c r="D126">
        <f t="shared" si="1"/>
        <v>125</v>
      </c>
      <c r="E126" t="s">
        <v>5829</v>
      </c>
      <c r="F126">
        <v>2</v>
      </c>
      <c r="I126" s="158"/>
      <c r="J126" s="159"/>
    </row>
    <row r="127" spans="1:10">
      <c r="A127" t="s">
        <v>735</v>
      </c>
      <c r="B127" t="s">
        <v>736</v>
      </c>
      <c r="C127" t="s">
        <v>5856</v>
      </c>
      <c r="D127">
        <f t="shared" si="1"/>
        <v>126</v>
      </c>
      <c r="E127" t="s">
        <v>5829</v>
      </c>
      <c r="F127">
        <v>2</v>
      </c>
      <c r="I127" s="158"/>
      <c r="J127" s="159"/>
    </row>
    <row r="128" spans="1:10">
      <c r="A128" t="s">
        <v>737</v>
      </c>
      <c r="B128" t="s">
        <v>738</v>
      </c>
      <c r="C128" t="s">
        <v>5856</v>
      </c>
      <c r="D128">
        <f t="shared" si="1"/>
        <v>127</v>
      </c>
      <c r="E128" t="s">
        <v>5829</v>
      </c>
      <c r="F128">
        <v>3</v>
      </c>
      <c r="I128" s="158"/>
      <c r="J128" s="159"/>
    </row>
    <row r="129" spans="1:10">
      <c r="A129" t="s">
        <v>739</v>
      </c>
      <c r="B129" t="s">
        <v>740</v>
      </c>
      <c r="C129" t="s">
        <v>5856</v>
      </c>
      <c r="D129">
        <f t="shared" si="1"/>
        <v>128</v>
      </c>
      <c r="E129" t="s">
        <v>5829</v>
      </c>
      <c r="F129">
        <v>2</v>
      </c>
      <c r="I129" s="158"/>
      <c r="J129" s="159"/>
    </row>
    <row r="130" spans="1:10">
      <c r="A130" t="s">
        <v>741</v>
      </c>
      <c r="B130" t="s">
        <v>742</v>
      </c>
      <c r="C130" t="s">
        <v>5856</v>
      </c>
      <c r="D130">
        <f t="shared" si="1"/>
        <v>129</v>
      </c>
      <c r="E130" t="s">
        <v>5829</v>
      </c>
      <c r="F130">
        <v>2</v>
      </c>
      <c r="I130" s="158"/>
      <c r="J130" s="159"/>
    </row>
    <row r="131" spans="1:10">
      <c r="A131" t="s">
        <v>748</v>
      </c>
      <c r="B131" t="s">
        <v>749</v>
      </c>
      <c r="C131" t="s">
        <v>5856</v>
      </c>
      <c r="D131">
        <f t="shared" si="1"/>
        <v>130</v>
      </c>
      <c r="E131" t="s">
        <v>5829</v>
      </c>
      <c r="F131">
        <v>2</v>
      </c>
      <c r="I131" s="158"/>
      <c r="J131" s="159"/>
    </row>
    <row r="132" spans="1:10">
      <c r="A132" t="s">
        <v>750</v>
      </c>
      <c r="B132" t="s">
        <v>751</v>
      </c>
      <c r="C132" t="s">
        <v>5856</v>
      </c>
      <c r="D132">
        <f t="shared" si="1"/>
        <v>131</v>
      </c>
      <c r="E132" t="s">
        <v>5829</v>
      </c>
      <c r="F132">
        <v>2</v>
      </c>
      <c r="I132" s="158"/>
      <c r="J132" s="159"/>
    </row>
    <row r="133" spans="1:10">
      <c r="A133" t="s">
        <v>3524</v>
      </c>
      <c r="B133" t="s">
        <v>3525</v>
      </c>
      <c r="C133" t="s">
        <v>5856</v>
      </c>
      <c r="D133">
        <f t="shared" si="1"/>
        <v>132</v>
      </c>
      <c r="E133" t="s">
        <v>5829</v>
      </c>
      <c r="F133">
        <v>3</v>
      </c>
      <c r="I133" s="158"/>
      <c r="J133" s="159"/>
    </row>
    <row r="134" spans="1:10">
      <c r="A134" t="s">
        <v>3531</v>
      </c>
      <c r="B134" t="s">
        <v>3532</v>
      </c>
      <c r="C134" t="s">
        <v>5856</v>
      </c>
      <c r="D134">
        <f t="shared" si="1"/>
        <v>133</v>
      </c>
      <c r="E134" t="s">
        <v>5829</v>
      </c>
      <c r="F134">
        <v>4</v>
      </c>
      <c r="I134" s="158"/>
      <c r="J134" s="159"/>
    </row>
    <row r="135" spans="1:10">
      <c r="A135" t="s">
        <v>2455</v>
      </c>
      <c r="B135" t="s">
        <v>2456</v>
      </c>
      <c r="C135" t="s">
        <v>5856</v>
      </c>
      <c r="D135">
        <f t="shared" si="1"/>
        <v>134</v>
      </c>
      <c r="E135" t="s">
        <v>5829</v>
      </c>
      <c r="F135">
        <v>5</v>
      </c>
      <c r="I135" s="158"/>
      <c r="J135" s="159"/>
    </row>
    <row r="136" spans="1:10">
      <c r="A136" t="s">
        <v>743</v>
      </c>
      <c r="B136" t="s">
        <v>744</v>
      </c>
      <c r="C136" t="s">
        <v>5856</v>
      </c>
      <c r="D136">
        <f t="shared" si="1"/>
        <v>135</v>
      </c>
      <c r="E136" t="s">
        <v>5829</v>
      </c>
      <c r="F136">
        <v>2</v>
      </c>
      <c r="I136" s="158"/>
      <c r="J136" s="159"/>
    </row>
    <row r="137" spans="1:10">
      <c r="A137" t="s">
        <v>745</v>
      </c>
      <c r="B137" t="s">
        <v>747</v>
      </c>
      <c r="C137" t="s">
        <v>5856</v>
      </c>
      <c r="D137">
        <f t="shared" si="1"/>
        <v>136</v>
      </c>
      <c r="E137" t="s">
        <v>5829</v>
      </c>
      <c r="F137">
        <v>2</v>
      </c>
      <c r="I137" s="158"/>
      <c r="J137" s="159"/>
    </row>
    <row r="138" spans="1:10">
      <c r="A138" t="s">
        <v>755</v>
      </c>
      <c r="B138" t="s">
        <v>757</v>
      </c>
      <c r="C138" t="s">
        <v>5856</v>
      </c>
      <c r="D138">
        <f t="shared" ref="D138:D201" si="2">D137+1</f>
        <v>137</v>
      </c>
      <c r="E138" t="s">
        <v>5829</v>
      </c>
      <c r="F138">
        <v>2</v>
      </c>
      <c r="I138" s="158"/>
      <c r="J138" s="159"/>
    </row>
    <row r="139" spans="1:10">
      <c r="A139" t="s">
        <v>1809</v>
      </c>
      <c r="B139" t="s">
        <v>90</v>
      </c>
      <c r="C139" t="s">
        <v>5856</v>
      </c>
      <c r="D139">
        <f t="shared" si="2"/>
        <v>138</v>
      </c>
      <c r="E139" t="s">
        <v>5829</v>
      </c>
      <c r="F139">
        <v>2</v>
      </c>
      <c r="I139" s="158"/>
      <c r="J139" s="159"/>
    </row>
    <row r="140" spans="1:10">
      <c r="A140" t="s">
        <v>1819</v>
      </c>
      <c r="B140" t="s">
        <v>94</v>
      </c>
      <c r="C140" t="s">
        <v>5856</v>
      </c>
      <c r="D140">
        <f t="shared" si="2"/>
        <v>139</v>
      </c>
      <c r="E140" t="s">
        <v>5829</v>
      </c>
      <c r="F140">
        <v>2</v>
      </c>
      <c r="I140" s="158"/>
      <c r="J140" s="159"/>
    </row>
    <row r="141" spans="1:10">
      <c r="A141" t="s">
        <v>1831</v>
      </c>
      <c r="B141" t="s">
        <v>98</v>
      </c>
      <c r="C141" t="s">
        <v>5856</v>
      </c>
      <c r="D141">
        <f t="shared" si="2"/>
        <v>140</v>
      </c>
      <c r="E141" t="s">
        <v>5829</v>
      </c>
      <c r="F141">
        <v>2</v>
      </c>
      <c r="I141" s="158"/>
      <c r="J141" s="159"/>
    </row>
    <row r="142" spans="1:10">
      <c r="A142" t="s">
        <v>1834</v>
      </c>
      <c r="B142" t="s">
        <v>1835</v>
      </c>
      <c r="C142" t="s">
        <v>5856</v>
      </c>
      <c r="D142">
        <f t="shared" si="2"/>
        <v>141</v>
      </c>
      <c r="E142" t="s">
        <v>5829</v>
      </c>
      <c r="F142">
        <v>2</v>
      </c>
      <c r="I142" s="158"/>
      <c r="J142" s="159"/>
    </row>
    <row r="143" spans="1:10">
      <c r="A143" t="s">
        <v>1804</v>
      </c>
      <c r="B143" t="s">
        <v>100</v>
      </c>
      <c r="C143" t="s">
        <v>5856</v>
      </c>
      <c r="D143">
        <f t="shared" si="2"/>
        <v>142</v>
      </c>
      <c r="E143" t="s">
        <v>5829</v>
      </c>
      <c r="F143">
        <v>2</v>
      </c>
      <c r="I143" s="158"/>
      <c r="J143" s="159"/>
    </row>
    <row r="144" spans="1:10">
      <c r="A144" t="s">
        <v>3737</v>
      </c>
      <c r="B144" t="s">
        <v>3738</v>
      </c>
      <c r="C144" t="s">
        <v>5862</v>
      </c>
      <c r="D144">
        <f t="shared" si="2"/>
        <v>143</v>
      </c>
      <c r="E144" t="s">
        <v>5829</v>
      </c>
      <c r="F144">
        <v>3</v>
      </c>
      <c r="I144" s="158"/>
      <c r="J144" s="159"/>
    </row>
    <row r="145" spans="1:10">
      <c r="A145" t="s">
        <v>3741</v>
      </c>
      <c r="B145" t="s">
        <v>3742</v>
      </c>
      <c r="C145" t="s">
        <v>5862</v>
      </c>
      <c r="D145">
        <f t="shared" si="2"/>
        <v>144</v>
      </c>
      <c r="E145" t="s">
        <v>5829</v>
      </c>
      <c r="F145">
        <v>3</v>
      </c>
      <c r="I145" s="158"/>
      <c r="J145" s="159"/>
    </row>
    <row r="146" spans="1:10">
      <c r="A146" t="s">
        <v>3745</v>
      </c>
      <c r="B146" t="s">
        <v>3746</v>
      </c>
      <c r="C146" t="s">
        <v>5862</v>
      </c>
      <c r="D146">
        <f t="shared" si="2"/>
        <v>145</v>
      </c>
      <c r="E146" t="s">
        <v>5829</v>
      </c>
      <c r="F146">
        <v>3</v>
      </c>
      <c r="I146" s="158"/>
      <c r="J146" s="159"/>
    </row>
    <row r="147" spans="1:10">
      <c r="A147" t="s">
        <v>3749</v>
      </c>
      <c r="B147" t="s">
        <v>3750</v>
      </c>
      <c r="C147" t="s">
        <v>5862</v>
      </c>
      <c r="D147">
        <f t="shared" si="2"/>
        <v>146</v>
      </c>
      <c r="E147" t="s">
        <v>5829</v>
      </c>
      <c r="F147">
        <v>3</v>
      </c>
      <c r="I147" s="158"/>
      <c r="J147" s="159"/>
    </row>
    <row r="148" spans="1:10">
      <c r="A148" t="s">
        <v>3753</v>
      </c>
      <c r="B148" t="s">
        <v>3754</v>
      </c>
      <c r="C148" t="s">
        <v>5862</v>
      </c>
      <c r="D148">
        <f t="shared" si="2"/>
        <v>147</v>
      </c>
      <c r="E148" t="s">
        <v>5829</v>
      </c>
      <c r="F148">
        <v>3</v>
      </c>
      <c r="I148" s="158"/>
      <c r="J148" s="159"/>
    </row>
    <row r="149" spans="1:10">
      <c r="A149" t="s">
        <v>3758</v>
      </c>
      <c r="B149" t="s">
        <v>3759</v>
      </c>
      <c r="C149" t="s">
        <v>5862</v>
      </c>
      <c r="D149">
        <f t="shared" si="2"/>
        <v>148</v>
      </c>
      <c r="E149" t="s">
        <v>5829</v>
      </c>
      <c r="F149">
        <v>5</v>
      </c>
      <c r="I149" s="158"/>
      <c r="J149" s="159"/>
    </row>
    <row r="150" spans="1:10">
      <c r="A150" t="s">
        <v>2366</v>
      </c>
      <c r="B150" t="s">
        <v>2367</v>
      </c>
      <c r="C150" t="s">
        <v>5862</v>
      </c>
      <c r="D150">
        <f t="shared" si="2"/>
        <v>149</v>
      </c>
      <c r="E150" t="s">
        <v>5829</v>
      </c>
      <c r="F150">
        <v>3</v>
      </c>
      <c r="I150" s="158"/>
      <c r="J150" s="159"/>
    </row>
    <row r="151" spans="1:10">
      <c r="A151" t="s">
        <v>2370</v>
      </c>
      <c r="B151" t="s">
        <v>2371</v>
      </c>
      <c r="C151" t="s">
        <v>5862</v>
      </c>
      <c r="D151">
        <f t="shared" si="2"/>
        <v>150</v>
      </c>
      <c r="E151" t="s">
        <v>5829</v>
      </c>
      <c r="F151">
        <v>3</v>
      </c>
      <c r="I151" s="158"/>
      <c r="J151" s="159"/>
    </row>
    <row r="152" spans="1:10">
      <c r="A152" t="s">
        <v>2374</v>
      </c>
      <c r="B152" t="s">
        <v>2375</v>
      </c>
      <c r="C152" t="s">
        <v>5862</v>
      </c>
      <c r="D152">
        <f t="shared" si="2"/>
        <v>151</v>
      </c>
      <c r="E152" t="s">
        <v>5829</v>
      </c>
      <c r="F152">
        <v>3</v>
      </c>
      <c r="I152" s="158"/>
      <c r="J152" s="159"/>
    </row>
    <row r="153" spans="1:10">
      <c r="A153" t="s">
        <v>2378</v>
      </c>
      <c r="B153" t="s">
        <v>2379</v>
      </c>
      <c r="C153" t="s">
        <v>5862</v>
      </c>
      <c r="D153">
        <f t="shared" si="2"/>
        <v>152</v>
      </c>
      <c r="E153" t="s">
        <v>5829</v>
      </c>
      <c r="F153">
        <v>3</v>
      </c>
      <c r="I153" s="158"/>
      <c r="J153" s="159"/>
    </row>
    <row r="154" spans="1:10">
      <c r="A154" t="s">
        <v>2382</v>
      </c>
      <c r="B154" t="s">
        <v>2383</v>
      </c>
      <c r="C154" t="s">
        <v>5862</v>
      </c>
      <c r="D154">
        <f t="shared" si="2"/>
        <v>153</v>
      </c>
      <c r="E154" t="s">
        <v>5829</v>
      </c>
      <c r="F154">
        <v>3</v>
      </c>
      <c r="I154" s="158"/>
      <c r="J154" s="159"/>
    </row>
    <row r="155" spans="1:10">
      <c r="A155" t="s">
        <v>2756</v>
      </c>
      <c r="B155" t="s">
        <v>2757</v>
      </c>
      <c r="C155" t="s">
        <v>5862</v>
      </c>
      <c r="D155">
        <f t="shared" si="2"/>
        <v>154</v>
      </c>
      <c r="E155" t="s">
        <v>5829</v>
      </c>
      <c r="F155">
        <v>5</v>
      </c>
      <c r="I155" s="158"/>
      <c r="J155" s="159"/>
    </row>
    <row r="156" spans="1:10">
      <c r="A156" t="s">
        <v>2386</v>
      </c>
      <c r="B156" t="s">
        <v>2387</v>
      </c>
      <c r="C156" t="s">
        <v>5862</v>
      </c>
      <c r="D156">
        <f t="shared" si="2"/>
        <v>155</v>
      </c>
      <c r="E156" t="s">
        <v>5829</v>
      </c>
      <c r="F156">
        <v>3</v>
      </c>
      <c r="I156" s="158"/>
      <c r="J156" s="159"/>
    </row>
    <row r="157" spans="1:10">
      <c r="A157" t="s">
        <v>2390</v>
      </c>
      <c r="B157" t="s">
        <v>2391</v>
      </c>
      <c r="C157" t="s">
        <v>5862</v>
      </c>
      <c r="D157">
        <f t="shared" si="2"/>
        <v>156</v>
      </c>
      <c r="E157" t="s">
        <v>5829</v>
      </c>
      <c r="F157">
        <v>3</v>
      </c>
      <c r="I157" s="158"/>
      <c r="J157" s="159"/>
    </row>
    <row r="158" spans="1:10">
      <c r="A158" t="s">
        <v>2394</v>
      </c>
      <c r="B158" t="s">
        <v>2395</v>
      </c>
      <c r="C158" t="s">
        <v>5862</v>
      </c>
      <c r="D158">
        <f t="shared" si="2"/>
        <v>157</v>
      </c>
      <c r="E158" t="s">
        <v>5829</v>
      </c>
      <c r="F158">
        <v>3</v>
      </c>
      <c r="I158" s="158"/>
      <c r="J158" s="159"/>
    </row>
    <row r="159" spans="1:10">
      <c r="A159" t="s">
        <v>2398</v>
      </c>
      <c r="B159" t="s">
        <v>2399</v>
      </c>
      <c r="C159" t="s">
        <v>5862</v>
      </c>
      <c r="D159">
        <f t="shared" si="2"/>
        <v>158</v>
      </c>
      <c r="E159" t="s">
        <v>5829</v>
      </c>
      <c r="F159">
        <v>3</v>
      </c>
      <c r="I159" s="158"/>
      <c r="J159" s="159"/>
    </row>
    <row r="160" spans="1:10">
      <c r="A160" t="s">
        <v>2402</v>
      </c>
      <c r="B160" t="s">
        <v>2403</v>
      </c>
      <c r="C160" t="s">
        <v>5862</v>
      </c>
      <c r="D160">
        <f t="shared" si="2"/>
        <v>159</v>
      </c>
      <c r="E160" t="s">
        <v>5829</v>
      </c>
      <c r="F160">
        <v>3</v>
      </c>
      <c r="I160" s="158"/>
      <c r="J160" s="159"/>
    </row>
    <row r="161" spans="1:10">
      <c r="A161" t="s">
        <v>2760</v>
      </c>
      <c r="B161" t="s">
        <v>2761</v>
      </c>
      <c r="C161" t="s">
        <v>5862</v>
      </c>
      <c r="D161">
        <f t="shared" si="2"/>
        <v>160</v>
      </c>
      <c r="E161" t="s">
        <v>5829</v>
      </c>
      <c r="F161">
        <v>5</v>
      </c>
      <c r="I161" s="158"/>
      <c r="J161" s="159"/>
    </row>
    <row r="162" spans="1:10">
      <c r="A162" t="s">
        <v>3762</v>
      </c>
      <c r="B162" t="s">
        <v>3763</v>
      </c>
      <c r="C162" t="s">
        <v>5862</v>
      </c>
      <c r="D162">
        <f t="shared" si="2"/>
        <v>161</v>
      </c>
      <c r="E162" t="s">
        <v>5829</v>
      </c>
      <c r="F162">
        <v>2</v>
      </c>
      <c r="I162" s="158"/>
      <c r="J162" s="159"/>
    </row>
    <row r="163" spans="1:10">
      <c r="A163" t="s">
        <v>3766</v>
      </c>
      <c r="B163" t="s">
        <v>3767</v>
      </c>
      <c r="C163" t="s">
        <v>5862</v>
      </c>
      <c r="D163">
        <f t="shared" si="2"/>
        <v>162</v>
      </c>
      <c r="E163" t="s">
        <v>5829</v>
      </c>
      <c r="F163">
        <v>2</v>
      </c>
      <c r="I163" s="158"/>
      <c r="J163" s="159"/>
    </row>
    <row r="164" spans="1:10">
      <c r="A164" t="s">
        <v>3773</v>
      </c>
      <c r="B164" t="s">
        <v>3774</v>
      </c>
      <c r="C164" t="s">
        <v>5862</v>
      </c>
      <c r="D164">
        <f t="shared" si="2"/>
        <v>163</v>
      </c>
      <c r="E164" t="s">
        <v>5829</v>
      </c>
      <c r="F164">
        <v>2</v>
      </c>
      <c r="I164" s="158"/>
      <c r="J164" s="159"/>
    </row>
    <row r="165" spans="1:10">
      <c r="A165" t="s">
        <v>3777</v>
      </c>
      <c r="B165" t="s">
        <v>3778</v>
      </c>
      <c r="C165" t="s">
        <v>5862</v>
      </c>
      <c r="D165">
        <f t="shared" si="2"/>
        <v>164</v>
      </c>
      <c r="E165" t="s">
        <v>5829</v>
      </c>
      <c r="F165">
        <v>2</v>
      </c>
      <c r="I165" s="158"/>
      <c r="J165" s="159"/>
    </row>
    <row r="166" spans="1:10">
      <c r="A166" t="s">
        <v>3781</v>
      </c>
      <c r="B166" t="s">
        <v>3782</v>
      </c>
      <c r="C166" t="s">
        <v>5862</v>
      </c>
      <c r="D166">
        <f t="shared" si="2"/>
        <v>165</v>
      </c>
      <c r="E166" t="s">
        <v>5829</v>
      </c>
      <c r="F166">
        <v>2</v>
      </c>
      <c r="I166" s="158"/>
      <c r="J166" s="159"/>
    </row>
    <row r="167" spans="1:10">
      <c r="A167" t="s">
        <v>3785</v>
      </c>
      <c r="B167" t="s">
        <v>3786</v>
      </c>
      <c r="C167" t="s">
        <v>5862</v>
      </c>
      <c r="D167">
        <f t="shared" si="2"/>
        <v>166</v>
      </c>
      <c r="E167" t="s">
        <v>5829</v>
      </c>
      <c r="F167">
        <v>2</v>
      </c>
      <c r="I167" s="158"/>
      <c r="J167" s="159"/>
    </row>
    <row r="168" spans="1:10">
      <c r="A168" t="s">
        <v>1130</v>
      </c>
      <c r="B168" t="s">
        <v>1132</v>
      </c>
      <c r="C168" t="s">
        <v>5862</v>
      </c>
      <c r="D168">
        <f t="shared" si="2"/>
        <v>167</v>
      </c>
      <c r="E168" t="s">
        <v>5829</v>
      </c>
      <c r="F168">
        <v>2</v>
      </c>
      <c r="I168" s="158"/>
      <c r="J168" s="159"/>
    </row>
    <row r="169" spans="1:10">
      <c r="A169" t="s">
        <v>1133</v>
      </c>
      <c r="B169" t="s">
        <v>1135</v>
      </c>
      <c r="C169" t="s">
        <v>5862</v>
      </c>
      <c r="D169">
        <f t="shared" si="2"/>
        <v>168</v>
      </c>
      <c r="E169" t="s">
        <v>5829</v>
      </c>
      <c r="F169">
        <v>2</v>
      </c>
      <c r="I169" s="158"/>
      <c r="J169" s="159"/>
    </row>
    <row r="170" spans="1:10">
      <c r="A170" t="s">
        <v>1136</v>
      </c>
      <c r="B170" t="s">
        <v>1138</v>
      </c>
      <c r="C170" t="s">
        <v>5862</v>
      </c>
      <c r="D170">
        <f t="shared" si="2"/>
        <v>169</v>
      </c>
      <c r="E170" t="s">
        <v>5829</v>
      </c>
      <c r="F170">
        <v>2</v>
      </c>
      <c r="I170" s="158"/>
      <c r="J170" s="159"/>
    </row>
    <row r="171" spans="1:10">
      <c r="A171" t="s">
        <v>1139</v>
      </c>
      <c r="B171" t="s">
        <v>1141</v>
      </c>
      <c r="C171" t="s">
        <v>5862</v>
      </c>
      <c r="D171">
        <f t="shared" si="2"/>
        <v>170</v>
      </c>
      <c r="E171" t="s">
        <v>5829</v>
      </c>
      <c r="F171">
        <v>2</v>
      </c>
      <c r="I171" s="158"/>
      <c r="J171" s="159"/>
    </row>
    <row r="172" spans="1:10">
      <c r="A172" t="s">
        <v>1142</v>
      </c>
      <c r="B172" t="s">
        <v>1143</v>
      </c>
      <c r="C172" t="s">
        <v>5862</v>
      </c>
      <c r="D172">
        <f t="shared" si="2"/>
        <v>171</v>
      </c>
      <c r="E172" t="s">
        <v>5829</v>
      </c>
      <c r="F172">
        <v>2</v>
      </c>
      <c r="I172" s="158"/>
      <c r="J172" s="159"/>
    </row>
    <row r="173" spans="1:10">
      <c r="A173" t="s">
        <v>1144</v>
      </c>
      <c r="B173" t="s">
        <v>1145</v>
      </c>
      <c r="C173" t="s">
        <v>5862</v>
      </c>
      <c r="D173">
        <f t="shared" si="2"/>
        <v>172</v>
      </c>
      <c r="E173" t="s">
        <v>5829</v>
      </c>
      <c r="F173">
        <v>2</v>
      </c>
      <c r="I173" s="158"/>
      <c r="J173" s="159"/>
    </row>
    <row r="174" spans="1:10">
      <c r="A174" t="s">
        <v>1146</v>
      </c>
      <c r="B174" t="s">
        <v>1147</v>
      </c>
      <c r="C174" t="s">
        <v>5862</v>
      </c>
      <c r="D174">
        <f t="shared" si="2"/>
        <v>173</v>
      </c>
      <c r="E174" t="s">
        <v>5829</v>
      </c>
      <c r="F174">
        <v>2</v>
      </c>
      <c r="I174" s="158"/>
      <c r="J174" s="159"/>
    </row>
    <row r="175" spans="1:10">
      <c r="A175" t="s">
        <v>1148</v>
      </c>
      <c r="B175" t="s">
        <v>1149</v>
      </c>
      <c r="C175" t="s">
        <v>5862</v>
      </c>
      <c r="D175">
        <f t="shared" si="2"/>
        <v>174</v>
      </c>
      <c r="E175" t="s">
        <v>5829</v>
      </c>
      <c r="F175">
        <v>2</v>
      </c>
      <c r="I175" s="158"/>
      <c r="J175" s="159"/>
    </row>
    <row r="176" spans="1:10">
      <c r="A176" t="s">
        <v>1150</v>
      </c>
      <c r="B176" t="s">
        <v>1151</v>
      </c>
      <c r="C176" t="s">
        <v>5862</v>
      </c>
      <c r="D176">
        <f t="shared" si="2"/>
        <v>175</v>
      </c>
      <c r="E176" t="s">
        <v>5829</v>
      </c>
      <c r="F176">
        <v>2</v>
      </c>
      <c r="I176" s="158"/>
      <c r="J176" s="159"/>
    </row>
    <row r="177" spans="1:10">
      <c r="A177" t="s">
        <v>1152</v>
      </c>
      <c r="B177" t="s">
        <v>1153</v>
      </c>
      <c r="C177" t="s">
        <v>5862</v>
      </c>
      <c r="D177">
        <f t="shared" si="2"/>
        <v>176</v>
      </c>
      <c r="E177" t="s">
        <v>5829</v>
      </c>
      <c r="F177">
        <v>2</v>
      </c>
      <c r="I177" s="158"/>
      <c r="J177" s="159"/>
    </row>
    <row r="178" spans="1:10">
      <c r="A178" t="s">
        <v>1154</v>
      </c>
      <c r="B178" t="s">
        <v>1155</v>
      </c>
      <c r="C178" t="s">
        <v>5862</v>
      </c>
      <c r="D178">
        <f t="shared" si="2"/>
        <v>177</v>
      </c>
      <c r="E178" t="s">
        <v>5829</v>
      </c>
      <c r="F178">
        <v>2</v>
      </c>
      <c r="I178" s="158"/>
      <c r="J178" s="159"/>
    </row>
    <row r="179" spans="1:10">
      <c r="A179" t="s">
        <v>1156</v>
      </c>
      <c r="B179" t="s">
        <v>1157</v>
      </c>
      <c r="C179" t="s">
        <v>5862</v>
      </c>
      <c r="D179">
        <f t="shared" si="2"/>
        <v>178</v>
      </c>
      <c r="E179" t="s">
        <v>5829</v>
      </c>
      <c r="F179">
        <v>2</v>
      </c>
      <c r="I179" s="158"/>
      <c r="J179" s="159"/>
    </row>
    <row r="180" spans="1:10">
      <c r="A180" t="s">
        <v>1158</v>
      </c>
      <c r="B180" t="s">
        <v>1159</v>
      </c>
      <c r="C180" t="s">
        <v>5862</v>
      </c>
      <c r="D180">
        <f t="shared" si="2"/>
        <v>179</v>
      </c>
      <c r="E180" t="s">
        <v>5829</v>
      </c>
      <c r="F180">
        <v>2</v>
      </c>
      <c r="I180" s="158"/>
      <c r="J180" s="159"/>
    </row>
    <row r="181" spans="1:10">
      <c r="A181" t="s">
        <v>3770</v>
      </c>
      <c r="B181" t="s">
        <v>3771</v>
      </c>
      <c r="C181" t="s">
        <v>5862</v>
      </c>
      <c r="D181">
        <f t="shared" si="2"/>
        <v>180</v>
      </c>
      <c r="E181" t="s">
        <v>5829</v>
      </c>
      <c r="F181">
        <v>3</v>
      </c>
      <c r="I181" s="158"/>
      <c r="J181" s="159"/>
    </row>
    <row r="182" spans="1:10">
      <c r="A182" t="s">
        <v>3808</v>
      </c>
      <c r="B182" t="s">
        <v>3809</v>
      </c>
      <c r="C182" t="s">
        <v>5862</v>
      </c>
      <c r="D182">
        <f t="shared" si="2"/>
        <v>181</v>
      </c>
      <c r="E182" t="s">
        <v>5829</v>
      </c>
      <c r="F182">
        <v>4</v>
      </c>
      <c r="I182" s="158"/>
      <c r="J182" s="159"/>
    </row>
    <row r="183" spans="1:10">
      <c r="A183" t="s">
        <v>2434</v>
      </c>
      <c r="B183" t="s">
        <v>2435</v>
      </c>
      <c r="C183" t="s">
        <v>5862</v>
      </c>
      <c r="D183">
        <f t="shared" si="2"/>
        <v>182</v>
      </c>
      <c r="E183" t="s">
        <v>5829</v>
      </c>
      <c r="F183">
        <v>5</v>
      </c>
      <c r="I183" s="158"/>
      <c r="J183" s="159"/>
    </row>
    <row r="184" spans="1:10">
      <c r="A184" t="s">
        <v>1160</v>
      </c>
      <c r="B184" t="s">
        <v>1161</v>
      </c>
      <c r="C184" t="s">
        <v>5862</v>
      </c>
      <c r="D184">
        <f t="shared" si="2"/>
        <v>183</v>
      </c>
      <c r="E184" t="s">
        <v>5829</v>
      </c>
      <c r="F184">
        <v>2</v>
      </c>
      <c r="I184" s="158"/>
      <c r="J184" s="159"/>
    </row>
    <row r="185" spans="1:10">
      <c r="A185" t="s">
        <v>288</v>
      </c>
      <c r="B185" t="s">
        <v>289</v>
      </c>
      <c r="C185" t="s">
        <v>5862</v>
      </c>
      <c r="D185">
        <f t="shared" si="2"/>
        <v>184</v>
      </c>
      <c r="E185" t="s">
        <v>5829</v>
      </c>
      <c r="F185">
        <v>2</v>
      </c>
      <c r="I185" s="158"/>
      <c r="J185" s="159"/>
    </row>
    <row r="186" spans="1:10">
      <c r="A186" s="65" t="s">
        <v>2934</v>
      </c>
      <c r="B186" s="65" t="s">
        <v>2935</v>
      </c>
      <c r="C186" t="s">
        <v>5862</v>
      </c>
      <c r="D186">
        <f t="shared" si="2"/>
        <v>185</v>
      </c>
      <c r="E186" t="s">
        <v>5829</v>
      </c>
      <c r="F186" s="65">
        <v>2</v>
      </c>
      <c r="J186" s="159"/>
    </row>
    <row r="187" spans="1:10">
      <c r="A187" s="65" t="s">
        <v>3849</v>
      </c>
      <c r="B187" s="65" t="s">
        <v>3850</v>
      </c>
      <c r="C187" t="s">
        <v>5862</v>
      </c>
      <c r="D187">
        <f t="shared" si="2"/>
        <v>186</v>
      </c>
      <c r="E187" t="s">
        <v>5829</v>
      </c>
      <c r="F187" s="65">
        <v>2</v>
      </c>
      <c r="J187" s="159"/>
    </row>
    <row r="188" spans="1:10">
      <c r="A188" t="s">
        <v>3851</v>
      </c>
      <c r="B188" t="s">
        <v>3852</v>
      </c>
      <c r="C188" t="s">
        <v>5862</v>
      </c>
      <c r="D188">
        <f t="shared" si="2"/>
        <v>187</v>
      </c>
      <c r="E188" t="s">
        <v>5829</v>
      </c>
      <c r="F188">
        <v>2</v>
      </c>
      <c r="I188" s="158"/>
      <c r="J188" s="159"/>
    </row>
    <row r="189" spans="1:10">
      <c r="A189" t="s">
        <v>3858</v>
      </c>
      <c r="B189" t="s">
        <v>3859</v>
      </c>
      <c r="C189" t="s">
        <v>5862</v>
      </c>
      <c r="D189">
        <f t="shared" si="2"/>
        <v>188</v>
      </c>
      <c r="E189" t="s">
        <v>5829</v>
      </c>
      <c r="F189">
        <v>2</v>
      </c>
      <c r="I189" s="158"/>
      <c r="J189" s="159"/>
    </row>
    <row r="190" spans="1:10">
      <c r="A190" t="s">
        <v>2438</v>
      </c>
      <c r="B190" t="s">
        <v>2439</v>
      </c>
      <c r="C190" t="s">
        <v>5862</v>
      </c>
      <c r="D190">
        <f t="shared" si="2"/>
        <v>189</v>
      </c>
      <c r="E190" t="s">
        <v>5829</v>
      </c>
      <c r="F190">
        <v>2</v>
      </c>
      <c r="I190" s="158"/>
      <c r="J190" s="159"/>
    </row>
    <row r="191" spans="1:10">
      <c r="A191" t="s">
        <v>3861</v>
      </c>
      <c r="B191" t="s">
        <v>3862</v>
      </c>
      <c r="C191" t="s">
        <v>5862</v>
      </c>
      <c r="D191">
        <f t="shared" si="2"/>
        <v>190</v>
      </c>
      <c r="E191" t="s">
        <v>5829</v>
      </c>
      <c r="F191">
        <v>2</v>
      </c>
      <c r="I191" s="158"/>
      <c r="J191" s="159"/>
    </row>
    <row r="192" spans="1:10">
      <c r="A192" t="s">
        <v>3871</v>
      </c>
      <c r="B192" t="s">
        <v>3872</v>
      </c>
      <c r="C192" t="s">
        <v>5862</v>
      </c>
      <c r="D192">
        <f t="shared" si="2"/>
        <v>191</v>
      </c>
      <c r="E192" t="s">
        <v>5829</v>
      </c>
      <c r="F192">
        <v>2</v>
      </c>
      <c r="I192" s="158"/>
      <c r="J192" s="159"/>
    </row>
    <row r="193" spans="1:10">
      <c r="A193" t="s">
        <v>3869</v>
      </c>
      <c r="B193" t="s">
        <v>3870</v>
      </c>
      <c r="C193" t="s">
        <v>5862</v>
      </c>
      <c r="D193">
        <f t="shared" si="2"/>
        <v>192</v>
      </c>
      <c r="E193" t="s">
        <v>5829</v>
      </c>
      <c r="F193">
        <v>2</v>
      </c>
      <c r="J193" s="159"/>
    </row>
    <row r="194" spans="1:10">
      <c r="A194" t="s">
        <v>3874</v>
      </c>
      <c r="B194" t="s">
        <v>3875</v>
      </c>
      <c r="C194" t="s">
        <v>5862</v>
      </c>
      <c r="D194">
        <f t="shared" si="2"/>
        <v>193</v>
      </c>
      <c r="E194" t="s">
        <v>5829</v>
      </c>
      <c r="F194">
        <v>2</v>
      </c>
      <c r="J194" s="159"/>
    </row>
    <row r="195" spans="1:10">
      <c r="A195" t="s">
        <v>3887</v>
      </c>
      <c r="B195" t="s">
        <v>3888</v>
      </c>
      <c r="C195" t="s">
        <v>5862</v>
      </c>
      <c r="D195">
        <f t="shared" si="2"/>
        <v>194</v>
      </c>
      <c r="E195" t="s">
        <v>5829</v>
      </c>
      <c r="F195">
        <v>2</v>
      </c>
      <c r="I195" s="158"/>
      <c r="J195" s="159"/>
    </row>
    <row r="196" spans="1:10">
      <c r="A196" t="s">
        <v>3876</v>
      </c>
      <c r="B196" t="s">
        <v>3877</v>
      </c>
      <c r="C196" t="s">
        <v>5862</v>
      </c>
      <c r="D196">
        <f t="shared" si="2"/>
        <v>195</v>
      </c>
      <c r="E196" t="s">
        <v>5829</v>
      </c>
      <c r="F196">
        <v>2</v>
      </c>
      <c r="I196" s="158"/>
      <c r="J196" s="159"/>
    </row>
    <row r="197" spans="1:10">
      <c r="A197" t="s">
        <v>3881</v>
      </c>
      <c r="B197" t="s">
        <v>3882</v>
      </c>
      <c r="C197" t="s">
        <v>5862</v>
      </c>
      <c r="D197">
        <f t="shared" si="2"/>
        <v>196</v>
      </c>
      <c r="E197" t="s">
        <v>5829</v>
      </c>
      <c r="F197">
        <v>2</v>
      </c>
      <c r="I197" s="158"/>
      <c r="J197" s="159"/>
    </row>
    <row r="198" spans="1:10">
      <c r="A198" t="s">
        <v>3110</v>
      </c>
      <c r="B198" t="s">
        <v>3111</v>
      </c>
      <c r="C198" t="s">
        <v>5862</v>
      </c>
      <c r="D198">
        <f t="shared" si="2"/>
        <v>197</v>
      </c>
      <c r="E198" t="s">
        <v>5829</v>
      </c>
      <c r="F198">
        <v>2</v>
      </c>
      <c r="I198" s="158"/>
      <c r="J198" s="159"/>
    </row>
    <row r="199" spans="1:10">
      <c r="A199" t="s">
        <v>1121</v>
      </c>
      <c r="B199" t="s">
        <v>1123</v>
      </c>
      <c r="C199" t="s">
        <v>5862</v>
      </c>
      <c r="D199">
        <f t="shared" si="2"/>
        <v>198</v>
      </c>
      <c r="E199" t="s">
        <v>5829</v>
      </c>
      <c r="F199">
        <v>2</v>
      </c>
      <c r="I199" s="158"/>
      <c r="J199" s="159"/>
    </row>
    <row r="200" spans="1:10">
      <c r="A200" t="s">
        <v>3113</v>
      </c>
      <c r="B200" t="s">
        <v>3114</v>
      </c>
      <c r="C200" t="s">
        <v>5862</v>
      </c>
      <c r="D200">
        <f t="shared" si="2"/>
        <v>199</v>
      </c>
      <c r="E200" t="s">
        <v>5829</v>
      </c>
      <c r="F200">
        <v>2</v>
      </c>
      <c r="I200" s="158"/>
      <c r="J200" s="159"/>
    </row>
    <row r="201" spans="1:10">
      <c r="A201" t="s">
        <v>3105</v>
      </c>
      <c r="B201" t="s">
        <v>3106</v>
      </c>
      <c r="C201" t="s">
        <v>5862</v>
      </c>
      <c r="D201">
        <f t="shared" si="2"/>
        <v>200</v>
      </c>
      <c r="E201" t="s">
        <v>5829</v>
      </c>
      <c r="F201">
        <v>2</v>
      </c>
      <c r="I201" s="158"/>
      <c r="J201" s="159"/>
    </row>
    <row r="202" spans="1:10">
      <c r="A202" s="65" t="s">
        <v>2904</v>
      </c>
      <c r="B202" s="65" t="s">
        <v>2905</v>
      </c>
      <c r="C202" t="s">
        <v>5862</v>
      </c>
      <c r="D202">
        <f t="shared" ref="D202:D259" si="3">D201+1</f>
        <v>201</v>
      </c>
      <c r="E202" t="s">
        <v>5829</v>
      </c>
      <c r="F202" s="65">
        <v>2</v>
      </c>
      <c r="I202" s="158"/>
      <c r="J202" s="159"/>
    </row>
    <row r="203" spans="1:10">
      <c r="A203" s="65" t="s">
        <v>2909</v>
      </c>
      <c r="B203" s="65" t="s">
        <v>2910</v>
      </c>
      <c r="C203" t="s">
        <v>5862</v>
      </c>
      <c r="D203">
        <f t="shared" si="3"/>
        <v>202</v>
      </c>
      <c r="E203" t="s">
        <v>5829</v>
      </c>
      <c r="F203" s="65">
        <v>2</v>
      </c>
      <c r="I203" s="158"/>
      <c r="J203" s="159"/>
    </row>
    <row r="204" spans="1:10">
      <c r="A204" s="65" t="s">
        <v>2920</v>
      </c>
      <c r="B204" s="65" t="s">
        <v>2921</v>
      </c>
      <c r="C204" t="s">
        <v>5862</v>
      </c>
      <c r="D204">
        <f t="shared" si="3"/>
        <v>203</v>
      </c>
      <c r="E204" t="s">
        <v>5829</v>
      </c>
      <c r="F204" s="65">
        <v>2</v>
      </c>
      <c r="I204" s="158"/>
      <c r="J204" s="159"/>
    </row>
    <row r="205" spans="1:10">
      <c r="A205" s="65" t="s">
        <v>2914</v>
      </c>
      <c r="B205" s="65" t="s">
        <v>2915</v>
      </c>
      <c r="C205" t="s">
        <v>5862</v>
      </c>
      <c r="D205">
        <f t="shared" si="3"/>
        <v>204</v>
      </c>
      <c r="E205" t="s">
        <v>5829</v>
      </c>
      <c r="F205" s="65">
        <v>2</v>
      </c>
      <c r="I205" s="158"/>
      <c r="J205" s="159"/>
    </row>
    <row r="206" spans="1:10">
      <c r="A206" s="65" t="s">
        <v>3864</v>
      </c>
      <c r="B206" s="65" t="s">
        <v>3865</v>
      </c>
      <c r="C206" t="s">
        <v>5862</v>
      </c>
      <c r="D206">
        <f t="shared" si="3"/>
        <v>205</v>
      </c>
      <c r="E206" t="s">
        <v>5829</v>
      </c>
      <c r="F206" s="65">
        <v>2</v>
      </c>
      <c r="I206" s="158"/>
      <c r="J206" s="159"/>
    </row>
    <row r="207" spans="1:10">
      <c r="A207" t="s">
        <v>3890</v>
      </c>
      <c r="B207" t="s">
        <v>3891</v>
      </c>
      <c r="C207" t="s">
        <v>5862</v>
      </c>
      <c r="D207">
        <f t="shared" si="3"/>
        <v>206</v>
      </c>
      <c r="E207" t="s">
        <v>5829</v>
      </c>
      <c r="F207">
        <v>2</v>
      </c>
      <c r="I207" s="158"/>
      <c r="J207" s="159"/>
    </row>
    <row r="208" spans="1:10">
      <c r="A208" t="s">
        <v>3879</v>
      </c>
      <c r="B208" t="s">
        <v>3880</v>
      </c>
      <c r="C208" t="s">
        <v>5862</v>
      </c>
      <c r="D208">
        <f t="shared" si="3"/>
        <v>207</v>
      </c>
      <c r="E208" t="s">
        <v>5829</v>
      </c>
      <c r="F208">
        <v>2</v>
      </c>
      <c r="I208" s="158"/>
      <c r="J208" s="159"/>
    </row>
    <row r="209" spans="1:10">
      <c r="A209" t="s">
        <v>3884</v>
      </c>
      <c r="B209" t="s">
        <v>3885</v>
      </c>
      <c r="C209" t="s">
        <v>5862</v>
      </c>
      <c r="D209">
        <f t="shared" si="3"/>
        <v>208</v>
      </c>
      <c r="E209" t="s">
        <v>5829</v>
      </c>
      <c r="F209">
        <v>2</v>
      </c>
      <c r="I209" s="158"/>
      <c r="J209" s="159"/>
    </row>
    <row r="210" spans="1:10">
      <c r="A210" t="s">
        <v>3898</v>
      </c>
      <c r="B210" t="s">
        <v>3899</v>
      </c>
      <c r="C210" t="s">
        <v>5862</v>
      </c>
      <c r="D210">
        <f t="shared" si="3"/>
        <v>209</v>
      </c>
      <c r="E210" t="s">
        <v>5829</v>
      </c>
      <c r="F210">
        <v>2</v>
      </c>
      <c r="I210" s="158"/>
      <c r="J210" s="159"/>
    </row>
    <row r="211" spans="1:10">
      <c r="A211" t="s">
        <v>1929</v>
      </c>
      <c r="B211" t="s">
        <v>32</v>
      </c>
      <c r="C211" t="s">
        <v>5862</v>
      </c>
      <c r="D211">
        <f t="shared" si="3"/>
        <v>210</v>
      </c>
      <c r="E211" t="s">
        <v>5829</v>
      </c>
      <c r="F211">
        <v>2</v>
      </c>
      <c r="I211" s="158"/>
      <c r="J211" s="159"/>
    </row>
    <row r="212" spans="1:10">
      <c r="A212" t="s">
        <v>1350</v>
      </c>
      <c r="B212" t="s">
        <v>53</v>
      </c>
      <c r="C212" s="65" t="s">
        <v>5862</v>
      </c>
      <c r="D212">
        <f t="shared" si="3"/>
        <v>211</v>
      </c>
      <c r="E212" t="s">
        <v>5829</v>
      </c>
      <c r="F212">
        <v>2</v>
      </c>
      <c r="I212" s="158"/>
      <c r="J212" s="159"/>
    </row>
    <row r="213" spans="1:10">
      <c r="A213" t="s">
        <v>1565</v>
      </c>
      <c r="B213" t="s">
        <v>1566</v>
      </c>
      <c r="C213" s="65" t="s">
        <v>5862</v>
      </c>
      <c r="D213">
        <f t="shared" si="3"/>
        <v>212</v>
      </c>
      <c r="E213" t="s">
        <v>5829</v>
      </c>
      <c r="F213">
        <v>2</v>
      </c>
      <c r="I213" s="158"/>
      <c r="J213" s="159"/>
    </row>
    <row r="214" spans="1:10">
      <c r="A214" t="s">
        <v>2066</v>
      </c>
      <c r="B214" t="s">
        <v>41</v>
      </c>
      <c r="C214" s="65" t="s">
        <v>5862</v>
      </c>
      <c r="D214">
        <f t="shared" si="3"/>
        <v>213</v>
      </c>
      <c r="E214" t="s">
        <v>5829</v>
      </c>
      <c r="F214">
        <v>2</v>
      </c>
      <c r="I214" s="158"/>
      <c r="J214" s="159"/>
    </row>
    <row r="215" spans="1:10">
      <c r="A215" t="s">
        <v>1547</v>
      </c>
      <c r="B215" t="s">
        <v>1548</v>
      </c>
      <c r="C215" s="65" t="s">
        <v>5862</v>
      </c>
      <c r="D215">
        <f t="shared" si="3"/>
        <v>214</v>
      </c>
      <c r="E215" t="s">
        <v>5829</v>
      </c>
      <c r="F215">
        <v>2</v>
      </c>
      <c r="I215" s="158"/>
      <c r="J215" s="159"/>
    </row>
    <row r="216" spans="1:10">
      <c r="A216" t="s">
        <v>2046</v>
      </c>
      <c r="B216" t="s">
        <v>45</v>
      </c>
      <c r="C216" s="65" t="s">
        <v>5862</v>
      </c>
      <c r="D216">
        <f t="shared" si="3"/>
        <v>215</v>
      </c>
      <c r="E216" t="s">
        <v>5829</v>
      </c>
      <c r="F216">
        <v>2</v>
      </c>
      <c r="I216" s="158"/>
      <c r="J216" s="159"/>
    </row>
    <row r="217" spans="1:10">
      <c r="A217" t="s">
        <v>1549</v>
      </c>
      <c r="B217" t="s">
        <v>1550</v>
      </c>
      <c r="C217" s="65" t="s">
        <v>5862</v>
      </c>
      <c r="D217">
        <f t="shared" si="3"/>
        <v>216</v>
      </c>
      <c r="E217" t="s">
        <v>5829</v>
      </c>
      <c r="F217">
        <v>2</v>
      </c>
      <c r="I217" s="158"/>
      <c r="J217" s="159"/>
    </row>
    <row r="218" spans="1:10">
      <c r="A218" t="s">
        <v>2029</v>
      </c>
      <c r="B218" t="s">
        <v>47</v>
      </c>
      <c r="C218" s="65" t="s">
        <v>5862</v>
      </c>
      <c r="D218">
        <f t="shared" si="3"/>
        <v>217</v>
      </c>
      <c r="E218" t="s">
        <v>5829</v>
      </c>
      <c r="F218">
        <v>2</v>
      </c>
      <c r="I218" s="158"/>
      <c r="J218" s="159"/>
    </row>
    <row r="219" spans="1:10">
      <c r="A219" t="s">
        <v>1551</v>
      </c>
      <c r="B219" t="s">
        <v>1552</v>
      </c>
      <c r="C219" s="65" t="s">
        <v>5862</v>
      </c>
      <c r="D219">
        <f t="shared" si="3"/>
        <v>218</v>
      </c>
      <c r="E219" t="s">
        <v>5829</v>
      </c>
      <c r="F219">
        <v>2</v>
      </c>
      <c r="I219" s="158"/>
      <c r="J219" s="159"/>
    </row>
    <row r="220" spans="1:10">
      <c r="A220" t="s">
        <v>2011</v>
      </c>
      <c r="B220" t="s">
        <v>49</v>
      </c>
      <c r="C220" s="65" t="s">
        <v>5862</v>
      </c>
      <c r="D220">
        <f t="shared" si="3"/>
        <v>219</v>
      </c>
      <c r="E220" t="s">
        <v>5829</v>
      </c>
      <c r="F220">
        <v>2</v>
      </c>
      <c r="I220" s="158"/>
      <c r="J220" s="159"/>
    </row>
    <row r="221" spans="1:10">
      <c r="A221" t="s">
        <v>1553</v>
      </c>
      <c r="B221" t="s">
        <v>1554</v>
      </c>
      <c r="C221" s="65" t="s">
        <v>5862</v>
      </c>
      <c r="D221">
        <f t="shared" si="3"/>
        <v>220</v>
      </c>
      <c r="E221" t="s">
        <v>5829</v>
      </c>
      <c r="F221">
        <v>2</v>
      </c>
      <c r="I221" s="158"/>
      <c r="J221" s="159"/>
    </row>
    <row r="222" spans="1:10">
      <c r="A222" t="s">
        <v>2051</v>
      </c>
      <c r="B222" t="s">
        <v>51</v>
      </c>
      <c r="C222" s="65" t="s">
        <v>5862</v>
      </c>
      <c r="D222">
        <f t="shared" si="3"/>
        <v>221</v>
      </c>
      <c r="E222" t="s">
        <v>5829</v>
      </c>
      <c r="F222">
        <v>2</v>
      </c>
      <c r="I222" s="158"/>
      <c r="J222" s="159"/>
    </row>
    <row r="223" spans="1:10">
      <c r="A223" t="s">
        <v>1555</v>
      </c>
      <c r="B223" t="s">
        <v>1556</v>
      </c>
      <c r="C223" s="65" t="s">
        <v>5862</v>
      </c>
      <c r="D223">
        <f t="shared" si="3"/>
        <v>222</v>
      </c>
      <c r="E223" t="s">
        <v>5829</v>
      </c>
      <c r="F223">
        <v>2</v>
      </c>
      <c r="I223" s="158"/>
      <c r="J223" s="159"/>
    </row>
    <row r="224" spans="1:10">
      <c r="A224" t="s">
        <v>2056</v>
      </c>
      <c r="B224" t="s">
        <v>55</v>
      </c>
      <c r="C224" s="65" t="s">
        <v>5862</v>
      </c>
      <c r="D224">
        <f t="shared" si="3"/>
        <v>223</v>
      </c>
      <c r="E224" t="s">
        <v>5829</v>
      </c>
      <c r="F224">
        <v>2</v>
      </c>
      <c r="I224" s="158"/>
      <c r="J224" s="159"/>
    </row>
    <row r="225" spans="1:10">
      <c r="A225" t="s">
        <v>1557</v>
      </c>
      <c r="B225" t="s">
        <v>1558</v>
      </c>
      <c r="C225" s="65" t="s">
        <v>5862</v>
      </c>
      <c r="D225">
        <f t="shared" si="3"/>
        <v>224</v>
      </c>
      <c r="E225" t="s">
        <v>5829</v>
      </c>
      <c r="F225">
        <v>2</v>
      </c>
      <c r="I225" s="158"/>
      <c r="J225" s="159"/>
    </row>
    <row r="226" spans="1:10">
      <c r="A226" t="s">
        <v>2061</v>
      </c>
      <c r="B226" t="s">
        <v>2062</v>
      </c>
      <c r="C226" s="65" t="s">
        <v>5862</v>
      </c>
      <c r="D226">
        <f t="shared" si="3"/>
        <v>225</v>
      </c>
      <c r="E226" t="s">
        <v>5829</v>
      </c>
      <c r="F226">
        <v>2</v>
      </c>
      <c r="I226" s="158"/>
      <c r="J226" s="159"/>
    </row>
    <row r="227" spans="1:10">
      <c r="A227" t="s">
        <v>1559</v>
      </c>
      <c r="B227" t="s">
        <v>1560</v>
      </c>
      <c r="C227" s="65" t="s">
        <v>5862</v>
      </c>
      <c r="D227">
        <f t="shared" si="3"/>
        <v>226</v>
      </c>
      <c r="E227" t="s">
        <v>5829</v>
      </c>
      <c r="F227">
        <v>2</v>
      </c>
      <c r="I227" s="158"/>
      <c r="J227" s="159"/>
    </row>
    <row r="228" spans="1:10">
      <c r="A228" t="s">
        <v>2075</v>
      </c>
      <c r="B228" t="s">
        <v>57</v>
      </c>
      <c r="C228" s="65" t="s">
        <v>5862</v>
      </c>
      <c r="D228">
        <f t="shared" si="3"/>
        <v>227</v>
      </c>
      <c r="E228" t="s">
        <v>5829</v>
      </c>
      <c r="F228">
        <v>2</v>
      </c>
      <c r="I228" s="158"/>
      <c r="J228" s="159"/>
    </row>
    <row r="229" spans="1:10">
      <c r="A229" t="s">
        <v>1561</v>
      </c>
      <c r="B229" t="s">
        <v>1562</v>
      </c>
      <c r="C229" s="65" t="s">
        <v>5862</v>
      </c>
      <c r="D229">
        <f t="shared" si="3"/>
        <v>228</v>
      </c>
      <c r="E229" t="s">
        <v>5829</v>
      </c>
      <c r="F229">
        <v>2</v>
      </c>
      <c r="I229" s="158"/>
      <c r="J229" s="159"/>
    </row>
    <row r="230" spans="1:10">
      <c r="A230" t="s">
        <v>2002</v>
      </c>
      <c r="B230" t="s">
        <v>59</v>
      </c>
      <c r="C230" s="65" t="s">
        <v>5862</v>
      </c>
      <c r="D230">
        <f t="shared" si="3"/>
        <v>229</v>
      </c>
      <c r="E230" t="s">
        <v>5829</v>
      </c>
      <c r="F230">
        <v>2</v>
      </c>
      <c r="I230" s="158"/>
      <c r="J230" s="159"/>
    </row>
    <row r="231" spans="1:10">
      <c r="A231" t="s">
        <v>1563</v>
      </c>
      <c r="B231" t="s">
        <v>1564</v>
      </c>
      <c r="C231" s="65" t="s">
        <v>5862</v>
      </c>
      <c r="D231">
        <f t="shared" si="3"/>
        <v>230</v>
      </c>
      <c r="E231" t="s">
        <v>5829</v>
      </c>
      <c r="F231">
        <v>2</v>
      </c>
      <c r="I231" s="158"/>
      <c r="J231" s="159"/>
    </row>
    <row r="232" spans="1:10">
      <c r="A232" t="s">
        <v>3892</v>
      </c>
      <c r="B232" t="s">
        <v>3893</v>
      </c>
      <c r="C232" t="s">
        <v>5862</v>
      </c>
      <c r="D232">
        <f t="shared" si="3"/>
        <v>231</v>
      </c>
      <c r="E232" t="s">
        <v>5829</v>
      </c>
      <c r="F232">
        <v>2</v>
      </c>
      <c r="I232" s="158"/>
      <c r="J232" s="159"/>
    </row>
    <row r="233" spans="1:10">
      <c r="A233" t="s">
        <v>3895</v>
      </c>
      <c r="B233" t="s">
        <v>3896</v>
      </c>
      <c r="C233" t="s">
        <v>5862</v>
      </c>
      <c r="D233">
        <f t="shared" si="3"/>
        <v>232</v>
      </c>
      <c r="E233" t="s">
        <v>5829</v>
      </c>
      <c r="F233">
        <v>2</v>
      </c>
      <c r="I233" s="158"/>
      <c r="J233" s="159"/>
    </row>
    <row r="234" spans="1:10">
      <c r="A234" t="s">
        <v>4924</v>
      </c>
      <c r="B234" t="s">
        <v>4925</v>
      </c>
      <c r="C234" t="s">
        <v>5862</v>
      </c>
      <c r="D234">
        <f t="shared" si="3"/>
        <v>233</v>
      </c>
      <c r="E234" t="s">
        <v>5829</v>
      </c>
      <c r="F234">
        <v>2</v>
      </c>
      <c r="I234" s="158"/>
      <c r="J234" s="159"/>
    </row>
    <row r="235" spans="1:10">
      <c r="A235" t="s">
        <v>2022</v>
      </c>
      <c r="B235" t="s">
        <v>2023</v>
      </c>
      <c r="C235" t="s">
        <v>5862</v>
      </c>
      <c r="D235">
        <f t="shared" si="3"/>
        <v>234</v>
      </c>
      <c r="E235" t="s">
        <v>5829</v>
      </c>
      <c r="F235">
        <v>2</v>
      </c>
      <c r="I235" s="158"/>
      <c r="J235" s="159"/>
    </row>
    <row r="236" spans="1:10">
      <c r="A236" t="s">
        <v>1332</v>
      </c>
      <c r="B236" t="s">
        <v>305</v>
      </c>
      <c r="C236" t="s">
        <v>5862</v>
      </c>
      <c r="D236">
        <f t="shared" si="3"/>
        <v>235</v>
      </c>
      <c r="E236" t="s">
        <v>5829</v>
      </c>
      <c r="F236">
        <v>2</v>
      </c>
      <c r="I236" s="158"/>
      <c r="J236" s="159"/>
    </row>
    <row r="237" spans="1:10">
      <c r="A237" t="s">
        <v>3900</v>
      </c>
      <c r="B237" t="s">
        <v>3901</v>
      </c>
      <c r="C237" t="s">
        <v>5862</v>
      </c>
      <c r="D237">
        <f t="shared" si="3"/>
        <v>236</v>
      </c>
      <c r="E237" t="s">
        <v>5829</v>
      </c>
      <c r="F237">
        <v>2</v>
      </c>
      <c r="I237" s="158"/>
      <c r="J237" s="159"/>
    </row>
    <row r="238" spans="1:10">
      <c r="A238" t="s">
        <v>2442</v>
      </c>
      <c r="B238" t="s">
        <v>3903</v>
      </c>
      <c r="C238" t="s">
        <v>5862</v>
      </c>
      <c r="D238">
        <f t="shared" si="3"/>
        <v>237</v>
      </c>
      <c r="E238" t="s">
        <v>5829</v>
      </c>
      <c r="F238">
        <v>2</v>
      </c>
      <c r="I238" s="158"/>
      <c r="J238" s="159"/>
    </row>
    <row r="239" spans="1:10">
      <c r="A239" t="s">
        <v>1640</v>
      </c>
      <c r="B239" t="s">
        <v>31</v>
      </c>
      <c r="C239" t="s">
        <v>5863</v>
      </c>
      <c r="D239">
        <f t="shared" si="3"/>
        <v>238</v>
      </c>
      <c r="E239" t="s">
        <v>5829</v>
      </c>
      <c r="F239">
        <v>2</v>
      </c>
      <c r="I239" s="158"/>
      <c r="J239" s="159"/>
    </row>
    <row r="240" spans="1:10">
      <c r="A240" s="65" t="s">
        <v>1643</v>
      </c>
      <c r="B240" s="65" t="s">
        <v>28</v>
      </c>
      <c r="C240" s="65" t="s">
        <v>5863</v>
      </c>
      <c r="D240">
        <f t="shared" si="3"/>
        <v>239</v>
      </c>
      <c r="E240" t="s">
        <v>5829</v>
      </c>
      <c r="F240">
        <v>2</v>
      </c>
      <c r="I240" s="158"/>
      <c r="J240" s="159"/>
    </row>
    <row r="241" spans="1:10">
      <c r="A241" s="65" t="s">
        <v>1646</v>
      </c>
      <c r="B241" s="65" t="s">
        <v>27</v>
      </c>
      <c r="C241" s="65" t="s">
        <v>5863</v>
      </c>
      <c r="D241">
        <f t="shared" si="3"/>
        <v>240</v>
      </c>
      <c r="E241" t="s">
        <v>5829</v>
      </c>
      <c r="F241">
        <v>2</v>
      </c>
      <c r="I241" s="158"/>
      <c r="J241" s="159"/>
    </row>
    <row r="242" spans="1:10">
      <c r="A242" s="65" t="s">
        <v>1649</v>
      </c>
      <c r="B242" s="65" t="s">
        <v>29</v>
      </c>
      <c r="C242" s="65" t="s">
        <v>5863</v>
      </c>
      <c r="D242">
        <f t="shared" si="3"/>
        <v>241</v>
      </c>
      <c r="E242" t="s">
        <v>5829</v>
      </c>
      <c r="F242">
        <v>2</v>
      </c>
      <c r="I242" s="158"/>
      <c r="J242" s="159"/>
    </row>
    <row r="243" spans="1:10">
      <c r="A243" s="65" t="s">
        <v>1652</v>
      </c>
      <c r="B243" s="65" t="s">
        <v>30</v>
      </c>
      <c r="C243" s="65" t="s">
        <v>5863</v>
      </c>
      <c r="D243">
        <f t="shared" si="3"/>
        <v>242</v>
      </c>
      <c r="E243" t="s">
        <v>5829</v>
      </c>
      <c r="F243">
        <v>2</v>
      </c>
      <c r="I243" s="158"/>
      <c r="J243" s="159"/>
    </row>
    <row r="244" spans="1:10">
      <c r="A244" s="65" t="s">
        <v>1919</v>
      </c>
      <c r="B244" s="65" t="s">
        <v>25</v>
      </c>
      <c r="C244" s="65" t="s">
        <v>5863</v>
      </c>
      <c r="D244">
        <f t="shared" si="3"/>
        <v>243</v>
      </c>
      <c r="E244" t="s">
        <v>5829</v>
      </c>
      <c r="F244">
        <v>2</v>
      </c>
      <c r="I244" s="158"/>
      <c r="J244" s="159"/>
    </row>
    <row r="245" spans="1:10">
      <c r="A245" s="65" t="s">
        <v>1921</v>
      </c>
      <c r="B245" s="65" t="s">
        <v>19</v>
      </c>
      <c r="C245" s="65" t="s">
        <v>5863</v>
      </c>
      <c r="D245">
        <f t="shared" si="3"/>
        <v>244</v>
      </c>
      <c r="E245" t="s">
        <v>5829</v>
      </c>
      <c r="F245">
        <v>2</v>
      </c>
      <c r="I245" s="158"/>
      <c r="J245" s="159"/>
    </row>
    <row r="246" spans="1:10">
      <c r="A246" s="65" t="s">
        <v>1923</v>
      </c>
      <c r="B246" s="65" t="s">
        <v>15</v>
      </c>
      <c r="C246" s="65" t="s">
        <v>5863</v>
      </c>
      <c r="D246">
        <f t="shared" si="3"/>
        <v>245</v>
      </c>
      <c r="E246" t="s">
        <v>5829</v>
      </c>
      <c r="F246">
        <v>2</v>
      </c>
      <c r="I246" s="158"/>
      <c r="J246" s="159"/>
    </row>
    <row r="247" spans="1:10">
      <c r="A247" s="65" t="s">
        <v>1925</v>
      </c>
      <c r="B247" s="65" t="s">
        <v>21</v>
      </c>
      <c r="C247" s="65" t="s">
        <v>5863</v>
      </c>
      <c r="D247">
        <f t="shared" si="3"/>
        <v>246</v>
      </c>
      <c r="E247" t="s">
        <v>5829</v>
      </c>
      <c r="F247">
        <v>2</v>
      </c>
      <c r="I247" s="158"/>
      <c r="J247" s="159"/>
    </row>
    <row r="248" spans="1:10">
      <c r="A248" s="65" t="s">
        <v>1927</v>
      </c>
      <c r="B248" s="65" t="s">
        <v>23</v>
      </c>
      <c r="C248" s="65" t="s">
        <v>5863</v>
      </c>
      <c r="D248">
        <f t="shared" si="3"/>
        <v>247</v>
      </c>
      <c r="E248" t="s">
        <v>5829</v>
      </c>
      <c r="F248">
        <v>2</v>
      </c>
      <c r="I248" s="158"/>
      <c r="J248" s="159"/>
    </row>
    <row r="249" spans="1:10">
      <c r="A249" s="65" t="s">
        <v>2177</v>
      </c>
      <c r="B249" s="65" t="s">
        <v>2178</v>
      </c>
      <c r="C249" s="65" t="s">
        <v>5864</v>
      </c>
      <c r="D249">
        <f t="shared" si="3"/>
        <v>248</v>
      </c>
      <c r="E249" t="s">
        <v>5829</v>
      </c>
      <c r="F249">
        <v>2</v>
      </c>
      <c r="I249" s="158"/>
      <c r="J249" s="159"/>
    </row>
    <row r="250" spans="1:10">
      <c r="A250" s="65" t="s">
        <v>2181</v>
      </c>
      <c r="B250" s="65" t="s">
        <v>2182</v>
      </c>
      <c r="C250" s="65" t="s">
        <v>5864</v>
      </c>
      <c r="D250">
        <f t="shared" si="3"/>
        <v>249</v>
      </c>
      <c r="E250" t="s">
        <v>5829</v>
      </c>
      <c r="F250">
        <v>2</v>
      </c>
      <c r="I250" s="158"/>
      <c r="J250" s="159"/>
    </row>
    <row r="251" spans="1:10">
      <c r="A251" s="65" t="s">
        <v>2206</v>
      </c>
      <c r="B251" s="65" t="s">
        <v>2207</v>
      </c>
      <c r="C251" s="65" t="s">
        <v>5864</v>
      </c>
      <c r="D251">
        <f t="shared" si="3"/>
        <v>250</v>
      </c>
      <c r="E251" t="s">
        <v>5829</v>
      </c>
      <c r="F251">
        <v>2</v>
      </c>
      <c r="I251" s="158"/>
      <c r="J251" s="159"/>
    </row>
    <row r="252" spans="1:10">
      <c r="A252" s="65" t="s">
        <v>2210</v>
      </c>
      <c r="B252" s="65" t="s">
        <v>2211</v>
      </c>
      <c r="C252" s="65" t="s">
        <v>5864</v>
      </c>
      <c r="D252">
        <f t="shared" si="3"/>
        <v>251</v>
      </c>
      <c r="E252" t="s">
        <v>5829</v>
      </c>
      <c r="F252">
        <v>2</v>
      </c>
      <c r="I252" s="158"/>
      <c r="J252" s="159"/>
    </row>
    <row r="253" spans="1:10">
      <c r="A253" t="s">
        <v>1334</v>
      </c>
      <c r="B253" t="s">
        <v>1335</v>
      </c>
      <c r="C253" t="s">
        <v>5864</v>
      </c>
      <c r="D253">
        <f t="shared" si="3"/>
        <v>252</v>
      </c>
      <c r="E253" t="s">
        <v>5829</v>
      </c>
      <c r="F253">
        <v>2</v>
      </c>
      <c r="I253" s="158"/>
      <c r="J253" s="159"/>
    </row>
    <row r="254" spans="1:10">
      <c r="A254" s="65" t="s">
        <v>2216</v>
      </c>
      <c r="B254" s="65" t="s">
        <v>2217</v>
      </c>
      <c r="C254" s="65" t="s">
        <v>5864</v>
      </c>
      <c r="D254">
        <f t="shared" si="3"/>
        <v>253</v>
      </c>
      <c r="E254" t="s">
        <v>5829</v>
      </c>
      <c r="F254">
        <v>2</v>
      </c>
      <c r="I254" s="158"/>
      <c r="J254" s="159"/>
    </row>
    <row r="255" spans="1:10">
      <c r="A255" s="65" t="s">
        <v>2223</v>
      </c>
      <c r="B255" s="65" t="s">
        <v>2224</v>
      </c>
      <c r="C255" s="65" t="s">
        <v>5864</v>
      </c>
      <c r="D255">
        <f t="shared" si="3"/>
        <v>254</v>
      </c>
      <c r="E255" t="s">
        <v>5829</v>
      </c>
      <c r="F255">
        <v>2</v>
      </c>
      <c r="I255" s="158"/>
      <c r="J255" s="159"/>
    </row>
    <row r="256" spans="1:10">
      <c r="A256" s="65" t="s">
        <v>2227</v>
      </c>
      <c r="B256" s="65" t="s">
        <v>2228</v>
      </c>
      <c r="C256" s="65" t="s">
        <v>5864</v>
      </c>
      <c r="D256">
        <f t="shared" si="3"/>
        <v>255</v>
      </c>
      <c r="E256" t="s">
        <v>5829</v>
      </c>
      <c r="F256">
        <v>2</v>
      </c>
      <c r="I256" s="158"/>
      <c r="J256" s="159"/>
    </row>
    <row r="257" spans="1:10">
      <c r="A257" s="65" t="s">
        <v>2231</v>
      </c>
      <c r="B257" s="65" t="s">
        <v>2232</v>
      </c>
      <c r="C257" s="65" t="s">
        <v>5864</v>
      </c>
      <c r="D257">
        <f t="shared" si="3"/>
        <v>256</v>
      </c>
      <c r="E257" t="s">
        <v>5829</v>
      </c>
      <c r="F257">
        <v>2</v>
      </c>
      <c r="I257" s="158"/>
      <c r="J257" s="159"/>
    </row>
    <row r="258" spans="1:10">
      <c r="A258" s="65" t="s">
        <v>2237</v>
      </c>
      <c r="B258" s="65" t="s">
        <v>2238</v>
      </c>
      <c r="C258" s="65" t="s">
        <v>5864</v>
      </c>
      <c r="D258">
        <f t="shared" si="3"/>
        <v>257</v>
      </c>
      <c r="E258" t="s">
        <v>5829</v>
      </c>
      <c r="F258">
        <v>2</v>
      </c>
      <c r="I258" s="158"/>
      <c r="J258" s="159"/>
    </row>
    <row r="259" spans="1:10">
      <c r="A259" t="s">
        <v>1339</v>
      </c>
      <c r="B259" t="s">
        <v>1340</v>
      </c>
      <c r="C259" t="s">
        <v>5864</v>
      </c>
      <c r="D259">
        <f t="shared" si="3"/>
        <v>258</v>
      </c>
      <c r="E259" t="s">
        <v>5829</v>
      </c>
      <c r="F259">
        <v>2</v>
      </c>
      <c r="I259" s="158"/>
      <c r="J259" s="159"/>
    </row>
  </sheetData>
  <conditionalFormatting sqref="A1:A1048576">
    <cfRule type="duplicateValues" dxfId="21" priority="41"/>
  </conditionalFormatting>
  <conditionalFormatting sqref="B86:B87">
    <cfRule type="cellIs" dxfId="20" priority="25" operator="equal">
      <formula>0</formula>
    </cfRule>
  </conditionalFormatting>
  <conditionalFormatting sqref="B90:B92">
    <cfRule type="cellIs" dxfId="19" priority="21" operator="equal">
      <formula>0</formula>
    </cfRule>
  </conditionalFormatting>
  <conditionalFormatting sqref="D1">
    <cfRule type="containsText" dxfId="18" priority="40" operator="containsText" text="State">
      <formula>NOT(ISERROR(SEARCH("State",D1)))</formula>
    </cfRule>
  </conditionalFormatting>
  <conditionalFormatting sqref="D2:D65578">
    <cfRule type="cellIs" dxfId="17" priority="51" operator="equal">
      <formula>"Calculated"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34998626667073579"/>
  </sheetPr>
  <dimension ref="A1:E293"/>
  <sheetViews>
    <sheetView workbookViewId="0"/>
  </sheetViews>
  <sheetFormatPr defaultRowHeight="15"/>
  <cols>
    <col min="2" max="2" width="39.140625" bestFit="1" customWidth="1"/>
    <col min="3" max="3" width="37.7109375" bestFit="1" customWidth="1"/>
    <col min="4" max="4" width="5" bestFit="1" customWidth="1"/>
    <col min="5" max="5" width="18.7109375" bestFit="1" customWidth="1"/>
  </cols>
  <sheetData>
    <row r="1" spans="1:5">
      <c r="A1" t="str">
        <f>"UNION SELECT '"&amp;B1 &amp;"','"&amp;C1 &amp;"',"&amp;D1</f>
        <v>UNION SELECT 'LID State','General Apportionment',10</v>
      </c>
      <c r="B1" s="88" t="s">
        <v>4807</v>
      </c>
      <c r="C1" s="88" t="s">
        <v>5836</v>
      </c>
      <c r="D1" s="88">
        <v>10</v>
      </c>
      <c r="E1" s="88"/>
    </row>
    <row r="2" spans="1:5">
      <c r="A2" t="str">
        <f t="shared" ref="A2:A65" si="0">"UNION SELECT '"&amp;B2 &amp;"','"&amp;C2 &amp;"',"&amp;D2</f>
        <v>UNION SELECT 'Substitutes Days','General Apportionment',20</v>
      </c>
      <c r="B2" s="65" t="s">
        <v>2026</v>
      </c>
      <c r="C2" s="65" t="s">
        <v>5836</v>
      </c>
      <c r="D2" s="65">
        <v>20</v>
      </c>
      <c r="E2" s="65"/>
    </row>
    <row r="3" spans="1:5">
      <c r="A3" t="str">
        <f t="shared" si="0"/>
        <v>UNION SELECT 'Substitutes Rate','General Apportionment',30</v>
      </c>
      <c r="B3" s="88" t="s">
        <v>2115</v>
      </c>
      <c r="C3" s="88" t="s">
        <v>5836</v>
      </c>
      <c r="D3" s="88">
        <v>30</v>
      </c>
      <c r="E3" s="88"/>
    </row>
    <row r="4" spans="1:5">
      <c r="A4" t="str">
        <f t="shared" si="0"/>
        <v>UNION SELECT 'Teacher %','General Apportionment',40</v>
      </c>
      <c r="B4" s="65" t="s">
        <v>1248</v>
      </c>
      <c r="C4" s="65" t="s">
        <v>5836</v>
      </c>
      <c r="D4" s="65">
        <v>40</v>
      </c>
      <c r="E4" s="65"/>
    </row>
    <row r="5" spans="1:5">
      <c r="A5" t="str">
        <f t="shared" si="0"/>
        <v>UNION SELECT 'Health Insurance','General Apportionment',50</v>
      </c>
      <c r="B5" s="88" t="s">
        <v>2072</v>
      </c>
      <c r="C5" s="88" t="s">
        <v>5836</v>
      </c>
      <c r="D5" s="88">
        <v>50</v>
      </c>
      <c r="E5" s="88"/>
    </row>
    <row r="6" spans="1:5">
      <c r="A6" t="str">
        <f t="shared" si="0"/>
        <v>UNION SELECT 'Health Insurance Inc','General Apportionment',60</v>
      </c>
      <c r="B6" s="65" t="s">
        <v>2463</v>
      </c>
      <c r="C6" s="65" t="s">
        <v>5836</v>
      </c>
      <c r="D6" s="65">
        <v>60</v>
      </c>
      <c r="E6" s="65"/>
    </row>
    <row r="7" spans="1:5">
      <c r="A7" t="str">
        <f t="shared" si="0"/>
        <v>UNION SELECT 'CLS Health Factor','General Apportionment',70</v>
      </c>
      <c r="B7" s="88" t="s">
        <v>2081</v>
      </c>
      <c r="C7" s="88" t="s">
        <v>5836</v>
      </c>
      <c r="D7" s="88">
        <v>70</v>
      </c>
      <c r="E7" s="88"/>
    </row>
    <row r="8" spans="1:5">
      <c r="A8" t="str">
        <f t="shared" si="0"/>
        <v>UNION SELECT 'CIS/CAS - Benefits Maint','General Apportionment',80</v>
      </c>
      <c r="B8" s="65" t="s">
        <v>2088</v>
      </c>
      <c r="C8" s="65" t="s">
        <v>5836</v>
      </c>
      <c r="D8" s="65">
        <v>80</v>
      </c>
      <c r="E8" s="65"/>
    </row>
    <row r="9" spans="1:5">
      <c r="A9" t="str">
        <f t="shared" si="0"/>
        <v>UNION SELECT 'CIS/CAS - Benefits Inc','General Apportionment',90</v>
      </c>
      <c r="B9" s="88" t="s">
        <v>2095</v>
      </c>
      <c r="C9" s="88" t="s">
        <v>5836</v>
      </c>
      <c r="D9" s="88">
        <v>90</v>
      </c>
      <c r="E9" s="88"/>
    </row>
    <row r="10" spans="1:5">
      <c r="A10" t="str">
        <f t="shared" si="0"/>
        <v>UNION SELECT 'CLS - Benefits Inc','General Apportionment',100</v>
      </c>
      <c r="B10" s="65" t="s">
        <v>2105</v>
      </c>
      <c r="C10" s="65" t="s">
        <v>5836</v>
      </c>
      <c r="D10" s="65">
        <v>100</v>
      </c>
      <c r="E10" s="65"/>
    </row>
    <row r="11" spans="1:5">
      <c r="A11" t="str">
        <f t="shared" si="0"/>
        <v>UNION SELECT 'CLS - Benefits Maint','General Apportionment',110</v>
      </c>
      <c r="B11" s="88" t="s">
        <v>2101</v>
      </c>
      <c r="C11" s="88" t="s">
        <v>5836</v>
      </c>
      <c r="D11" s="88">
        <v>110</v>
      </c>
      <c r="E11" s="88"/>
    </row>
    <row r="12" spans="1:5">
      <c r="A12" t="str">
        <f t="shared" si="0"/>
        <v>UNION SELECT 'Run Start - Reg Rate','General Apportionment',120</v>
      </c>
      <c r="B12" s="65" t="s">
        <v>2424</v>
      </c>
      <c r="C12" s="65" t="s">
        <v>5836</v>
      </c>
      <c r="D12" s="65">
        <v>120</v>
      </c>
      <c r="E12" s="65"/>
    </row>
    <row r="13" spans="1:5">
      <c r="A13" t="str">
        <f t="shared" si="0"/>
        <v>UNION SELECT 'Run Start - CTE Rate','General Apportionment',130</v>
      </c>
      <c r="B13" s="88" t="s">
        <v>2428</v>
      </c>
      <c r="C13" s="88" t="s">
        <v>5836</v>
      </c>
      <c r="D13" s="88">
        <v>130</v>
      </c>
      <c r="E13" s="88"/>
    </row>
    <row r="14" spans="1:5">
      <c r="A14" t="str">
        <f t="shared" si="0"/>
        <v>UNION SELECT 'LAP Carry Fwd %','General Apportionment',140</v>
      </c>
      <c r="B14" s="93" t="s">
        <v>137</v>
      </c>
      <c r="C14" s="65" t="s">
        <v>5836</v>
      </c>
      <c r="D14" s="65">
        <v>140</v>
      </c>
      <c r="E14" s="65"/>
    </row>
    <row r="15" spans="1:5">
      <c r="A15" t="str">
        <f t="shared" si="0"/>
        <v>UNION SELECT 'SpEd Carry Fwd %','General Apportionment',150</v>
      </c>
      <c r="B15" s="98" t="s">
        <v>140</v>
      </c>
      <c r="C15" s="88" t="s">
        <v>5836</v>
      </c>
      <c r="D15" s="88">
        <v>150</v>
      </c>
      <c r="E15" s="88"/>
    </row>
    <row r="16" spans="1:5">
      <c r="A16" t="str">
        <f t="shared" si="0"/>
        <v>UNION SELECT 'TBIP Withhold Factor','General Apportionment',155</v>
      </c>
      <c r="B16" s="65" t="s">
        <v>1460</v>
      </c>
      <c r="C16" s="65" t="s">
        <v>5836</v>
      </c>
      <c r="D16" s="65">
        <v>155</v>
      </c>
      <c r="E16" s="65"/>
    </row>
    <row r="17" spans="1:5">
      <c r="A17" t="str">
        <f t="shared" si="0"/>
        <v>UNION SELECT 'Reimbursement Rate per Breakfast','General Apportionment',160</v>
      </c>
      <c r="B17" s="98" t="s">
        <v>14</v>
      </c>
      <c r="C17" s="88" t="s">
        <v>5836</v>
      </c>
      <c r="D17" s="88">
        <v>160</v>
      </c>
      <c r="E17" s="88"/>
    </row>
    <row r="18" spans="1:5">
      <c r="A18" t="str">
        <f t="shared" si="0"/>
        <v>UNION SELECT 'Reimbursement Rate per Lunch','General Apportionment',170</v>
      </c>
      <c r="B18" s="93" t="s">
        <v>11</v>
      </c>
      <c r="C18" s="65" t="s">
        <v>5836</v>
      </c>
      <c r="D18" s="65">
        <v>170</v>
      </c>
      <c r="E18" s="65"/>
    </row>
    <row r="19" spans="1:5">
      <c r="A19" t="str">
        <f t="shared" si="0"/>
        <v>UNION SELECT 'Class Size K-3 NoEnh','Staffing Calculations',180</v>
      </c>
      <c r="B19" s="88" t="s">
        <v>2361</v>
      </c>
      <c r="C19" s="88" t="s">
        <v>5832</v>
      </c>
      <c r="D19" s="88">
        <v>180</v>
      </c>
      <c r="E19" s="88"/>
    </row>
    <row r="20" spans="1:5">
      <c r="A20" t="str">
        <f t="shared" si="0"/>
        <v>UNION SELECT 'Class Size 4 NoEnh','Staffing Calculations',190</v>
      </c>
      <c r="B20" s="65" t="s">
        <v>2364</v>
      </c>
      <c r="C20" s="65" t="s">
        <v>5832</v>
      </c>
      <c r="D20" s="65">
        <v>190</v>
      </c>
      <c r="E20" s="65"/>
    </row>
    <row r="21" spans="1:5">
      <c r="A21" t="str">
        <f t="shared" si="0"/>
        <v>UNION SELECT 'Class Size 5-6','Staffing Calculations',200</v>
      </c>
      <c r="B21" s="88" t="s">
        <v>2479</v>
      </c>
      <c r="C21" s="88" t="s">
        <v>5832</v>
      </c>
      <c r="D21" s="88">
        <v>200</v>
      </c>
      <c r="E21" s="88"/>
    </row>
    <row r="22" spans="1:5">
      <c r="A22" t="str">
        <f t="shared" si="0"/>
        <v>UNION SELECT 'Class Size 7-8','Staffing Calculations',210</v>
      </c>
      <c r="B22" s="65" t="s">
        <v>2540</v>
      </c>
      <c r="C22" s="65" t="s">
        <v>5832</v>
      </c>
      <c r="D22" s="65">
        <v>210</v>
      </c>
      <c r="E22" s="65"/>
    </row>
    <row r="23" spans="1:5">
      <c r="A23" t="str">
        <f t="shared" si="0"/>
        <v>UNION SELECT 'Class Size 9-12','Staffing Calculations',220</v>
      </c>
      <c r="B23" s="88" t="s">
        <v>2606</v>
      </c>
      <c r="C23" s="88" t="s">
        <v>5832</v>
      </c>
      <c r="D23" s="88">
        <v>220</v>
      </c>
      <c r="E23" s="88"/>
    </row>
    <row r="24" spans="1:5">
      <c r="A24" t="str">
        <f t="shared" si="0"/>
        <v>UNION SELECT 'Poverty Class Size 4','Staffing Calculations',230</v>
      </c>
      <c r="B24" s="65" t="s">
        <v>2482</v>
      </c>
      <c r="C24" s="65" t="s">
        <v>5832</v>
      </c>
      <c r="D24" s="65">
        <v>230</v>
      </c>
      <c r="E24" s="65"/>
    </row>
    <row r="25" spans="1:5">
      <c r="A25" t="str">
        <f t="shared" si="0"/>
        <v>UNION SELECT 'Poverty Class Size 5-6','Staffing Calculations',240</v>
      </c>
      <c r="B25" s="88" t="s">
        <v>2484</v>
      </c>
      <c r="C25" s="88" t="s">
        <v>5832</v>
      </c>
      <c r="D25" s="88">
        <v>240</v>
      </c>
      <c r="E25" s="88"/>
    </row>
    <row r="26" spans="1:5">
      <c r="A26" t="str">
        <f t="shared" si="0"/>
        <v>UNION SELECT 'Poverty Class Size 7-8','Staffing Calculations',250</v>
      </c>
      <c r="B26" s="65" t="s">
        <v>2543</v>
      </c>
      <c r="C26" s="65" t="s">
        <v>5832</v>
      </c>
      <c r="D26" s="65">
        <v>250</v>
      </c>
      <c r="E26" s="65"/>
    </row>
    <row r="27" spans="1:5">
      <c r="A27" t="str">
        <f t="shared" si="0"/>
        <v>UNION SELECT 'Poverty Class Size 9-12','Staffing Calculations',260</v>
      </c>
      <c r="B27" s="88" t="s">
        <v>2609</v>
      </c>
      <c r="C27" s="88" t="s">
        <v>5832</v>
      </c>
      <c r="D27" s="88">
        <v>260</v>
      </c>
      <c r="E27" s="88"/>
    </row>
    <row r="28" spans="1:5">
      <c r="A28" t="str">
        <f t="shared" si="0"/>
        <v>UNION SELECT 'Poverty Class Size 2-3','Staffing Calculations',273</v>
      </c>
      <c r="B28" s="65" t="s">
        <v>1526</v>
      </c>
      <c r="C28" s="65" t="s">
        <v>5832</v>
      </c>
      <c r="D28" s="65">
        <v>273</v>
      </c>
      <c r="E28" s="65"/>
    </row>
    <row r="29" spans="1:5">
      <c r="A29" t="str">
        <f t="shared" si="0"/>
        <v>UNION SELECT 'AP Class Size 9-12','Staffing Calculations',280</v>
      </c>
      <c r="B29" s="88" t="s">
        <v>2611</v>
      </c>
      <c r="C29" s="88" t="s">
        <v>5832</v>
      </c>
      <c r="D29" s="88">
        <v>280</v>
      </c>
      <c r="E29" s="88"/>
    </row>
    <row r="30" spans="1:5">
      <c r="A30" t="str">
        <f t="shared" si="0"/>
        <v>UNION SELECT 'IB Class Size 9-12','Staffing Calculations',290</v>
      </c>
      <c r="B30" s="65" t="s">
        <v>2614</v>
      </c>
      <c r="C30" s="65" t="s">
        <v>5832</v>
      </c>
      <c r="D30" s="65">
        <v>290</v>
      </c>
      <c r="E30" s="65"/>
    </row>
    <row r="31" spans="1:5">
      <c r="A31" t="str">
        <f t="shared" si="0"/>
        <v>UNION SELECT 'LabSci Class Size 7-8','Staffing Calculations',300</v>
      </c>
      <c r="B31" s="88" t="s">
        <v>2545</v>
      </c>
      <c r="C31" s="88" t="s">
        <v>5832</v>
      </c>
      <c r="D31" s="88">
        <v>300</v>
      </c>
      <c r="E31" s="88"/>
    </row>
    <row r="32" spans="1:5">
      <c r="A32" t="str">
        <f t="shared" si="0"/>
        <v>UNION SELECT 'LabSci Class Size 9-12','Staffing Calculations',310</v>
      </c>
      <c r="B32" s="65" t="s">
        <v>2620</v>
      </c>
      <c r="C32" s="65" t="s">
        <v>5832</v>
      </c>
      <c r="D32" s="65">
        <v>310</v>
      </c>
      <c r="E32" s="65"/>
    </row>
    <row r="33" spans="1:5">
      <c r="A33" t="str">
        <f t="shared" si="0"/>
        <v>UNION SELECT 'LabSci% 7-8','Staffing Calculations',320</v>
      </c>
      <c r="B33" s="88" t="s">
        <v>2548</v>
      </c>
      <c r="C33" s="88" t="s">
        <v>5832</v>
      </c>
      <c r="D33" s="88">
        <v>320</v>
      </c>
      <c r="E33" s="88"/>
    </row>
    <row r="34" spans="1:5">
      <c r="A34" t="str">
        <f t="shared" si="0"/>
        <v>UNION SELECT 'LabSci% 9-12','Staffing Calculations',330</v>
      </c>
      <c r="B34" s="65" t="s">
        <v>2624</v>
      </c>
      <c r="C34" s="65" t="s">
        <v>5832</v>
      </c>
      <c r="D34" s="65">
        <v>330</v>
      </c>
      <c r="E34" s="65"/>
    </row>
    <row r="35" spans="1:5">
      <c r="A35" t="str">
        <f t="shared" si="0"/>
        <v>UNION SELECT 'Planning K-3','Staffing Calculations',340</v>
      </c>
      <c r="B35" s="88" t="s">
        <v>3935</v>
      </c>
      <c r="C35" s="88" t="s">
        <v>5832</v>
      </c>
      <c r="D35" s="88">
        <v>340</v>
      </c>
      <c r="E35" s="88"/>
    </row>
    <row r="36" spans="1:5">
      <c r="A36" t="str">
        <f t="shared" si="0"/>
        <v>UNION SELECT 'Planning 4','Staffing Calculations',350</v>
      </c>
      <c r="B36" s="65" t="s">
        <v>3938</v>
      </c>
      <c r="C36" s="65" t="s">
        <v>5832</v>
      </c>
      <c r="D36" s="65">
        <v>350</v>
      </c>
      <c r="E36" s="65"/>
    </row>
    <row r="37" spans="1:5">
      <c r="A37" t="str">
        <f t="shared" si="0"/>
        <v>UNION SELECT 'Planning 5-6','Staffing Calculations',360</v>
      </c>
      <c r="B37" s="88" t="s">
        <v>3941</v>
      </c>
      <c r="C37" s="88" t="s">
        <v>5832</v>
      </c>
      <c r="D37" s="88">
        <v>360</v>
      </c>
      <c r="E37" s="88"/>
    </row>
    <row r="38" spans="1:5">
      <c r="A38" t="str">
        <f t="shared" si="0"/>
        <v>UNION SELECT 'Planning 7-8','Staffing Calculations',370</v>
      </c>
      <c r="B38" s="65" t="s">
        <v>3943</v>
      </c>
      <c r="C38" s="65" t="s">
        <v>5832</v>
      </c>
      <c r="D38" s="65">
        <v>370</v>
      </c>
      <c r="E38" s="65"/>
    </row>
    <row r="39" spans="1:5">
      <c r="A39" t="str">
        <f t="shared" si="0"/>
        <v>UNION SELECT 'Planning 9-12','Staffing Calculations',380</v>
      </c>
      <c r="B39" s="88" t="s">
        <v>3946</v>
      </c>
      <c r="C39" s="88" t="s">
        <v>5832</v>
      </c>
      <c r="D39" s="88">
        <v>380</v>
      </c>
      <c r="E39" s="88"/>
    </row>
    <row r="40" spans="1:5">
      <c r="A40" t="str">
        <f t="shared" si="0"/>
        <v>UNION SELECT 'Proto Enroll District','Staffing Calculations',390</v>
      </c>
      <c r="B40" s="65" t="s">
        <v>2670</v>
      </c>
      <c r="C40" s="65" t="s">
        <v>5832</v>
      </c>
      <c r="D40" s="65">
        <v>390</v>
      </c>
      <c r="E40" s="65"/>
    </row>
    <row r="41" spans="1:5">
      <c r="A41" t="str">
        <f t="shared" si="0"/>
        <v>UNION SELECT 'Proto Enroll Elem','Staffing Calculations',400</v>
      </c>
      <c r="B41" s="88" t="s">
        <v>2467</v>
      </c>
      <c r="C41" s="88" t="s">
        <v>5832</v>
      </c>
      <c r="D41" s="88">
        <v>400</v>
      </c>
      <c r="E41" s="88"/>
    </row>
    <row r="42" spans="1:5">
      <c r="A42" t="str">
        <f t="shared" si="0"/>
        <v>UNION SELECT 'Proto Enroll Middle','Staffing Calculations',410</v>
      </c>
      <c r="B42" s="65" t="s">
        <v>2533</v>
      </c>
      <c r="C42" s="65" t="s">
        <v>5832</v>
      </c>
      <c r="D42" s="65">
        <v>410</v>
      </c>
      <c r="E42" s="65"/>
    </row>
    <row r="43" spans="1:5">
      <c r="A43" t="str">
        <f t="shared" si="0"/>
        <v>UNION SELECT 'Proto Enroll High','Staffing Calculations',420</v>
      </c>
      <c r="B43" s="88" t="s">
        <v>2602</v>
      </c>
      <c r="C43" s="88" t="s">
        <v>5832</v>
      </c>
      <c r="D43" s="88">
        <v>420</v>
      </c>
      <c r="E43" s="88"/>
    </row>
    <row r="44" spans="1:5">
      <c r="A44" t="str">
        <f t="shared" si="0"/>
        <v>UNION SELECT 'Proto Enroll CTE 7-8','Staffing Calculations',430</v>
      </c>
      <c r="B44" s="65" t="s">
        <v>1434</v>
      </c>
      <c r="C44" s="65" t="s">
        <v>5832</v>
      </c>
      <c r="D44" s="65">
        <v>430</v>
      </c>
      <c r="E44" s="65"/>
    </row>
    <row r="45" spans="1:5">
      <c r="A45" t="str">
        <f t="shared" si="0"/>
        <v>UNION SELECT 'Proto Enroll 9-12 CTE Prep','Staffing Calculations',440</v>
      </c>
      <c r="B45" s="88" t="s">
        <v>1438</v>
      </c>
      <c r="C45" s="88" t="s">
        <v>5832</v>
      </c>
      <c r="D45" s="88">
        <v>440</v>
      </c>
      <c r="E45" s="88"/>
    </row>
    <row r="46" spans="1:5">
      <c r="A46" t="str">
        <f t="shared" si="0"/>
        <v>UNION SELECT 'Proto Enroll CTE 9-12 Exp','Staffing Calculations',450</v>
      </c>
      <c r="B46" s="65" t="s">
        <v>1440</v>
      </c>
      <c r="C46" s="65" t="s">
        <v>5832</v>
      </c>
      <c r="D46" s="65">
        <v>450</v>
      </c>
      <c r="E46" s="65"/>
    </row>
    <row r="47" spans="1:5">
      <c r="A47" t="str">
        <f t="shared" si="0"/>
        <v>UNION SELECT 'Proto Enroll Skills 9-12','Staffing Calculations',460</v>
      </c>
      <c r="B47" s="88" t="s">
        <v>1442</v>
      </c>
      <c r="C47" s="88" t="s">
        <v>5832</v>
      </c>
      <c r="D47" s="88">
        <v>460</v>
      </c>
      <c r="E47" s="88"/>
    </row>
    <row r="48" spans="1:5">
      <c r="A48" t="str">
        <f t="shared" si="0"/>
        <v>UNION SELECT 'Principal Elem','Staffing Calculations',470</v>
      </c>
      <c r="B48" s="65" t="s">
        <v>2486</v>
      </c>
      <c r="C48" s="65" t="s">
        <v>5832</v>
      </c>
      <c r="D48" s="65">
        <v>470</v>
      </c>
      <c r="E48" s="65"/>
    </row>
    <row r="49" spans="1:5">
      <c r="A49" t="str">
        <f t="shared" si="0"/>
        <v>UNION SELECT 'Principal Middle','Staffing Calculations',480</v>
      </c>
      <c r="B49" s="88" t="s">
        <v>2551</v>
      </c>
      <c r="C49" s="88" t="s">
        <v>5832</v>
      </c>
      <c r="D49" s="88">
        <v>480</v>
      </c>
      <c r="E49" s="88"/>
    </row>
    <row r="50" spans="1:5">
      <c r="A50" t="str">
        <f t="shared" si="0"/>
        <v>UNION SELECT 'Principal High','Staffing Calculations',490</v>
      </c>
      <c r="B50" s="65" t="s">
        <v>2627</v>
      </c>
      <c r="C50" s="65" t="s">
        <v>5832</v>
      </c>
      <c r="D50" s="65">
        <v>490</v>
      </c>
      <c r="E50" s="65"/>
    </row>
    <row r="51" spans="1:5">
      <c r="A51" t="str">
        <f t="shared" si="0"/>
        <v>UNION SELECT 'Counselor Elem','Staffing Calculations',500</v>
      </c>
      <c r="B51" s="88" t="s">
        <v>2494</v>
      </c>
      <c r="C51" s="88" t="s">
        <v>5832</v>
      </c>
      <c r="D51" s="88">
        <v>500</v>
      </c>
      <c r="E51" s="88"/>
    </row>
    <row r="52" spans="1:5">
      <c r="A52" t="str">
        <f t="shared" si="0"/>
        <v>UNION SELECT 'Counselor Middle','Staffing Calculations',510</v>
      </c>
      <c r="B52" s="65" t="s">
        <v>2559</v>
      </c>
      <c r="C52" s="65" t="s">
        <v>5832</v>
      </c>
      <c r="D52" s="65">
        <v>510</v>
      </c>
      <c r="E52" s="65"/>
    </row>
    <row r="53" spans="1:5">
      <c r="A53" t="str">
        <f t="shared" si="0"/>
        <v>UNION SELECT 'Counselor High','Staffing Calculations',520</v>
      </c>
      <c r="B53" s="88" t="s">
        <v>2635</v>
      </c>
      <c r="C53" s="88" t="s">
        <v>5832</v>
      </c>
      <c r="D53" s="88">
        <v>520</v>
      </c>
      <c r="E53" s="88"/>
    </row>
    <row r="54" spans="1:5">
      <c r="A54" t="str">
        <f t="shared" si="0"/>
        <v>UNION SELECT 'Librarian Elem','Staffing Calculations',530</v>
      </c>
      <c r="B54" s="65" t="s">
        <v>2490</v>
      </c>
      <c r="C54" s="65" t="s">
        <v>5832</v>
      </c>
      <c r="D54" s="65">
        <v>530</v>
      </c>
      <c r="E54" s="65"/>
    </row>
    <row r="55" spans="1:5">
      <c r="A55" t="str">
        <f t="shared" si="0"/>
        <v>UNION SELECT 'Librarian Middle','Staffing Calculations',540</v>
      </c>
      <c r="B55" s="88" t="s">
        <v>2555</v>
      </c>
      <c r="C55" s="88" t="s">
        <v>5832</v>
      </c>
      <c r="D55" s="88">
        <v>540</v>
      </c>
      <c r="E55" s="88"/>
    </row>
    <row r="56" spans="1:5">
      <c r="A56" t="str">
        <f t="shared" si="0"/>
        <v>UNION SELECT 'Librarian High','Staffing Calculations',550</v>
      </c>
      <c r="B56" s="65" t="s">
        <v>2631</v>
      </c>
      <c r="C56" s="65" t="s">
        <v>5832</v>
      </c>
      <c r="D56" s="65">
        <v>550</v>
      </c>
      <c r="E56" s="65"/>
    </row>
    <row r="57" spans="1:5">
      <c r="A57" t="str">
        <f t="shared" si="0"/>
        <v>UNION SELECT 'Nurse Elem','Staffing Calculations',560</v>
      </c>
      <c r="B57" s="88" t="s">
        <v>2501</v>
      </c>
      <c r="C57" s="88" t="s">
        <v>5832</v>
      </c>
      <c r="D57" s="88">
        <v>560</v>
      </c>
      <c r="E57" s="88"/>
    </row>
    <row r="58" spans="1:5">
      <c r="A58" t="str">
        <f t="shared" si="0"/>
        <v>UNION SELECT 'Nurse Middle','Staffing Calculations',570</v>
      </c>
      <c r="B58" s="65" t="s">
        <v>2566</v>
      </c>
      <c r="C58" s="65" t="s">
        <v>5832</v>
      </c>
      <c r="D58" s="65">
        <v>570</v>
      </c>
      <c r="E58" s="65"/>
    </row>
    <row r="59" spans="1:5">
      <c r="A59" t="str">
        <f t="shared" si="0"/>
        <v>UNION SELECT 'Nurse High','Staffing Calculations',580</v>
      </c>
      <c r="B59" s="88" t="s">
        <v>2638</v>
      </c>
      <c r="C59" s="88" t="s">
        <v>5832</v>
      </c>
      <c r="D59" s="88">
        <v>580</v>
      </c>
      <c r="E59" s="88"/>
    </row>
    <row r="60" spans="1:5">
      <c r="A60" t="str">
        <f t="shared" si="0"/>
        <v>UNION SELECT 'Psychologists Elem','Staffing Calculations',590</v>
      </c>
      <c r="B60" s="65" t="s">
        <v>2509</v>
      </c>
      <c r="C60" s="65" t="s">
        <v>5832</v>
      </c>
      <c r="D60" s="65">
        <v>590</v>
      </c>
      <c r="E60" s="65"/>
    </row>
    <row r="61" spans="1:5">
      <c r="A61" t="str">
        <f t="shared" si="0"/>
        <v>UNION SELECT 'Psychologists Middle','Staffing Calculations',600</v>
      </c>
      <c r="B61" s="88" t="s">
        <v>2574</v>
      </c>
      <c r="C61" s="88" t="s">
        <v>5832</v>
      </c>
      <c r="D61" s="88">
        <v>600</v>
      </c>
      <c r="E61" s="88"/>
    </row>
    <row r="62" spans="1:5">
      <c r="A62" t="str">
        <f t="shared" si="0"/>
        <v>UNION SELECT 'Psychologists High','Staffing Calculations',610</v>
      </c>
      <c r="B62" s="65" t="s">
        <v>2646</v>
      </c>
      <c r="C62" s="65" t="s">
        <v>5832</v>
      </c>
      <c r="D62" s="65">
        <v>610</v>
      </c>
      <c r="E62" s="65"/>
    </row>
    <row r="63" spans="1:5">
      <c r="A63" t="str">
        <f t="shared" si="0"/>
        <v>UNION SELECT 'Social Worker Elem','Staffing Calculations',620</v>
      </c>
      <c r="B63" s="88" t="s">
        <v>2505</v>
      </c>
      <c r="C63" s="88" t="s">
        <v>5832</v>
      </c>
      <c r="D63" s="88">
        <v>620</v>
      </c>
      <c r="E63" s="88"/>
    </row>
    <row r="64" spans="1:5">
      <c r="A64" t="str">
        <f t="shared" si="0"/>
        <v>UNION SELECT 'Social Worker Middle','Staffing Calculations',630</v>
      </c>
      <c r="B64" s="65" t="s">
        <v>2570</v>
      </c>
      <c r="C64" s="65" t="s">
        <v>5832</v>
      </c>
      <c r="D64" s="65">
        <v>630</v>
      </c>
      <c r="E64" s="65"/>
    </row>
    <row r="65" spans="1:5">
      <c r="A65" t="str">
        <f t="shared" si="0"/>
        <v>UNION SELECT 'Social Worker High','Staffing Calculations',640</v>
      </c>
      <c r="B65" s="88" t="s">
        <v>2642</v>
      </c>
      <c r="C65" s="88" t="s">
        <v>5832</v>
      </c>
      <c r="D65" s="88">
        <v>640</v>
      </c>
      <c r="E65" s="88"/>
    </row>
    <row r="66" spans="1:5">
      <c r="A66" t="str">
        <f t="shared" ref="A66:A129" si="1">"UNION SELECT '"&amp;B66 &amp;"','"&amp;C66 &amp;"',"&amp;D66</f>
        <v>UNION SELECT 'School Office Elem','Staffing Calculations',650</v>
      </c>
      <c r="B66" s="65" t="s">
        <v>2517</v>
      </c>
      <c r="C66" s="65" t="s">
        <v>5832</v>
      </c>
      <c r="D66" s="65">
        <v>650</v>
      </c>
      <c r="E66" s="65"/>
    </row>
    <row r="67" spans="1:5">
      <c r="A67" t="str">
        <f t="shared" si="1"/>
        <v>UNION SELECT 'School Office Middle','Staffing Calculations',660</v>
      </c>
      <c r="B67" s="88" t="s">
        <v>2586</v>
      </c>
      <c r="C67" s="88" t="s">
        <v>5832</v>
      </c>
      <c r="D67" s="88">
        <v>660</v>
      </c>
      <c r="E67" s="88"/>
    </row>
    <row r="68" spans="1:5">
      <c r="A68" t="str">
        <f t="shared" si="1"/>
        <v>UNION SELECT 'School Office High','Staffing Calculations',670</v>
      </c>
      <c r="B68" s="65" t="s">
        <v>2654</v>
      </c>
      <c r="C68" s="65" t="s">
        <v>5832</v>
      </c>
      <c r="D68" s="65">
        <v>670</v>
      </c>
      <c r="E68" s="65"/>
    </row>
    <row r="69" spans="1:5">
      <c r="A69" t="str">
        <f t="shared" si="1"/>
        <v>UNION SELECT 'Teaching Assist Elem','Staffing Calculations',680</v>
      </c>
      <c r="B69" s="88" t="s">
        <v>2513</v>
      </c>
      <c r="C69" s="88" t="s">
        <v>5832</v>
      </c>
      <c r="D69" s="88">
        <v>680</v>
      </c>
      <c r="E69" s="88"/>
    </row>
    <row r="70" spans="1:5">
      <c r="A70" t="str">
        <f t="shared" si="1"/>
        <v>UNION SELECT 'Teaching Assist Middle','Staffing Calculations',690</v>
      </c>
      <c r="B70" s="65" t="s">
        <v>2582</v>
      </c>
      <c r="C70" s="65" t="s">
        <v>5832</v>
      </c>
      <c r="D70" s="65">
        <v>690</v>
      </c>
      <c r="E70" s="65"/>
    </row>
    <row r="71" spans="1:5">
      <c r="A71" t="str">
        <f t="shared" si="1"/>
        <v>UNION SELECT 'Teaching Assist High','Staffing Calculations',700</v>
      </c>
      <c r="B71" s="88" t="s">
        <v>2650</v>
      </c>
      <c r="C71" s="88" t="s">
        <v>5832</v>
      </c>
      <c r="D71" s="88">
        <v>700</v>
      </c>
      <c r="E71" s="88"/>
    </row>
    <row r="72" spans="1:5">
      <c r="A72" t="str">
        <f t="shared" si="1"/>
        <v>UNION SELECT 'Custodians Elem','Staffing Calculations',710</v>
      </c>
      <c r="B72" s="65" t="s">
        <v>2521</v>
      </c>
      <c r="C72" s="65" t="s">
        <v>5832</v>
      </c>
      <c r="D72" s="65">
        <v>710</v>
      </c>
      <c r="E72" s="65"/>
    </row>
    <row r="73" spans="1:5">
      <c r="A73" t="str">
        <f t="shared" si="1"/>
        <v>UNION SELECT 'Custodians Middle','Staffing Calculations',720</v>
      </c>
      <c r="B73" s="88" t="s">
        <v>2590</v>
      </c>
      <c r="C73" s="88" t="s">
        <v>5832</v>
      </c>
      <c r="D73" s="88">
        <v>720</v>
      </c>
      <c r="E73" s="88"/>
    </row>
    <row r="74" spans="1:5">
      <c r="A74" t="str">
        <f t="shared" si="1"/>
        <v>UNION SELECT 'Custodians High','Staffing Calculations',730</v>
      </c>
      <c r="B74" s="65" t="s">
        <v>2658</v>
      </c>
      <c r="C74" s="65" t="s">
        <v>5832</v>
      </c>
      <c r="D74" s="65">
        <v>730</v>
      </c>
      <c r="E74" s="65"/>
    </row>
    <row r="75" spans="1:5">
      <c r="A75" t="str">
        <f t="shared" si="1"/>
        <v>UNION SELECT 'Security Elem','Staffing Calculations',740</v>
      </c>
      <c r="B75" s="88" t="s">
        <v>2525</v>
      </c>
      <c r="C75" s="88" t="s">
        <v>5832</v>
      </c>
      <c r="D75" s="88">
        <v>740</v>
      </c>
      <c r="E75" s="88"/>
    </row>
    <row r="76" spans="1:5">
      <c r="A76" t="str">
        <f t="shared" si="1"/>
        <v>UNION SELECT 'Security Middle','Staffing Calculations',750</v>
      </c>
      <c r="B76" s="65" t="s">
        <v>2594</v>
      </c>
      <c r="C76" s="65" t="s">
        <v>5832</v>
      </c>
      <c r="D76" s="65">
        <v>750</v>
      </c>
      <c r="E76" s="65"/>
    </row>
    <row r="77" spans="1:5">
      <c r="A77" t="str">
        <f t="shared" si="1"/>
        <v>UNION SELECT 'Security High','Staffing Calculations',760</v>
      </c>
      <c r="B77" s="88" t="s">
        <v>2662</v>
      </c>
      <c r="C77" s="88" t="s">
        <v>5832</v>
      </c>
      <c r="D77" s="88">
        <v>760</v>
      </c>
      <c r="E77" s="88"/>
    </row>
    <row r="78" spans="1:5">
      <c r="A78" t="str">
        <f t="shared" si="1"/>
        <v>UNION SELECT 'Family Involve Elem','Staffing Calculations',770</v>
      </c>
      <c r="B78" s="65" t="s">
        <v>2529</v>
      </c>
      <c r="C78" s="65" t="s">
        <v>5832</v>
      </c>
      <c r="D78" s="65">
        <v>770</v>
      </c>
      <c r="E78" s="65"/>
    </row>
    <row r="79" spans="1:5">
      <c r="A79" t="str">
        <f t="shared" si="1"/>
        <v>UNION SELECT 'Family Involve Middle','Staffing Calculations',780</v>
      </c>
      <c r="B79" s="88" t="s">
        <v>2598</v>
      </c>
      <c r="C79" s="88" t="s">
        <v>5832</v>
      </c>
      <c r="D79" s="88">
        <v>780</v>
      </c>
      <c r="E79" s="88"/>
    </row>
    <row r="80" spans="1:5">
      <c r="A80" t="str">
        <f t="shared" si="1"/>
        <v>UNION SELECT 'Family Involve High','Staffing Calculations',790</v>
      </c>
      <c r="B80" s="65" t="s">
        <v>2666</v>
      </c>
      <c r="C80" s="65" t="s">
        <v>5832</v>
      </c>
      <c r="D80" s="65">
        <v>790</v>
      </c>
      <c r="E80" s="65"/>
    </row>
    <row r="81" spans="1:5">
      <c r="A81" t="str">
        <f t="shared" si="1"/>
        <v>UNION SELECT 'Technology','Staffing Calculations',800</v>
      </c>
      <c r="B81" s="88" t="s">
        <v>482</v>
      </c>
      <c r="C81" s="88" t="s">
        <v>5832</v>
      </c>
      <c r="D81" s="88">
        <v>800</v>
      </c>
      <c r="E81" s="88"/>
    </row>
    <row r="82" spans="1:5">
      <c r="A82" t="str">
        <f t="shared" si="1"/>
        <v>UNION SELECT 'Facilities','Staffing Calculations',810</v>
      </c>
      <c r="B82" s="65" t="s">
        <v>2676</v>
      </c>
      <c r="C82" s="65" t="s">
        <v>5832</v>
      </c>
      <c r="D82" s="65">
        <v>810</v>
      </c>
      <c r="E82" s="65"/>
    </row>
    <row r="83" spans="1:5">
      <c r="A83" t="str">
        <f t="shared" si="1"/>
        <v>UNION SELECT 'Warehouse','Staffing Calculations',820</v>
      </c>
      <c r="B83" s="88" t="s">
        <v>2679</v>
      </c>
      <c r="C83" s="88" t="s">
        <v>5832</v>
      </c>
      <c r="D83" s="88">
        <v>820</v>
      </c>
      <c r="E83" s="88"/>
    </row>
    <row r="84" spans="1:5">
      <c r="A84" t="str">
        <f t="shared" si="1"/>
        <v>UNION SELECT 'Central Admin Percent','Staffing Calculations',830</v>
      </c>
      <c r="B84" s="65" t="s">
        <v>2683</v>
      </c>
      <c r="C84" s="65" t="s">
        <v>5832</v>
      </c>
      <c r="D84" s="65">
        <v>830</v>
      </c>
      <c r="E84" s="65"/>
    </row>
    <row r="85" spans="1:5">
      <c r="A85" t="str">
        <f t="shared" si="1"/>
        <v>UNION SELECT 'Central Admin CAS%','Staffing Calculations',840</v>
      </c>
      <c r="B85" s="88" t="s">
        <v>2687</v>
      </c>
      <c r="C85" s="88" t="s">
        <v>5832</v>
      </c>
      <c r="D85" s="88">
        <v>840</v>
      </c>
      <c r="E85" s="88"/>
    </row>
    <row r="86" spans="1:5">
      <c r="A86" t="str">
        <f t="shared" si="1"/>
        <v>UNION SELECT 'Central Admin CLS%','Staffing Calculations',850</v>
      </c>
      <c r="B86" s="65" t="s">
        <v>2691</v>
      </c>
      <c r="C86" s="65" t="s">
        <v>5832</v>
      </c>
      <c r="D86" s="65">
        <v>850</v>
      </c>
      <c r="E86" s="65"/>
    </row>
    <row r="87" spans="1:5">
      <c r="A87" t="str">
        <f t="shared" si="1"/>
        <v>UNION SELECT 'CTE 7-8 Class Size','Staffing Calculations',860</v>
      </c>
      <c r="B87" s="88" t="s">
        <v>2698</v>
      </c>
      <c r="C87" s="88" t="s">
        <v>5832</v>
      </c>
      <c r="D87" s="88">
        <v>860</v>
      </c>
      <c r="E87" s="88"/>
    </row>
    <row r="88" spans="1:5">
      <c r="A88" t="str">
        <f t="shared" si="1"/>
        <v>UNION SELECT 'CTE 7-8 Other Cert','Staffing Calculations',870</v>
      </c>
      <c r="B88" s="65" t="s">
        <v>2702</v>
      </c>
      <c r="C88" s="65" t="s">
        <v>5832</v>
      </c>
      <c r="D88" s="65">
        <v>870</v>
      </c>
      <c r="E88" s="65"/>
    </row>
    <row r="89" spans="1:5">
      <c r="A89" t="str">
        <f t="shared" si="1"/>
        <v>UNION SELECT 'CTE 7-8 Schl Admin FTE Enh Factor','Staffing Calculations',880</v>
      </c>
      <c r="B89" s="88" t="s">
        <v>2268</v>
      </c>
      <c r="C89" s="88" t="s">
        <v>5832</v>
      </c>
      <c r="D89" s="88">
        <v>880</v>
      </c>
      <c r="E89" s="88"/>
    </row>
    <row r="90" spans="1:5">
      <c r="A90" t="str">
        <f t="shared" si="1"/>
        <v>UNION SELECT 'CTE 7-8 Central Admin FTE Enh Factor','Staffing Calculations',890</v>
      </c>
      <c r="B90" s="65" t="s">
        <v>2265</v>
      </c>
      <c r="C90" s="65" t="s">
        <v>5832</v>
      </c>
      <c r="D90" s="65">
        <v>890</v>
      </c>
      <c r="E90" s="65"/>
    </row>
    <row r="91" spans="1:5">
      <c r="A91" t="str">
        <f t="shared" si="1"/>
        <v>UNION SELECT 'CTE 9-12 expl Class Size','Staffing Calculations',900</v>
      </c>
      <c r="B91" s="88" t="s">
        <v>2709</v>
      </c>
      <c r="C91" s="88" t="s">
        <v>5832</v>
      </c>
      <c r="D91" s="88">
        <v>900</v>
      </c>
      <c r="E91" s="88"/>
    </row>
    <row r="92" spans="1:5">
      <c r="A92" t="str">
        <f t="shared" si="1"/>
        <v>UNION SELECT 'CTE 9-12 prep Class Size','Staffing Calculations',910</v>
      </c>
      <c r="B92" s="65" t="s">
        <v>2720</v>
      </c>
      <c r="C92" s="65" t="s">
        <v>5832</v>
      </c>
      <c r="D92" s="65">
        <v>910</v>
      </c>
      <c r="E92" s="65"/>
    </row>
    <row r="93" spans="1:5">
      <c r="A93" t="str">
        <f t="shared" si="1"/>
        <v>UNION SELECT 'CTE 9-12 expl Other Cert','Staffing Calculations',920</v>
      </c>
      <c r="B93" s="88" t="s">
        <v>2713</v>
      </c>
      <c r="C93" s="88" t="s">
        <v>5832</v>
      </c>
      <c r="D93" s="88">
        <v>920</v>
      </c>
      <c r="E93" s="88"/>
    </row>
    <row r="94" spans="1:5">
      <c r="A94" t="str">
        <f t="shared" si="1"/>
        <v>UNION SELECT 'CTE 9-12 prep Other Cert','Staffing Calculations',930</v>
      </c>
      <c r="B94" s="65" t="s">
        <v>2724</v>
      </c>
      <c r="C94" s="65" t="s">
        <v>5832</v>
      </c>
      <c r="D94" s="65">
        <v>930</v>
      </c>
      <c r="E94" s="65"/>
    </row>
    <row r="95" spans="1:5">
      <c r="A95" t="str">
        <f t="shared" si="1"/>
        <v>UNION SELECT 'CTE 9-12 Schl Admin FTE Enh Factor','Staffing Calculations',940</v>
      </c>
      <c r="B95" s="88" t="s">
        <v>2274</v>
      </c>
      <c r="C95" s="88" t="s">
        <v>5832</v>
      </c>
      <c r="D95" s="88">
        <v>940</v>
      </c>
      <c r="E95" s="88"/>
    </row>
    <row r="96" spans="1:5">
      <c r="A96" t="str">
        <f t="shared" si="1"/>
        <v>UNION SELECT 'CTE 9-12 Central Admin FTE Enh Factor','Staffing Calculations',950</v>
      </c>
      <c r="B96" s="65" t="s">
        <v>2271</v>
      </c>
      <c r="C96" s="65" t="s">
        <v>5832</v>
      </c>
      <c r="D96" s="65">
        <v>950</v>
      </c>
      <c r="E96" s="65"/>
    </row>
    <row r="97" spans="1:5">
      <c r="A97" t="str">
        <f t="shared" si="1"/>
        <v>UNION SELECT 'Skills Center Class Size','Staffing Calculations',960</v>
      </c>
      <c r="B97" s="88" t="s">
        <v>2728</v>
      </c>
      <c r="C97" s="88" t="s">
        <v>5832</v>
      </c>
      <c r="D97" s="88">
        <v>960</v>
      </c>
      <c r="E97" s="88"/>
    </row>
    <row r="98" spans="1:5">
      <c r="A98" t="str">
        <f t="shared" si="1"/>
        <v>UNION SELECT 'Skills Center Other Cert','Staffing Calculations',970</v>
      </c>
      <c r="B98" s="65" t="s">
        <v>2732</v>
      </c>
      <c r="C98" s="65" t="s">
        <v>5832</v>
      </c>
      <c r="D98" s="65">
        <v>970</v>
      </c>
      <c r="E98" s="65"/>
    </row>
    <row r="99" spans="1:5">
      <c r="A99" t="str">
        <f t="shared" si="1"/>
        <v>UNION SELECT 'Skills Schl Admin Enh Factor','Staffing Calculations',980</v>
      </c>
      <c r="B99" s="88" t="s">
        <v>2288</v>
      </c>
      <c r="C99" s="88" t="s">
        <v>5832</v>
      </c>
      <c r="D99" s="88">
        <v>980</v>
      </c>
      <c r="E99" s="88"/>
    </row>
    <row r="100" spans="1:5">
      <c r="A100" t="str">
        <f t="shared" si="1"/>
        <v>UNION SELECT 'Skills Central Admin Enh Factor','Staffing Calculations',990</v>
      </c>
      <c r="B100" s="65" t="s">
        <v>2285</v>
      </c>
      <c r="C100" s="65" t="s">
        <v>5832</v>
      </c>
      <c r="D100" s="65">
        <v>990</v>
      </c>
      <c r="E100" s="65"/>
    </row>
    <row r="101" spans="1:5">
      <c r="A101" t="str">
        <f t="shared" si="1"/>
        <v>UNION SELECT 'Instruct Hr/Year','Staffing Calculations',1000</v>
      </c>
      <c r="B101" s="88" t="s">
        <v>2743</v>
      </c>
      <c r="C101" s="88" t="s">
        <v>5832</v>
      </c>
      <c r="D101" s="88">
        <v>1000</v>
      </c>
      <c r="E101" s="88"/>
    </row>
    <row r="102" spans="1:5">
      <c r="A102" t="str">
        <f t="shared" si="1"/>
        <v>UNION SELECT 'Instruct Wks/Year','Staffing Calculations',1010</v>
      </c>
      <c r="B102" s="65" t="s">
        <v>2739</v>
      </c>
      <c r="C102" s="65" t="s">
        <v>5832</v>
      </c>
      <c r="D102" s="65">
        <v>1010</v>
      </c>
      <c r="E102" s="65"/>
    </row>
    <row r="103" spans="1:5">
      <c r="A103" t="str">
        <f t="shared" si="1"/>
        <v>UNION SELECT '','Staffing Calculations',1020</v>
      </c>
      <c r="B103" s="88"/>
      <c r="C103" s="88" t="s">
        <v>5832</v>
      </c>
      <c r="D103" s="88">
        <v>1020</v>
      </c>
      <c r="E103" s="88"/>
    </row>
    <row r="104" spans="1:5">
      <c r="A104" t="str">
        <f t="shared" si="1"/>
        <v>UNION SELECT 'LAP Hr/Stdnt','Staffing Calculations',1030</v>
      </c>
      <c r="B104" s="65" t="s">
        <v>2537</v>
      </c>
      <c r="C104" s="65" t="s">
        <v>5832</v>
      </c>
      <c r="D104" s="65">
        <v>1030</v>
      </c>
      <c r="E104" s="65"/>
    </row>
    <row r="105" spans="1:5">
      <c r="A105" t="str">
        <f t="shared" si="1"/>
        <v>UNION SELECT 'LAP Class Size','Staffing Calculations',1040</v>
      </c>
      <c r="B105" s="88" t="s">
        <v>2746</v>
      </c>
      <c r="C105" s="88" t="s">
        <v>5832</v>
      </c>
      <c r="D105" s="88">
        <v>1040</v>
      </c>
      <c r="E105" s="88"/>
    </row>
    <row r="106" spans="1:5">
      <c r="A106" t="str">
        <f t="shared" si="1"/>
        <v>UNION SELECT '','Staffing Calculations',1050</v>
      </c>
      <c r="B106" s="65"/>
      <c r="C106" s="65" t="s">
        <v>5832</v>
      </c>
      <c r="D106" s="65">
        <v>1050</v>
      </c>
      <c r="E106" s="65"/>
    </row>
    <row r="107" spans="1:5">
      <c r="A107" t="str">
        <f t="shared" si="1"/>
        <v>UNION SELECT 'TBIP Hr/Stdnt','Staffing Calculations',1060</v>
      </c>
      <c r="B107" s="88" t="s">
        <v>4953</v>
      </c>
      <c r="C107" s="88" t="s">
        <v>5832</v>
      </c>
      <c r="D107" s="88">
        <v>1060</v>
      </c>
      <c r="E107" s="88"/>
    </row>
    <row r="108" spans="1:5">
      <c r="A108" t="str">
        <f t="shared" si="1"/>
        <v>UNION SELECT 'TBIP Hr/Stdnt Exited','Staffing Calculations',1062</v>
      </c>
      <c r="B108" s="65" t="s">
        <v>1536</v>
      </c>
      <c r="C108" s="65" t="s">
        <v>5832</v>
      </c>
      <c r="D108" s="65">
        <v>1062</v>
      </c>
      <c r="E108" s="65"/>
    </row>
    <row r="109" spans="1:5">
      <c r="A109" t="str">
        <f t="shared" si="1"/>
        <v>UNION SELECT 'TBIP Class Size','Staffing Calculations',1070</v>
      </c>
      <c r="B109" s="88" t="s">
        <v>2750</v>
      </c>
      <c r="C109" s="88" t="s">
        <v>5832</v>
      </c>
      <c r="D109" s="88">
        <v>1070</v>
      </c>
      <c r="E109" s="88"/>
    </row>
    <row r="110" spans="1:5">
      <c r="A110" t="str">
        <f t="shared" si="1"/>
        <v>UNION SELECT 'HiCap Hr/Stdnt','Staffing Calculations',1080</v>
      </c>
      <c r="B110" s="65" t="s">
        <v>2151</v>
      </c>
      <c r="C110" s="65" t="s">
        <v>5832</v>
      </c>
      <c r="D110" s="65">
        <v>1080</v>
      </c>
      <c r="E110" s="65"/>
    </row>
    <row r="111" spans="1:5">
      <c r="A111" t="str">
        <f t="shared" si="1"/>
        <v>UNION SELECT 'HiCap Class Size','Staffing Calculations',1090</v>
      </c>
      <c r="B111" s="88" t="s">
        <v>2754</v>
      </c>
      <c r="C111" s="88" t="s">
        <v>5832</v>
      </c>
      <c r="D111" s="88">
        <v>1090</v>
      </c>
      <c r="E111" s="88"/>
    </row>
    <row r="112" spans="1:5">
      <c r="A112" t="str">
        <f t="shared" si="1"/>
        <v>UNION SELECT 'HiCap % Enroll','Staffing Calculations',1100</v>
      </c>
      <c r="B112" s="65" t="s">
        <v>2017</v>
      </c>
      <c r="C112" s="65" t="s">
        <v>5832</v>
      </c>
      <c r="D112" s="65">
        <v>1100</v>
      </c>
      <c r="E112" s="65"/>
    </row>
    <row r="113" spans="1:5">
      <c r="A113" t="str">
        <f t="shared" si="1"/>
        <v>UNION SELECT 'MSOC -SSRN','General Apportionment',1110</v>
      </c>
      <c r="B113" s="88" t="s">
        <v>3099</v>
      </c>
      <c r="C113" s="88" t="s">
        <v>5836</v>
      </c>
      <c r="D113" s="88">
        <v>1110</v>
      </c>
      <c r="E113" s="88"/>
    </row>
    <row r="114" spans="1:5">
      <c r="A114" t="str">
        <f t="shared" si="1"/>
        <v>UNION SELECT 'MSOC Technology-Reg','Materials Supplies &amp; Operating Costs',1130</v>
      </c>
      <c r="B114" s="65" t="s">
        <v>945</v>
      </c>
      <c r="C114" s="65" t="s">
        <v>5847</v>
      </c>
      <c r="D114" s="65">
        <v>1130</v>
      </c>
      <c r="E114" s="65"/>
    </row>
    <row r="115" spans="1:5">
      <c r="A115" t="str">
        <f t="shared" si="1"/>
        <v>UNION SELECT 'MSOC Curriciulum-Reg','Materials Supplies &amp; Operating Costs',1140</v>
      </c>
      <c r="B115" s="88" t="s">
        <v>949</v>
      </c>
      <c r="C115" s="88" t="s">
        <v>5847</v>
      </c>
      <c r="D115" s="88">
        <v>1140</v>
      </c>
      <c r="E115" s="88"/>
    </row>
    <row r="116" spans="1:5">
      <c r="A116" t="str">
        <f t="shared" si="1"/>
        <v>UNION SELECT 'MSOC Library/Supplies-Reg','Materials Supplies &amp; Operating Costs',1150</v>
      </c>
      <c r="B116" s="65" t="s">
        <v>951</v>
      </c>
      <c r="C116" s="65" t="s">
        <v>5847</v>
      </c>
      <c r="D116" s="65">
        <v>1150</v>
      </c>
      <c r="E116" s="65"/>
    </row>
    <row r="117" spans="1:5">
      <c r="A117" t="str">
        <f t="shared" si="1"/>
        <v>UNION SELECT 'MSOC Facilities-Reg','Materials Supplies &amp; Operating Costs',1160</v>
      </c>
      <c r="B117" s="88" t="s">
        <v>955</v>
      </c>
      <c r="C117" s="88" t="s">
        <v>5847</v>
      </c>
      <c r="D117" s="88">
        <v>1160</v>
      </c>
      <c r="E117" s="88"/>
    </row>
    <row r="118" spans="1:5">
      <c r="A118" t="str">
        <f t="shared" si="1"/>
        <v>UNION SELECT 'MSOC Utilities-Reg','Materials Supplies &amp; Operating Costs',1170</v>
      </c>
      <c r="B118" s="65" t="s">
        <v>947</v>
      </c>
      <c r="C118" s="65" t="s">
        <v>5847</v>
      </c>
      <c r="D118" s="65">
        <v>1170</v>
      </c>
      <c r="E118" s="65"/>
    </row>
    <row r="119" spans="1:5">
      <c r="A119" t="str">
        <f t="shared" si="1"/>
        <v>UNION SELECT 'MSOC Prof Dvlp-Reg','Materials Supplies &amp; Operating Costs',1180</v>
      </c>
      <c r="B119" s="88" t="s">
        <v>953</v>
      </c>
      <c r="C119" s="88" t="s">
        <v>5847</v>
      </c>
      <c r="D119" s="88">
        <v>1180</v>
      </c>
      <c r="E119" s="88"/>
    </row>
    <row r="120" spans="1:5">
      <c r="A120" t="str">
        <f t="shared" si="1"/>
        <v>UNION SELECT 'MSOC Districtwide-Reg','Materials Supplies &amp; Operating Costs',1190</v>
      </c>
      <c r="B120" s="65" t="s">
        <v>957</v>
      </c>
      <c r="C120" s="65" t="s">
        <v>5847</v>
      </c>
      <c r="D120" s="65">
        <v>1190</v>
      </c>
      <c r="E120" s="65"/>
    </row>
    <row r="121" spans="1:5">
      <c r="A121" t="str">
        <f t="shared" si="1"/>
        <v>UNION SELECT 'MSOC Technology-LabSci','Materials Supplies &amp; Operating Costs',1200</v>
      </c>
      <c r="B121" s="88" t="s">
        <v>962</v>
      </c>
      <c r="C121" s="88" t="s">
        <v>5847</v>
      </c>
      <c r="D121" s="88">
        <v>1200</v>
      </c>
      <c r="E121" s="88"/>
    </row>
    <row r="122" spans="1:5">
      <c r="A122" t="str">
        <f t="shared" si="1"/>
        <v>UNION SELECT 'MSOC Curriciulum-LabSci','Materials Supplies &amp; Operating Costs',1210</v>
      </c>
      <c r="B122" s="65" t="s">
        <v>966</v>
      </c>
      <c r="C122" s="65" t="s">
        <v>5847</v>
      </c>
      <c r="D122" s="65">
        <v>1210</v>
      </c>
      <c r="E122" s="65"/>
    </row>
    <row r="123" spans="1:5">
      <c r="A123" t="str">
        <f t="shared" si="1"/>
        <v>UNION SELECT 'MSOC Library/Supplies-LabSci','Materials Supplies &amp; Operating Costs',1220</v>
      </c>
      <c r="B123" s="88" t="s">
        <v>968</v>
      </c>
      <c r="C123" s="88" t="s">
        <v>5847</v>
      </c>
      <c r="D123" s="88">
        <v>1220</v>
      </c>
      <c r="E123" s="88"/>
    </row>
    <row r="124" spans="1:5">
      <c r="A124" t="str">
        <f t="shared" si="1"/>
        <v>UNION SELECT 'MSOC Facilities-LabSci','Materials Supplies &amp; Operating Costs',1230</v>
      </c>
      <c r="B124" s="65" t="s">
        <v>972</v>
      </c>
      <c r="C124" s="65" t="s">
        <v>5847</v>
      </c>
      <c r="D124" s="65">
        <v>1230</v>
      </c>
      <c r="E124" s="65"/>
    </row>
    <row r="125" spans="1:5">
      <c r="A125" t="str">
        <f t="shared" si="1"/>
        <v>UNION SELECT 'MSOC Utilities-LabSci','Materials Supplies &amp; Operating Costs',1240</v>
      </c>
      <c r="B125" s="88" t="s">
        <v>964</v>
      </c>
      <c r="C125" s="88" t="s">
        <v>5847</v>
      </c>
      <c r="D125" s="88">
        <v>1240</v>
      </c>
      <c r="E125" s="88"/>
    </row>
    <row r="126" spans="1:5">
      <c r="A126" t="str">
        <f t="shared" si="1"/>
        <v>UNION SELECT 'MSOC Prof Dvlp-LabSci','Materials Supplies &amp; Operating Costs',1250</v>
      </c>
      <c r="B126" s="65" t="s">
        <v>970</v>
      </c>
      <c r="C126" s="65" t="s">
        <v>5847</v>
      </c>
      <c r="D126" s="65">
        <v>1250</v>
      </c>
      <c r="E126" s="65"/>
    </row>
    <row r="127" spans="1:5">
      <c r="A127" t="str">
        <f t="shared" si="1"/>
        <v>UNION SELECT 'MSOC Districtwide-LabSci','Materials Supplies &amp; Operating Costs',1260</v>
      </c>
      <c r="B127" s="88" t="s">
        <v>974</v>
      </c>
      <c r="C127" s="88" t="s">
        <v>5847</v>
      </c>
      <c r="D127" s="88">
        <v>1260</v>
      </c>
      <c r="E127" s="88"/>
    </row>
    <row r="128" spans="1:5">
      <c r="A128" t="str">
        <f t="shared" si="1"/>
        <v>UNION SELECT 'MSOC Technology-CTEexpl','Materials Supplies &amp; Operating Costs',1270</v>
      </c>
      <c r="B128" s="65" t="s">
        <v>978</v>
      </c>
      <c r="C128" s="65" t="s">
        <v>5847</v>
      </c>
      <c r="D128" s="65">
        <v>1270</v>
      </c>
      <c r="E128" s="65"/>
    </row>
    <row r="129" spans="1:5">
      <c r="A129" t="str">
        <f t="shared" si="1"/>
        <v>UNION SELECT 'MSOC Curriciulum-CTEexpl','Materials Supplies &amp; Operating Costs',1280</v>
      </c>
      <c r="B129" s="88" t="s">
        <v>982</v>
      </c>
      <c r="C129" s="88" t="s">
        <v>5847</v>
      </c>
      <c r="D129" s="88">
        <v>1280</v>
      </c>
      <c r="E129" s="88"/>
    </row>
    <row r="130" spans="1:5">
      <c r="A130" t="str">
        <f t="shared" ref="A130:A193" si="2">"UNION SELECT '"&amp;B130 &amp;"','"&amp;C130 &amp;"',"&amp;D130</f>
        <v>UNION SELECT 'MSOC Library/Supplies-CTEexpl','Materials Supplies &amp; Operating Costs',1290</v>
      </c>
      <c r="B130" s="65" t="s">
        <v>984</v>
      </c>
      <c r="C130" s="65" t="s">
        <v>5847</v>
      </c>
      <c r="D130" s="65">
        <v>1290</v>
      </c>
      <c r="E130" s="65"/>
    </row>
    <row r="131" spans="1:5">
      <c r="A131" t="str">
        <f t="shared" si="2"/>
        <v>UNION SELECT 'MSOC Facilities-CTEexpl','Materials Supplies &amp; Operating Costs',1300</v>
      </c>
      <c r="B131" s="88" t="s">
        <v>988</v>
      </c>
      <c r="C131" s="88" t="s">
        <v>5847</v>
      </c>
      <c r="D131" s="88">
        <v>1300</v>
      </c>
      <c r="E131" s="88"/>
    </row>
    <row r="132" spans="1:5">
      <c r="A132" t="str">
        <f t="shared" si="2"/>
        <v>UNION SELECT 'MSOC Utilities-CTEexpl','Materials Supplies &amp; Operating Costs',1310</v>
      </c>
      <c r="B132" s="65" t="s">
        <v>980</v>
      </c>
      <c r="C132" s="65" t="s">
        <v>5847</v>
      </c>
      <c r="D132" s="65">
        <v>1310</v>
      </c>
      <c r="E132" s="65"/>
    </row>
    <row r="133" spans="1:5">
      <c r="A133" t="str">
        <f t="shared" si="2"/>
        <v>UNION SELECT 'MSOC Prof Dvlp-CTEexpl','Materials Supplies &amp; Operating Costs',1320</v>
      </c>
      <c r="B133" s="88" t="s">
        <v>986</v>
      </c>
      <c r="C133" s="88" t="s">
        <v>5847</v>
      </c>
      <c r="D133" s="88">
        <v>1320</v>
      </c>
      <c r="E133" s="88"/>
    </row>
    <row r="134" spans="1:5">
      <c r="A134" t="str">
        <f t="shared" si="2"/>
        <v>UNION SELECT 'MSOC Districtwide-CTEexpl','Materials Supplies &amp; Operating Costs',1330</v>
      </c>
      <c r="B134" s="65" t="s">
        <v>990</v>
      </c>
      <c r="C134" s="65" t="s">
        <v>5847</v>
      </c>
      <c r="D134" s="65">
        <v>1330</v>
      </c>
      <c r="E134" s="65"/>
    </row>
    <row r="135" spans="1:5">
      <c r="A135" t="str">
        <f t="shared" si="2"/>
        <v>UNION SELECT 'MSOC Technology-CTEprep','Materials Supplies &amp; Operating Costs',1340</v>
      </c>
      <c r="B135" s="88" t="s">
        <v>994</v>
      </c>
      <c r="C135" s="88" t="s">
        <v>5847</v>
      </c>
      <c r="D135" s="88">
        <v>1340</v>
      </c>
      <c r="E135" s="88"/>
    </row>
    <row r="136" spans="1:5">
      <c r="A136" t="str">
        <f t="shared" si="2"/>
        <v>UNION SELECT 'MSOC Curriciulum-CTEprep','Materials Supplies &amp; Operating Costs',1350</v>
      </c>
      <c r="B136" s="65" t="s">
        <v>998</v>
      </c>
      <c r="C136" s="65" t="s">
        <v>5847</v>
      </c>
      <c r="D136" s="65">
        <v>1350</v>
      </c>
      <c r="E136" s="65"/>
    </row>
    <row r="137" spans="1:5">
      <c r="A137" t="str">
        <f t="shared" si="2"/>
        <v>UNION SELECT 'MSOC Library/Supplies-CTEprep','Materials Supplies &amp; Operating Costs',1360</v>
      </c>
      <c r="B137" s="88" t="s">
        <v>1000</v>
      </c>
      <c r="C137" s="88" t="s">
        <v>5847</v>
      </c>
      <c r="D137" s="88">
        <v>1360</v>
      </c>
      <c r="E137" s="88"/>
    </row>
    <row r="138" spans="1:5">
      <c r="A138" t="str">
        <f t="shared" si="2"/>
        <v>UNION SELECT 'MSOC Facilities-CTEprep','Materials Supplies &amp; Operating Costs',1370</v>
      </c>
      <c r="B138" s="65" t="s">
        <v>1004</v>
      </c>
      <c r="C138" s="65" t="s">
        <v>5847</v>
      </c>
      <c r="D138" s="65">
        <v>1370</v>
      </c>
      <c r="E138" s="65"/>
    </row>
    <row r="139" spans="1:5">
      <c r="A139" t="str">
        <f t="shared" si="2"/>
        <v>UNION SELECT 'MSOC Utilities-CTEprep','Materials Supplies &amp; Operating Costs',1380</v>
      </c>
      <c r="B139" s="88" t="s">
        <v>996</v>
      </c>
      <c r="C139" s="88" t="s">
        <v>5847</v>
      </c>
      <c r="D139" s="88">
        <v>1380</v>
      </c>
      <c r="E139" s="88"/>
    </row>
    <row r="140" spans="1:5">
      <c r="A140" t="str">
        <f t="shared" si="2"/>
        <v>UNION SELECT 'MSOC Prof Dvlp-CTEprep','Materials Supplies &amp; Operating Costs',1390</v>
      </c>
      <c r="B140" s="65" t="s">
        <v>1002</v>
      </c>
      <c r="C140" s="65" t="s">
        <v>5847</v>
      </c>
      <c r="D140" s="65">
        <v>1390</v>
      </c>
      <c r="E140" s="65"/>
    </row>
    <row r="141" spans="1:5">
      <c r="A141" t="str">
        <f t="shared" si="2"/>
        <v>UNION SELECT 'MSOC Districtwide-CTEprep','Materials Supplies &amp; Operating Costs',1400</v>
      </c>
      <c r="B141" s="88" t="s">
        <v>1006</v>
      </c>
      <c r="C141" s="88" t="s">
        <v>5847</v>
      </c>
      <c r="D141" s="88">
        <v>1400</v>
      </c>
      <c r="E141" s="88"/>
    </row>
    <row r="142" spans="1:5">
      <c r="A142" t="str">
        <f t="shared" si="2"/>
        <v>UNION SELECT 'MSOC Technology-Skills','Materials Supplies &amp; Operating Costs',1410</v>
      </c>
      <c r="B142" s="65" t="s">
        <v>1010</v>
      </c>
      <c r="C142" s="65" t="s">
        <v>5847</v>
      </c>
      <c r="D142" s="65">
        <v>1410</v>
      </c>
      <c r="E142" s="65"/>
    </row>
    <row r="143" spans="1:5">
      <c r="A143" t="str">
        <f t="shared" si="2"/>
        <v>UNION SELECT 'MSOC Curriciulum-Skills','Materials Supplies &amp; Operating Costs',1420</v>
      </c>
      <c r="B143" s="88" t="s">
        <v>1014</v>
      </c>
      <c r="C143" s="88" t="s">
        <v>5847</v>
      </c>
      <c r="D143" s="88">
        <v>1420</v>
      </c>
      <c r="E143" s="88"/>
    </row>
    <row r="144" spans="1:5">
      <c r="A144" t="str">
        <f t="shared" si="2"/>
        <v>UNION SELECT 'MSOC Library/Supplies-Skills','Materials Supplies &amp; Operating Costs',1430</v>
      </c>
      <c r="B144" s="65" t="s">
        <v>1016</v>
      </c>
      <c r="C144" s="65" t="s">
        <v>5847</v>
      </c>
      <c r="D144" s="65">
        <v>1430</v>
      </c>
      <c r="E144" s="65"/>
    </row>
    <row r="145" spans="1:5">
      <c r="A145" t="str">
        <f t="shared" si="2"/>
        <v>UNION SELECT 'MSOC Facilities-Skills','Materials Supplies &amp; Operating Costs',1440</v>
      </c>
      <c r="B145" s="88" t="s">
        <v>1020</v>
      </c>
      <c r="C145" s="88" t="s">
        <v>5847</v>
      </c>
      <c r="D145" s="88">
        <v>1440</v>
      </c>
      <c r="E145" s="88"/>
    </row>
    <row r="146" spans="1:5">
      <c r="A146" t="str">
        <f t="shared" si="2"/>
        <v>UNION SELECT 'MSOC Utilities-Skills','Materials Supplies &amp; Operating Costs',1450</v>
      </c>
      <c r="B146" s="65" t="s">
        <v>1012</v>
      </c>
      <c r="C146" s="65" t="s">
        <v>5847</v>
      </c>
      <c r="D146" s="65">
        <v>1450</v>
      </c>
      <c r="E146" s="65"/>
    </row>
    <row r="147" spans="1:5">
      <c r="A147" t="str">
        <f t="shared" si="2"/>
        <v>UNION SELECT 'MSOC Prof Dvlp-Skills','Materials Supplies &amp; Operating Costs',1460</v>
      </c>
      <c r="B147" s="88" t="s">
        <v>1018</v>
      </c>
      <c r="C147" s="88" t="s">
        <v>5847</v>
      </c>
      <c r="D147" s="88">
        <v>1460</v>
      </c>
      <c r="E147" s="88"/>
    </row>
    <row r="148" spans="1:5">
      <c r="A148" t="str">
        <f t="shared" si="2"/>
        <v>UNION SELECT 'MSOC Districtwide-Skills','Materials Supplies &amp; Operating Costs',1470</v>
      </c>
      <c r="B148" s="65" t="s">
        <v>1022</v>
      </c>
      <c r="C148" s="65" t="s">
        <v>5847</v>
      </c>
      <c r="D148" s="65">
        <v>1470</v>
      </c>
      <c r="E148" s="65"/>
    </row>
    <row r="149" spans="1:5">
      <c r="A149" t="str">
        <f t="shared" si="2"/>
        <v>UNION SELECT 'MSOC Technology-LAP','Materials Supplies &amp; Operating Costs',1480</v>
      </c>
      <c r="B149" s="88" t="s">
        <v>1084</v>
      </c>
      <c r="C149" s="88" t="s">
        <v>5847</v>
      </c>
      <c r="D149" s="88">
        <v>1480</v>
      </c>
      <c r="E149" s="88"/>
    </row>
    <row r="150" spans="1:5">
      <c r="A150" t="str">
        <f t="shared" si="2"/>
        <v>UNION SELECT 'MSOC Curriciulum-LAP','Materials Supplies &amp; Operating Costs',1490</v>
      </c>
      <c r="B150" s="65" t="s">
        <v>1088</v>
      </c>
      <c r="C150" s="65" t="s">
        <v>5847</v>
      </c>
      <c r="D150" s="65">
        <v>1490</v>
      </c>
      <c r="E150" s="65"/>
    </row>
    <row r="151" spans="1:5">
      <c r="A151" t="str">
        <f t="shared" si="2"/>
        <v>UNION SELECT 'MSOC Library/Supplies-LAP','Materials Supplies &amp; Operating Costs',1500</v>
      </c>
      <c r="B151" s="88" t="s">
        <v>1090</v>
      </c>
      <c r="C151" s="88" t="s">
        <v>5847</v>
      </c>
      <c r="D151" s="88">
        <v>1500</v>
      </c>
      <c r="E151" s="88"/>
    </row>
    <row r="152" spans="1:5">
      <c r="A152" t="str">
        <f t="shared" si="2"/>
        <v>UNION SELECT 'MSOC Facilities-LAP','Materials Supplies &amp; Operating Costs',1510</v>
      </c>
      <c r="B152" s="65" t="s">
        <v>1094</v>
      </c>
      <c r="C152" s="65" t="s">
        <v>5847</v>
      </c>
      <c r="D152" s="65">
        <v>1510</v>
      </c>
      <c r="E152" s="65"/>
    </row>
    <row r="153" spans="1:5">
      <c r="A153" t="str">
        <f t="shared" si="2"/>
        <v>UNION SELECT 'MSOC Utilities-LAP','Materials Supplies &amp; Operating Costs',1520</v>
      </c>
      <c r="B153" s="88" t="s">
        <v>1086</v>
      </c>
      <c r="C153" s="88" t="s">
        <v>5847</v>
      </c>
      <c r="D153" s="88">
        <v>1520</v>
      </c>
      <c r="E153" s="88"/>
    </row>
    <row r="154" spans="1:5">
      <c r="A154" t="str">
        <f t="shared" si="2"/>
        <v>UNION SELECT 'MSOC Prof Dvlp-LAP','Materials Supplies &amp; Operating Costs',1530</v>
      </c>
      <c r="B154" s="65" t="s">
        <v>1092</v>
      </c>
      <c r="C154" s="65" t="s">
        <v>5847</v>
      </c>
      <c r="D154" s="65">
        <v>1530</v>
      </c>
      <c r="E154" s="65"/>
    </row>
    <row r="155" spans="1:5">
      <c r="A155" t="str">
        <f t="shared" si="2"/>
        <v>UNION SELECT 'MSOC Districtwide-LAP','Materials Supplies &amp; Operating Costs',1540</v>
      </c>
      <c r="B155" s="88" t="s">
        <v>1096</v>
      </c>
      <c r="C155" s="88" t="s">
        <v>5847</v>
      </c>
      <c r="D155" s="88">
        <v>1540</v>
      </c>
      <c r="E155" s="88"/>
    </row>
    <row r="156" spans="1:5">
      <c r="A156" t="str">
        <f t="shared" si="2"/>
        <v>UNION SELECT 'MSOC Technology-TBIP','Materials Supplies &amp; Operating Costs',1550</v>
      </c>
      <c r="B156" s="65" t="s">
        <v>1068</v>
      </c>
      <c r="C156" s="65" t="s">
        <v>5847</v>
      </c>
      <c r="D156" s="65">
        <v>1550</v>
      </c>
      <c r="E156" s="65"/>
    </row>
    <row r="157" spans="1:5">
      <c r="A157" t="str">
        <f t="shared" si="2"/>
        <v>UNION SELECT 'MSOC Curriciulum-TBIP','Materials Supplies &amp; Operating Costs',1560</v>
      </c>
      <c r="B157" s="88" t="s">
        <v>1072</v>
      </c>
      <c r="C157" s="88" t="s">
        <v>5847</v>
      </c>
      <c r="D157" s="88">
        <v>1560</v>
      </c>
      <c r="E157" s="88"/>
    </row>
    <row r="158" spans="1:5">
      <c r="A158" t="str">
        <f t="shared" si="2"/>
        <v>UNION SELECT 'MSOC Library/Supplies-TBIP','Materials Supplies &amp; Operating Costs',1570</v>
      </c>
      <c r="B158" s="65" t="s">
        <v>1074</v>
      </c>
      <c r="C158" s="65" t="s">
        <v>5847</v>
      </c>
      <c r="D158" s="65">
        <v>1570</v>
      </c>
      <c r="E158" s="65"/>
    </row>
    <row r="159" spans="1:5">
      <c r="A159" t="str">
        <f t="shared" si="2"/>
        <v>UNION SELECT 'MSOC Facilities-TBIP','Materials Supplies &amp; Operating Costs',1580</v>
      </c>
      <c r="B159" s="88" t="s">
        <v>1078</v>
      </c>
      <c r="C159" s="88" t="s">
        <v>5847</v>
      </c>
      <c r="D159" s="88">
        <v>1580</v>
      </c>
      <c r="E159" s="88"/>
    </row>
    <row r="160" spans="1:5">
      <c r="A160" t="str">
        <f t="shared" si="2"/>
        <v>UNION SELECT 'MSOC Utilities-TBIP','Materials Supplies &amp; Operating Costs',1590</v>
      </c>
      <c r="B160" s="65" t="s">
        <v>1070</v>
      </c>
      <c r="C160" s="65" t="s">
        <v>5847</v>
      </c>
      <c r="D160" s="65">
        <v>1590</v>
      </c>
      <c r="E160" s="65"/>
    </row>
    <row r="161" spans="1:5">
      <c r="A161" t="str">
        <f t="shared" si="2"/>
        <v>UNION SELECT 'MSOC Prof Dvlp-TBIP','Materials Supplies &amp; Operating Costs',1600</v>
      </c>
      <c r="B161" s="88" t="s">
        <v>1076</v>
      </c>
      <c r="C161" s="88" t="s">
        <v>5847</v>
      </c>
      <c r="D161" s="88">
        <v>1600</v>
      </c>
      <c r="E161" s="88"/>
    </row>
    <row r="162" spans="1:5">
      <c r="A162" t="str">
        <f t="shared" si="2"/>
        <v>UNION SELECT 'MSOC Districtwide-TBIP','Materials Supplies &amp; Operating Costs',1610</v>
      </c>
      <c r="B162" s="65" t="s">
        <v>1080</v>
      </c>
      <c r="C162" s="65" t="s">
        <v>5847</v>
      </c>
      <c r="D162" s="65">
        <v>1610</v>
      </c>
      <c r="E162" s="65"/>
    </row>
    <row r="163" spans="1:5">
      <c r="A163" t="str">
        <f t="shared" si="2"/>
        <v>UNION SELECT 'MSOC Technology-HiCap','Materials Supplies &amp; Operating Costs',1620</v>
      </c>
      <c r="B163" s="88" t="s">
        <v>1100</v>
      </c>
      <c r="C163" s="88" t="s">
        <v>5847</v>
      </c>
      <c r="D163" s="88">
        <v>1620</v>
      </c>
      <c r="E163" s="88"/>
    </row>
    <row r="164" spans="1:5">
      <c r="A164" t="str">
        <f t="shared" si="2"/>
        <v>UNION SELECT 'MSOC Curriciulum-HiCap','Materials Supplies &amp; Operating Costs',1630</v>
      </c>
      <c r="B164" s="65" t="s">
        <v>1104</v>
      </c>
      <c r="C164" s="65" t="s">
        <v>5847</v>
      </c>
      <c r="D164" s="65">
        <v>1630</v>
      </c>
      <c r="E164" s="65"/>
    </row>
    <row r="165" spans="1:5">
      <c r="A165" t="str">
        <f t="shared" si="2"/>
        <v>UNION SELECT 'MSOC Library/Supplies-HiCap','Materials Supplies &amp; Operating Costs',1640</v>
      </c>
      <c r="B165" s="88" t="s">
        <v>1106</v>
      </c>
      <c r="C165" s="88" t="s">
        <v>5847</v>
      </c>
      <c r="D165" s="88">
        <v>1640</v>
      </c>
      <c r="E165" s="88"/>
    </row>
    <row r="166" spans="1:5">
      <c r="A166" t="str">
        <f t="shared" si="2"/>
        <v>UNION SELECT 'MSOC Facilities-HiCap','Materials Supplies &amp; Operating Costs',1650</v>
      </c>
      <c r="B166" s="65" t="s">
        <v>1110</v>
      </c>
      <c r="C166" s="65" t="s">
        <v>5847</v>
      </c>
      <c r="D166" s="65">
        <v>1650</v>
      </c>
      <c r="E166" s="65"/>
    </row>
    <row r="167" spans="1:5">
      <c r="A167" t="str">
        <f t="shared" si="2"/>
        <v>UNION SELECT 'MSOC Utilities-HiCap','Materials Supplies &amp; Operating Costs',1660</v>
      </c>
      <c r="B167" s="88" t="s">
        <v>1102</v>
      </c>
      <c r="C167" s="88" t="s">
        <v>5847</v>
      </c>
      <c r="D167" s="88">
        <v>1660</v>
      </c>
      <c r="E167" s="88"/>
    </row>
    <row r="168" spans="1:5">
      <c r="A168" t="str">
        <f t="shared" si="2"/>
        <v>UNION SELECT 'MSOC Prof Dvlp-HiCap','Materials Supplies &amp; Operating Costs',1670</v>
      </c>
      <c r="B168" s="65" t="s">
        <v>1108</v>
      </c>
      <c r="C168" s="65" t="s">
        <v>5847</v>
      </c>
      <c r="D168" s="65">
        <v>1670</v>
      </c>
      <c r="E168" s="99"/>
    </row>
    <row r="169" spans="1:5">
      <c r="A169" t="str">
        <f t="shared" si="2"/>
        <v>UNION SELECT 'MSOC Districtwide-HiCap','Materials Supplies &amp; Operating Costs',1680</v>
      </c>
      <c r="B169" s="88" t="s">
        <v>1112</v>
      </c>
      <c r="C169" s="88" t="s">
        <v>5847</v>
      </c>
      <c r="D169" s="88">
        <v>1680</v>
      </c>
      <c r="E169" s="88"/>
    </row>
    <row r="170" spans="1:5">
      <c r="A170" t="str">
        <f t="shared" si="2"/>
        <v>UNION SELECT 'MSOC-Reg','Materials Supplies &amp; Operating Costs',1690</v>
      </c>
      <c r="B170" s="100" t="s">
        <v>960</v>
      </c>
      <c r="C170" s="100" t="s">
        <v>5847</v>
      </c>
      <c r="D170" s="65">
        <v>1690</v>
      </c>
      <c r="E170" s="65"/>
    </row>
    <row r="171" spans="1:5">
      <c r="A171" t="str">
        <f t="shared" si="2"/>
        <v>UNION SELECT 'MSOC-LabSci','Materials Supplies &amp; Operating Costs',1700</v>
      </c>
      <c r="B171" s="101" t="s">
        <v>976</v>
      </c>
      <c r="C171" s="101" t="s">
        <v>5847</v>
      </c>
      <c r="D171" s="88">
        <v>1700</v>
      </c>
      <c r="E171" s="88"/>
    </row>
    <row r="172" spans="1:5">
      <c r="A172" t="str">
        <f t="shared" si="2"/>
        <v>UNION SELECT 'MSOC-CTEexpl','Materials Supplies &amp; Operating Costs',1710</v>
      </c>
      <c r="B172" s="100" t="s">
        <v>992</v>
      </c>
      <c r="C172" s="100" t="s">
        <v>5847</v>
      </c>
      <c r="D172" s="65">
        <v>1710</v>
      </c>
      <c r="E172" s="65"/>
    </row>
    <row r="173" spans="1:5">
      <c r="A173" t="str">
        <f t="shared" si="2"/>
        <v>UNION SELECT 'MSOC-CTE 9-12prep','Materials Supplies &amp; Operating Costs',1720</v>
      </c>
      <c r="B173" s="101" t="s">
        <v>1008</v>
      </c>
      <c r="C173" s="101" t="s">
        <v>5847</v>
      </c>
      <c r="D173" s="88">
        <v>1720</v>
      </c>
      <c r="E173" s="88"/>
    </row>
    <row r="174" spans="1:5">
      <c r="A174" t="str">
        <f t="shared" si="2"/>
        <v>UNION SELECT 'MSOC-Skills','Materials Supplies &amp; Operating Costs',1730</v>
      </c>
      <c r="B174" s="100" t="s">
        <v>1024</v>
      </c>
      <c r="C174" s="100" t="s">
        <v>5847</v>
      </c>
      <c r="D174" s="65">
        <v>1730</v>
      </c>
      <c r="E174" s="65"/>
    </row>
    <row r="175" spans="1:5">
      <c r="A175" t="str">
        <f t="shared" si="2"/>
        <v>UNION SELECT 'MSOC-LAP','Materials Supplies &amp; Operating Costs',1740</v>
      </c>
      <c r="B175" s="101" t="s">
        <v>1098</v>
      </c>
      <c r="C175" s="101" t="s">
        <v>5847</v>
      </c>
      <c r="D175" s="88">
        <v>1740</v>
      </c>
      <c r="E175" s="88"/>
    </row>
    <row r="176" spans="1:5">
      <c r="A176" t="str">
        <f t="shared" si="2"/>
        <v>UNION SELECT 'MSOC-TBIP','Materials Supplies &amp; Operating Costs',1750</v>
      </c>
      <c r="B176" s="100" t="s">
        <v>1082</v>
      </c>
      <c r="C176" s="100" t="s">
        <v>5847</v>
      </c>
      <c r="D176" s="65">
        <v>1750</v>
      </c>
      <c r="E176" s="65"/>
    </row>
    <row r="177" spans="1:5">
      <c r="A177" t="str">
        <f t="shared" si="2"/>
        <v>UNION SELECT 'MSOC-HiCap','Materials Supplies &amp; Operating Costs',1760</v>
      </c>
      <c r="B177" s="102" t="s">
        <v>1114</v>
      </c>
      <c r="C177" s="102" t="s">
        <v>5847</v>
      </c>
      <c r="D177" s="97">
        <v>1760</v>
      </c>
      <c r="E177" s="88"/>
    </row>
    <row r="178" spans="1:5">
      <c r="A178" t="str">
        <f t="shared" si="2"/>
        <v>UNION SELECT '','',</v>
      </c>
      <c r="B178" s="65"/>
      <c r="C178" s="65"/>
      <c r="D178" s="65"/>
      <c r="E178" s="65"/>
    </row>
    <row r="179" spans="1:5">
      <c r="A179" t="str">
        <f t="shared" si="2"/>
        <v>UNION SELECT '','',</v>
      </c>
      <c r="B179" s="88"/>
      <c r="C179" s="88"/>
      <c r="D179" s="88"/>
      <c r="E179" s="88"/>
    </row>
    <row r="180" spans="1:5">
      <c r="A180" t="str">
        <f t="shared" si="2"/>
        <v>UNION SELECT '','',</v>
      </c>
      <c r="B180" s="65"/>
      <c r="C180" s="65"/>
      <c r="D180" s="65"/>
      <c r="E180" s="65"/>
    </row>
    <row r="181" spans="1:5">
      <c r="A181" t="str">
        <f t="shared" si="2"/>
        <v>UNION SELECT '','',</v>
      </c>
      <c r="B181" s="88"/>
      <c r="C181" s="88"/>
      <c r="D181" s="88"/>
      <c r="E181" s="88"/>
    </row>
    <row r="182" spans="1:5">
      <c r="A182" t="str">
        <f t="shared" si="2"/>
        <v>UNION SELECT '','',</v>
      </c>
      <c r="B182" s="65"/>
      <c r="C182" s="65"/>
      <c r="D182" s="65"/>
      <c r="E182" s="65"/>
    </row>
    <row r="183" spans="1:5">
      <c r="A183" t="str">
        <f t="shared" si="2"/>
        <v>UNION SELECT '','',</v>
      </c>
      <c r="B183" s="88"/>
      <c r="C183" s="88"/>
      <c r="D183" s="88"/>
      <c r="E183" s="88"/>
    </row>
    <row r="184" spans="1:5">
      <c r="A184" t="str">
        <f t="shared" si="2"/>
        <v>UNION SELECT '','',</v>
      </c>
      <c r="B184" s="65"/>
      <c r="C184" s="65"/>
      <c r="D184" s="65"/>
      <c r="E184" s="65"/>
    </row>
    <row r="185" spans="1:5">
      <c r="A185" t="str">
        <f t="shared" si="2"/>
        <v>UNION SELECT '','',</v>
      </c>
      <c r="B185" s="88"/>
      <c r="C185" s="88"/>
      <c r="D185" s="88"/>
      <c r="E185" s="88"/>
    </row>
    <row r="186" spans="1:5">
      <c r="A186" t="str">
        <f t="shared" si="2"/>
        <v>UNION SELECT '','',</v>
      </c>
      <c r="B186" s="65"/>
      <c r="C186" s="65"/>
      <c r="D186" s="65"/>
      <c r="E186" s="65"/>
    </row>
    <row r="187" spans="1:5">
      <c r="A187" t="str">
        <f t="shared" si="2"/>
        <v>UNION SELECT '','',</v>
      </c>
      <c r="B187" s="88"/>
      <c r="C187" s="88"/>
      <c r="D187" s="88"/>
      <c r="E187" s="88"/>
    </row>
    <row r="188" spans="1:5">
      <c r="A188" t="str">
        <f t="shared" si="2"/>
        <v>UNION SELECT '','',</v>
      </c>
      <c r="B188" s="65"/>
      <c r="C188" s="65"/>
      <c r="D188" s="65"/>
      <c r="E188" s="65"/>
    </row>
    <row r="189" spans="1:5">
      <c r="A189" t="str">
        <f t="shared" si="2"/>
        <v>UNION SELECT '','',</v>
      </c>
      <c r="B189" s="88"/>
      <c r="C189" s="88"/>
      <c r="D189" s="88"/>
      <c r="E189" s="88"/>
    </row>
    <row r="190" spans="1:5">
      <c r="A190" t="str">
        <f t="shared" si="2"/>
        <v>UNION SELECT '','',</v>
      </c>
      <c r="B190" s="65"/>
      <c r="C190" s="65"/>
      <c r="D190" s="65"/>
      <c r="E190" s="65"/>
    </row>
    <row r="191" spans="1:5">
      <c r="A191" t="str">
        <f t="shared" si="2"/>
        <v>UNION SELECT '','',</v>
      </c>
      <c r="B191" s="88"/>
      <c r="C191" s="88"/>
      <c r="D191" s="88"/>
      <c r="E191" s="88"/>
    </row>
    <row r="192" spans="1:5">
      <c r="A192" t="str">
        <f t="shared" si="2"/>
        <v>UNION SELECT '','',</v>
      </c>
      <c r="B192" s="65"/>
      <c r="C192" s="65"/>
      <c r="D192" s="65"/>
      <c r="E192" s="65"/>
    </row>
    <row r="193" spans="1:5">
      <c r="A193" t="str">
        <f t="shared" si="2"/>
        <v>UNION SELECT '','',</v>
      </c>
      <c r="B193" s="88"/>
      <c r="C193" s="88"/>
      <c r="D193" s="88"/>
      <c r="E193" s="88"/>
    </row>
    <row r="194" spans="1:5">
      <c r="A194" t="str">
        <f t="shared" ref="A194:A257" si="3">"UNION SELECT '"&amp;B194 &amp;"','"&amp;C194 &amp;"',"&amp;D194</f>
        <v>UNION SELECT '','',</v>
      </c>
      <c r="B194" s="65"/>
      <c r="C194" s="65"/>
      <c r="D194" s="65"/>
      <c r="E194" s="65"/>
    </row>
    <row r="195" spans="1:5">
      <c r="A195" t="str">
        <f t="shared" si="3"/>
        <v>UNION SELECT '','',</v>
      </c>
      <c r="B195" s="88"/>
      <c r="C195" s="88"/>
      <c r="D195" s="88"/>
      <c r="E195" s="88"/>
    </row>
    <row r="196" spans="1:5">
      <c r="A196" t="str">
        <f t="shared" si="3"/>
        <v>UNION SELECT '','',</v>
      </c>
      <c r="B196" s="65"/>
      <c r="C196" s="65"/>
      <c r="D196" s="65"/>
      <c r="E196" s="65"/>
    </row>
    <row r="197" spans="1:5">
      <c r="A197" t="str">
        <f t="shared" si="3"/>
        <v>UNION SELECT '','',</v>
      </c>
      <c r="B197" s="88"/>
      <c r="C197" s="88"/>
      <c r="D197" s="88"/>
      <c r="E197" s="88"/>
    </row>
    <row r="198" spans="1:5">
      <c r="A198" t="str">
        <f t="shared" si="3"/>
        <v>UNION SELECT '','',</v>
      </c>
      <c r="B198" s="65"/>
      <c r="C198" s="65"/>
      <c r="D198" s="65"/>
      <c r="E198" s="65"/>
    </row>
    <row r="199" spans="1:5">
      <c r="A199" t="str">
        <f t="shared" si="3"/>
        <v>UNION SELECT '','',</v>
      </c>
      <c r="B199" s="88"/>
      <c r="C199" s="88"/>
      <c r="D199" s="88"/>
      <c r="E199" s="88"/>
    </row>
    <row r="200" spans="1:5">
      <c r="A200" t="str">
        <f t="shared" si="3"/>
        <v>UNION SELECT '','',</v>
      </c>
      <c r="B200" s="65"/>
      <c r="C200" s="65"/>
      <c r="D200" s="65"/>
      <c r="E200" s="65"/>
    </row>
    <row r="201" spans="1:5">
      <c r="A201" t="str">
        <f t="shared" si="3"/>
        <v>UNION SELECT '','',</v>
      </c>
      <c r="B201" s="88"/>
      <c r="C201" s="88"/>
      <c r="D201" s="88"/>
      <c r="E201" s="88"/>
    </row>
    <row r="202" spans="1:5">
      <c r="A202" t="str">
        <f t="shared" si="3"/>
        <v>UNION SELECT '','',</v>
      </c>
      <c r="B202" s="65"/>
      <c r="C202" s="65"/>
      <c r="D202" s="65"/>
      <c r="E202" s="65"/>
    </row>
    <row r="203" spans="1:5">
      <c r="A203" t="str">
        <f t="shared" si="3"/>
        <v>UNION SELECT '','',</v>
      </c>
      <c r="B203" s="88"/>
      <c r="C203" s="88"/>
      <c r="D203" s="88"/>
      <c r="E203" s="88"/>
    </row>
    <row r="204" spans="1:5">
      <c r="A204" t="str">
        <f t="shared" si="3"/>
        <v>UNION SELECT '','',</v>
      </c>
      <c r="B204" s="65"/>
      <c r="C204" s="65"/>
      <c r="D204" s="65"/>
      <c r="E204" s="65"/>
    </row>
    <row r="205" spans="1:5">
      <c r="A205" t="str">
        <f t="shared" si="3"/>
        <v>UNION SELECT '','',</v>
      </c>
      <c r="B205" s="88"/>
      <c r="C205" s="88"/>
      <c r="D205" s="88"/>
      <c r="E205" s="88"/>
    </row>
    <row r="206" spans="1:5">
      <c r="A206" t="str">
        <f t="shared" si="3"/>
        <v>UNION SELECT '','',</v>
      </c>
      <c r="B206" s="65"/>
      <c r="C206" s="65"/>
      <c r="D206" s="65"/>
      <c r="E206" s="65"/>
    </row>
    <row r="207" spans="1:5">
      <c r="A207" t="str">
        <f t="shared" si="3"/>
        <v>UNION SELECT '','',</v>
      </c>
      <c r="B207" s="88"/>
      <c r="C207" s="88"/>
      <c r="D207" s="88"/>
      <c r="E207" s="88"/>
    </row>
    <row r="208" spans="1:5">
      <c r="A208" t="str">
        <f t="shared" si="3"/>
        <v>UNION SELECT '','',</v>
      </c>
      <c r="B208" s="65"/>
      <c r="C208" s="65"/>
      <c r="D208" s="65"/>
      <c r="E208" s="65"/>
    </row>
    <row r="209" spans="1:5">
      <c r="A209" t="str">
        <f t="shared" si="3"/>
        <v>UNION SELECT '','',</v>
      </c>
      <c r="B209" s="88"/>
      <c r="C209" s="88"/>
      <c r="D209" s="88"/>
      <c r="E209" s="88"/>
    </row>
    <row r="210" spans="1:5">
      <c r="A210" t="str">
        <f t="shared" si="3"/>
        <v>UNION SELECT '','',</v>
      </c>
      <c r="B210" s="65"/>
      <c r="C210" s="65"/>
      <c r="D210" s="65"/>
      <c r="E210" s="65"/>
    </row>
    <row r="211" spans="1:5">
      <c r="A211" t="str">
        <f t="shared" si="3"/>
        <v>UNION SELECT '','',</v>
      </c>
      <c r="B211" s="88"/>
      <c r="C211" s="88"/>
      <c r="D211" s="88"/>
      <c r="E211" s="88"/>
    </row>
    <row r="212" spans="1:5">
      <c r="A212" t="str">
        <f t="shared" si="3"/>
        <v>UNION SELECT '','',</v>
      </c>
      <c r="B212" s="65"/>
      <c r="C212" s="65"/>
      <c r="D212" s="65"/>
      <c r="E212" s="65"/>
    </row>
    <row r="213" spans="1:5">
      <c r="A213" t="str">
        <f t="shared" si="3"/>
        <v>UNION SELECT '','',</v>
      </c>
      <c r="B213" s="88"/>
      <c r="C213" s="88"/>
      <c r="D213" s="88"/>
      <c r="E213" s="88"/>
    </row>
    <row r="214" spans="1:5">
      <c r="A214" t="str">
        <f t="shared" si="3"/>
        <v>UNION SELECT '','',</v>
      </c>
      <c r="B214" s="65"/>
      <c r="C214" s="65"/>
      <c r="D214" s="65"/>
      <c r="E214" s="65"/>
    </row>
    <row r="215" spans="1:5">
      <c r="A215" t="str">
        <f t="shared" si="3"/>
        <v>UNION SELECT '','',</v>
      </c>
      <c r="B215" s="88"/>
      <c r="C215" s="88"/>
      <c r="D215" s="88"/>
      <c r="E215" s="88"/>
    </row>
    <row r="216" spans="1:5">
      <c r="A216" t="str">
        <f t="shared" si="3"/>
        <v>UNION SELECT '','',</v>
      </c>
      <c r="B216" s="65"/>
      <c r="C216" s="65"/>
      <c r="D216" s="65"/>
      <c r="E216" s="65"/>
    </row>
    <row r="217" spans="1:5">
      <c r="A217" t="str">
        <f t="shared" si="3"/>
        <v>UNION SELECT '','',</v>
      </c>
      <c r="B217" s="88"/>
      <c r="C217" s="88"/>
      <c r="D217" s="88"/>
      <c r="E217" s="88"/>
    </row>
    <row r="218" spans="1:5">
      <c r="A218" t="str">
        <f t="shared" si="3"/>
        <v>UNION SELECT '','',</v>
      </c>
      <c r="B218" s="65"/>
      <c r="C218" s="65"/>
      <c r="D218" s="65"/>
      <c r="E218" s="65"/>
    </row>
    <row r="219" spans="1:5">
      <c r="A219" t="str">
        <f t="shared" si="3"/>
        <v>UNION SELECT '','',</v>
      </c>
      <c r="B219" s="88"/>
      <c r="C219" s="88"/>
      <c r="D219" s="88"/>
      <c r="E219" s="88"/>
    </row>
    <row r="220" spans="1:5">
      <c r="A220" t="str">
        <f t="shared" si="3"/>
        <v>UNION SELECT '','',</v>
      </c>
      <c r="B220" s="65"/>
      <c r="C220" s="65"/>
      <c r="D220" s="65"/>
      <c r="E220" s="65"/>
    </row>
    <row r="221" spans="1:5">
      <c r="A221" t="str">
        <f t="shared" si="3"/>
        <v>UNION SELECT '','',</v>
      </c>
      <c r="B221" s="88"/>
      <c r="C221" s="88"/>
      <c r="D221" s="88"/>
      <c r="E221" s="88"/>
    </row>
    <row r="222" spans="1:5">
      <c r="A222" t="str">
        <f t="shared" si="3"/>
        <v>UNION SELECT '','',</v>
      </c>
      <c r="B222" s="65"/>
      <c r="C222" s="65"/>
      <c r="D222" s="65"/>
      <c r="E222" s="65"/>
    </row>
    <row r="223" spans="1:5">
      <c r="A223" t="str">
        <f t="shared" si="3"/>
        <v>UNION SELECT '','',</v>
      </c>
      <c r="B223" s="91"/>
      <c r="C223" s="91"/>
      <c r="D223" s="91"/>
      <c r="E223" s="88"/>
    </row>
    <row r="224" spans="1:5">
      <c r="A224" t="str">
        <f t="shared" si="3"/>
        <v>UNION SELECT '','',</v>
      </c>
      <c r="B224" s="47"/>
      <c r="C224" s="47"/>
      <c r="D224" s="47"/>
      <c r="E224" s="65"/>
    </row>
    <row r="225" spans="1:5">
      <c r="A225" t="str">
        <f t="shared" si="3"/>
        <v>UNION SELECT '','',</v>
      </c>
      <c r="B225" s="91"/>
      <c r="C225" s="91"/>
      <c r="D225" s="91"/>
      <c r="E225" s="88"/>
    </row>
    <row r="226" spans="1:5">
      <c r="A226" t="str">
        <f t="shared" si="3"/>
        <v>UNION SELECT '','',</v>
      </c>
      <c r="B226" s="47"/>
      <c r="C226" s="47"/>
      <c r="D226" s="47"/>
      <c r="E226" s="65"/>
    </row>
    <row r="227" spans="1:5">
      <c r="A227" t="str">
        <f t="shared" si="3"/>
        <v>UNION SELECT '','',</v>
      </c>
      <c r="B227" s="91"/>
      <c r="C227" s="91"/>
      <c r="D227" s="91"/>
      <c r="E227" s="88"/>
    </row>
    <row r="228" spans="1:5">
      <c r="A228" t="str">
        <f t="shared" si="3"/>
        <v>UNION SELECT '','',</v>
      </c>
      <c r="B228" s="47"/>
      <c r="C228" s="47"/>
      <c r="D228" s="47"/>
      <c r="E228" s="65"/>
    </row>
    <row r="229" spans="1:5">
      <c r="A229" t="str">
        <f t="shared" si="3"/>
        <v>UNION SELECT '','',</v>
      </c>
      <c r="B229" s="92"/>
      <c r="C229" s="92"/>
      <c r="D229" s="91"/>
      <c r="E229" s="88"/>
    </row>
    <row r="230" spans="1:5">
      <c r="A230" t="str">
        <f t="shared" si="3"/>
        <v>UNION SELECT '','',</v>
      </c>
      <c r="B230" s="49"/>
      <c r="C230" s="49"/>
      <c r="D230" s="47"/>
      <c r="E230" s="65"/>
    </row>
    <row r="231" spans="1:5">
      <c r="A231" t="str">
        <f t="shared" si="3"/>
        <v>UNION SELECT '','',</v>
      </c>
      <c r="B231" s="92"/>
      <c r="C231" s="92"/>
      <c r="D231" s="91"/>
      <c r="E231" s="88"/>
    </row>
    <row r="232" spans="1:5">
      <c r="A232" t="str">
        <f t="shared" si="3"/>
        <v>UNION SELECT '','',</v>
      </c>
      <c r="B232" s="49"/>
      <c r="C232" s="49"/>
      <c r="D232" s="47"/>
      <c r="E232" s="65"/>
    </row>
    <row r="233" spans="1:5">
      <c r="A233" t="str">
        <f t="shared" si="3"/>
        <v>UNION SELECT '','',</v>
      </c>
      <c r="B233" s="92"/>
      <c r="C233" s="92"/>
      <c r="D233" s="91"/>
      <c r="E233" s="88"/>
    </row>
    <row r="234" spans="1:5">
      <c r="A234" t="str">
        <f t="shared" si="3"/>
        <v>UNION SELECT '','',</v>
      </c>
      <c r="B234" s="49"/>
      <c r="C234" s="49"/>
      <c r="D234" s="47"/>
      <c r="E234" s="65"/>
    </row>
    <row r="235" spans="1:5">
      <c r="A235" t="str">
        <f t="shared" si="3"/>
        <v>UNION SELECT '','',</v>
      </c>
      <c r="B235" s="92"/>
      <c r="C235" s="92"/>
      <c r="D235" s="91"/>
      <c r="E235" s="88"/>
    </row>
    <row r="236" spans="1:5">
      <c r="A236" t="str">
        <f t="shared" si="3"/>
        <v>UNION SELECT '','',</v>
      </c>
      <c r="B236" s="49"/>
      <c r="C236" s="49"/>
      <c r="D236" s="47"/>
      <c r="E236" s="65"/>
    </row>
    <row r="237" spans="1:5">
      <c r="A237" t="str">
        <f t="shared" si="3"/>
        <v>UNION SELECT '','',</v>
      </c>
      <c r="B237" s="92"/>
      <c r="C237" s="92"/>
      <c r="D237" s="91"/>
      <c r="E237" s="88"/>
    </row>
    <row r="238" spans="1:5">
      <c r="A238" t="str">
        <f t="shared" si="3"/>
        <v>UNION SELECT '','',</v>
      </c>
      <c r="B238" s="49"/>
      <c r="C238" s="49"/>
      <c r="D238" s="47"/>
      <c r="E238" s="65"/>
    </row>
    <row r="239" spans="1:5">
      <c r="A239" t="str">
        <f t="shared" si="3"/>
        <v>UNION SELECT '','',</v>
      </c>
      <c r="B239" s="92"/>
      <c r="C239" s="92"/>
      <c r="D239" s="91"/>
      <c r="E239" s="88"/>
    </row>
    <row r="240" spans="1:5">
      <c r="A240" t="str">
        <f t="shared" si="3"/>
        <v>UNION SELECT '','',</v>
      </c>
      <c r="B240" s="49"/>
      <c r="C240" s="49"/>
      <c r="D240" s="47"/>
      <c r="E240" s="65"/>
    </row>
    <row r="241" spans="1:5">
      <c r="A241" t="str">
        <f t="shared" si="3"/>
        <v>UNION SELECT '','',</v>
      </c>
      <c r="B241" s="92"/>
      <c r="C241" s="92"/>
      <c r="D241" s="91"/>
      <c r="E241" s="88"/>
    </row>
    <row r="242" spans="1:5">
      <c r="A242" t="str">
        <f t="shared" si="3"/>
        <v>UNION SELECT '','',</v>
      </c>
      <c r="B242" s="49"/>
      <c r="C242" s="49"/>
      <c r="D242" s="47"/>
      <c r="E242" s="65"/>
    </row>
    <row r="243" spans="1:5">
      <c r="A243" t="str">
        <f t="shared" si="3"/>
        <v>UNION SELECT '','',</v>
      </c>
      <c r="B243" s="92"/>
      <c r="C243" s="92"/>
      <c r="D243" s="91"/>
      <c r="E243" s="88"/>
    </row>
    <row r="244" spans="1:5">
      <c r="A244" t="str">
        <f t="shared" si="3"/>
        <v>UNION SELECT '','',</v>
      </c>
      <c r="B244" s="49"/>
      <c r="C244" s="49"/>
      <c r="D244" s="47"/>
      <c r="E244" s="65"/>
    </row>
    <row r="245" spans="1:5">
      <c r="A245" t="str">
        <f t="shared" si="3"/>
        <v>UNION SELECT '','',</v>
      </c>
      <c r="B245" s="92"/>
      <c r="C245" s="92"/>
      <c r="D245" s="91"/>
      <c r="E245" s="88"/>
    </row>
    <row r="246" spans="1:5">
      <c r="A246" t="str">
        <f t="shared" si="3"/>
        <v>UNION SELECT '','',</v>
      </c>
      <c r="B246" s="49"/>
      <c r="C246" s="49"/>
      <c r="D246" s="47"/>
      <c r="E246" s="65"/>
    </row>
    <row r="247" spans="1:5">
      <c r="A247" t="str">
        <f t="shared" si="3"/>
        <v>UNION SELECT '','',</v>
      </c>
      <c r="B247" s="92"/>
      <c r="C247" s="92"/>
      <c r="D247" s="91"/>
      <c r="E247" s="88"/>
    </row>
    <row r="248" spans="1:5">
      <c r="A248" t="str">
        <f t="shared" si="3"/>
        <v>UNION SELECT '','',</v>
      </c>
      <c r="B248" s="49"/>
      <c r="C248" s="49"/>
      <c r="D248" s="47"/>
      <c r="E248" s="65"/>
    </row>
    <row r="249" spans="1:5">
      <c r="A249" t="str">
        <f t="shared" si="3"/>
        <v>UNION SELECT '','',</v>
      </c>
      <c r="B249" s="92"/>
      <c r="C249" s="92"/>
      <c r="D249" s="91"/>
      <c r="E249" s="88"/>
    </row>
    <row r="250" spans="1:5">
      <c r="A250" t="str">
        <f t="shared" si="3"/>
        <v>UNION SELECT '','',</v>
      </c>
      <c r="B250" s="49"/>
      <c r="C250" s="49"/>
      <c r="D250" s="47"/>
      <c r="E250" s="65"/>
    </row>
    <row r="251" spans="1:5">
      <c r="A251" t="str">
        <f t="shared" si="3"/>
        <v>UNION SELECT '','',</v>
      </c>
      <c r="B251" s="92"/>
      <c r="C251" s="92"/>
      <c r="D251" s="91"/>
      <c r="E251" s="88"/>
    </row>
    <row r="252" spans="1:5">
      <c r="A252" t="str">
        <f t="shared" si="3"/>
        <v>UNION SELECT '','',</v>
      </c>
      <c r="B252" s="49"/>
      <c r="C252" s="49"/>
      <c r="D252" s="47"/>
      <c r="E252" s="65"/>
    </row>
    <row r="253" spans="1:5">
      <c r="A253" t="str">
        <f t="shared" si="3"/>
        <v>UNION SELECT '','',</v>
      </c>
      <c r="B253" s="92"/>
      <c r="C253" s="92"/>
      <c r="D253" s="91"/>
      <c r="E253" s="88"/>
    </row>
    <row r="254" spans="1:5">
      <c r="A254" t="str">
        <f t="shared" si="3"/>
        <v>UNION SELECT '','',</v>
      </c>
      <c r="B254" s="49"/>
      <c r="C254" s="49"/>
      <c r="D254" s="47"/>
      <c r="E254" s="65"/>
    </row>
    <row r="255" spans="1:5">
      <c r="A255" t="str">
        <f t="shared" si="3"/>
        <v>UNION SELECT '','',</v>
      </c>
      <c r="B255" s="92"/>
      <c r="C255" s="92"/>
      <c r="D255" s="91"/>
      <c r="E255" s="88"/>
    </row>
    <row r="256" spans="1:5">
      <c r="A256" t="str">
        <f t="shared" si="3"/>
        <v>UNION SELECT '','',</v>
      </c>
      <c r="B256" s="49"/>
      <c r="C256" s="49"/>
      <c r="D256" s="47"/>
      <c r="E256" s="65"/>
    </row>
    <row r="257" spans="1:5">
      <c r="A257" t="str">
        <f t="shared" si="3"/>
        <v>UNION SELECT '','',</v>
      </c>
      <c r="B257" s="92"/>
      <c r="C257" s="92"/>
      <c r="D257" s="91"/>
      <c r="E257" s="88"/>
    </row>
    <row r="258" spans="1:5">
      <c r="A258" t="str">
        <f t="shared" ref="A258:A293" si="4">"UNION SELECT '"&amp;B258 &amp;"','"&amp;C258 &amp;"',"&amp;D258</f>
        <v>UNION SELECT '','',</v>
      </c>
      <c r="B258" s="49"/>
      <c r="C258" s="49"/>
      <c r="D258" s="47"/>
      <c r="E258" s="65"/>
    </row>
    <row r="259" spans="1:5">
      <c r="A259" t="str">
        <f t="shared" si="4"/>
        <v>UNION SELECT '','',</v>
      </c>
      <c r="B259" s="92"/>
      <c r="C259" s="92"/>
      <c r="D259" s="91"/>
      <c r="E259" s="88"/>
    </row>
    <row r="260" spans="1:5">
      <c r="A260" t="str">
        <f t="shared" si="4"/>
        <v>UNION SELECT '','',</v>
      </c>
      <c r="B260" s="49"/>
      <c r="C260" s="49"/>
      <c r="D260" s="47"/>
      <c r="E260" s="65"/>
    </row>
    <row r="261" spans="1:5">
      <c r="A261" t="str">
        <f t="shared" si="4"/>
        <v>UNION SELECT '','',</v>
      </c>
      <c r="B261" s="92"/>
      <c r="C261" s="92"/>
      <c r="D261" s="91"/>
      <c r="E261" s="88"/>
    </row>
    <row r="262" spans="1:5">
      <c r="A262" t="str">
        <f t="shared" si="4"/>
        <v>UNION SELECT '','',</v>
      </c>
      <c r="B262" s="49"/>
      <c r="C262" s="49"/>
      <c r="D262" s="47"/>
      <c r="E262" s="65"/>
    </row>
    <row r="263" spans="1:5">
      <c r="A263" t="str">
        <f t="shared" si="4"/>
        <v>UNION SELECT '','',</v>
      </c>
      <c r="B263" s="92"/>
      <c r="C263" s="92"/>
      <c r="D263" s="91"/>
      <c r="E263" s="88"/>
    </row>
    <row r="264" spans="1:5">
      <c r="A264" t="str">
        <f t="shared" si="4"/>
        <v>UNION SELECT '','',</v>
      </c>
      <c r="B264" s="49"/>
      <c r="C264" s="49"/>
      <c r="D264" s="47"/>
      <c r="E264" s="65"/>
    </row>
    <row r="265" spans="1:5">
      <c r="A265" t="str">
        <f t="shared" si="4"/>
        <v>UNION SELECT '','',</v>
      </c>
      <c r="B265" s="92"/>
      <c r="C265" s="92"/>
      <c r="D265" s="91"/>
      <c r="E265" s="88"/>
    </row>
    <row r="266" spans="1:5">
      <c r="A266" t="str">
        <f t="shared" si="4"/>
        <v>UNION SELECT '','',</v>
      </c>
      <c r="B266" s="49"/>
      <c r="C266" s="49"/>
      <c r="D266" s="47"/>
      <c r="E266" s="65"/>
    </row>
    <row r="267" spans="1:5">
      <c r="A267" t="str">
        <f t="shared" si="4"/>
        <v>UNION SELECT '','',</v>
      </c>
      <c r="B267" s="92"/>
      <c r="C267" s="92"/>
      <c r="D267" s="91"/>
      <c r="E267" s="88"/>
    </row>
    <row r="268" spans="1:5">
      <c r="A268" t="str">
        <f t="shared" si="4"/>
        <v>UNION SELECT '','',</v>
      </c>
      <c r="B268" s="49"/>
      <c r="C268" s="49"/>
      <c r="D268" s="47"/>
      <c r="E268" s="65"/>
    </row>
    <row r="269" spans="1:5">
      <c r="A269" t="str">
        <f t="shared" si="4"/>
        <v>UNION SELECT '','',</v>
      </c>
      <c r="B269" s="92"/>
      <c r="C269" s="92"/>
      <c r="D269" s="91"/>
      <c r="E269" s="88"/>
    </row>
    <row r="270" spans="1:5">
      <c r="A270" t="str">
        <f t="shared" si="4"/>
        <v>UNION SELECT '','',</v>
      </c>
      <c r="B270" s="49"/>
      <c r="C270" s="49"/>
      <c r="D270" s="47"/>
      <c r="E270" s="65"/>
    </row>
    <row r="271" spans="1:5">
      <c r="A271" t="str">
        <f t="shared" si="4"/>
        <v>UNION SELECT '','',</v>
      </c>
      <c r="B271" s="92"/>
      <c r="C271" s="92"/>
      <c r="D271" s="91"/>
      <c r="E271" s="88"/>
    </row>
    <row r="272" spans="1:5">
      <c r="A272" t="str">
        <f t="shared" si="4"/>
        <v>UNION SELECT '','',</v>
      </c>
      <c r="B272" s="49"/>
      <c r="C272" s="49"/>
      <c r="D272" s="47"/>
      <c r="E272" s="65"/>
    </row>
    <row r="273" spans="1:5">
      <c r="A273" t="str">
        <f t="shared" si="4"/>
        <v>UNION SELECT '','',</v>
      </c>
      <c r="B273" s="92"/>
      <c r="C273" s="92"/>
      <c r="D273" s="91"/>
      <c r="E273" s="88"/>
    </row>
    <row r="274" spans="1:5">
      <c r="A274" t="str">
        <f t="shared" si="4"/>
        <v>UNION SELECT '','',</v>
      </c>
      <c r="B274" s="49"/>
      <c r="C274" s="49"/>
      <c r="D274" s="47"/>
      <c r="E274" s="65"/>
    </row>
    <row r="275" spans="1:5">
      <c r="A275" t="str">
        <f t="shared" si="4"/>
        <v>UNION SELECT '','',</v>
      </c>
      <c r="B275" s="92"/>
      <c r="C275" s="92"/>
      <c r="D275" s="91"/>
      <c r="E275" s="88"/>
    </row>
    <row r="276" spans="1:5">
      <c r="A276" t="str">
        <f t="shared" si="4"/>
        <v>UNION SELECT '','',</v>
      </c>
      <c r="B276" s="49"/>
      <c r="C276" s="49"/>
      <c r="D276" s="47"/>
      <c r="E276" s="65"/>
    </row>
    <row r="277" spans="1:5">
      <c r="A277" t="str">
        <f t="shared" si="4"/>
        <v>UNION SELECT '','',</v>
      </c>
      <c r="B277" s="92"/>
      <c r="C277" s="92"/>
      <c r="D277" s="91"/>
      <c r="E277" s="88"/>
    </row>
    <row r="278" spans="1:5">
      <c r="A278" t="str">
        <f t="shared" si="4"/>
        <v>UNION SELECT '','',</v>
      </c>
      <c r="B278" s="49"/>
      <c r="C278" s="49"/>
      <c r="D278" s="47"/>
      <c r="E278" s="65"/>
    </row>
    <row r="279" spans="1:5">
      <c r="A279" t="str">
        <f t="shared" si="4"/>
        <v>UNION SELECT '','',</v>
      </c>
      <c r="B279" s="92"/>
      <c r="C279" s="92"/>
      <c r="D279" s="91"/>
      <c r="E279" s="88"/>
    </row>
    <row r="280" spans="1:5">
      <c r="A280" t="str">
        <f t="shared" si="4"/>
        <v>UNION SELECT '','',</v>
      </c>
      <c r="B280" s="49"/>
      <c r="C280" s="49"/>
      <c r="D280" s="47"/>
      <c r="E280" s="65"/>
    </row>
    <row r="281" spans="1:5">
      <c r="A281" t="str">
        <f t="shared" si="4"/>
        <v>UNION SELECT '','',</v>
      </c>
      <c r="B281" s="92"/>
      <c r="C281" s="92"/>
      <c r="D281" s="91"/>
      <c r="E281" s="88"/>
    </row>
    <row r="282" spans="1:5">
      <c r="A282" t="str">
        <f t="shared" si="4"/>
        <v>UNION SELECT '','',</v>
      </c>
      <c r="B282" s="49"/>
      <c r="C282" s="49"/>
      <c r="D282" s="47"/>
      <c r="E282" s="65"/>
    </row>
    <row r="283" spans="1:5">
      <c r="A283" t="str">
        <f t="shared" si="4"/>
        <v>UNION SELECT '','',</v>
      </c>
      <c r="B283" s="92"/>
      <c r="C283" s="92"/>
      <c r="D283" s="91"/>
      <c r="E283" s="88"/>
    </row>
    <row r="284" spans="1:5">
      <c r="A284" t="str">
        <f t="shared" si="4"/>
        <v>UNION SELECT '','',</v>
      </c>
      <c r="B284" s="49"/>
      <c r="C284" s="49"/>
      <c r="D284" s="47"/>
      <c r="E284" s="65"/>
    </row>
    <row r="285" spans="1:5">
      <c r="A285" t="str">
        <f t="shared" si="4"/>
        <v>UNION SELECT '','',</v>
      </c>
      <c r="B285" s="92"/>
      <c r="C285" s="92"/>
      <c r="D285" s="91"/>
      <c r="E285" s="88"/>
    </row>
    <row r="286" spans="1:5">
      <c r="A286" t="str">
        <f t="shared" si="4"/>
        <v>UNION SELECT '','',</v>
      </c>
      <c r="B286" s="49"/>
      <c r="C286" s="49"/>
      <c r="D286" s="47"/>
      <c r="E286" s="65"/>
    </row>
    <row r="287" spans="1:5">
      <c r="A287" t="str">
        <f t="shared" si="4"/>
        <v>UNION SELECT '','',</v>
      </c>
      <c r="B287" s="92"/>
      <c r="C287" s="92"/>
      <c r="D287" s="91"/>
      <c r="E287" s="88"/>
    </row>
    <row r="288" spans="1:5">
      <c r="A288" t="str">
        <f t="shared" si="4"/>
        <v>UNION SELECT '','',</v>
      </c>
      <c r="B288" s="49"/>
      <c r="C288" s="49"/>
      <c r="D288" s="47"/>
      <c r="E288" s="65"/>
    </row>
    <row r="289" spans="1:5">
      <c r="A289" t="str">
        <f t="shared" si="4"/>
        <v>UNION SELECT '','',</v>
      </c>
      <c r="B289" s="92"/>
      <c r="C289" s="92"/>
      <c r="D289" s="91"/>
      <c r="E289" s="88"/>
    </row>
    <row r="290" spans="1:5">
      <c r="A290" t="str">
        <f t="shared" si="4"/>
        <v>UNION SELECT '','',</v>
      </c>
      <c r="B290" s="49"/>
      <c r="C290" s="49"/>
      <c r="D290" s="47"/>
      <c r="E290" s="65"/>
    </row>
    <row r="291" spans="1:5">
      <c r="A291" t="str">
        <f t="shared" si="4"/>
        <v>UNION SELECT '','',</v>
      </c>
      <c r="B291" s="92"/>
      <c r="C291" s="92"/>
      <c r="D291" s="91"/>
      <c r="E291" s="88"/>
    </row>
    <row r="292" spans="1:5">
      <c r="A292" t="str">
        <f t="shared" si="4"/>
        <v>UNION SELECT '','',</v>
      </c>
      <c r="B292" s="49"/>
      <c r="C292" s="49"/>
      <c r="D292" s="47"/>
      <c r="E292" s="65"/>
    </row>
    <row r="293" spans="1:5">
      <c r="A293" t="str">
        <f t="shared" si="4"/>
        <v>UNION SELECT '','',</v>
      </c>
      <c r="B293" s="95"/>
      <c r="C293" s="95"/>
      <c r="D293" s="96"/>
      <c r="E293" s="97"/>
    </row>
  </sheetData>
  <conditionalFormatting sqref="B167:B174">
    <cfRule type="duplicateValues" dxfId="16" priority="1"/>
    <cfRule type="duplicateValues" dxfId="15" priority="2"/>
  </conditionalFormatting>
  <conditionalFormatting sqref="B225">
    <cfRule type="duplicateValues" dxfId="14" priority="22"/>
    <cfRule type="duplicateValues" dxfId="13" priority="23"/>
  </conditionalFormatting>
  <conditionalFormatting sqref="B226">
    <cfRule type="duplicateValues" dxfId="12" priority="20"/>
    <cfRule type="duplicateValues" dxfId="11" priority="21"/>
  </conditionalFormatting>
  <conditionalFormatting sqref="E1:E168">
    <cfRule type="cellIs" dxfId="10" priority="3" operator="equal">
      <formula>"Calculated"</formula>
    </cfRule>
  </conditionalFormatting>
  <conditionalFormatting sqref="E6 E13 E65">
    <cfRule type="containsText" dxfId="9" priority="6" operator="containsText" text="State">
      <formula>NOT(ISERROR(SEARCH("State",E6)))</formula>
    </cfRule>
  </conditionalFormatting>
  <conditionalFormatting sqref="E169:E220">
    <cfRule type="containsText" dxfId="8" priority="12" operator="containsText" text="State">
      <formula>NOT(ISERROR(SEARCH("State",E169)))</formula>
    </cfRule>
  </conditionalFormatting>
  <conditionalFormatting sqref="E222:E293">
    <cfRule type="containsText" dxfId="7" priority="8" operator="containsText" text="State">
      <formula>NOT(ISERROR(SEARCH("State",E222)))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34998626667073579"/>
  </sheetPr>
  <dimension ref="A1:I991"/>
  <sheetViews>
    <sheetView workbookViewId="0">
      <pane ySplit="1" topLeftCell="A86" activePane="bottomLeft" state="frozen"/>
      <selection pane="bottomLeft" activeCell="A61" sqref="A61:H61"/>
    </sheetView>
  </sheetViews>
  <sheetFormatPr defaultColWidth="9.140625" defaultRowHeight="15.6" customHeight="1"/>
  <cols>
    <col min="1" max="1" width="12" bestFit="1" customWidth="1"/>
    <col min="2" max="2" width="35.28515625" bestFit="1" customWidth="1"/>
    <col min="3" max="3" width="34.42578125" customWidth="1"/>
    <col min="4" max="4" width="12.42578125" customWidth="1"/>
    <col min="5" max="5" width="12.28515625" customWidth="1"/>
    <col min="6" max="6" width="11.28515625" customWidth="1"/>
    <col min="7" max="7" width="18" customWidth="1"/>
    <col min="8" max="8" width="17.42578125" style="144" customWidth="1"/>
  </cols>
  <sheetData>
    <row r="1" spans="1:9" ht="15.6" customHeight="1">
      <c r="A1" s="53" t="s">
        <v>1588</v>
      </c>
      <c r="B1" s="53" t="s">
        <v>1590</v>
      </c>
      <c r="C1" s="53" t="s">
        <v>5816</v>
      </c>
      <c r="D1" s="53" t="s">
        <v>5817</v>
      </c>
      <c r="E1" s="53" t="s">
        <v>5818</v>
      </c>
      <c r="F1" s="53" t="s">
        <v>5819</v>
      </c>
      <c r="G1" s="53" t="s">
        <v>5865</v>
      </c>
      <c r="H1" s="142" t="s">
        <v>5866</v>
      </c>
    </row>
    <row r="2" spans="1:9" ht="15.6" customHeight="1">
      <c r="A2" s="47" t="s">
        <v>2764</v>
      </c>
      <c r="B2" s="47" t="s">
        <v>2765</v>
      </c>
      <c r="C2" s="47" t="s">
        <v>5836</v>
      </c>
      <c r="D2" s="65">
        <v>1</v>
      </c>
      <c r="E2" s="47" t="s">
        <v>5822</v>
      </c>
      <c r="F2" s="65">
        <v>0</v>
      </c>
      <c r="G2" s="145">
        <v>180</v>
      </c>
      <c r="H2" s="145">
        <v>180</v>
      </c>
      <c r="I2" s="190"/>
    </row>
    <row r="3" spans="1:9" ht="15.6" customHeight="1">
      <c r="A3" s="47" t="s">
        <v>2767</v>
      </c>
      <c r="B3" s="47" t="s">
        <v>2768</v>
      </c>
      <c r="C3" s="47" t="s">
        <v>5836</v>
      </c>
      <c r="D3" s="65">
        <f t="shared" ref="D3:D34" si="0">D2+1</f>
        <v>2</v>
      </c>
      <c r="E3" s="47" t="s">
        <v>5822</v>
      </c>
      <c r="F3" s="65">
        <v>0</v>
      </c>
      <c r="G3" s="65">
        <v>3</v>
      </c>
      <c r="H3" s="65">
        <v>3</v>
      </c>
      <c r="I3" s="190"/>
    </row>
    <row r="4" spans="1:9" ht="15.6" customHeight="1">
      <c r="A4" s="65" t="s">
        <v>2025</v>
      </c>
      <c r="B4" s="65" t="s">
        <v>2026</v>
      </c>
      <c r="C4" s="65" t="s">
        <v>5836</v>
      </c>
      <c r="D4" s="65">
        <f t="shared" si="0"/>
        <v>3</v>
      </c>
      <c r="E4" s="65" t="s">
        <v>5822</v>
      </c>
      <c r="F4" s="65">
        <v>3</v>
      </c>
      <c r="G4" s="145">
        <v>4</v>
      </c>
      <c r="H4" s="145">
        <v>4</v>
      </c>
      <c r="I4" s="190"/>
    </row>
    <row r="5" spans="1:9" ht="15.6" customHeight="1">
      <c r="A5" s="65" t="s">
        <v>2114</v>
      </c>
      <c r="B5" s="65" t="s">
        <v>2115</v>
      </c>
      <c r="C5" s="65" t="s">
        <v>5836</v>
      </c>
      <c r="D5" s="65">
        <f t="shared" si="0"/>
        <v>4</v>
      </c>
      <c r="E5" s="65" t="s">
        <v>5822</v>
      </c>
      <c r="F5" s="65">
        <v>2</v>
      </c>
      <c r="G5" s="143">
        <v>151.86000000000001</v>
      </c>
      <c r="H5" s="143">
        <v>151.86000000000001</v>
      </c>
      <c r="I5" s="190"/>
    </row>
    <row r="6" spans="1:9" ht="15.6" customHeight="1">
      <c r="A6" s="65" t="s">
        <v>2735</v>
      </c>
      <c r="B6" s="65" t="s">
        <v>1248</v>
      </c>
      <c r="C6" s="65" t="s">
        <v>5836</v>
      </c>
      <c r="D6" s="65">
        <f t="shared" si="0"/>
        <v>5</v>
      </c>
      <c r="E6" s="65" t="s">
        <v>5822</v>
      </c>
      <c r="F6" s="65">
        <v>4</v>
      </c>
      <c r="G6" s="146">
        <v>0.91700000000000004</v>
      </c>
      <c r="H6" s="146">
        <v>0.91700000000000004</v>
      </c>
      <c r="I6" s="190"/>
    </row>
    <row r="7" spans="1:9" ht="15.6" customHeight="1">
      <c r="A7" s="65" t="s">
        <v>2071</v>
      </c>
      <c r="B7" s="65" t="s">
        <v>2072</v>
      </c>
      <c r="C7" s="65" t="s">
        <v>5836</v>
      </c>
      <c r="D7" s="65">
        <f t="shared" si="0"/>
        <v>6</v>
      </c>
      <c r="E7" s="65" t="s">
        <v>5822</v>
      </c>
      <c r="F7" s="65">
        <v>2</v>
      </c>
      <c r="G7" s="144">
        <f>ROUND(1026*12,0)</f>
        <v>12312</v>
      </c>
      <c r="H7" s="148">
        <f>ROUND(1026*12,0)</f>
        <v>12312</v>
      </c>
      <c r="I7" s="190"/>
    </row>
    <row r="8" spans="1:9" ht="15.6" customHeight="1">
      <c r="A8" s="65" t="s">
        <v>2462</v>
      </c>
      <c r="B8" s="65" t="s">
        <v>2463</v>
      </c>
      <c r="C8" s="65" t="s">
        <v>5836</v>
      </c>
      <c r="D8" s="65">
        <f t="shared" si="0"/>
        <v>7</v>
      </c>
      <c r="E8" s="65" t="s">
        <v>5822</v>
      </c>
      <c r="F8" s="65">
        <v>2</v>
      </c>
      <c r="G8" s="144">
        <f>ROUND(1100*12,2)</f>
        <v>13200</v>
      </c>
      <c r="H8" s="148">
        <f>ROUND(1178*12,2)</f>
        <v>14136</v>
      </c>
      <c r="I8" s="190"/>
    </row>
    <row r="9" spans="1:9" ht="15.6" customHeight="1">
      <c r="A9" s="65" t="s">
        <v>2080</v>
      </c>
      <c r="B9" s="65" t="s">
        <v>2081</v>
      </c>
      <c r="C9" s="65" t="s">
        <v>5836</v>
      </c>
      <c r="D9" s="65">
        <f t="shared" si="0"/>
        <v>8</v>
      </c>
      <c r="E9" s="65" t="s">
        <v>5822</v>
      </c>
      <c r="F9" s="65">
        <v>3</v>
      </c>
      <c r="G9" s="143">
        <v>1.43</v>
      </c>
      <c r="H9" s="143">
        <v>1.43</v>
      </c>
    </row>
    <row r="10" spans="1:9" ht="15.6" customHeight="1">
      <c r="A10" s="65" t="s">
        <v>2083</v>
      </c>
      <c r="B10" s="65" t="s">
        <v>2084</v>
      </c>
      <c r="C10" s="65" t="s">
        <v>5836</v>
      </c>
      <c r="D10" s="65">
        <f t="shared" si="0"/>
        <v>9</v>
      </c>
      <c r="E10" s="65" t="s">
        <v>5822</v>
      </c>
      <c r="F10" s="65">
        <v>3</v>
      </c>
      <c r="G10" s="143">
        <v>1.02</v>
      </c>
      <c r="H10" s="143">
        <v>1.02</v>
      </c>
    </row>
    <row r="11" spans="1:9" ht="15.6" customHeight="1">
      <c r="A11" s="65" t="s">
        <v>2087</v>
      </c>
      <c r="B11" s="65" t="s">
        <v>2088</v>
      </c>
      <c r="C11" s="65" t="s">
        <v>5836</v>
      </c>
      <c r="D11" s="65">
        <f t="shared" si="0"/>
        <v>10</v>
      </c>
      <c r="E11" s="65" t="s">
        <v>5822</v>
      </c>
      <c r="F11" s="65">
        <v>5</v>
      </c>
      <c r="G11" s="147">
        <v>0.1797</v>
      </c>
      <c r="H11" s="149">
        <v>0.18149999999999999</v>
      </c>
    </row>
    <row r="12" spans="1:9" ht="15.6" customHeight="1">
      <c r="A12" s="65" t="s">
        <v>2094</v>
      </c>
      <c r="B12" s="65" t="s">
        <v>2095</v>
      </c>
      <c r="C12" s="65" t="s">
        <v>5836</v>
      </c>
      <c r="D12" s="65">
        <f t="shared" si="0"/>
        <v>11</v>
      </c>
      <c r="E12" s="65" t="s">
        <v>5822</v>
      </c>
      <c r="F12" s="65">
        <v>5</v>
      </c>
      <c r="G12" s="147">
        <v>0.17330000000000001</v>
      </c>
      <c r="H12" s="149">
        <v>0.17510000000000001</v>
      </c>
    </row>
    <row r="13" spans="1:9" ht="15.6" customHeight="1">
      <c r="A13" s="65" t="s">
        <v>2100</v>
      </c>
      <c r="B13" s="65" t="s">
        <v>2101</v>
      </c>
      <c r="C13" s="65" t="s">
        <v>5836</v>
      </c>
      <c r="D13" s="65">
        <f t="shared" si="0"/>
        <v>12</v>
      </c>
      <c r="E13" s="65" t="s">
        <v>5822</v>
      </c>
      <c r="F13" s="65">
        <v>5</v>
      </c>
      <c r="G13" s="147">
        <v>0.22059999999999999</v>
      </c>
      <c r="H13" s="149">
        <v>0.21659999999999999</v>
      </c>
    </row>
    <row r="14" spans="1:9" ht="15.6" customHeight="1">
      <c r="A14" s="65" t="s">
        <v>2104</v>
      </c>
      <c r="B14" s="65" t="s">
        <v>2105</v>
      </c>
      <c r="C14" s="65" t="s">
        <v>5836</v>
      </c>
      <c r="D14" s="65">
        <f t="shared" si="0"/>
        <v>13</v>
      </c>
      <c r="E14" s="65" t="s">
        <v>5822</v>
      </c>
      <c r="F14" s="65">
        <v>5</v>
      </c>
      <c r="G14" s="147">
        <v>0.18559999999999999</v>
      </c>
      <c r="H14" s="149">
        <v>0.18160000000000001</v>
      </c>
    </row>
    <row r="15" spans="1:9" ht="15.6" customHeight="1">
      <c r="A15" s="65" t="s">
        <v>2423</v>
      </c>
      <c r="B15" s="65" t="s">
        <v>2424</v>
      </c>
      <c r="C15" s="65" t="s">
        <v>5836</v>
      </c>
      <c r="D15" s="65">
        <f t="shared" si="0"/>
        <v>14</v>
      </c>
      <c r="E15" s="65" t="s">
        <v>5822</v>
      </c>
      <c r="F15" s="65">
        <v>2</v>
      </c>
      <c r="G15" s="181">
        <v>9555.02</v>
      </c>
      <c r="H15" s="150">
        <v>10037.85</v>
      </c>
    </row>
    <row r="16" spans="1:9" ht="15.6" customHeight="1">
      <c r="A16" s="65" t="s">
        <v>2427</v>
      </c>
      <c r="B16" s="65" t="s">
        <v>2428</v>
      </c>
      <c r="C16" s="65" t="s">
        <v>5836</v>
      </c>
      <c r="D16" s="65">
        <f t="shared" si="0"/>
        <v>15</v>
      </c>
      <c r="E16" s="65" t="s">
        <v>5822</v>
      </c>
      <c r="F16" s="65">
        <v>2</v>
      </c>
      <c r="G16" s="131">
        <v>10463.799999999999</v>
      </c>
      <c r="H16" s="151">
        <v>10916.85</v>
      </c>
    </row>
    <row r="17" spans="1:8" ht="15.6" customHeight="1">
      <c r="A17" s="65" t="s">
        <v>2278</v>
      </c>
      <c r="B17" s="65" t="s">
        <v>137</v>
      </c>
      <c r="C17" s="65" t="s">
        <v>5836</v>
      </c>
      <c r="D17" s="65">
        <f t="shared" si="0"/>
        <v>16</v>
      </c>
      <c r="E17" s="65" t="s">
        <v>5822</v>
      </c>
      <c r="F17" s="65">
        <v>2</v>
      </c>
      <c r="G17" s="143">
        <v>0.1</v>
      </c>
      <c r="H17" s="143">
        <v>0.1</v>
      </c>
    </row>
    <row r="18" spans="1:8" ht="15.6" customHeight="1">
      <c r="A18" s="65" t="s">
        <v>2292</v>
      </c>
      <c r="B18" s="65" t="s">
        <v>140</v>
      </c>
      <c r="C18" s="65" t="s">
        <v>5836</v>
      </c>
      <c r="D18" s="65">
        <f t="shared" si="0"/>
        <v>17</v>
      </c>
      <c r="E18" s="65" t="s">
        <v>5822</v>
      </c>
      <c r="F18" s="65">
        <v>2</v>
      </c>
      <c r="G18" s="143">
        <v>0.1</v>
      </c>
      <c r="H18" s="143">
        <v>0.1</v>
      </c>
    </row>
    <row r="19" spans="1:8" ht="15.6" customHeight="1">
      <c r="A19" s="65" t="s">
        <v>2145</v>
      </c>
      <c r="B19" s="65" t="s">
        <v>1460</v>
      </c>
      <c r="C19" s="65" t="s">
        <v>5836</v>
      </c>
      <c r="D19" s="65">
        <f t="shared" si="0"/>
        <v>18</v>
      </c>
      <c r="E19" s="65" t="s">
        <v>5822</v>
      </c>
      <c r="F19" s="65">
        <v>5</v>
      </c>
      <c r="G19" s="147">
        <v>1.7500000000000002E-2</v>
      </c>
      <c r="H19" s="147">
        <v>1.5699999999999999E-2</v>
      </c>
    </row>
    <row r="20" spans="1:8" ht="15.6" customHeight="1">
      <c r="A20" s="65" t="s">
        <v>2280</v>
      </c>
      <c r="B20" s="65" t="s">
        <v>14</v>
      </c>
      <c r="C20" s="65" t="s">
        <v>5836</v>
      </c>
      <c r="D20" s="65">
        <f t="shared" si="0"/>
        <v>19</v>
      </c>
      <c r="E20" s="65" t="s">
        <v>5822</v>
      </c>
      <c r="F20" s="65">
        <v>6</v>
      </c>
      <c r="G20" s="143">
        <v>0.05</v>
      </c>
      <c r="H20" s="191">
        <v>0.05</v>
      </c>
    </row>
    <row r="21" spans="1:8" ht="15.6" customHeight="1">
      <c r="A21" s="65" t="s">
        <v>2282</v>
      </c>
      <c r="B21" s="65" t="s">
        <v>11</v>
      </c>
      <c r="C21" s="65" t="s">
        <v>5836</v>
      </c>
      <c r="D21" s="65">
        <f t="shared" si="0"/>
        <v>20</v>
      </c>
      <c r="E21" s="65" t="s">
        <v>5822</v>
      </c>
      <c r="F21" s="65">
        <v>6</v>
      </c>
      <c r="G21" s="143" t="s">
        <v>5867</v>
      </c>
      <c r="H21" s="143" t="s">
        <v>5867</v>
      </c>
    </row>
    <row r="22" spans="1:8" ht="15.6" customHeight="1">
      <c r="A22" s="65" t="s">
        <v>3098</v>
      </c>
      <c r="B22" s="65" t="s">
        <v>3099</v>
      </c>
      <c r="C22" s="65" t="s">
        <v>5836</v>
      </c>
      <c r="D22" s="65">
        <f t="shared" si="0"/>
        <v>21</v>
      </c>
      <c r="E22" s="65" t="s">
        <v>5822</v>
      </c>
      <c r="F22" s="65">
        <v>2</v>
      </c>
      <c r="G22" s="131">
        <v>13473.2</v>
      </c>
      <c r="H22" s="151">
        <v>13729.2</v>
      </c>
    </row>
    <row r="23" spans="1:8" ht="15.6" customHeight="1">
      <c r="A23" s="65" t="s">
        <v>3818</v>
      </c>
      <c r="B23" s="65" t="s">
        <v>3819</v>
      </c>
      <c r="C23" s="65" t="s">
        <v>5836</v>
      </c>
      <c r="D23" s="65">
        <f t="shared" si="0"/>
        <v>22</v>
      </c>
      <c r="E23" s="65" t="s">
        <v>5829</v>
      </c>
      <c r="F23" s="65">
        <v>2</v>
      </c>
      <c r="G23" s="143"/>
      <c r="H23" s="143"/>
    </row>
    <row r="24" spans="1:8" ht="15.6" customHeight="1">
      <c r="A24" s="65" t="s">
        <v>2360</v>
      </c>
      <c r="B24" s="65" t="s">
        <v>2361</v>
      </c>
      <c r="C24" s="65" t="s">
        <v>5832</v>
      </c>
      <c r="D24" s="65">
        <f t="shared" si="0"/>
        <v>23</v>
      </c>
      <c r="E24" s="65" t="s">
        <v>5829</v>
      </c>
      <c r="F24" s="65">
        <v>2</v>
      </c>
      <c r="G24" s="143"/>
      <c r="H24" s="143"/>
    </row>
    <row r="25" spans="1:8" ht="15.6" customHeight="1">
      <c r="A25" s="65" t="s">
        <v>1276</v>
      </c>
      <c r="B25" s="65" t="s">
        <v>1277</v>
      </c>
      <c r="C25" s="65" t="s">
        <v>5832</v>
      </c>
      <c r="D25" s="65">
        <f t="shared" si="0"/>
        <v>24</v>
      </c>
      <c r="E25" s="65" t="s">
        <v>5822</v>
      </c>
      <c r="F25" s="65">
        <v>3</v>
      </c>
      <c r="G25" s="146">
        <v>48.286000000000001</v>
      </c>
      <c r="H25" s="154">
        <v>49.417999999999999</v>
      </c>
    </row>
    <row r="26" spans="1:8" ht="15.6" customHeight="1">
      <c r="A26" s="65" t="s">
        <v>2363</v>
      </c>
      <c r="B26" s="65" t="s">
        <v>2364</v>
      </c>
      <c r="C26" s="65" t="s">
        <v>5832</v>
      </c>
      <c r="D26" s="65">
        <f t="shared" si="0"/>
        <v>25</v>
      </c>
      <c r="E26" s="65" t="s">
        <v>5822</v>
      </c>
      <c r="F26" s="65">
        <v>2</v>
      </c>
      <c r="G26" s="143">
        <v>27</v>
      </c>
      <c r="H26" s="143">
        <v>27</v>
      </c>
    </row>
    <row r="27" spans="1:8" ht="15.6" customHeight="1">
      <c r="A27" s="65" t="s">
        <v>2478</v>
      </c>
      <c r="B27" s="65" t="s">
        <v>2479</v>
      </c>
      <c r="C27" s="65" t="s">
        <v>5832</v>
      </c>
      <c r="D27" s="65">
        <f t="shared" si="0"/>
        <v>26</v>
      </c>
      <c r="E27" s="65" t="s">
        <v>5822</v>
      </c>
      <c r="F27" s="65">
        <v>2</v>
      </c>
      <c r="G27" s="143">
        <v>27</v>
      </c>
      <c r="H27" s="143">
        <v>27</v>
      </c>
    </row>
    <row r="28" spans="1:8" ht="15.6" customHeight="1">
      <c r="A28" s="65" t="s">
        <v>2539</v>
      </c>
      <c r="B28" s="65" t="s">
        <v>2540</v>
      </c>
      <c r="C28" s="65" t="s">
        <v>5832</v>
      </c>
      <c r="D28" s="65">
        <f t="shared" si="0"/>
        <v>27</v>
      </c>
      <c r="E28" s="65" t="s">
        <v>5822</v>
      </c>
      <c r="F28" s="65">
        <v>2</v>
      </c>
      <c r="G28" s="143">
        <v>28.53</v>
      </c>
      <c r="H28" s="143">
        <v>28.53</v>
      </c>
    </row>
    <row r="29" spans="1:8" ht="15.6" customHeight="1">
      <c r="A29" s="65" t="s">
        <v>2605</v>
      </c>
      <c r="B29" s="65" t="s">
        <v>2606</v>
      </c>
      <c r="C29" s="65" t="s">
        <v>5832</v>
      </c>
      <c r="D29" s="65">
        <f t="shared" si="0"/>
        <v>28</v>
      </c>
      <c r="E29" s="65" t="s">
        <v>5822</v>
      </c>
      <c r="F29" s="65">
        <v>2</v>
      </c>
      <c r="G29" s="143">
        <v>28.74</v>
      </c>
      <c r="H29" s="143">
        <v>28.74</v>
      </c>
    </row>
    <row r="30" spans="1:8" ht="15.6" customHeight="1">
      <c r="A30" s="65" t="s">
        <v>2481</v>
      </c>
      <c r="B30" s="65" t="s">
        <v>2482</v>
      </c>
      <c r="C30" s="65" t="s">
        <v>5832</v>
      </c>
      <c r="D30" s="65">
        <f t="shared" si="0"/>
        <v>29</v>
      </c>
      <c r="E30" s="65" t="s">
        <v>5822</v>
      </c>
      <c r="F30" s="65">
        <v>2</v>
      </c>
      <c r="G30" s="143">
        <v>27</v>
      </c>
      <c r="H30" s="143">
        <v>27</v>
      </c>
    </row>
    <row r="31" spans="1:8" ht="15.6" customHeight="1">
      <c r="A31" s="65" t="s">
        <v>2483</v>
      </c>
      <c r="B31" s="65" t="s">
        <v>2484</v>
      </c>
      <c r="C31" s="65" t="s">
        <v>5832</v>
      </c>
      <c r="D31" s="65">
        <f t="shared" si="0"/>
        <v>30</v>
      </c>
      <c r="E31" s="65" t="s">
        <v>5822</v>
      </c>
      <c r="F31" s="65">
        <v>2</v>
      </c>
      <c r="G31" s="143">
        <v>27</v>
      </c>
      <c r="H31" s="143">
        <v>27</v>
      </c>
    </row>
    <row r="32" spans="1:8" ht="15.6" customHeight="1">
      <c r="A32" s="65" t="s">
        <v>2542</v>
      </c>
      <c r="B32" s="65" t="s">
        <v>2543</v>
      </c>
      <c r="C32" s="65" t="s">
        <v>5832</v>
      </c>
      <c r="D32" s="65">
        <f t="shared" si="0"/>
        <v>31</v>
      </c>
      <c r="E32" s="65" t="s">
        <v>5822</v>
      </c>
      <c r="F32" s="65">
        <v>2</v>
      </c>
      <c r="G32" s="143">
        <v>28.53</v>
      </c>
      <c r="H32" s="143">
        <v>28.53</v>
      </c>
    </row>
    <row r="33" spans="1:8" ht="15.6" customHeight="1">
      <c r="A33" s="65" t="s">
        <v>2608</v>
      </c>
      <c r="B33" s="65" t="s">
        <v>2609</v>
      </c>
      <c r="C33" s="65" t="s">
        <v>5832</v>
      </c>
      <c r="D33" s="65">
        <f t="shared" si="0"/>
        <v>32</v>
      </c>
      <c r="E33" s="65" t="s">
        <v>5822</v>
      </c>
      <c r="F33" s="65">
        <v>2</v>
      </c>
      <c r="G33" s="143">
        <v>28.74</v>
      </c>
      <c r="H33" s="143">
        <v>28.74</v>
      </c>
    </row>
    <row r="34" spans="1:8" ht="15.6" customHeight="1">
      <c r="A34" s="65" t="s">
        <v>2610</v>
      </c>
      <c r="B34" s="65" t="s">
        <v>2611</v>
      </c>
      <c r="C34" s="65" t="s">
        <v>5832</v>
      </c>
      <c r="D34" s="65">
        <f t="shared" si="0"/>
        <v>33</v>
      </c>
      <c r="E34" s="65" t="s">
        <v>5822</v>
      </c>
      <c r="F34" s="65">
        <v>2</v>
      </c>
      <c r="G34" s="143">
        <v>28.74</v>
      </c>
      <c r="H34" s="143">
        <v>28.74</v>
      </c>
    </row>
    <row r="35" spans="1:8" ht="15.6" customHeight="1">
      <c r="A35" s="65" t="s">
        <v>2613</v>
      </c>
      <c r="B35" s="65" t="s">
        <v>2614</v>
      </c>
      <c r="C35" s="65" t="s">
        <v>5832</v>
      </c>
      <c r="D35" s="65">
        <f t="shared" ref="D35:D66" si="1">D34+1</f>
        <v>34</v>
      </c>
      <c r="E35" s="65" t="s">
        <v>5822</v>
      </c>
      <c r="F35" s="65">
        <v>2</v>
      </c>
      <c r="G35" s="143">
        <v>28.74</v>
      </c>
      <c r="H35" s="143">
        <v>28.74</v>
      </c>
    </row>
    <row r="36" spans="1:8" ht="15.6" customHeight="1">
      <c r="A36" s="65" t="s">
        <v>2544</v>
      </c>
      <c r="B36" s="65" t="s">
        <v>2545</v>
      </c>
      <c r="C36" s="65" t="s">
        <v>5832</v>
      </c>
      <c r="D36" s="65">
        <f t="shared" si="1"/>
        <v>35</v>
      </c>
      <c r="E36" s="65" t="s">
        <v>5822</v>
      </c>
      <c r="F36" s="65">
        <v>2</v>
      </c>
      <c r="G36" s="143">
        <v>28.53</v>
      </c>
      <c r="H36" s="143">
        <v>28.53</v>
      </c>
    </row>
    <row r="37" spans="1:8" ht="15.6" customHeight="1">
      <c r="A37" s="65" t="s">
        <v>2619</v>
      </c>
      <c r="B37" s="65" t="s">
        <v>2620</v>
      </c>
      <c r="C37" s="65" t="s">
        <v>5832</v>
      </c>
      <c r="D37" s="65">
        <f t="shared" si="1"/>
        <v>36</v>
      </c>
      <c r="E37" s="65" t="s">
        <v>5822</v>
      </c>
      <c r="F37" s="65">
        <v>2</v>
      </c>
      <c r="G37" s="143">
        <v>19.98</v>
      </c>
      <c r="H37" s="143">
        <v>19.98</v>
      </c>
    </row>
    <row r="38" spans="1:8" ht="15.6" customHeight="1">
      <c r="A38" s="65" t="s">
        <v>2547</v>
      </c>
      <c r="B38" s="65" t="s">
        <v>2548</v>
      </c>
      <c r="C38" s="65" t="s">
        <v>5832</v>
      </c>
      <c r="D38" s="65">
        <f t="shared" si="1"/>
        <v>37</v>
      </c>
      <c r="E38" s="65" t="s">
        <v>5822</v>
      </c>
      <c r="F38" s="65">
        <v>4</v>
      </c>
      <c r="G38" s="143">
        <v>0.12</v>
      </c>
      <c r="H38" s="143">
        <v>0.12</v>
      </c>
    </row>
    <row r="39" spans="1:8" ht="15.6" customHeight="1">
      <c r="A39" s="65" t="s">
        <v>2623</v>
      </c>
      <c r="B39" s="65" t="s">
        <v>2624</v>
      </c>
      <c r="C39" s="65" t="s">
        <v>5832</v>
      </c>
      <c r="D39" s="65">
        <f t="shared" si="1"/>
        <v>38</v>
      </c>
      <c r="E39" s="65" t="s">
        <v>5822</v>
      </c>
      <c r="F39" s="65">
        <v>4</v>
      </c>
      <c r="G39" s="147">
        <v>8.3299999999999999E-2</v>
      </c>
      <c r="H39" s="147">
        <v>8.3299999999999999E-2</v>
      </c>
    </row>
    <row r="40" spans="1:8" ht="15.6" customHeight="1">
      <c r="A40" s="65" t="s">
        <v>3934</v>
      </c>
      <c r="B40" s="65" t="s">
        <v>3935</v>
      </c>
      <c r="C40" s="65" t="s">
        <v>5832</v>
      </c>
      <c r="D40" s="65">
        <f t="shared" si="1"/>
        <v>39</v>
      </c>
      <c r="E40" s="65" t="s">
        <v>5822</v>
      </c>
      <c r="F40" s="65">
        <v>3</v>
      </c>
      <c r="G40" s="146">
        <v>0.155</v>
      </c>
      <c r="H40" s="146">
        <v>0.155</v>
      </c>
    </row>
    <row r="41" spans="1:8" ht="15.6" customHeight="1">
      <c r="A41" s="65" t="s">
        <v>3937</v>
      </c>
      <c r="B41" s="65" t="s">
        <v>3938</v>
      </c>
      <c r="C41" s="65" t="s">
        <v>5832</v>
      </c>
      <c r="D41" s="65">
        <f t="shared" si="1"/>
        <v>40</v>
      </c>
      <c r="E41" s="65" t="s">
        <v>5822</v>
      </c>
      <c r="F41" s="65">
        <v>3</v>
      </c>
      <c r="G41" s="146">
        <v>0.155</v>
      </c>
      <c r="H41" s="146">
        <v>0.155</v>
      </c>
    </row>
    <row r="42" spans="1:8" ht="15.6" customHeight="1">
      <c r="A42" s="65" t="s">
        <v>3940</v>
      </c>
      <c r="B42" s="65" t="s">
        <v>3941</v>
      </c>
      <c r="C42" s="65" t="s">
        <v>5832</v>
      </c>
      <c r="D42" s="65">
        <f t="shared" si="1"/>
        <v>41</v>
      </c>
      <c r="E42" s="65" t="s">
        <v>5822</v>
      </c>
      <c r="F42" s="65">
        <v>3</v>
      </c>
      <c r="G42" s="146">
        <v>0.155</v>
      </c>
      <c r="H42" s="146">
        <v>0.155</v>
      </c>
    </row>
    <row r="43" spans="1:8" ht="15.6" customHeight="1">
      <c r="A43" s="65" t="s">
        <v>3942</v>
      </c>
      <c r="B43" s="65" t="s">
        <v>3943</v>
      </c>
      <c r="C43" s="65" t="s">
        <v>5832</v>
      </c>
      <c r="D43" s="65">
        <f t="shared" si="1"/>
        <v>42</v>
      </c>
      <c r="E43" s="65" t="s">
        <v>5822</v>
      </c>
      <c r="F43" s="65">
        <v>3</v>
      </c>
      <c r="G43" s="143">
        <v>0.2</v>
      </c>
      <c r="H43" s="143">
        <v>0.2</v>
      </c>
    </row>
    <row r="44" spans="1:8" ht="15.6" customHeight="1">
      <c r="A44" s="65" t="s">
        <v>3945</v>
      </c>
      <c r="B44" s="65" t="s">
        <v>3946</v>
      </c>
      <c r="C44" s="65" t="s">
        <v>5832</v>
      </c>
      <c r="D44" s="65">
        <f t="shared" si="1"/>
        <v>43</v>
      </c>
      <c r="E44" s="65" t="s">
        <v>5822</v>
      </c>
      <c r="F44" s="65">
        <v>3</v>
      </c>
      <c r="G44" s="143">
        <v>0.2</v>
      </c>
      <c r="H44" s="143">
        <v>0.2</v>
      </c>
    </row>
    <row r="45" spans="1:8" ht="15.6" customHeight="1">
      <c r="A45" s="65" t="s">
        <v>2669</v>
      </c>
      <c r="B45" s="65" t="s">
        <v>2670</v>
      </c>
      <c r="C45" s="65" t="s">
        <v>5832</v>
      </c>
      <c r="D45" s="65">
        <f t="shared" si="1"/>
        <v>44</v>
      </c>
      <c r="E45" s="65" t="s">
        <v>5822</v>
      </c>
      <c r="F45" s="65">
        <v>2</v>
      </c>
      <c r="G45" s="145">
        <v>1000</v>
      </c>
      <c r="H45" s="145">
        <v>1000</v>
      </c>
    </row>
    <row r="46" spans="1:8" ht="15.6" customHeight="1">
      <c r="A46" s="65" t="s">
        <v>2466</v>
      </c>
      <c r="B46" s="65" t="s">
        <v>2467</v>
      </c>
      <c r="C46" s="65" t="s">
        <v>5832</v>
      </c>
      <c r="D46" s="65">
        <f t="shared" si="1"/>
        <v>45</v>
      </c>
      <c r="E46" s="65" t="s">
        <v>5822</v>
      </c>
      <c r="F46" s="65">
        <v>2</v>
      </c>
      <c r="G46" s="145">
        <v>400</v>
      </c>
      <c r="H46" s="145">
        <v>400</v>
      </c>
    </row>
    <row r="47" spans="1:8" ht="15.6" customHeight="1">
      <c r="A47" s="65" t="s">
        <v>2532</v>
      </c>
      <c r="B47" s="65" t="s">
        <v>2533</v>
      </c>
      <c r="C47" s="65" t="s">
        <v>5832</v>
      </c>
      <c r="D47" s="65">
        <f t="shared" si="1"/>
        <v>46</v>
      </c>
      <c r="E47" s="65" t="s">
        <v>5822</v>
      </c>
      <c r="F47" s="65">
        <v>2</v>
      </c>
      <c r="G47" s="145">
        <v>432</v>
      </c>
      <c r="H47" s="145">
        <v>432</v>
      </c>
    </row>
    <row r="48" spans="1:8" ht="15.6" customHeight="1">
      <c r="A48" s="65" t="s">
        <v>2601</v>
      </c>
      <c r="B48" s="65" t="s">
        <v>2602</v>
      </c>
      <c r="C48" s="65" t="s">
        <v>5832</v>
      </c>
      <c r="D48" s="65">
        <f t="shared" si="1"/>
        <v>47</v>
      </c>
      <c r="E48" s="65" t="s">
        <v>5822</v>
      </c>
      <c r="F48" s="65">
        <v>2</v>
      </c>
      <c r="G48" s="145">
        <v>600</v>
      </c>
      <c r="H48" s="145">
        <v>600</v>
      </c>
    </row>
    <row r="49" spans="1:8" ht="15.6" customHeight="1">
      <c r="A49" s="65" t="s">
        <v>2694</v>
      </c>
      <c r="B49" s="65" t="s">
        <v>1434</v>
      </c>
      <c r="C49" s="65" t="s">
        <v>5832</v>
      </c>
      <c r="D49" s="65">
        <f t="shared" si="1"/>
        <v>48</v>
      </c>
      <c r="E49" s="65" t="s">
        <v>5822</v>
      </c>
      <c r="F49" s="65">
        <v>2</v>
      </c>
      <c r="G49" s="145">
        <v>1000</v>
      </c>
      <c r="H49" s="145">
        <v>1000</v>
      </c>
    </row>
    <row r="50" spans="1:8" ht="15.6" customHeight="1">
      <c r="A50" s="65" t="s">
        <v>2716</v>
      </c>
      <c r="B50" s="65" t="s">
        <v>1438</v>
      </c>
      <c r="C50" s="65" t="s">
        <v>5832</v>
      </c>
      <c r="D50" s="65">
        <f t="shared" si="1"/>
        <v>49</v>
      </c>
      <c r="E50" s="65" t="s">
        <v>5822</v>
      </c>
      <c r="F50" s="65">
        <v>2</v>
      </c>
      <c r="G50" s="145">
        <v>1000</v>
      </c>
      <c r="H50" s="145">
        <v>1000</v>
      </c>
    </row>
    <row r="51" spans="1:8" ht="15.6" customHeight="1">
      <c r="A51" s="65" t="s">
        <v>2705</v>
      </c>
      <c r="B51" s="65" t="s">
        <v>1440</v>
      </c>
      <c r="C51" s="65" t="s">
        <v>5832</v>
      </c>
      <c r="D51" s="65">
        <f t="shared" si="1"/>
        <v>50</v>
      </c>
      <c r="E51" s="65" t="s">
        <v>5822</v>
      </c>
      <c r="F51" s="65">
        <v>2</v>
      </c>
      <c r="G51" s="145">
        <v>1000</v>
      </c>
      <c r="H51" s="145">
        <v>1000</v>
      </c>
    </row>
    <row r="52" spans="1:8" ht="15.6" customHeight="1">
      <c r="A52" s="65" t="s">
        <v>1441</v>
      </c>
      <c r="B52" s="65" t="s">
        <v>1442</v>
      </c>
      <c r="C52" s="65" t="s">
        <v>5832</v>
      </c>
      <c r="D52" s="65">
        <f t="shared" si="1"/>
        <v>51</v>
      </c>
      <c r="E52" s="65" t="s">
        <v>5822</v>
      </c>
      <c r="F52" s="65">
        <v>2</v>
      </c>
      <c r="G52" s="145">
        <v>1000</v>
      </c>
      <c r="H52" s="145">
        <v>1000</v>
      </c>
    </row>
    <row r="53" spans="1:8" ht="15.6" customHeight="1">
      <c r="A53" s="65" t="s">
        <v>2485</v>
      </c>
      <c r="B53" s="65" t="s">
        <v>2486</v>
      </c>
      <c r="C53" s="65" t="s">
        <v>5832</v>
      </c>
      <c r="D53" s="65">
        <f t="shared" si="1"/>
        <v>52</v>
      </c>
      <c r="E53" s="65" t="s">
        <v>5822</v>
      </c>
      <c r="F53" s="65">
        <v>3</v>
      </c>
      <c r="G53" s="65">
        <v>1.2529999999999999</v>
      </c>
      <c r="H53" s="65">
        <v>1.2529999999999999</v>
      </c>
    </row>
    <row r="54" spans="1:8" ht="15.6" customHeight="1">
      <c r="A54" s="65" t="s">
        <v>2550</v>
      </c>
      <c r="B54" s="65" t="s">
        <v>2551</v>
      </c>
      <c r="C54" s="65" t="s">
        <v>5832</v>
      </c>
      <c r="D54" s="65">
        <f t="shared" si="1"/>
        <v>53</v>
      </c>
      <c r="E54" s="65" t="s">
        <v>5822</v>
      </c>
      <c r="F54" s="65">
        <v>3</v>
      </c>
      <c r="G54" s="65">
        <v>1.353</v>
      </c>
      <c r="H54" s="65">
        <v>1.353</v>
      </c>
    </row>
    <row r="55" spans="1:8" ht="15.6" customHeight="1">
      <c r="A55" s="65" t="s">
        <v>2626</v>
      </c>
      <c r="B55" s="65" t="s">
        <v>2627</v>
      </c>
      <c r="C55" s="65" t="s">
        <v>5832</v>
      </c>
      <c r="D55" s="65">
        <f t="shared" si="1"/>
        <v>54</v>
      </c>
      <c r="E55" s="65" t="s">
        <v>5822</v>
      </c>
      <c r="F55" s="65">
        <v>3</v>
      </c>
      <c r="G55" s="143">
        <v>1.88</v>
      </c>
      <c r="H55" s="143">
        <v>1.88</v>
      </c>
    </row>
    <row r="56" spans="1:8" ht="15.6" customHeight="1">
      <c r="A56" s="65" t="s">
        <v>2493</v>
      </c>
      <c r="B56" s="65" t="s">
        <v>2494</v>
      </c>
      <c r="C56" s="65" t="s">
        <v>5832</v>
      </c>
      <c r="D56" s="65">
        <f t="shared" si="1"/>
        <v>55</v>
      </c>
      <c r="E56" s="65" t="s">
        <v>5822</v>
      </c>
      <c r="F56" s="65">
        <v>3</v>
      </c>
      <c r="G56" s="146">
        <f>0.66+0.167</f>
        <v>0.82700000000000007</v>
      </c>
      <c r="H56" s="154">
        <f>0.66+0.167+0.166</f>
        <v>0.9930000000000001</v>
      </c>
    </row>
    <row r="57" spans="1:8" ht="15.6" customHeight="1">
      <c r="A57" s="194" t="s">
        <v>2497</v>
      </c>
      <c r="B57" s="104" t="s">
        <v>2498</v>
      </c>
      <c r="C57" s="104" t="s">
        <v>5832</v>
      </c>
      <c r="D57" s="104">
        <f t="shared" si="1"/>
        <v>56</v>
      </c>
      <c r="E57" s="104" t="s">
        <v>5822</v>
      </c>
      <c r="F57" s="104">
        <v>3</v>
      </c>
      <c r="G57" s="195">
        <f>0.993-G56</f>
        <v>0.16599999999999993</v>
      </c>
      <c r="H57" s="196">
        <f>0.993-H56</f>
        <v>0</v>
      </c>
    </row>
    <row r="58" spans="1:8" ht="15.6" customHeight="1">
      <c r="A58" s="194" t="s">
        <v>2558</v>
      </c>
      <c r="B58" s="104" t="s">
        <v>2559</v>
      </c>
      <c r="C58" s="104" t="s">
        <v>5832</v>
      </c>
      <c r="D58" s="104">
        <f t="shared" si="1"/>
        <v>57</v>
      </c>
      <c r="E58" s="104" t="s">
        <v>5822</v>
      </c>
      <c r="F58" s="104">
        <v>3</v>
      </c>
      <c r="G58" s="195">
        <f>1.383+0.167</f>
        <v>1.55</v>
      </c>
      <c r="H58" s="196">
        <f>0.993-H57</f>
        <v>0.99299999999999999</v>
      </c>
    </row>
    <row r="59" spans="1:8" ht="15.6" customHeight="1">
      <c r="A59" s="194" t="s">
        <v>2562</v>
      </c>
      <c r="B59" s="104" t="s">
        <v>2563</v>
      </c>
      <c r="C59" s="104" t="s">
        <v>5832</v>
      </c>
      <c r="D59" s="104">
        <f t="shared" si="1"/>
        <v>58</v>
      </c>
      <c r="E59" s="104" t="s">
        <v>5822</v>
      </c>
      <c r="F59" s="104">
        <v>3</v>
      </c>
      <c r="G59" s="195">
        <f>1.716-G58</f>
        <v>0.16599999999999993</v>
      </c>
      <c r="H59" s="196">
        <f>1.716-H58</f>
        <v>0.72299999999999998</v>
      </c>
    </row>
    <row r="60" spans="1:8" ht="15.6" customHeight="1">
      <c r="A60" s="65" t="s">
        <v>2634</v>
      </c>
      <c r="B60" s="65" t="s">
        <v>2635</v>
      </c>
      <c r="C60" s="65" t="s">
        <v>5832</v>
      </c>
      <c r="D60" s="65">
        <f t="shared" si="1"/>
        <v>59</v>
      </c>
      <c r="E60" s="65" t="s">
        <v>5822</v>
      </c>
      <c r="F60" s="65">
        <v>3</v>
      </c>
      <c r="G60" s="146">
        <f>2.706+0.176</f>
        <v>2.8820000000000001</v>
      </c>
      <c r="H60" s="154">
        <f>2.706+0.176+0.157</f>
        <v>3.0390000000000001</v>
      </c>
    </row>
    <row r="61" spans="1:8" ht="15.6" customHeight="1">
      <c r="A61" s="194" t="s">
        <v>1607</v>
      </c>
      <c r="B61" s="104" t="s">
        <v>1608</v>
      </c>
      <c r="C61" s="104" t="s">
        <v>5832</v>
      </c>
      <c r="D61" s="104">
        <f t="shared" si="1"/>
        <v>60</v>
      </c>
      <c r="E61" s="104" t="s">
        <v>5822</v>
      </c>
      <c r="F61" s="104">
        <v>3</v>
      </c>
      <c r="G61" s="195">
        <f>3.039-G60</f>
        <v>0.15700000000000003</v>
      </c>
      <c r="H61" s="196">
        <f>3.039-H60</f>
        <v>0</v>
      </c>
    </row>
    <row r="62" spans="1:8" ht="15.6" customHeight="1">
      <c r="A62" s="65" t="s">
        <v>2489</v>
      </c>
      <c r="B62" s="65" t="s">
        <v>2490</v>
      </c>
      <c r="C62" s="65" t="s">
        <v>5832</v>
      </c>
      <c r="D62" s="65">
        <f t="shared" si="1"/>
        <v>61</v>
      </c>
      <c r="E62" s="65" t="s">
        <v>5822</v>
      </c>
      <c r="F62" s="65">
        <v>3</v>
      </c>
      <c r="G62" s="146">
        <v>0.66300000000000003</v>
      </c>
      <c r="H62" s="146">
        <v>0.66300000000000003</v>
      </c>
    </row>
    <row r="63" spans="1:8" ht="15.6" customHeight="1">
      <c r="A63" s="65" t="s">
        <v>2554</v>
      </c>
      <c r="B63" s="65" t="s">
        <v>2555</v>
      </c>
      <c r="C63" s="65" t="s">
        <v>5832</v>
      </c>
      <c r="D63" s="65">
        <f t="shared" si="1"/>
        <v>62</v>
      </c>
      <c r="E63" s="65" t="s">
        <v>5822</v>
      </c>
      <c r="F63" s="65">
        <v>3</v>
      </c>
      <c r="G63" s="146">
        <v>0.51900000000000002</v>
      </c>
      <c r="H63" s="146">
        <v>0.51900000000000002</v>
      </c>
    </row>
    <row r="64" spans="1:8" ht="15.6" customHeight="1">
      <c r="A64" s="65" t="s">
        <v>2630</v>
      </c>
      <c r="B64" s="65" t="s">
        <v>2631</v>
      </c>
      <c r="C64" s="65" t="s">
        <v>5832</v>
      </c>
      <c r="D64" s="65">
        <f t="shared" si="1"/>
        <v>63</v>
      </c>
      <c r="E64" s="65" t="s">
        <v>5822</v>
      </c>
      <c r="F64" s="65">
        <v>3</v>
      </c>
      <c r="G64" s="146">
        <v>0.52300000000000002</v>
      </c>
      <c r="H64" s="146">
        <v>0.52300000000000002</v>
      </c>
    </row>
    <row r="65" spans="1:8" ht="15.6" customHeight="1">
      <c r="A65" s="65" t="s">
        <v>2500</v>
      </c>
      <c r="B65" s="65" t="s">
        <v>2501</v>
      </c>
      <c r="C65" s="65" t="s">
        <v>5832</v>
      </c>
      <c r="D65" s="65">
        <f t="shared" si="1"/>
        <v>64</v>
      </c>
      <c r="E65" s="65" t="s">
        <v>5822</v>
      </c>
      <c r="F65" s="65">
        <v>3</v>
      </c>
      <c r="G65" s="146">
        <v>0.41599999999999998</v>
      </c>
      <c r="H65" s="154">
        <v>0.58499999999999996</v>
      </c>
    </row>
    <row r="66" spans="1:8" ht="15.6" customHeight="1">
      <c r="A66" s="65" t="s">
        <v>2565</v>
      </c>
      <c r="B66" s="65" t="s">
        <v>2566</v>
      </c>
      <c r="C66" s="65" t="s">
        <v>5832</v>
      </c>
      <c r="D66" s="65">
        <f t="shared" si="1"/>
        <v>65</v>
      </c>
      <c r="E66" s="65" t="s">
        <v>5822</v>
      </c>
      <c r="F66" s="65">
        <v>3</v>
      </c>
      <c r="G66" s="146">
        <f>0.336+0.276</f>
        <v>0.6120000000000001</v>
      </c>
      <c r="H66" s="154">
        <f>0.336+0.276+0.276</f>
        <v>0.88800000000000012</v>
      </c>
    </row>
    <row r="67" spans="1:8" ht="15.6" customHeight="1">
      <c r="A67" s="65" t="s">
        <v>2637</v>
      </c>
      <c r="B67" s="65" t="s">
        <v>2638</v>
      </c>
      <c r="C67" s="65" t="s">
        <v>5832</v>
      </c>
      <c r="D67" s="65">
        <f t="shared" ref="D67:D88" si="2">D66+1</f>
        <v>66</v>
      </c>
      <c r="E67" s="65" t="s">
        <v>5822</v>
      </c>
      <c r="F67" s="65">
        <v>3</v>
      </c>
      <c r="G67" s="146">
        <f>0.339+0.243</f>
        <v>0.58200000000000007</v>
      </c>
      <c r="H67" s="154">
        <f>0.339+0.243+0.242</f>
        <v>0.82400000000000007</v>
      </c>
    </row>
    <row r="68" spans="1:8" ht="15.6" customHeight="1">
      <c r="A68" s="65" t="s">
        <v>2508</v>
      </c>
      <c r="B68" s="65" t="s">
        <v>2509</v>
      </c>
      <c r="C68" s="65" t="s">
        <v>5832</v>
      </c>
      <c r="D68" s="65">
        <f t="shared" si="2"/>
        <v>67</v>
      </c>
      <c r="E68" s="65" t="s">
        <v>5822</v>
      </c>
      <c r="F68" s="65">
        <v>3</v>
      </c>
      <c r="G68" s="146">
        <f>0.046+0.029</f>
        <v>7.4999999999999997E-2</v>
      </c>
      <c r="H68" s="154">
        <f>0.046+0.029+0.029</f>
        <v>0.104</v>
      </c>
    </row>
    <row r="69" spans="1:8" ht="15.6" customHeight="1">
      <c r="A69" s="65" t="s">
        <v>2573</v>
      </c>
      <c r="B69" s="65" t="s">
        <v>2574</v>
      </c>
      <c r="C69" s="65" t="s">
        <v>5832</v>
      </c>
      <c r="D69" s="65">
        <f t="shared" si="2"/>
        <v>68</v>
      </c>
      <c r="E69" s="65" t="s">
        <v>5822</v>
      </c>
      <c r="F69" s="65">
        <v>3</v>
      </c>
      <c r="G69" s="146">
        <f>0.009+0.007</f>
        <v>1.6E-2</v>
      </c>
      <c r="H69" s="154">
        <f>0.009+0.007+0.008</f>
        <v>2.4E-2</v>
      </c>
    </row>
    <row r="70" spans="1:8" ht="15.6" customHeight="1">
      <c r="A70" s="65" t="s">
        <v>2645</v>
      </c>
      <c r="B70" s="65" t="s">
        <v>2646</v>
      </c>
      <c r="C70" s="65" t="s">
        <v>5832</v>
      </c>
      <c r="D70" s="65">
        <f t="shared" si="2"/>
        <v>69</v>
      </c>
      <c r="E70" s="65" t="s">
        <v>5822</v>
      </c>
      <c r="F70" s="65">
        <v>3</v>
      </c>
      <c r="G70" s="146">
        <f>0.021+0.014</f>
        <v>3.5000000000000003E-2</v>
      </c>
      <c r="H70" s="154">
        <f>0.021+0.014+0.014</f>
        <v>4.9000000000000002E-2</v>
      </c>
    </row>
    <row r="71" spans="1:8" ht="15.6" customHeight="1">
      <c r="A71" s="65" t="s">
        <v>2504</v>
      </c>
      <c r="B71" s="65" t="s">
        <v>2505</v>
      </c>
      <c r="C71" s="65" t="s">
        <v>5832</v>
      </c>
      <c r="D71" s="65">
        <f t="shared" si="2"/>
        <v>70</v>
      </c>
      <c r="E71" s="65" t="s">
        <v>5822</v>
      </c>
      <c r="F71" s="65">
        <v>3</v>
      </c>
      <c r="G71" s="146">
        <f>0.132+0.09</f>
        <v>0.222</v>
      </c>
      <c r="H71" s="154">
        <f>0.132+0.09+0.089</f>
        <v>0.311</v>
      </c>
    </row>
    <row r="72" spans="1:8" ht="15.6" customHeight="1">
      <c r="A72" s="65" t="s">
        <v>2569</v>
      </c>
      <c r="B72" s="65" t="s">
        <v>2570</v>
      </c>
      <c r="C72" s="65" t="s">
        <v>5832</v>
      </c>
      <c r="D72" s="65">
        <f t="shared" si="2"/>
        <v>71</v>
      </c>
      <c r="E72" s="65" t="s">
        <v>5822</v>
      </c>
      <c r="F72" s="65">
        <v>3</v>
      </c>
      <c r="G72" s="146">
        <f>0.033+0.027</f>
        <v>0.06</v>
      </c>
      <c r="H72" s="154">
        <f>0.033+0.027+0.028</f>
        <v>8.7999999999999995E-2</v>
      </c>
    </row>
    <row r="73" spans="1:8" ht="15.6" customHeight="1">
      <c r="A73" s="65" t="s">
        <v>2641</v>
      </c>
      <c r="B73" s="65" t="s">
        <v>2642</v>
      </c>
      <c r="C73" s="65" t="s">
        <v>5832</v>
      </c>
      <c r="D73" s="65">
        <f t="shared" si="2"/>
        <v>72</v>
      </c>
      <c r="E73" s="65" t="s">
        <v>5822</v>
      </c>
      <c r="F73" s="65">
        <v>3</v>
      </c>
      <c r="G73" s="146">
        <f>0.052+0.037</f>
        <v>8.8999999999999996E-2</v>
      </c>
      <c r="H73" s="154">
        <f>0.052+0.037+0.038</f>
        <v>0.127</v>
      </c>
    </row>
    <row r="74" spans="1:8" ht="15.6" customHeight="1">
      <c r="A74" s="65" t="s">
        <v>2516</v>
      </c>
      <c r="B74" s="65" t="s">
        <v>2517</v>
      </c>
      <c r="C74" s="65" t="s">
        <v>5832</v>
      </c>
      <c r="D74" s="65">
        <f t="shared" si="2"/>
        <v>73</v>
      </c>
      <c r="E74" s="65" t="s">
        <v>5822</v>
      </c>
      <c r="F74" s="65">
        <v>3</v>
      </c>
      <c r="G74" s="146">
        <v>2.012</v>
      </c>
      <c r="H74" s="154">
        <v>2.0880000000000001</v>
      </c>
    </row>
    <row r="75" spans="1:8" ht="15.6" customHeight="1">
      <c r="A75" s="141" t="s">
        <v>6729</v>
      </c>
      <c r="B75" s="65" t="s">
        <v>6706</v>
      </c>
      <c r="C75" s="65" t="s">
        <v>5832</v>
      </c>
      <c r="D75" s="65">
        <f t="shared" si="2"/>
        <v>74</v>
      </c>
      <c r="E75" s="65" t="s">
        <v>5822</v>
      </c>
      <c r="F75" s="65">
        <v>3</v>
      </c>
      <c r="G75" s="65">
        <v>0</v>
      </c>
      <c r="H75" s="178">
        <v>7.5999999999999998E-2</v>
      </c>
    </row>
    <row r="76" spans="1:8" ht="15.6" customHeight="1">
      <c r="A76" s="65" t="s">
        <v>2585</v>
      </c>
      <c r="B76" s="65" t="s">
        <v>2586</v>
      </c>
      <c r="C76" s="65" t="s">
        <v>5832</v>
      </c>
      <c r="D76" s="65">
        <f t="shared" si="2"/>
        <v>75</v>
      </c>
      <c r="E76" s="65" t="s">
        <v>5822</v>
      </c>
      <c r="F76" s="65">
        <v>3</v>
      </c>
      <c r="G76" s="65">
        <v>2.3250000000000002</v>
      </c>
      <c r="H76" s="154">
        <v>2.4009999999999998</v>
      </c>
    </row>
    <row r="77" spans="1:8" ht="15.6" customHeight="1">
      <c r="A77" s="141" t="s">
        <v>6731</v>
      </c>
      <c r="B77" s="65" t="s">
        <v>6709</v>
      </c>
      <c r="C77" s="65" t="s">
        <v>5832</v>
      </c>
      <c r="D77" s="65">
        <f t="shared" si="2"/>
        <v>76</v>
      </c>
      <c r="E77" s="65" t="s">
        <v>5822</v>
      </c>
      <c r="F77" s="65">
        <v>3</v>
      </c>
      <c r="G77" s="65">
        <v>0</v>
      </c>
      <c r="H77" s="178">
        <v>7.5999999999999998E-2</v>
      </c>
    </row>
    <row r="78" spans="1:8" ht="15.6" customHeight="1">
      <c r="A78" s="65" t="s">
        <v>2653</v>
      </c>
      <c r="B78" s="65" t="s">
        <v>2654</v>
      </c>
      <c r="C78" s="65" t="s">
        <v>5832</v>
      </c>
      <c r="D78" s="65">
        <f t="shared" si="2"/>
        <v>77</v>
      </c>
      <c r="E78" s="65" t="s">
        <v>5822</v>
      </c>
      <c r="F78" s="65">
        <v>3</v>
      </c>
      <c r="G78" s="65">
        <v>3.2690000000000001</v>
      </c>
      <c r="H78" s="154">
        <v>3.3450000000000002</v>
      </c>
    </row>
    <row r="79" spans="1:8" ht="15.6" customHeight="1">
      <c r="A79" s="141" t="s">
        <v>6733</v>
      </c>
      <c r="B79" s="65" t="s">
        <v>6710</v>
      </c>
      <c r="C79" s="65" t="s">
        <v>5832</v>
      </c>
      <c r="D79" s="65">
        <f t="shared" si="2"/>
        <v>78</v>
      </c>
      <c r="E79" s="65" t="s">
        <v>5822</v>
      </c>
      <c r="F79" s="65">
        <v>3</v>
      </c>
      <c r="G79" s="65">
        <v>0</v>
      </c>
      <c r="H79" s="178">
        <v>7.5999999999999998E-2</v>
      </c>
    </row>
    <row r="80" spans="1:8" ht="15.6" customHeight="1">
      <c r="A80" s="65" t="s">
        <v>2512</v>
      </c>
      <c r="B80" s="65" t="s">
        <v>2513</v>
      </c>
      <c r="C80" s="65" t="s">
        <v>5832</v>
      </c>
      <c r="D80" s="65">
        <f t="shared" si="2"/>
        <v>79</v>
      </c>
      <c r="E80" s="65" t="s">
        <v>5822</v>
      </c>
      <c r="F80" s="65">
        <v>3</v>
      </c>
      <c r="G80" s="65">
        <v>0.93600000000000005</v>
      </c>
      <c r="H80" s="154">
        <v>1.012</v>
      </c>
    </row>
    <row r="81" spans="1:8" ht="15.6" customHeight="1">
      <c r="A81" s="141" t="s">
        <v>6728</v>
      </c>
      <c r="B81" s="65" t="s">
        <v>6705</v>
      </c>
      <c r="C81" s="65" t="s">
        <v>5832</v>
      </c>
      <c r="D81" s="65">
        <f t="shared" si="2"/>
        <v>80</v>
      </c>
      <c r="E81" s="65" t="s">
        <v>5822</v>
      </c>
      <c r="F81" s="65">
        <v>3</v>
      </c>
      <c r="G81" s="65">
        <v>0</v>
      </c>
      <c r="H81" s="178">
        <v>7.5999999999999998E-2</v>
      </c>
    </row>
    <row r="82" spans="1:8" ht="15.6" customHeight="1">
      <c r="A82" s="65" t="s">
        <v>2581</v>
      </c>
      <c r="B82" s="65" t="s">
        <v>2582</v>
      </c>
      <c r="C82" s="65" t="s">
        <v>5832</v>
      </c>
      <c r="D82" s="65">
        <f t="shared" si="2"/>
        <v>81</v>
      </c>
      <c r="E82" s="65" t="s">
        <v>5822</v>
      </c>
      <c r="F82" s="65">
        <v>3</v>
      </c>
      <c r="G82" s="65">
        <v>0.7</v>
      </c>
      <c r="H82" s="154">
        <v>0.77600000000000002</v>
      </c>
    </row>
    <row r="83" spans="1:8" ht="15.6" customHeight="1">
      <c r="A83" s="141" t="s">
        <v>6730</v>
      </c>
      <c r="B83" s="65" t="s">
        <v>6708</v>
      </c>
      <c r="C83" s="65" t="s">
        <v>5832</v>
      </c>
      <c r="D83" s="65">
        <f t="shared" si="2"/>
        <v>82</v>
      </c>
      <c r="E83" s="65" t="s">
        <v>5822</v>
      </c>
      <c r="F83" s="65">
        <v>3</v>
      </c>
      <c r="G83" s="65">
        <v>0</v>
      </c>
      <c r="H83" s="178">
        <v>7.5999999999999998E-2</v>
      </c>
    </row>
    <row r="84" spans="1:8" ht="15.6" customHeight="1">
      <c r="A84" s="65" t="s">
        <v>2649</v>
      </c>
      <c r="B84" s="65" t="s">
        <v>2650</v>
      </c>
      <c r="C84" s="65" t="s">
        <v>5832</v>
      </c>
      <c r="D84" s="65">
        <f t="shared" si="2"/>
        <v>83</v>
      </c>
      <c r="E84" s="65" t="s">
        <v>5822</v>
      </c>
      <c r="F84" s="65">
        <v>3</v>
      </c>
      <c r="G84" s="65">
        <v>0.65200000000000002</v>
      </c>
      <c r="H84" s="154">
        <v>0.72799999999999998</v>
      </c>
    </row>
    <row r="85" spans="1:8" ht="15.6" customHeight="1">
      <c r="A85" s="141" t="s">
        <v>6732</v>
      </c>
      <c r="B85" s="65" t="s">
        <v>6707</v>
      </c>
      <c r="C85" s="65" t="s">
        <v>5832</v>
      </c>
      <c r="D85" s="65">
        <f t="shared" si="2"/>
        <v>84</v>
      </c>
      <c r="E85" s="65" t="s">
        <v>5822</v>
      </c>
      <c r="F85" s="65">
        <v>3</v>
      </c>
      <c r="G85" s="65">
        <v>0</v>
      </c>
      <c r="H85" s="178">
        <v>7.5999999999999998E-2</v>
      </c>
    </row>
    <row r="86" spans="1:8" ht="15.6" customHeight="1">
      <c r="A86" s="65" t="s">
        <v>2520</v>
      </c>
      <c r="B86" s="65" t="s">
        <v>2521</v>
      </c>
      <c r="C86" s="65" t="s">
        <v>5832</v>
      </c>
      <c r="D86" s="65">
        <f t="shared" si="2"/>
        <v>85</v>
      </c>
      <c r="E86" s="65" t="s">
        <v>5822</v>
      </c>
      <c r="F86" s="65">
        <v>3</v>
      </c>
      <c r="G86" s="146">
        <v>1.657</v>
      </c>
      <c r="H86" s="146">
        <v>1.657</v>
      </c>
    </row>
    <row r="87" spans="1:8" ht="15.6" customHeight="1">
      <c r="A87" s="65" t="s">
        <v>2589</v>
      </c>
      <c r="B87" s="65" t="s">
        <v>2590</v>
      </c>
      <c r="C87" s="65" t="s">
        <v>5832</v>
      </c>
      <c r="D87" s="65">
        <f t="shared" si="2"/>
        <v>86</v>
      </c>
      <c r="E87" s="65" t="s">
        <v>5822</v>
      </c>
      <c r="F87" s="65">
        <v>3</v>
      </c>
      <c r="G87" s="146">
        <v>1.9419999999999999</v>
      </c>
      <c r="H87" s="146">
        <v>1.9419999999999999</v>
      </c>
    </row>
    <row r="88" spans="1:8" ht="15.6" customHeight="1">
      <c r="A88" s="65" t="s">
        <v>2657</v>
      </c>
      <c r="B88" s="65" t="s">
        <v>2658</v>
      </c>
      <c r="C88" s="65" t="s">
        <v>5832</v>
      </c>
      <c r="D88" s="65">
        <f t="shared" si="2"/>
        <v>87</v>
      </c>
      <c r="E88" s="65" t="s">
        <v>5822</v>
      </c>
      <c r="F88" s="65">
        <v>3</v>
      </c>
      <c r="G88" s="146">
        <v>2.9649999999999999</v>
      </c>
      <c r="H88" s="146">
        <v>2.9649999999999999</v>
      </c>
    </row>
    <row r="89" spans="1:8" ht="15.6" customHeight="1">
      <c r="A89" s="65" t="s">
        <v>2524</v>
      </c>
      <c r="B89" s="65" t="s">
        <v>2525</v>
      </c>
      <c r="C89" s="65" t="s">
        <v>5832</v>
      </c>
      <c r="D89" s="65">
        <f t="shared" ref="D89:D127" si="3">D88+1</f>
        <v>88</v>
      </c>
      <c r="E89" s="65" t="s">
        <v>5822</v>
      </c>
      <c r="F89" s="65">
        <v>3</v>
      </c>
      <c r="G89" s="146">
        <v>7.9000000000000001E-2</v>
      </c>
      <c r="H89" s="146">
        <v>7.9000000000000001E-2</v>
      </c>
    </row>
    <row r="90" spans="1:8" ht="15.6" customHeight="1">
      <c r="A90" s="65" t="s">
        <v>2593</v>
      </c>
      <c r="B90" s="65" t="s">
        <v>2594</v>
      </c>
      <c r="C90" s="65" t="s">
        <v>5832</v>
      </c>
      <c r="D90" s="65">
        <f t="shared" si="3"/>
        <v>89</v>
      </c>
      <c r="E90" s="65" t="s">
        <v>5822</v>
      </c>
      <c r="F90" s="65">
        <v>3</v>
      </c>
      <c r="G90" s="146">
        <v>9.1999999999999998E-2</v>
      </c>
      <c r="H90" s="146">
        <v>9.1999999999999998E-2</v>
      </c>
    </row>
    <row r="91" spans="1:8" ht="15.6" customHeight="1">
      <c r="A91" s="65" t="s">
        <v>2661</v>
      </c>
      <c r="B91" s="65" t="s">
        <v>2662</v>
      </c>
      <c r="C91" s="65" t="s">
        <v>5832</v>
      </c>
      <c r="D91" s="65">
        <f t="shared" si="3"/>
        <v>90</v>
      </c>
      <c r="E91" s="65" t="s">
        <v>5822</v>
      </c>
      <c r="F91" s="65">
        <v>3</v>
      </c>
      <c r="G91" s="146">
        <v>0.14099999999999999</v>
      </c>
      <c r="H91" s="146">
        <v>0.14099999999999999</v>
      </c>
    </row>
    <row r="92" spans="1:8" ht="15.6" customHeight="1">
      <c r="A92" s="65" t="s">
        <v>2528</v>
      </c>
      <c r="B92" s="65" t="s">
        <v>2529</v>
      </c>
      <c r="C92" s="65" t="s">
        <v>5832</v>
      </c>
      <c r="D92" s="65">
        <f t="shared" si="3"/>
        <v>91</v>
      </c>
      <c r="E92" s="65" t="s">
        <v>5822</v>
      </c>
      <c r="F92" s="65">
        <v>4</v>
      </c>
      <c r="G92" s="147">
        <v>8.2500000000000004E-2</v>
      </c>
      <c r="H92" s="147">
        <v>8.2500000000000004E-2</v>
      </c>
    </row>
    <row r="93" spans="1:8" ht="15.6" customHeight="1">
      <c r="A93" s="65" t="s">
        <v>2597</v>
      </c>
      <c r="B93" s="65" t="s">
        <v>2598</v>
      </c>
      <c r="C93" s="65" t="s">
        <v>5832</v>
      </c>
      <c r="D93" s="65">
        <f t="shared" si="3"/>
        <v>92</v>
      </c>
      <c r="E93" s="65" t="s">
        <v>5822</v>
      </c>
      <c r="F93" s="65">
        <v>3</v>
      </c>
      <c r="G93" s="65">
        <v>0</v>
      </c>
      <c r="H93" s="65">
        <v>0</v>
      </c>
    </row>
    <row r="94" spans="1:8" ht="15.6" customHeight="1">
      <c r="A94" s="65" t="s">
        <v>2665</v>
      </c>
      <c r="B94" s="65" t="s">
        <v>2666</v>
      </c>
      <c r="C94" s="65" t="s">
        <v>5832</v>
      </c>
      <c r="D94" s="65">
        <f t="shared" si="3"/>
        <v>93</v>
      </c>
      <c r="E94" s="65" t="s">
        <v>5822</v>
      </c>
      <c r="F94" s="65">
        <v>3</v>
      </c>
      <c r="G94" s="65">
        <v>0</v>
      </c>
      <c r="H94" s="65">
        <v>0</v>
      </c>
    </row>
    <row r="95" spans="1:8" ht="15.6" customHeight="1">
      <c r="A95" s="65" t="s">
        <v>2673</v>
      </c>
      <c r="B95" s="65" t="s">
        <v>482</v>
      </c>
      <c r="C95" s="65" t="s">
        <v>5832</v>
      </c>
      <c r="D95" s="65">
        <f t="shared" si="3"/>
        <v>94</v>
      </c>
      <c r="E95" s="65" t="s">
        <v>5822</v>
      </c>
      <c r="F95" s="65">
        <v>3</v>
      </c>
      <c r="G95" s="146">
        <v>0.628</v>
      </c>
      <c r="H95" s="146">
        <v>0.628</v>
      </c>
    </row>
    <row r="96" spans="1:8" ht="15.6" customHeight="1">
      <c r="A96" s="65" t="s">
        <v>2675</v>
      </c>
      <c r="B96" s="65" t="s">
        <v>2676</v>
      </c>
      <c r="C96" s="65" t="s">
        <v>5832</v>
      </c>
      <c r="D96" s="65">
        <f t="shared" si="3"/>
        <v>95</v>
      </c>
      <c r="E96" s="65" t="s">
        <v>5822</v>
      </c>
      <c r="F96" s="65">
        <v>3</v>
      </c>
      <c r="G96" s="146">
        <v>1.8129999999999999</v>
      </c>
      <c r="H96" s="146">
        <v>1.8129999999999999</v>
      </c>
    </row>
    <row r="97" spans="1:8" ht="15.6" customHeight="1">
      <c r="A97" s="65" t="s">
        <v>2678</v>
      </c>
      <c r="B97" s="65" t="s">
        <v>2679</v>
      </c>
      <c r="C97" s="65" t="s">
        <v>5832</v>
      </c>
      <c r="D97" s="65">
        <f t="shared" si="3"/>
        <v>96</v>
      </c>
      <c r="E97" s="65" t="s">
        <v>5822</v>
      </c>
      <c r="F97" s="65">
        <v>3</v>
      </c>
      <c r="G97" s="146">
        <v>0.33200000000000002</v>
      </c>
      <c r="H97" s="146">
        <v>0.33200000000000002</v>
      </c>
    </row>
    <row r="98" spans="1:8" ht="15.6" customHeight="1">
      <c r="A98" s="65" t="s">
        <v>2682</v>
      </c>
      <c r="B98" s="65" t="s">
        <v>2683</v>
      </c>
      <c r="C98" s="65" t="s">
        <v>5832</v>
      </c>
      <c r="D98" s="65">
        <f t="shared" si="3"/>
        <v>97</v>
      </c>
      <c r="E98" s="65" t="s">
        <v>5822</v>
      </c>
      <c r="F98" s="65">
        <v>5</v>
      </c>
      <c r="G98" s="146">
        <v>5.2999999999999999E-2</v>
      </c>
      <c r="H98" s="146">
        <v>5.2999999999999999E-2</v>
      </c>
    </row>
    <row r="99" spans="1:8" ht="15.6" customHeight="1">
      <c r="A99" s="65" t="s">
        <v>2686</v>
      </c>
      <c r="B99" s="65" t="s">
        <v>2687</v>
      </c>
      <c r="C99" s="65" t="s">
        <v>5832</v>
      </c>
      <c r="D99" s="65">
        <f t="shared" si="3"/>
        <v>98</v>
      </c>
      <c r="E99" s="65" t="s">
        <v>5822</v>
      </c>
      <c r="F99" s="65">
        <v>5</v>
      </c>
      <c r="G99" s="147">
        <v>0.25469999999999998</v>
      </c>
      <c r="H99" s="147">
        <v>0.25469999999999998</v>
      </c>
    </row>
    <row r="100" spans="1:8" ht="15.6" customHeight="1">
      <c r="A100" s="65" t="s">
        <v>2690</v>
      </c>
      <c r="B100" s="65" t="s">
        <v>2691</v>
      </c>
      <c r="C100" s="65" t="s">
        <v>5832</v>
      </c>
      <c r="D100" s="65">
        <f t="shared" si="3"/>
        <v>99</v>
      </c>
      <c r="E100" s="65" t="s">
        <v>5822</v>
      </c>
      <c r="F100" s="65">
        <v>5</v>
      </c>
      <c r="G100" s="147">
        <v>0.74529999999999996</v>
      </c>
      <c r="H100" s="147">
        <v>0.74529999999999996</v>
      </c>
    </row>
    <row r="101" spans="1:8" ht="15.6" customHeight="1">
      <c r="A101" s="65" t="s">
        <v>2697</v>
      </c>
      <c r="B101" s="65" t="s">
        <v>2698</v>
      </c>
      <c r="C101" s="65" t="s">
        <v>5832</v>
      </c>
      <c r="D101" s="65">
        <f t="shared" si="3"/>
        <v>100</v>
      </c>
      <c r="E101" s="65" t="s">
        <v>5822</v>
      </c>
      <c r="F101" s="65">
        <v>2</v>
      </c>
      <c r="G101" s="143">
        <v>23</v>
      </c>
      <c r="H101" s="143">
        <v>23</v>
      </c>
    </row>
    <row r="102" spans="1:8" ht="15.6" customHeight="1">
      <c r="A102" s="65" t="s">
        <v>2701</v>
      </c>
      <c r="B102" s="65" t="s">
        <v>2702</v>
      </c>
      <c r="C102" s="65" t="s">
        <v>5832</v>
      </c>
      <c r="D102" s="65">
        <f t="shared" si="3"/>
        <v>101</v>
      </c>
      <c r="E102" s="65" t="s">
        <v>5822</v>
      </c>
      <c r="F102" s="65">
        <v>3</v>
      </c>
      <c r="G102" s="143">
        <v>3.65</v>
      </c>
      <c r="H102" s="152">
        <v>3.91</v>
      </c>
    </row>
    <row r="103" spans="1:8" ht="15.6" customHeight="1">
      <c r="A103" s="65" t="s">
        <v>2267</v>
      </c>
      <c r="B103" s="65" t="s">
        <v>2268</v>
      </c>
      <c r="C103" s="65" t="s">
        <v>5832</v>
      </c>
      <c r="D103" s="65">
        <f t="shared" si="3"/>
        <v>102</v>
      </c>
      <c r="E103" s="65" t="s">
        <v>5822</v>
      </c>
      <c r="F103" s="65">
        <v>5</v>
      </c>
      <c r="G103" s="146">
        <v>2.5000000000000001E-2</v>
      </c>
      <c r="H103" s="146">
        <v>2.5000000000000001E-2</v>
      </c>
    </row>
    <row r="104" spans="1:8" ht="15.6" customHeight="1">
      <c r="A104" s="65" t="s">
        <v>2264</v>
      </c>
      <c r="B104" s="65" t="s">
        <v>2265</v>
      </c>
      <c r="C104" s="65" t="s">
        <v>5832</v>
      </c>
      <c r="D104" s="65">
        <f t="shared" si="3"/>
        <v>103</v>
      </c>
      <c r="E104" s="65" t="s">
        <v>5822</v>
      </c>
      <c r="F104" s="65">
        <v>5</v>
      </c>
      <c r="G104" s="65">
        <v>0.123</v>
      </c>
      <c r="H104" s="153">
        <v>0.1242</v>
      </c>
    </row>
    <row r="105" spans="1:8" ht="15.6" customHeight="1">
      <c r="A105" s="65" t="s">
        <v>2708</v>
      </c>
      <c r="B105" s="65" t="s">
        <v>2709</v>
      </c>
      <c r="C105" s="65" t="s">
        <v>5832</v>
      </c>
      <c r="D105" s="65">
        <f t="shared" si="3"/>
        <v>104</v>
      </c>
      <c r="E105" s="65" t="s">
        <v>5822</v>
      </c>
      <c r="F105" s="65">
        <v>2</v>
      </c>
      <c r="G105" s="143">
        <v>23</v>
      </c>
      <c r="H105" s="143">
        <v>23</v>
      </c>
    </row>
    <row r="106" spans="1:8" ht="15.6" customHeight="1">
      <c r="A106" s="65" t="s">
        <v>2719</v>
      </c>
      <c r="B106" s="65" t="s">
        <v>2720</v>
      </c>
      <c r="C106" s="65" t="s">
        <v>5832</v>
      </c>
      <c r="D106" s="65">
        <f t="shared" si="3"/>
        <v>105</v>
      </c>
      <c r="E106" s="65" t="s">
        <v>5822</v>
      </c>
      <c r="F106" s="65">
        <v>2</v>
      </c>
      <c r="G106" s="143">
        <v>23</v>
      </c>
      <c r="H106" s="143">
        <v>23</v>
      </c>
    </row>
    <row r="107" spans="1:8" ht="15.6" customHeight="1">
      <c r="A107" s="65" t="s">
        <v>2712</v>
      </c>
      <c r="B107" s="65" t="s">
        <v>2713</v>
      </c>
      <c r="C107" s="65" t="s">
        <v>5832</v>
      </c>
      <c r="D107" s="65">
        <f t="shared" si="3"/>
        <v>106</v>
      </c>
      <c r="E107" s="65" t="s">
        <v>5822</v>
      </c>
      <c r="F107" s="65">
        <v>3</v>
      </c>
      <c r="G107" s="143">
        <v>3.65</v>
      </c>
      <c r="H107" s="152">
        <v>3.91</v>
      </c>
    </row>
    <row r="108" spans="1:8" ht="15.6" customHeight="1">
      <c r="A108" s="65" t="s">
        <v>2723</v>
      </c>
      <c r="B108" s="65" t="s">
        <v>2724</v>
      </c>
      <c r="C108" s="65" t="s">
        <v>5832</v>
      </c>
      <c r="D108" s="65">
        <f t="shared" si="3"/>
        <v>107</v>
      </c>
      <c r="E108" s="65" t="s">
        <v>5822</v>
      </c>
      <c r="F108" s="65">
        <v>3</v>
      </c>
      <c r="G108" s="143">
        <v>3.65</v>
      </c>
      <c r="H108" s="152">
        <v>3.91</v>
      </c>
    </row>
    <row r="109" spans="1:8" ht="15.6" customHeight="1">
      <c r="A109" s="65" t="s">
        <v>2273</v>
      </c>
      <c r="B109" s="65" t="s">
        <v>2274</v>
      </c>
      <c r="C109" s="65" t="s">
        <v>5832</v>
      </c>
      <c r="D109" s="65">
        <f t="shared" si="3"/>
        <v>108</v>
      </c>
      <c r="E109" s="65" t="s">
        <v>5822</v>
      </c>
      <c r="F109" s="65">
        <v>5</v>
      </c>
      <c r="G109" s="146">
        <v>2.5000000000000001E-2</v>
      </c>
      <c r="H109" s="146">
        <v>2.5000000000000001E-2</v>
      </c>
    </row>
    <row r="110" spans="1:8" ht="15.6" customHeight="1">
      <c r="A110" s="65" t="s">
        <v>2270</v>
      </c>
      <c r="B110" s="65" t="s">
        <v>2271</v>
      </c>
      <c r="C110" s="65" t="s">
        <v>5832</v>
      </c>
      <c r="D110" s="65">
        <f t="shared" si="3"/>
        <v>109</v>
      </c>
      <c r="E110" s="65" t="s">
        <v>5822</v>
      </c>
      <c r="F110" s="65">
        <v>5</v>
      </c>
      <c r="G110" s="65">
        <v>0.123</v>
      </c>
      <c r="H110" s="153">
        <v>0.1242</v>
      </c>
    </row>
    <row r="111" spans="1:8" ht="15.6" customHeight="1">
      <c r="A111" s="65" t="s">
        <v>2727</v>
      </c>
      <c r="B111" s="65" t="s">
        <v>2728</v>
      </c>
      <c r="C111" s="65" t="s">
        <v>5832</v>
      </c>
      <c r="D111" s="65">
        <f t="shared" si="3"/>
        <v>110</v>
      </c>
      <c r="E111" s="65" t="s">
        <v>5822</v>
      </c>
      <c r="F111" s="65">
        <v>2</v>
      </c>
      <c r="G111" s="143">
        <v>19</v>
      </c>
      <c r="H111" s="143">
        <v>19</v>
      </c>
    </row>
    <row r="112" spans="1:8" ht="15.6" customHeight="1">
      <c r="A112" s="65" t="s">
        <v>2731</v>
      </c>
      <c r="B112" s="65" t="s">
        <v>2732</v>
      </c>
      <c r="C112" s="65" t="s">
        <v>5832</v>
      </c>
      <c r="D112" s="65">
        <f t="shared" si="3"/>
        <v>111</v>
      </c>
      <c r="E112" s="65" t="s">
        <v>5822</v>
      </c>
      <c r="F112" s="65">
        <v>3</v>
      </c>
      <c r="G112" s="143">
        <v>3.98</v>
      </c>
      <c r="H112" s="152">
        <v>4.25</v>
      </c>
    </row>
    <row r="113" spans="1:9" ht="15.6" customHeight="1">
      <c r="A113" s="65" t="s">
        <v>2287</v>
      </c>
      <c r="B113" s="65" t="s">
        <v>2288</v>
      </c>
      <c r="C113" s="65" t="s">
        <v>5832</v>
      </c>
      <c r="D113" s="65">
        <f t="shared" si="3"/>
        <v>112</v>
      </c>
      <c r="E113" s="65" t="s">
        <v>5822</v>
      </c>
      <c r="F113" s="65">
        <v>5</v>
      </c>
      <c r="G113" s="146">
        <v>0.19800000000000001</v>
      </c>
      <c r="H113" s="146">
        <v>0.19800000000000001</v>
      </c>
    </row>
    <row r="114" spans="1:9" ht="15.6" customHeight="1">
      <c r="A114" s="65" t="s">
        <v>2284</v>
      </c>
      <c r="B114" s="65" t="s">
        <v>2285</v>
      </c>
      <c r="C114" s="65" t="s">
        <v>5832</v>
      </c>
      <c r="D114" s="65">
        <f t="shared" si="3"/>
        <v>113</v>
      </c>
      <c r="E114" s="65" t="s">
        <v>5822</v>
      </c>
      <c r="F114" s="65">
        <v>5</v>
      </c>
      <c r="G114" s="147">
        <v>0.1762</v>
      </c>
      <c r="H114" s="149">
        <v>0.17749999999999999</v>
      </c>
    </row>
    <row r="115" spans="1:9" ht="15.6" customHeight="1">
      <c r="A115" s="65" t="s">
        <v>2742</v>
      </c>
      <c r="B115" s="65" t="s">
        <v>2743</v>
      </c>
      <c r="C115" s="65" t="s">
        <v>5832</v>
      </c>
      <c r="D115" s="65">
        <f t="shared" si="3"/>
        <v>114</v>
      </c>
      <c r="E115" s="65" t="s">
        <v>5822</v>
      </c>
      <c r="F115" s="65">
        <v>2</v>
      </c>
      <c r="G115" s="143">
        <v>900</v>
      </c>
      <c r="H115" s="143">
        <v>900</v>
      </c>
    </row>
    <row r="116" spans="1:9" ht="15.6" customHeight="1">
      <c r="A116" s="65" t="s">
        <v>2738</v>
      </c>
      <c r="B116" s="65" t="s">
        <v>2739</v>
      </c>
      <c r="C116" s="65" t="s">
        <v>5832</v>
      </c>
      <c r="D116" s="65">
        <f t="shared" si="3"/>
        <v>115</v>
      </c>
      <c r="E116" s="65" t="s">
        <v>5822</v>
      </c>
      <c r="F116" s="65">
        <v>2</v>
      </c>
      <c r="G116" s="143">
        <v>36</v>
      </c>
      <c r="H116" s="143">
        <v>36</v>
      </c>
    </row>
    <row r="117" spans="1:9" ht="15.6" customHeight="1">
      <c r="A117" s="65" t="s">
        <v>2536</v>
      </c>
      <c r="B117" s="65" t="s">
        <v>2537</v>
      </c>
      <c r="C117" s="65" t="s">
        <v>5832</v>
      </c>
      <c r="D117" s="65">
        <f t="shared" si="3"/>
        <v>116</v>
      </c>
      <c r="E117" s="65" t="s">
        <v>5822</v>
      </c>
      <c r="F117" s="65">
        <v>5</v>
      </c>
      <c r="G117" s="147">
        <v>2.3975</v>
      </c>
      <c r="H117" s="147">
        <v>2.3975</v>
      </c>
    </row>
    <row r="118" spans="1:9" ht="15.6" customHeight="1">
      <c r="A118" s="65" t="s">
        <v>2197</v>
      </c>
      <c r="B118" s="65" t="s">
        <v>2198</v>
      </c>
      <c r="C118" s="65" t="s">
        <v>5832</v>
      </c>
      <c r="D118" s="65">
        <f t="shared" si="3"/>
        <v>117</v>
      </c>
      <c r="E118" s="65" t="s">
        <v>5822</v>
      </c>
      <c r="F118" s="65">
        <v>5</v>
      </c>
      <c r="G118" s="143">
        <v>1.1000000000000001</v>
      </c>
      <c r="H118" s="143">
        <v>1.1000000000000001</v>
      </c>
    </row>
    <row r="119" spans="1:9" ht="15.6" customHeight="1">
      <c r="A119" s="65" t="s">
        <v>2745</v>
      </c>
      <c r="B119" s="65" t="s">
        <v>2746</v>
      </c>
      <c r="C119" s="65" t="s">
        <v>5832</v>
      </c>
      <c r="D119" s="65">
        <f t="shared" si="3"/>
        <v>118</v>
      </c>
      <c r="E119" s="65" t="s">
        <v>5822</v>
      </c>
      <c r="F119" s="65">
        <v>2</v>
      </c>
      <c r="G119" s="143">
        <v>15</v>
      </c>
      <c r="H119" s="143">
        <v>15</v>
      </c>
    </row>
    <row r="120" spans="1:9" ht="15.6" customHeight="1">
      <c r="A120" s="65" t="s">
        <v>2134</v>
      </c>
      <c r="B120" s="49" t="s">
        <v>5868</v>
      </c>
      <c r="C120" s="65" t="s">
        <v>5832</v>
      </c>
      <c r="D120" s="65">
        <f t="shared" si="3"/>
        <v>119</v>
      </c>
      <c r="E120" s="65" t="s">
        <v>5822</v>
      </c>
      <c r="F120" s="65">
        <v>4</v>
      </c>
      <c r="G120" s="146">
        <v>4.7779999999999996</v>
      </c>
      <c r="H120" s="146">
        <v>4.7779999999999996</v>
      </c>
    </row>
    <row r="121" spans="1:9" ht="15.6" customHeight="1">
      <c r="A121" s="65" t="s">
        <v>2138</v>
      </c>
      <c r="B121" s="49" t="s">
        <v>5869</v>
      </c>
      <c r="C121" s="65" t="s">
        <v>5832</v>
      </c>
      <c r="D121" s="65">
        <f t="shared" si="3"/>
        <v>120</v>
      </c>
      <c r="E121" s="65" t="s">
        <v>5822</v>
      </c>
      <c r="F121" s="65">
        <v>4</v>
      </c>
      <c r="G121" s="182">
        <v>6.7779999999999996</v>
      </c>
      <c r="H121" s="182">
        <v>6.7779999999999996</v>
      </c>
      <c r="I121" t="str">
        <f>A121&amp;B121</f>
        <v>138XmhTBIP 7-12 Hr/Stdnt</v>
      </c>
    </row>
    <row r="122" spans="1:9" ht="15.6" customHeight="1">
      <c r="A122" s="65" t="s">
        <v>1535</v>
      </c>
      <c r="B122" s="65" t="s">
        <v>1536</v>
      </c>
      <c r="C122" s="65" t="s">
        <v>5832</v>
      </c>
      <c r="D122" s="65">
        <f t="shared" si="3"/>
        <v>121</v>
      </c>
      <c r="E122" s="65" t="s">
        <v>5822</v>
      </c>
      <c r="F122" s="65">
        <v>4</v>
      </c>
      <c r="G122" s="183">
        <v>3</v>
      </c>
      <c r="H122" s="183">
        <v>3</v>
      </c>
      <c r="I122" t="str">
        <f t="shared" ref="I122:I165" si="4">A122&amp;B122</f>
        <v>A70TBIP Hr/Stdnt Exited</v>
      </c>
    </row>
    <row r="123" spans="1:9" ht="15.6" customHeight="1">
      <c r="A123" s="65" t="s">
        <v>2749</v>
      </c>
      <c r="B123" s="65" t="s">
        <v>2750</v>
      </c>
      <c r="C123" s="65" t="s">
        <v>5832</v>
      </c>
      <c r="D123" s="65">
        <f t="shared" si="3"/>
        <v>122</v>
      </c>
      <c r="E123" s="65" t="s">
        <v>5822</v>
      </c>
      <c r="F123" s="65">
        <v>2</v>
      </c>
      <c r="G123" s="183">
        <v>15</v>
      </c>
      <c r="H123" s="183">
        <v>15</v>
      </c>
      <c r="I123" t="str">
        <f t="shared" si="4"/>
        <v>586XTBIP Class Size</v>
      </c>
    </row>
    <row r="124" spans="1:9" ht="15.6" customHeight="1">
      <c r="A124" s="65" t="s">
        <v>2150</v>
      </c>
      <c r="B124" s="65" t="s">
        <v>2151</v>
      </c>
      <c r="C124" s="65" t="s">
        <v>5832</v>
      </c>
      <c r="D124" s="65">
        <f t="shared" si="3"/>
        <v>123</v>
      </c>
      <c r="E124" s="65" t="s">
        <v>5822</v>
      </c>
      <c r="F124" s="65">
        <v>4</v>
      </c>
      <c r="G124" s="184">
        <v>2.1589999999999998</v>
      </c>
      <c r="H124" s="184">
        <v>2.1589999999999998</v>
      </c>
      <c r="I124" t="str">
        <f t="shared" si="4"/>
        <v>140XHiCap Hr/Stdnt</v>
      </c>
    </row>
    <row r="125" spans="1:9" ht="15.6" customHeight="1">
      <c r="A125" s="65" t="s">
        <v>2753</v>
      </c>
      <c r="B125" s="65" t="s">
        <v>2754</v>
      </c>
      <c r="C125" s="65" t="s">
        <v>5832</v>
      </c>
      <c r="D125" s="65">
        <f t="shared" si="3"/>
        <v>124</v>
      </c>
      <c r="E125" s="65" t="s">
        <v>5822</v>
      </c>
      <c r="F125" s="65">
        <v>2</v>
      </c>
      <c r="G125" s="183">
        <v>15</v>
      </c>
      <c r="H125" s="183">
        <v>15</v>
      </c>
      <c r="I125" t="str">
        <f t="shared" si="4"/>
        <v>587XHiCap Class Size</v>
      </c>
    </row>
    <row r="126" spans="1:9" ht="15.6" customHeight="1">
      <c r="A126" s="65" t="s">
        <v>2016</v>
      </c>
      <c r="B126" s="65" t="s">
        <v>2017</v>
      </c>
      <c r="C126" s="65" t="s">
        <v>5832</v>
      </c>
      <c r="D126" s="65">
        <f t="shared" si="3"/>
        <v>125</v>
      </c>
      <c r="E126" s="65" t="s">
        <v>5822</v>
      </c>
      <c r="F126" s="65">
        <v>5</v>
      </c>
      <c r="G126" s="183">
        <v>0.05</v>
      </c>
      <c r="H126" s="183">
        <v>0.05</v>
      </c>
      <c r="I126" t="str">
        <f t="shared" si="4"/>
        <v>115XHiCap % Enroll</v>
      </c>
    </row>
    <row r="127" spans="1:9" ht="15.6" customHeight="1">
      <c r="A127" s="65" t="s">
        <v>944</v>
      </c>
      <c r="B127" s="65" t="s">
        <v>945</v>
      </c>
      <c r="C127" s="65" t="s">
        <v>5847</v>
      </c>
      <c r="D127" s="65">
        <f t="shared" si="3"/>
        <v>126</v>
      </c>
      <c r="E127" s="65" t="s">
        <v>5822</v>
      </c>
      <c r="F127" s="65">
        <v>2</v>
      </c>
      <c r="G127" s="185">
        <v>178.98</v>
      </c>
      <c r="H127" s="185">
        <v>182.37</v>
      </c>
      <c r="I127" t="str">
        <f t="shared" si="4"/>
        <v>M1MSOC Technology-Reg</v>
      </c>
    </row>
    <row r="128" spans="1:9" ht="15.6" customHeight="1">
      <c r="A128" s="65" t="s">
        <v>946</v>
      </c>
      <c r="B128" s="65" t="s">
        <v>947</v>
      </c>
      <c r="C128" s="65" t="s">
        <v>5847</v>
      </c>
      <c r="D128" s="65">
        <v>121</v>
      </c>
      <c r="E128" s="65" t="s">
        <v>5822</v>
      </c>
      <c r="F128" s="65">
        <v>2</v>
      </c>
      <c r="G128" s="186">
        <v>416.26</v>
      </c>
      <c r="H128" s="165">
        <v>438.43</v>
      </c>
      <c r="I128" t="str">
        <f t="shared" si="4"/>
        <v>M2MSOC Utilities-Reg</v>
      </c>
    </row>
    <row r="129" spans="1:9" ht="15.6" customHeight="1">
      <c r="A129" s="65" t="s">
        <v>948</v>
      </c>
      <c r="B129" s="65" t="s">
        <v>949</v>
      </c>
      <c r="C129" s="65" t="s">
        <v>5847</v>
      </c>
      <c r="D129" s="65">
        <f t="shared" ref="D129:D192" si="5">D128+1</f>
        <v>122</v>
      </c>
      <c r="E129" s="65" t="s">
        <v>5822</v>
      </c>
      <c r="F129" s="65">
        <v>2</v>
      </c>
      <c r="G129" s="187">
        <v>164.48</v>
      </c>
      <c r="H129" s="163">
        <v>167.61</v>
      </c>
      <c r="I129" t="str">
        <f t="shared" si="4"/>
        <v>M3MSOC Curriciulum-Reg</v>
      </c>
    </row>
    <row r="130" spans="1:9" ht="15.6" customHeight="1">
      <c r="A130" s="65" t="s">
        <v>3050</v>
      </c>
      <c r="B130" s="65" t="s">
        <v>3051</v>
      </c>
      <c r="C130" s="65" t="s">
        <v>5847</v>
      </c>
      <c r="D130" s="65">
        <f t="shared" si="5"/>
        <v>123</v>
      </c>
      <c r="E130" s="65" t="s">
        <v>5822</v>
      </c>
      <c r="F130" s="65">
        <v>2</v>
      </c>
      <c r="G130" s="185">
        <v>22.65</v>
      </c>
      <c r="H130" s="164">
        <v>23.09</v>
      </c>
      <c r="I130" t="str">
        <f t="shared" si="4"/>
        <v>M4LRMSOC Library-Reg</v>
      </c>
    </row>
    <row r="131" spans="1:9" ht="15.6" customHeight="1">
      <c r="A131" s="65" t="s">
        <v>3053</v>
      </c>
      <c r="B131" s="65" t="s">
        <v>3054</v>
      </c>
      <c r="C131" s="65" t="s">
        <v>5847</v>
      </c>
      <c r="D131" s="65">
        <f t="shared" si="5"/>
        <v>124</v>
      </c>
      <c r="E131" s="65" t="s">
        <v>5822</v>
      </c>
      <c r="F131" s="65">
        <v>2</v>
      </c>
      <c r="G131" s="185">
        <v>326.54000000000002</v>
      </c>
      <c r="H131" s="164">
        <v>332.74</v>
      </c>
      <c r="I131" t="str">
        <f t="shared" si="4"/>
        <v>M4SRMSOC Supplies-Reg</v>
      </c>
    </row>
    <row r="132" spans="1:9" ht="15.6" customHeight="1">
      <c r="A132" s="65" t="s">
        <v>952</v>
      </c>
      <c r="B132" s="65" t="s">
        <v>953</v>
      </c>
      <c r="C132" s="65" t="s">
        <v>5847</v>
      </c>
      <c r="D132" s="65">
        <f t="shared" si="5"/>
        <v>125</v>
      </c>
      <c r="E132" s="65" t="s">
        <v>5822</v>
      </c>
      <c r="F132" s="65">
        <v>2</v>
      </c>
      <c r="G132" s="185">
        <v>25.44</v>
      </c>
      <c r="H132" s="164">
        <v>29.5</v>
      </c>
      <c r="I132" t="str">
        <f t="shared" si="4"/>
        <v>M5MSOC Prof Dvlp-Reg</v>
      </c>
    </row>
    <row r="133" spans="1:9" ht="15.6" customHeight="1">
      <c r="A133" s="65" t="s">
        <v>954</v>
      </c>
      <c r="B133" s="65" t="s">
        <v>955</v>
      </c>
      <c r="C133" s="65" t="s">
        <v>5847</v>
      </c>
      <c r="D133" s="65">
        <f t="shared" si="5"/>
        <v>126</v>
      </c>
      <c r="E133" s="65" t="s">
        <v>5822</v>
      </c>
      <c r="F133" s="65">
        <v>2</v>
      </c>
      <c r="G133" s="185">
        <v>206.22</v>
      </c>
      <c r="H133" s="164">
        <v>210.13</v>
      </c>
      <c r="I133" t="str">
        <f t="shared" si="4"/>
        <v>M6MSOC Facilities-Reg</v>
      </c>
    </row>
    <row r="134" spans="1:9" ht="15.6" customHeight="1">
      <c r="A134" s="65" t="s">
        <v>956</v>
      </c>
      <c r="B134" s="65" t="s">
        <v>957</v>
      </c>
      <c r="C134" s="65" t="s">
        <v>5847</v>
      </c>
      <c r="D134" s="65">
        <f t="shared" si="5"/>
        <v>127</v>
      </c>
      <c r="E134" s="65" t="s">
        <v>5822</v>
      </c>
      <c r="F134" s="65">
        <v>2</v>
      </c>
      <c r="G134" s="185">
        <v>142.87</v>
      </c>
      <c r="H134" s="164">
        <v>149.15</v>
      </c>
      <c r="I134" t="str">
        <f t="shared" si="4"/>
        <v>M7MSOC Districtwide-Reg</v>
      </c>
    </row>
    <row r="135" spans="1:9" ht="15.6" customHeight="1">
      <c r="A135" s="65" t="s">
        <v>961</v>
      </c>
      <c r="B135" s="65" t="s">
        <v>962</v>
      </c>
      <c r="C135" s="65" t="s">
        <v>5847</v>
      </c>
      <c r="D135" s="65">
        <f t="shared" si="5"/>
        <v>128</v>
      </c>
      <c r="E135" s="65" t="s">
        <v>5822</v>
      </c>
      <c r="F135" s="65">
        <v>2</v>
      </c>
      <c r="G135" s="185">
        <v>44.04</v>
      </c>
      <c r="H135" s="164">
        <v>44.88</v>
      </c>
      <c r="I135" t="str">
        <f t="shared" si="4"/>
        <v>M9MSOC Technology-LabSci</v>
      </c>
    </row>
    <row r="136" spans="1:9" ht="15.6" customHeight="1">
      <c r="A136" s="65" t="s">
        <v>963</v>
      </c>
      <c r="B136" s="65" t="s">
        <v>964</v>
      </c>
      <c r="C136" s="65" t="s">
        <v>5847</v>
      </c>
      <c r="D136" s="65">
        <f t="shared" si="5"/>
        <v>129</v>
      </c>
      <c r="E136" s="65" t="s">
        <v>5822</v>
      </c>
      <c r="F136" s="65">
        <v>2</v>
      </c>
      <c r="G136" s="186">
        <v>0</v>
      </c>
      <c r="H136" s="186">
        <v>0</v>
      </c>
      <c r="I136" t="str">
        <f t="shared" si="4"/>
        <v>M10MSOC Utilities-LabSci</v>
      </c>
    </row>
    <row r="137" spans="1:9" ht="15.6" customHeight="1">
      <c r="A137" s="65" t="s">
        <v>965</v>
      </c>
      <c r="B137" s="65" t="s">
        <v>966</v>
      </c>
      <c r="C137" s="65" t="s">
        <v>5847</v>
      </c>
      <c r="D137" s="65">
        <f t="shared" si="5"/>
        <v>130</v>
      </c>
      <c r="E137" s="65" t="s">
        <v>5822</v>
      </c>
      <c r="F137" s="65">
        <v>2</v>
      </c>
      <c r="G137" s="187">
        <v>48.06</v>
      </c>
      <c r="H137" s="163">
        <v>48.97</v>
      </c>
      <c r="I137" t="str">
        <f t="shared" si="4"/>
        <v>M11MSOC Curriciulum-LabSci</v>
      </c>
    </row>
    <row r="138" spans="1:9" ht="15.6" customHeight="1">
      <c r="A138" s="47" t="s">
        <v>2979</v>
      </c>
      <c r="B138" s="47" t="s">
        <v>2980</v>
      </c>
      <c r="C138" s="65" t="s">
        <v>5847</v>
      </c>
      <c r="D138" s="65">
        <f t="shared" si="5"/>
        <v>131</v>
      </c>
      <c r="E138" s="65" t="s">
        <v>5822</v>
      </c>
      <c r="F138" s="65">
        <v>2</v>
      </c>
      <c r="G138" s="185">
        <v>6.05</v>
      </c>
      <c r="H138" s="164">
        <v>6.16</v>
      </c>
      <c r="I138" t="str">
        <f t="shared" si="4"/>
        <v>M12LLMSOC Library-LabSci</v>
      </c>
    </row>
    <row r="139" spans="1:9" ht="15.6" customHeight="1">
      <c r="A139" s="49" t="s">
        <v>2983</v>
      </c>
      <c r="B139" s="49" t="s">
        <v>2984</v>
      </c>
      <c r="C139" s="65" t="s">
        <v>5847</v>
      </c>
      <c r="D139" s="65">
        <f t="shared" si="5"/>
        <v>132</v>
      </c>
      <c r="E139" s="65" t="s">
        <v>5822</v>
      </c>
      <c r="F139" s="65">
        <v>2</v>
      </c>
      <c r="G139" s="185">
        <v>94.07</v>
      </c>
      <c r="H139" s="164">
        <v>95.86</v>
      </c>
      <c r="I139" t="str">
        <f t="shared" si="4"/>
        <v>M12SLMSOC Supplies-LabSci</v>
      </c>
    </row>
    <row r="140" spans="1:9" ht="15.6" customHeight="1">
      <c r="A140" s="65" t="s">
        <v>969</v>
      </c>
      <c r="B140" s="65" t="s">
        <v>970</v>
      </c>
      <c r="C140" s="65" t="s">
        <v>5847</v>
      </c>
      <c r="D140" s="65">
        <f t="shared" si="5"/>
        <v>133</v>
      </c>
      <c r="E140" s="65" t="s">
        <v>5822</v>
      </c>
      <c r="F140" s="65">
        <v>2</v>
      </c>
      <c r="G140" s="185">
        <v>8.01</v>
      </c>
      <c r="H140" s="164">
        <v>8.16</v>
      </c>
      <c r="I140" t="str">
        <f t="shared" si="4"/>
        <v>M13MSOC Prof Dvlp-LabSci</v>
      </c>
    </row>
    <row r="141" spans="1:9" ht="15.6" customHeight="1">
      <c r="A141" s="65" t="s">
        <v>971</v>
      </c>
      <c r="B141" s="65" t="s">
        <v>972</v>
      </c>
      <c r="C141" s="65" t="s">
        <v>5847</v>
      </c>
      <c r="D141" s="65">
        <f t="shared" si="5"/>
        <v>134</v>
      </c>
      <c r="E141" s="65" t="s">
        <v>5822</v>
      </c>
      <c r="F141" s="65">
        <v>2</v>
      </c>
      <c r="G141" s="185">
        <v>0</v>
      </c>
      <c r="H141" s="185">
        <v>0</v>
      </c>
      <c r="I141" t="str">
        <f t="shared" si="4"/>
        <v>M14MSOC Facilities-LabSci</v>
      </c>
    </row>
    <row r="142" spans="1:9" ht="15.6" customHeight="1">
      <c r="A142" s="65" t="s">
        <v>973</v>
      </c>
      <c r="B142" s="65" t="s">
        <v>974</v>
      </c>
      <c r="C142" s="65" t="s">
        <v>5847</v>
      </c>
      <c r="D142" s="65">
        <f t="shared" si="5"/>
        <v>135</v>
      </c>
      <c r="E142" s="65" t="s">
        <v>5822</v>
      </c>
      <c r="F142" s="65">
        <v>2</v>
      </c>
      <c r="G142" s="185">
        <v>0</v>
      </c>
      <c r="H142" s="185">
        <v>0</v>
      </c>
      <c r="I142" t="str">
        <f t="shared" si="4"/>
        <v>M15MSOC Districtwide-LabSci</v>
      </c>
    </row>
    <row r="143" spans="1:9" ht="15.6" customHeight="1">
      <c r="A143" s="65" t="s">
        <v>977</v>
      </c>
      <c r="B143" s="65" t="s">
        <v>978</v>
      </c>
      <c r="C143" s="65" t="s">
        <v>5847</v>
      </c>
      <c r="D143" s="65">
        <f t="shared" si="5"/>
        <v>136</v>
      </c>
      <c r="E143" s="65" t="s">
        <v>5822</v>
      </c>
      <c r="F143" s="65">
        <v>2</v>
      </c>
      <c r="G143" s="183">
        <v>172.47</v>
      </c>
      <c r="H143" s="167">
        <v>175.75</v>
      </c>
      <c r="I143" t="str">
        <f t="shared" si="4"/>
        <v>M17MSOC Technology-CTEexpl</v>
      </c>
    </row>
    <row r="144" spans="1:9" ht="15.6" customHeight="1">
      <c r="A144" s="65" t="s">
        <v>979</v>
      </c>
      <c r="B144" s="65" t="s">
        <v>980</v>
      </c>
      <c r="C144" s="65" t="s">
        <v>5847</v>
      </c>
      <c r="D144" s="65">
        <f t="shared" si="5"/>
        <v>137</v>
      </c>
      <c r="E144" s="65" t="s">
        <v>5822</v>
      </c>
      <c r="F144" s="65">
        <v>2</v>
      </c>
      <c r="G144" s="188">
        <v>500.13</v>
      </c>
      <c r="H144" s="168">
        <v>509.62</v>
      </c>
      <c r="I144" t="str">
        <f t="shared" si="4"/>
        <v>M18MSOC Utilities-CTEexpl</v>
      </c>
    </row>
    <row r="145" spans="1:9" ht="15.6" customHeight="1">
      <c r="A145" s="65" t="s">
        <v>981</v>
      </c>
      <c r="B145" s="65" t="s">
        <v>982</v>
      </c>
      <c r="C145" s="65" t="s">
        <v>5847</v>
      </c>
      <c r="D145" s="65">
        <f t="shared" si="5"/>
        <v>138</v>
      </c>
      <c r="E145" s="65" t="s">
        <v>5822</v>
      </c>
      <c r="F145" s="65">
        <v>2</v>
      </c>
      <c r="G145" s="189">
        <v>189.7</v>
      </c>
      <c r="H145" s="166">
        <v>193.3</v>
      </c>
      <c r="I145" t="str">
        <f t="shared" si="4"/>
        <v>M19MSOC Curriciulum-CTEexpl</v>
      </c>
    </row>
    <row r="146" spans="1:9" ht="15.6" customHeight="1">
      <c r="A146" s="65" t="s">
        <v>2999</v>
      </c>
      <c r="B146" s="65" t="s">
        <v>3000</v>
      </c>
      <c r="C146" s="65" t="s">
        <v>5847</v>
      </c>
      <c r="D146" s="65">
        <f t="shared" si="5"/>
        <v>139</v>
      </c>
      <c r="E146" s="65" t="s">
        <v>5822</v>
      </c>
      <c r="F146" s="65">
        <v>2</v>
      </c>
      <c r="G146" s="183">
        <v>34.49</v>
      </c>
      <c r="H146" s="167">
        <v>35.15</v>
      </c>
      <c r="I146" t="str">
        <f t="shared" si="4"/>
        <v>M20LCMSOC Library-CTEexpl</v>
      </c>
    </row>
    <row r="147" spans="1:9" ht="15.6" customHeight="1">
      <c r="A147" s="65" t="s">
        <v>3001</v>
      </c>
      <c r="B147" s="65" t="s">
        <v>3002</v>
      </c>
      <c r="C147" s="65" t="s">
        <v>5847</v>
      </c>
      <c r="D147" s="65">
        <f t="shared" si="5"/>
        <v>140</v>
      </c>
      <c r="E147" s="65" t="s">
        <v>5822</v>
      </c>
      <c r="F147" s="65">
        <v>2</v>
      </c>
      <c r="G147" s="183">
        <v>379.41</v>
      </c>
      <c r="H147" s="167">
        <v>386.62</v>
      </c>
      <c r="I147" t="str">
        <f t="shared" si="4"/>
        <v>M20SCMSOC Supplies-CTEexpl</v>
      </c>
    </row>
    <row r="148" spans="1:9" ht="15.6" customHeight="1">
      <c r="A148" s="65" t="s">
        <v>985</v>
      </c>
      <c r="B148" s="65" t="s">
        <v>986</v>
      </c>
      <c r="C148" s="65" t="s">
        <v>5847</v>
      </c>
      <c r="D148" s="65">
        <f t="shared" si="5"/>
        <v>141</v>
      </c>
      <c r="E148" s="65" t="s">
        <v>5822</v>
      </c>
      <c r="F148" s="65">
        <v>2</v>
      </c>
      <c r="G148" s="183">
        <v>34.49</v>
      </c>
      <c r="H148" s="167">
        <v>35.15</v>
      </c>
      <c r="I148" t="str">
        <f t="shared" si="4"/>
        <v>M21MSOC Prof Dvlp-CTEexpl</v>
      </c>
    </row>
    <row r="149" spans="1:9" ht="15.6" customHeight="1">
      <c r="A149" s="65" t="s">
        <v>987</v>
      </c>
      <c r="B149" s="65" t="s">
        <v>988</v>
      </c>
      <c r="C149" s="65" t="s">
        <v>5847</v>
      </c>
      <c r="D149" s="65">
        <f t="shared" si="5"/>
        <v>142</v>
      </c>
      <c r="E149" s="65" t="s">
        <v>5822</v>
      </c>
      <c r="F149" s="65">
        <v>2</v>
      </c>
      <c r="G149" s="183">
        <v>241.46</v>
      </c>
      <c r="H149" s="167">
        <v>246.05</v>
      </c>
      <c r="I149" t="str">
        <f t="shared" si="4"/>
        <v>M22MSOC Facilities-CTEexpl</v>
      </c>
    </row>
    <row r="150" spans="1:9" ht="15.6" customHeight="1">
      <c r="A150" s="65" t="s">
        <v>989</v>
      </c>
      <c r="B150" s="65" t="s">
        <v>990</v>
      </c>
      <c r="C150" s="65" t="s">
        <v>5847</v>
      </c>
      <c r="D150" s="65">
        <f t="shared" si="5"/>
        <v>143</v>
      </c>
      <c r="E150" s="65" t="s">
        <v>5822</v>
      </c>
      <c r="F150" s="65">
        <v>2</v>
      </c>
      <c r="G150" s="183">
        <v>172.47</v>
      </c>
      <c r="H150" s="167">
        <v>175.75</v>
      </c>
      <c r="I150" t="str">
        <f t="shared" si="4"/>
        <v>M23MSOC Districtwide-CTEexpl</v>
      </c>
    </row>
    <row r="151" spans="1:9" ht="15.6" customHeight="1">
      <c r="A151" s="65" t="s">
        <v>993</v>
      </c>
      <c r="B151" s="65" t="s">
        <v>994</v>
      </c>
      <c r="C151" s="65" t="s">
        <v>5847</v>
      </c>
      <c r="D151" s="65">
        <f t="shared" si="5"/>
        <v>144</v>
      </c>
      <c r="E151" s="65" t="s">
        <v>5822</v>
      </c>
      <c r="F151" s="65">
        <v>2</v>
      </c>
      <c r="G151" s="183">
        <v>172.47</v>
      </c>
      <c r="H151" s="167">
        <v>175.75</v>
      </c>
      <c r="I151" t="str">
        <f t="shared" si="4"/>
        <v>M25MSOC Technology-CTEprep</v>
      </c>
    </row>
    <row r="152" spans="1:9" ht="15.6" customHeight="1">
      <c r="A152" s="65" t="s">
        <v>995</v>
      </c>
      <c r="B152" s="65" t="s">
        <v>996</v>
      </c>
      <c r="C152" s="65" t="s">
        <v>5847</v>
      </c>
      <c r="D152" s="65">
        <f t="shared" si="5"/>
        <v>145</v>
      </c>
      <c r="E152" s="65" t="s">
        <v>5822</v>
      </c>
      <c r="F152" s="65">
        <v>2</v>
      </c>
      <c r="G152" s="188">
        <v>500.13</v>
      </c>
      <c r="H152" s="168">
        <v>509.62</v>
      </c>
      <c r="I152" t="str">
        <f t="shared" si="4"/>
        <v>M26MSOC Utilities-CTEprep</v>
      </c>
    </row>
    <row r="153" spans="1:9" ht="15.6" customHeight="1">
      <c r="A153" s="65" t="s">
        <v>997</v>
      </c>
      <c r="B153" s="65" t="s">
        <v>998</v>
      </c>
      <c r="C153" s="65" t="s">
        <v>5847</v>
      </c>
      <c r="D153" s="65">
        <f t="shared" si="5"/>
        <v>146</v>
      </c>
      <c r="E153" s="65" t="s">
        <v>5822</v>
      </c>
      <c r="F153" s="65">
        <v>2</v>
      </c>
      <c r="G153" s="189">
        <v>189.7</v>
      </c>
      <c r="H153" s="166">
        <v>193.3</v>
      </c>
      <c r="I153" t="str">
        <f t="shared" si="4"/>
        <v>M27MSOC Curriciulum-CTEprep</v>
      </c>
    </row>
    <row r="154" spans="1:9" ht="15.6" customHeight="1">
      <c r="A154" s="65" t="s">
        <v>3011</v>
      </c>
      <c r="B154" s="65" t="s">
        <v>3012</v>
      </c>
      <c r="C154" s="65" t="s">
        <v>5847</v>
      </c>
      <c r="D154" s="65">
        <f t="shared" si="5"/>
        <v>147</v>
      </c>
      <c r="E154" s="65" t="s">
        <v>5822</v>
      </c>
      <c r="F154" s="65">
        <v>2</v>
      </c>
      <c r="G154" s="183">
        <v>34.49</v>
      </c>
      <c r="H154" s="167">
        <v>35.15</v>
      </c>
      <c r="I154" t="str">
        <f t="shared" si="4"/>
        <v>M28LCMSOC Library-CTEprep</v>
      </c>
    </row>
    <row r="155" spans="1:9" ht="15.6" customHeight="1">
      <c r="A155" s="65" t="s">
        <v>3014</v>
      </c>
      <c r="B155" s="65" t="s">
        <v>3015</v>
      </c>
      <c r="C155" s="65" t="s">
        <v>5847</v>
      </c>
      <c r="D155" s="65">
        <f t="shared" si="5"/>
        <v>148</v>
      </c>
      <c r="E155" s="65" t="s">
        <v>5822</v>
      </c>
      <c r="F155" s="65">
        <v>2</v>
      </c>
      <c r="G155" s="183">
        <v>379.41</v>
      </c>
      <c r="H155" s="167">
        <v>386.62</v>
      </c>
      <c r="I155" t="str">
        <f t="shared" si="4"/>
        <v>M28SCMSOC Supplies-CTEprep</v>
      </c>
    </row>
    <row r="156" spans="1:9" ht="15.6" customHeight="1">
      <c r="A156" s="65" t="s">
        <v>1001</v>
      </c>
      <c r="B156" s="65" t="s">
        <v>1002</v>
      </c>
      <c r="C156" s="65" t="s">
        <v>5847</v>
      </c>
      <c r="D156" s="65">
        <f t="shared" si="5"/>
        <v>149</v>
      </c>
      <c r="E156" s="65" t="s">
        <v>5822</v>
      </c>
      <c r="F156" s="65">
        <v>2</v>
      </c>
      <c r="G156" s="183">
        <v>34.49</v>
      </c>
      <c r="H156" s="167">
        <v>35.15</v>
      </c>
      <c r="I156" t="str">
        <f t="shared" si="4"/>
        <v>M29MSOC Prof Dvlp-CTEprep</v>
      </c>
    </row>
    <row r="157" spans="1:9" ht="15.6" customHeight="1">
      <c r="A157" s="65" t="s">
        <v>1003</v>
      </c>
      <c r="B157" s="65" t="s">
        <v>1004</v>
      </c>
      <c r="C157" s="65" t="s">
        <v>5847</v>
      </c>
      <c r="D157" s="65">
        <f t="shared" si="5"/>
        <v>150</v>
      </c>
      <c r="E157" s="65" t="s">
        <v>5822</v>
      </c>
      <c r="F157" s="65">
        <v>2</v>
      </c>
      <c r="G157" s="183">
        <v>241.46</v>
      </c>
      <c r="H157" s="167">
        <v>246.05</v>
      </c>
      <c r="I157" t="str">
        <f t="shared" si="4"/>
        <v>M30MSOC Facilities-CTEprep</v>
      </c>
    </row>
    <row r="158" spans="1:9" ht="15.6" customHeight="1">
      <c r="A158" s="65" t="s">
        <v>1005</v>
      </c>
      <c r="B158" s="65" t="s">
        <v>1006</v>
      </c>
      <c r="C158" s="65" t="s">
        <v>5847</v>
      </c>
      <c r="D158" s="65">
        <f t="shared" si="5"/>
        <v>151</v>
      </c>
      <c r="E158" s="65" t="s">
        <v>5822</v>
      </c>
      <c r="F158" s="65">
        <v>2</v>
      </c>
      <c r="G158" s="183">
        <v>172.47</v>
      </c>
      <c r="H158" s="167">
        <v>175.75</v>
      </c>
      <c r="I158" t="str">
        <f t="shared" si="4"/>
        <v>M31MSOC Districtwide-CTEprep</v>
      </c>
    </row>
    <row r="159" spans="1:9" ht="15.6" customHeight="1">
      <c r="A159" s="65" t="s">
        <v>1009</v>
      </c>
      <c r="B159" s="65" t="s">
        <v>1010</v>
      </c>
      <c r="C159" s="65" t="s">
        <v>5847</v>
      </c>
      <c r="D159" s="65">
        <f t="shared" si="5"/>
        <v>152</v>
      </c>
      <c r="E159" s="65" t="s">
        <v>5822</v>
      </c>
      <c r="F159" s="65">
        <v>2</v>
      </c>
      <c r="G159" s="183">
        <v>172.47</v>
      </c>
      <c r="H159" s="167">
        <v>175.75</v>
      </c>
      <c r="I159" t="str">
        <f t="shared" si="4"/>
        <v>M33MSOC Technology-Skills</v>
      </c>
    </row>
    <row r="160" spans="1:9" ht="15.6" customHeight="1">
      <c r="A160" s="65" t="s">
        <v>1011</v>
      </c>
      <c r="B160" s="65" t="s">
        <v>1012</v>
      </c>
      <c r="C160" s="65" t="s">
        <v>5847</v>
      </c>
      <c r="D160" s="65">
        <f t="shared" si="5"/>
        <v>153</v>
      </c>
      <c r="E160" s="65" t="s">
        <v>5822</v>
      </c>
      <c r="F160" s="65">
        <v>2</v>
      </c>
      <c r="G160" s="188">
        <v>500.13</v>
      </c>
      <c r="H160" s="168">
        <v>509.62</v>
      </c>
      <c r="I160" t="str">
        <f t="shared" si="4"/>
        <v>M34MSOC Utilities-Skills</v>
      </c>
    </row>
    <row r="161" spans="1:9" ht="15.6" customHeight="1">
      <c r="A161" s="65" t="s">
        <v>1013</v>
      </c>
      <c r="B161" s="65" t="s">
        <v>1014</v>
      </c>
      <c r="C161" s="65" t="s">
        <v>5847</v>
      </c>
      <c r="D161" s="65">
        <f t="shared" si="5"/>
        <v>154</v>
      </c>
      <c r="E161" s="65" t="s">
        <v>5822</v>
      </c>
      <c r="F161" s="65">
        <v>2</v>
      </c>
      <c r="G161" s="143">
        <v>189.7</v>
      </c>
      <c r="H161" s="152">
        <v>193.3</v>
      </c>
      <c r="I161" t="str">
        <f t="shared" si="4"/>
        <v>M35MSOC Curriciulum-Skills</v>
      </c>
    </row>
    <row r="162" spans="1:9" ht="15.6" customHeight="1">
      <c r="A162" s="65" t="s">
        <v>3025</v>
      </c>
      <c r="B162" s="65" t="s">
        <v>3026</v>
      </c>
      <c r="C162" s="65" t="s">
        <v>5847</v>
      </c>
      <c r="D162" s="65">
        <f t="shared" si="5"/>
        <v>155</v>
      </c>
      <c r="E162" s="65" t="s">
        <v>5822</v>
      </c>
      <c r="F162" s="65">
        <v>2</v>
      </c>
      <c r="G162" s="143">
        <v>34.49</v>
      </c>
      <c r="H162" s="152">
        <v>35.15</v>
      </c>
      <c r="I162" t="str">
        <f>A166&amp;B166</f>
        <v>M39MSOC Districtwide-Skills</v>
      </c>
    </row>
    <row r="163" spans="1:9" ht="15.6" customHeight="1">
      <c r="A163" s="65" t="s">
        <v>3028</v>
      </c>
      <c r="B163" s="65" t="s">
        <v>3029</v>
      </c>
      <c r="C163" s="65" t="s">
        <v>5847</v>
      </c>
      <c r="D163" s="65">
        <f t="shared" si="5"/>
        <v>156</v>
      </c>
      <c r="E163" s="65" t="s">
        <v>5822</v>
      </c>
      <c r="F163" s="65">
        <v>2</v>
      </c>
      <c r="G163" s="143">
        <v>379.41</v>
      </c>
      <c r="H163" s="152">
        <v>386.62</v>
      </c>
      <c r="I163" t="str">
        <f t="shared" si="4"/>
        <v>M36SSMSOC Supplies-Skill</v>
      </c>
    </row>
    <row r="164" spans="1:9" ht="15.6" customHeight="1">
      <c r="A164" s="65" t="s">
        <v>1017</v>
      </c>
      <c r="B164" s="65" t="s">
        <v>1018</v>
      </c>
      <c r="C164" s="65" t="s">
        <v>5847</v>
      </c>
      <c r="D164" s="65">
        <f t="shared" si="5"/>
        <v>157</v>
      </c>
      <c r="E164" s="65" t="s">
        <v>5822</v>
      </c>
      <c r="F164" s="65">
        <v>2</v>
      </c>
      <c r="G164" s="143">
        <v>34.49</v>
      </c>
      <c r="H164" s="152">
        <v>35.15</v>
      </c>
      <c r="I164" t="str">
        <f t="shared" si="4"/>
        <v>M37MSOC Prof Dvlp-Skills</v>
      </c>
    </row>
    <row r="165" spans="1:9" ht="15.6" customHeight="1">
      <c r="A165" s="65" t="s">
        <v>1019</v>
      </c>
      <c r="B165" s="65" t="s">
        <v>1020</v>
      </c>
      <c r="C165" s="65" t="s">
        <v>5847</v>
      </c>
      <c r="D165" s="65">
        <f t="shared" si="5"/>
        <v>158</v>
      </c>
      <c r="E165" s="65" t="s">
        <v>5822</v>
      </c>
      <c r="F165" s="65">
        <v>2</v>
      </c>
      <c r="G165" s="143">
        <v>241.46</v>
      </c>
      <c r="H165" s="152">
        <v>246.05</v>
      </c>
      <c r="I165" t="str">
        <f t="shared" si="4"/>
        <v>M38MSOC Facilities-Skills</v>
      </c>
    </row>
    <row r="166" spans="1:9" ht="15.6" customHeight="1">
      <c r="A166" s="65" t="s">
        <v>1021</v>
      </c>
      <c r="B166" s="65" t="s">
        <v>1022</v>
      </c>
      <c r="C166" s="65" t="s">
        <v>5847</v>
      </c>
      <c r="D166" s="65">
        <f t="shared" si="5"/>
        <v>159</v>
      </c>
      <c r="E166" s="65" t="s">
        <v>5822</v>
      </c>
      <c r="F166" s="65">
        <v>2</v>
      </c>
      <c r="G166" s="143">
        <v>172.47</v>
      </c>
      <c r="H166" s="152">
        <v>175.75</v>
      </c>
      <c r="I166" t="str">
        <f>A167&amp;B167</f>
        <v>Z462MSOC Technology-LAP</v>
      </c>
    </row>
    <row r="167" spans="1:9" ht="15.6" customHeight="1">
      <c r="A167" s="65" t="s">
        <v>1083</v>
      </c>
      <c r="B167" s="65" t="s">
        <v>1084</v>
      </c>
      <c r="C167" s="65" t="s">
        <v>5847</v>
      </c>
      <c r="D167" s="65">
        <f t="shared" si="5"/>
        <v>160</v>
      </c>
      <c r="E167" s="65" t="s">
        <v>5822</v>
      </c>
      <c r="F167" s="65">
        <v>2</v>
      </c>
      <c r="G167" s="143" t="s">
        <v>5867</v>
      </c>
      <c r="H167" s="143" t="s">
        <v>5867</v>
      </c>
      <c r="I167" t="str">
        <f>A162&amp;B162</f>
        <v>M36LSMSOC Library-Skill</v>
      </c>
    </row>
    <row r="168" spans="1:9" ht="15.6" customHeight="1">
      <c r="A168" s="65" t="s">
        <v>1087</v>
      </c>
      <c r="B168" s="65" t="s">
        <v>1088</v>
      </c>
      <c r="C168" s="65" t="s">
        <v>5847</v>
      </c>
      <c r="D168" s="65">
        <f t="shared" si="5"/>
        <v>161</v>
      </c>
      <c r="E168" s="65" t="s">
        <v>5822</v>
      </c>
      <c r="F168" s="65">
        <v>2</v>
      </c>
      <c r="G168" s="143" t="s">
        <v>5867</v>
      </c>
      <c r="H168" s="143" t="s">
        <v>5867</v>
      </c>
      <c r="I168" t="str">
        <f t="shared" ref="I168:I185" si="6">A168&amp;B168</f>
        <v>M51MSOC Curriciulum-LAP</v>
      </c>
    </row>
    <row r="169" spans="1:9" ht="15.6" customHeight="1">
      <c r="A169" s="65" t="s">
        <v>3059</v>
      </c>
      <c r="B169" s="65" t="s">
        <v>3060</v>
      </c>
      <c r="C169" s="65" t="s">
        <v>5847</v>
      </c>
      <c r="D169" s="65">
        <f t="shared" si="5"/>
        <v>162</v>
      </c>
      <c r="E169" s="65" t="s">
        <v>5822</v>
      </c>
      <c r="F169" s="65">
        <v>2</v>
      </c>
      <c r="G169" s="143" t="s">
        <v>5867</v>
      </c>
      <c r="H169" s="143" t="s">
        <v>5867</v>
      </c>
      <c r="I169" t="str">
        <f t="shared" si="6"/>
        <v>M52LLMSOC Library-LAP</v>
      </c>
    </row>
    <row r="170" spans="1:9" ht="15.6" customHeight="1">
      <c r="A170" s="65" t="s">
        <v>3062</v>
      </c>
      <c r="B170" s="65" t="s">
        <v>3063</v>
      </c>
      <c r="C170" s="65" t="s">
        <v>5847</v>
      </c>
      <c r="D170" s="65">
        <f t="shared" si="5"/>
        <v>163</v>
      </c>
      <c r="E170" s="65" t="s">
        <v>5822</v>
      </c>
      <c r="F170" s="65">
        <v>2</v>
      </c>
      <c r="G170" s="143" t="s">
        <v>5867</v>
      </c>
      <c r="H170" s="143" t="s">
        <v>5867</v>
      </c>
      <c r="I170" t="str">
        <f t="shared" si="6"/>
        <v>M52SLMSOC Supplies-LAP</v>
      </c>
    </row>
    <row r="171" spans="1:9" ht="15.6" customHeight="1">
      <c r="A171" s="65" t="s">
        <v>1093</v>
      </c>
      <c r="B171" s="65" t="s">
        <v>1094</v>
      </c>
      <c r="C171" s="65" t="s">
        <v>5847</v>
      </c>
      <c r="D171" s="65">
        <f t="shared" si="5"/>
        <v>164</v>
      </c>
      <c r="E171" s="65" t="s">
        <v>5822</v>
      </c>
      <c r="F171" s="65">
        <v>2</v>
      </c>
      <c r="G171" s="143" t="s">
        <v>5867</v>
      </c>
      <c r="H171" s="143" t="s">
        <v>5867</v>
      </c>
      <c r="I171" t="str">
        <f t="shared" si="6"/>
        <v>M54MSOC Facilities-LAP</v>
      </c>
    </row>
    <row r="172" spans="1:9" ht="15.6" customHeight="1">
      <c r="A172" s="65" t="s">
        <v>1085</v>
      </c>
      <c r="B172" s="65" t="s">
        <v>1086</v>
      </c>
      <c r="C172" s="65" t="s">
        <v>5847</v>
      </c>
      <c r="D172" s="65">
        <f t="shared" si="5"/>
        <v>165</v>
      </c>
      <c r="E172" s="65" t="s">
        <v>5822</v>
      </c>
      <c r="F172" s="65">
        <v>2</v>
      </c>
      <c r="G172" s="143" t="s">
        <v>5867</v>
      </c>
      <c r="H172" s="143" t="s">
        <v>5867</v>
      </c>
      <c r="I172" t="str">
        <f t="shared" si="6"/>
        <v>M50MSOC Utilities-LAP</v>
      </c>
    </row>
    <row r="173" spans="1:9" ht="15.6" customHeight="1">
      <c r="A173" s="65" t="s">
        <v>1091</v>
      </c>
      <c r="B173" s="65" t="s">
        <v>1092</v>
      </c>
      <c r="C173" s="65" t="s">
        <v>5847</v>
      </c>
      <c r="D173" s="65">
        <f t="shared" si="5"/>
        <v>166</v>
      </c>
      <c r="E173" s="65" t="s">
        <v>5822</v>
      </c>
      <c r="F173" s="65">
        <v>2</v>
      </c>
      <c r="G173" s="143" t="s">
        <v>5867</v>
      </c>
      <c r="H173" s="143" t="s">
        <v>5867</v>
      </c>
      <c r="I173" t="str">
        <f t="shared" si="6"/>
        <v>M53MSOC Prof Dvlp-LAP</v>
      </c>
    </row>
    <row r="174" spans="1:9" ht="15.6" customHeight="1">
      <c r="A174" s="65" t="s">
        <v>1095</v>
      </c>
      <c r="B174" s="65" t="s">
        <v>1096</v>
      </c>
      <c r="C174" s="65" t="s">
        <v>5847</v>
      </c>
      <c r="D174" s="65">
        <f t="shared" si="5"/>
        <v>167</v>
      </c>
      <c r="E174" s="65" t="s">
        <v>5822</v>
      </c>
      <c r="F174" s="65">
        <v>2</v>
      </c>
      <c r="G174" s="143" t="s">
        <v>5867</v>
      </c>
      <c r="H174" s="143" t="s">
        <v>5867</v>
      </c>
      <c r="I174" t="str">
        <f t="shared" si="6"/>
        <v>M55MSOC Districtwide-LAP</v>
      </c>
    </row>
    <row r="175" spans="1:9" ht="15.6" customHeight="1">
      <c r="A175" s="65" t="s">
        <v>1067</v>
      </c>
      <c r="B175" s="65" t="s">
        <v>1068</v>
      </c>
      <c r="C175" s="65" t="s">
        <v>5847</v>
      </c>
      <c r="D175" s="65">
        <f t="shared" si="5"/>
        <v>168</v>
      </c>
      <c r="E175" s="65" t="s">
        <v>5822</v>
      </c>
      <c r="F175" s="65">
        <v>2</v>
      </c>
      <c r="G175" s="143" t="s">
        <v>5867</v>
      </c>
      <c r="H175" s="143" t="s">
        <v>5867</v>
      </c>
      <c r="I175" t="str">
        <f t="shared" si="6"/>
        <v>M41MSOC Technology-TBIP</v>
      </c>
    </row>
    <row r="176" spans="1:9" ht="15.6" customHeight="1">
      <c r="A176" s="65" t="s">
        <v>1071</v>
      </c>
      <c r="B176" s="65" t="s">
        <v>1072</v>
      </c>
      <c r="C176" s="65" t="s">
        <v>5847</v>
      </c>
      <c r="D176" s="65">
        <f t="shared" si="5"/>
        <v>169</v>
      </c>
      <c r="E176" s="65" t="s">
        <v>5822</v>
      </c>
      <c r="F176" s="65">
        <v>2</v>
      </c>
      <c r="G176" s="143" t="s">
        <v>5867</v>
      </c>
      <c r="H176" s="143" t="s">
        <v>5867</v>
      </c>
      <c r="I176" t="str">
        <f t="shared" si="6"/>
        <v>M43MSOC Curriciulum-TBIP</v>
      </c>
    </row>
    <row r="177" spans="1:9" ht="15.6" customHeight="1">
      <c r="A177" s="65" t="s">
        <v>3038</v>
      </c>
      <c r="B177" s="65" t="s">
        <v>3039</v>
      </c>
      <c r="C177" s="65" t="s">
        <v>5847</v>
      </c>
      <c r="D177" s="65">
        <f t="shared" si="5"/>
        <v>170</v>
      </c>
      <c r="E177" s="65" t="s">
        <v>5822</v>
      </c>
      <c r="F177" s="65">
        <v>2</v>
      </c>
      <c r="G177" s="143" t="s">
        <v>5867</v>
      </c>
      <c r="H177" s="143" t="s">
        <v>5867</v>
      </c>
      <c r="I177" t="str">
        <f t="shared" si="6"/>
        <v>M44LTMSOC Library-TBIP</v>
      </c>
    </row>
    <row r="178" spans="1:9" ht="15.6" customHeight="1">
      <c r="A178" s="65" t="s">
        <v>3041</v>
      </c>
      <c r="B178" s="65" t="s">
        <v>3042</v>
      </c>
      <c r="C178" s="65" t="s">
        <v>5847</v>
      </c>
      <c r="D178" s="65">
        <f t="shared" si="5"/>
        <v>171</v>
      </c>
      <c r="E178" s="65" t="s">
        <v>5822</v>
      </c>
      <c r="F178" s="65">
        <v>2</v>
      </c>
      <c r="G178" s="143" t="s">
        <v>5867</v>
      </c>
      <c r="H178" s="143" t="s">
        <v>5867</v>
      </c>
      <c r="I178" t="str">
        <f t="shared" si="6"/>
        <v>M44STMSOC Supplies-TBIP</v>
      </c>
    </row>
    <row r="179" spans="1:9" ht="15.6" customHeight="1">
      <c r="A179" s="65" t="s">
        <v>1077</v>
      </c>
      <c r="B179" s="65" t="s">
        <v>1078</v>
      </c>
      <c r="C179" s="65" t="s">
        <v>5847</v>
      </c>
      <c r="D179" s="65">
        <f t="shared" si="5"/>
        <v>172</v>
      </c>
      <c r="E179" s="65" t="s">
        <v>5822</v>
      </c>
      <c r="F179" s="65">
        <v>2</v>
      </c>
      <c r="G179" s="143" t="s">
        <v>5867</v>
      </c>
      <c r="H179" s="143" t="s">
        <v>5867</v>
      </c>
      <c r="I179" t="str">
        <f t="shared" si="6"/>
        <v>M46MSOC Facilities-TBIP</v>
      </c>
    </row>
    <row r="180" spans="1:9" ht="15.6" customHeight="1">
      <c r="A180" s="65" t="s">
        <v>1069</v>
      </c>
      <c r="B180" s="65" t="s">
        <v>1070</v>
      </c>
      <c r="C180" s="65" t="s">
        <v>5847</v>
      </c>
      <c r="D180" s="65">
        <f t="shared" si="5"/>
        <v>173</v>
      </c>
      <c r="E180" s="65" t="s">
        <v>5822</v>
      </c>
      <c r="F180" s="65">
        <v>2</v>
      </c>
      <c r="G180" s="143" t="s">
        <v>5867</v>
      </c>
      <c r="H180" s="143" t="s">
        <v>5867</v>
      </c>
      <c r="I180" t="str">
        <f t="shared" si="6"/>
        <v>M42MSOC Utilities-TBIP</v>
      </c>
    </row>
    <row r="181" spans="1:9" ht="15.6" customHeight="1">
      <c r="A181" s="65" t="s">
        <v>1075</v>
      </c>
      <c r="B181" s="65" t="s">
        <v>1076</v>
      </c>
      <c r="C181" s="65" t="s">
        <v>5847</v>
      </c>
      <c r="D181" s="65">
        <f t="shared" si="5"/>
        <v>174</v>
      </c>
      <c r="E181" s="65" t="s">
        <v>5822</v>
      </c>
      <c r="F181" s="65">
        <v>2</v>
      </c>
      <c r="G181" s="143" t="s">
        <v>5867</v>
      </c>
      <c r="H181" s="143" t="s">
        <v>5867</v>
      </c>
      <c r="I181" t="str">
        <f t="shared" si="6"/>
        <v>M45MSOC Prof Dvlp-TBIP</v>
      </c>
    </row>
    <row r="182" spans="1:9" ht="15.6" customHeight="1">
      <c r="A182" s="65" t="s">
        <v>1079</v>
      </c>
      <c r="B182" s="65" t="s">
        <v>1080</v>
      </c>
      <c r="C182" s="65" t="s">
        <v>5847</v>
      </c>
      <c r="D182" s="65">
        <f t="shared" si="5"/>
        <v>175</v>
      </c>
      <c r="E182" s="65" t="s">
        <v>5822</v>
      </c>
      <c r="F182" s="65">
        <v>2</v>
      </c>
      <c r="G182" s="143" t="s">
        <v>5867</v>
      </c>
      <c r="H182" s="143" t="s">
        <v>5867</v>
      </c>
      <c r="I182" t="str">
        <f t="shared" si="6"/>
        <v>M47MSOC Districtwide-TBIP</v>
      </c>
    </row>
    <row r="183" spans="1:9" ht="15.6" customHeight="1">
      <c r="A183" s="65" t="s">
        <v>1099</v>
      </c>
      <c r="B183" s="65" t="s">
        <v>1100</v>
      </c>
      <c r="C183" s="65" t="s">
        <v>5847</v>
      </c>
      <c r="D183" s="65">
        <f t="shared" si="5"/>
        <v>176</v>
      </c>
      <c r="E183" s="65" t="s">
        <v>5822</v>
      </c>
      <c r="F183" s="65">
        <v>2</v>
      </c>
      <c r="G183" s="143" t="s">
        <v>5867</v>
      </c>
      <c r="H183" s="143" t="s">
        <v>5867</v>
      </c>
      <c r="I183" t="str">
        <f t="shared" si="6"/>
        <v>M57MSOC Technology-HiCap</v>
      </c>
    </row>
    <row r="184" spans="1:9" ht="15.6" customHeight="1">
      <c r="A184" s="65" t="s">
        <v>1103</v>
      </c>
      <c r="B184" s="65" t="s">
        <v>1104</v>
      </c>
      <c r="C184" s="65" t="s">
        <v>5847</v>
      </c>
      <c r="D184" s="65">
        <f t="shared" si="5"/>
        <v>177</v>
      </c>
      <c r="E184" s="65" t="s">
        <v>5822</v>
      </c>
      <c r="F184" s="65">
        <v>2</v>
      </c>
      <c r="G184" s="143" t="s">
        <v>5867</v>
      </c>
      <c r="H184" s="143" t="s">
        <v>5867</v>
      </c>
      <c r="I184" t="str">
        <f t="shared" si="6"/>
        <v>M59MSOC Curriciulum-HiCap</v>
      </c>
    </row>
    <row r="185" spans="1:9" ht="15.6" customHeight="1">
      <c r="A185" s="65" t="s">
        <v>3076</v>
      </c>
      <c r="B185" s="65" t="s">
        <v>3077</v>
      </c>
      <c r="C185" s="65" t="s">
        <v>5847</v>
      </c>
      <c r="D185" s="65">
        <f t="shared" si="5"/>
        <v>178</v>
      </c>
      <c r="E185" s="65" t="s">
        <v>5822</v>
      </c>
      <c r="F185" s="65">
        <v>2</v>
      </c>
      <c r="G185" s="143" t="s">
        <v>5867</v>
      </c>
      <c r="H185" s="143" t="s">
        <v>5867</v>
      </c>
      <c r="I185" t="str">
        <f t="shared" si="6"/>
        <v>M60LHMSOC Library-HiCap</v>
      </c>
    </row>
    <row r="186" spans="1:9" ht="15.6" customHeight="1">
      <c r="A186" s="65" t="s">
        <v>3079</v>
      </c>
      <c r="B186" s="65" t="s">
        <v>3080</v>
      </c>
      <c r="C186" s="65" t="s">
        <v>5847</v>
      </c>
      <c r="D186" s="65">
        <f t="shared" si="5"/>
        <v>179</v>
      </c>
      <c r="E186" s="65" t="s">
        <v>5822</v>
      </c>
      <c r="F186" s="65">
        <v>2</v>
      </c>
      <c r="G186" s="143" t="s">
        <v>5867</v>
      </c>
      <c r="H186" s="143" t="s">
        <v>5867</v>
      </c>
      <c r="I186" t="str">
        <f t="shared" ref="I186:I198" si="7">A186&amp;B186</f>
        <v>M60SHMSOC Supplies-HiCap</v>
      </c>
    </row>
    <row r="187" spans="1:9" ht="15.6" customHeight="1">
      <c r="A187" s="65" t="s">
        <v>1109</v>
      </c>
      <c r="B187" s="65" t="s">
        <v>1110</v>
      </c>
      <c r="C187" s="65" t="s">
        <v>5847</v>
      </c>
      <c r="D187" s="65">
        <f t="shared" si="5"/>
        <v>180</v>
      </c>
      <c r="E187" s="65" t="s">
        <v>5822</v>
      </c>
      <c r="F187" s="65">
        <v>2</v>
      </c>
      <c r="G187" s="143" t="s">
        <v>5867</v>
      </c>
      <c r="H187" s="143" t="s">
        <v>5867</v>
      </c>
      <c r="I187" t="str">
        <f t="shared" si="7"/>
        <v>M62MSOC Facilities-HiCap</v>
      </c>
    </row>
    <row r="188" spans="1:9" ht="15.6" customHeight="1">
      <c r="A188" s="65" t="s">
        <v>1101</v>
      </c>
      <c r="B188" s="65" t="s">
        <v>1102</v>
      </c>
      <c r="C188" s="65" t="s">
        <v>5847</v>
      </c>
      <c r="D188" s="65">
        <f t="shared" si="5"/>
        <v>181</v>
      </c>
      <c r="E188" s="65" t="s">
        <v>5822</v>
      </c>
      <c r="F188" s="65">
        <v>2</v>
      </c>
      <c r="G188" s="143" t="s">
        <v>5867</v>
      </c>
      <c r="H188" s="143" t="s">
        <v>5867</v>
      </c>
      <c r="I188" t="str">
        <f t="shared" si="7"/>
        <v>M58MSOC Utilities-HiCap</v>
      </c>
    </row>
    <row r="189" spans="1:9" ht="15.6" customHeight="1">
      <c r="A189" s="65" t="s">
        <v>1107</v>
      </c>
      <c r="B189" s="65" t="s">
        <v>1108</v>
      </c>
      <c r="C189" s="65" t="s">
        <v>5847</v>
      </c>
      <c r="D189" s="65">
        <f t="shared" si="5"/>
        <v>182</v>
      </c>
      <c r="E189" s="65" t="s">
        <v>5822</v>
      </c>
      <c r="F189" s="65">
        <v>2</v>
      </c>
      <c r="G189" s="143" t="s">
        <v>5867</v>
      </c>
      <c r="H189" s="143" t="s">
        <v>5867</v>
      </c>
      <c r="I189" t="str">
        <f t="shared" si="7"/>
        <v>M61MSOC Prof Dvlp-HiCap</v>
      </c>
    </row>
    <row r="190" spans="1:9" ht="15.6" customHeight="1">
      <c r="A190" s="65" t="s">
        <v>1111</v>
      </c>
      <c r="B190" s="65" t="s">
        <v>1112</v>
      </c>
      <c r="C190" s="65" t="s">
        <v>5847</v>
      </c>
      <c r="D190" s="65">
        <f t="shared" si="5"/>
        <v>183</v>
      </c>
      <c r="E190" s="65" t="s">
        <v>5822</v>
      </c>
      <c r="F190" s="65">
        <v>2</v>
      </c>
      <c r="G190" s="143" t="s">
        <v>5867</v>
      </c>
      <c r="H190" s="143" t="s">
        <v>5867</v>
      </c>
      <c r="I190" t="str">
        <f>A190&amp;B190</f>
        <v>M63MSOC Districtwide-HiCap</v>
      </c>
    </row>
    <row r="191" spans="1:9" ht="15.6" customHeight="1">
      <c r="A191" s="65" t="s">
        <v>958</v>
      </c>
      <c r="B191" s="65" t="s">
        <v>960</v>
      </c>
      <c r="C191" s="65" t="s">
        <v>5847</v>
      </c>
      <c r="D191" s="65">
        <f t="shared" si="5"/>
        <v>184</v>
      </c>
      <c r="E191" s="65" t="s">
        <v>5829</v>
      </c>
      <c r="F191" s="65">
        <v>2</v>
      </c>
      <c r="G191" s="143" t="s">
        <v>5867</v>
      </c>
      <c r="H191" s="143" t="s">
        <v>5867</v>
      </c>
      <c r="I191" t="str">
        <f t="shared" si="7"/>
        <v>M80MSOC-Reg</v>
      </c>
    </row>
    <row r="192" spans="1:9" ht="15.6" customHeight="1">
      <c r="A192" s="65" t="s">
        <v>975</v>
      </c>
      <c r="B192" s="65" t="s">
        <v>976</v>
      </c>
      <c r="C192" s="65" t="s">
        <v>5847</v>
      </c>
      <c r="D192" s="65">
        <f t="shared" si="5"/>
        <v>185</v>
      </c>
      <c r="E192" s="65" t="s">
        <v>5829</v>
      </c>
      <c r="F192" s="65">
        <v>2</v>
      </c>
      <c r="G192" s="143" t="s">
        <v>5867</v>
      </c>
      <c r="H192" s="143" t="s">
        <v>5867</v>
      </c>
      <c r="I192" t="str">
        <f t="shared" si="7"/>
        <v>M81MSOC-LabSci</v>
      </c>
    </row>
    <row r="193" spans="1:9" ht="15.6" customHeight="1">
      <c r="A193" s="65" t="s">
        <v>991</v>
      </c>
      <c r="B193" s="65" t="s">
        <v>992</v>
      </c>
      <c r="C193" s="65" t="s">
        <v>5847</v>
      </c>
      <c r="D193" s="65">
        <f t="shared" ref="D193:D204" si="8">D192+1</f>
        <v>186</v>
      </c>
      <c r="E193" s="65" t="s">
        <v>5829</v>
      </c>
      <c r="F193" s="65">
        <v>2</v>
      </c>
      <c r="G193" s="143" t="s">
        <v>5867</v>
      </c>
      <c r="H193" s="143" t="s">
        <v>5867</v>
      </c>
      <c r="I193" t="str">
        <f t="shared" si="7"/>
        <v>M82MSOC-CTEexpl</v>
      </c>
    </row>
    <row r="194" spans="1:9" ht="15.6" customHeight="1">
      <c r="A194" s="65" t="s">
        <v>1007</v>
      </c>
      <c r="B194" s="65" t="s">
        <v>1008</v>
      </c>
      <c r="C194" s="65" t="s">
        <v>5847</v>
      </c>
      <c r="D194" s="65">
        <f t="shared" si="8"/>
        <v>187</v>
      </c>
      <c r="E194" s="65" t="s">
        <v>5829</v>
      </c>
      <c r="F194" s="65">
        <v>2</v>
      </c>
      <c r="G194" s="143" t="s">
        <v>5867</v>
      </c>
      <c r="H194" s="143" t="s">
        <v>5867</v>
      </c>
      <c r="I194" t="str">
        <f t="shared" si="7"/>
        <v>M84MSOC-CTE 9-12prep</v>
      </c>
    </row>
    <row r="195" spans="1:9" ht="15.6" customHeight="1">
      <c r="A195" s="65" t="s">
        <v>1023</v>
      </c>
      <c r="B195" s="65" t="s">
        <v>1024</v>
      </c>
      <c r="C195" s="65" t="s">
        <v>5847</v>
      </c>
      <c r="D195" s="65">
        <f t="shared" si="8"/>
        <v>188</v>
      </c>
      <c r="E195" s="65" t="s">
        <v>5829</v>
      </c>
      <c r="F195" s="65">
        <v>2</v>
      </c>
      <c r="G195" s="143" t="s">
        <v>5867</v>
      </c>
      <c r="H195" s="143" t="s">
        <v>5867</v>
      </c>
      <c r="I195" t="str">
        <f t="shared" si="7"/>
        <v>M85MSOC-Skills</v>
      </c>
    </row>
    <row r="196" spans="1:9" ht="15.6" customHeight="1">
      <c r="A196" s="65" t="s">
        <v>1097</v>
      </c>
      <c r="B196" s="65" t="s">
        <v>1098</v>
      </c>
      <c r="C196" s="65" t="s">
        <v>5847</v>
      </c>
      <c r="D196" s="65">
        <f t="shared" si="8"/>
        <v>189</v>
      </c>
      <c r="E196" s="65" t="s">
        <v>5829</v>
      </c>
      <c r="F196" s="65">
        <v>2</v>
      </c>
      <c r="G196" s="143" t="s">
        <v>5867</v>
      </c>
      <c r="H196" s="143" t="s">
        <v>5867</v>
      </c>
      <c r="I196" t="str">
        <f t="shared" si="7"/>
        <v>M87MSOC-LAP</v>
      </c>
    </row>
    <row r="197" spans="1:9" ht="15.6" customHeight="1">
      <c r="A197" s="65" t="s">
        <v>1081</v>
      </c>
      <c r="B197" s="65" t="s">
        <v>1082</v>
      </c>
      <c r="C197" s="65" t="s">
        <v>5847</v>
      </c>
      <c r="D197" s="65">
        <f t="shared" si="8"/>
        <v>190</v>
      </c>
      <c r="E197" s="65" t="s">
        <v>5829</v>
      </c>
      <c r="F197" s="65">
        <v>2</v>
      </c>
      <c r="G197" s="143" t="s">
        <v>5867</v>
      </c>
      <c r="H197" s="143" t="s">
        <v>5867</v>
      </c>
      <c r="I197" t="str">
        <f t="shared" si="7"/>
        <v>M86MSOC-TBIP</v>
      </c>
    </row>
    <row r="198" spans="1:9" ht="15.6" customHeight="1">
      <c r="A198" s="65" t="s">
        <v>1113</v>
      </c>
      <c r="B198" s="65" t="s">
        <v>1114</v>
      </c>
      <c r="C198" s="65" t="s">
        <v>5847</v>
      </c>
      <c r="D198" s="65">
        <f t="shared" si="8"/>
        <v>191</v>
      </c>
      <c r="E198" s="65" t="s">
        <v>5829</v>
      </c>
      <c r="F198" s="65">
        <v>2</v>
      </c>
      <c r="G198" s="143" t="s">
        <v>5867</v>
      </c>
      <c r="H198" s="143" t="s">
        <v>5867</v>
      </c>
      <c r="I198" t="str">
        <f t="shared" si="7"/>
        <v>M88MSOC-HiCap</v>
      </c>
    </row>
    <row r="199" spans="1:9" ht="15.6" customHeight="1">
      <c r="A199" s="65" t="s">
        <v>2121</v>
      </c>
      <c r="B199" s="65" t="s">
        <v>2122</v>
      </c>
      <c r="C199" s="65" t="s">
        <v>5853</v>
      </c>
      <c r="D199" s="65">
        <f t="shared" si="8"/>
        <v>192</v>
      </c>
      <c r="E199" s="65" t="s">
        <v>5822</v>
      </c>
      <c r="F199" s="65">
        <v>2</v>
      </c>
      <c r="G199" s="143">
        <v>1.2</v>
      </c>
      <c r="H199" s="143">
        <v>1.2</v>
      </c>
    </row>
    <row r="200" spans="1:9" ht="15.6" customHeight="1">
      <c r="A200" s="65" t="s">
        <v>2431</v>
      </c>
      <c r="B200" s="65" t="s">
        <v>2432</v>
      </c>
      <c r="C200" s="65" t="s">
        <v>5853</v>
      </c>
      <c r="D200" s="65">
        <f t="shared" si="8"/>
        <v>193</v>
      </c>
      <c r="E200" s="65" t="s">
        <v>5822</v>
      </c>
      <c r="F200" s="65">
        <v>3</v>
      </c>
      <c r="G200" s="146">
        <v>0.15</v>
      </c>
      <c r="H200" s="154">
        <v>0.16</v>
      </c>
    </row>
    <row r="201" spans="1:9" ht="15.6" customHeight="1">
      <c r="A201" s="65" t="s">
        <v>2922</v>
      </c>
      <c r="B201" s="65" t="s">
        <v>2923</v>
      </c>
      <c r="C201" s="65" t="s">
        <v>5853</v>
      </c>
      <c r="D201" s="65">
        <f t="shared" si="8"/>
        <v>194</v>
      </c>
      <c r="E201" s="65" t="s">
        <v>5822</v>
      </c>
      <c r="F201" s="65">
        <v>0</v>
      </c>
      <c r="G201" s="143">
        <v>24</v>
      </c>
      <c r="H201" s="143">
        <v>24</v>
      </c>
    </row>
    <row r="202" spans="1:9" ht="15.6" customHeight="1">
      <c r="A202" s="65" t="s">
        <v>2924</v>
      </c>
      <c r="B202" s="65" t="s">
        <v>2925</v>
      </c>
      <c r="C202" s="65" t="s">
        <v>5853</v>
      </c>
      <c r="D202" s="65">
        <f t="shared" si="8"/>
        <v>195</v>
      </c>
      <c r="E202" s="65" t="s">
        <v>5822</v>
      </c>
      <c r="F202" s="65">
        <v>0</v>
      </c>
      <c r="G202" s="143">
        <v>145</v>
      </c>
      <c r="H202" s="143">
        <v>145</v>
      </c>
    </row>
    <row r="203" spans="1:9" ht="15.6" customHeight="1">
      <c r="A203" s="65" t="s">
        <v>2125</v>
      </c>
      <c r="B203" s="65" t="s">
        <v>2126</v>
      </c>
      <c r="C203" s="65" t="s">
        <v>5853</v>
      </c>
      <c r="D203" s="65">
        <f t="shared" si="8"/>
        <v>196</v>
      </c>
      <c r="E203" s="65" t="s">
        <v>5822</v>
      </c>
      <c r="F203" s="65">
        <v>3</v>
      </c>
      <c r="G203" s="146">
        <v>1.06</v>
      </c>
      <c r="H203" s="146">
        <v>1.06</v>
      </c>
    </row>
    <row r="204" spans="1:9" ht="15.6" customHeight="1">
      <c r="A204" s="65" t="s">
        <v>2128</v>
      </c>
      <c r="B204" s="65" t="s">
        <v>2129</v>
      </c>
      <c r="C204" s="65" t="s">
        <v>5853</v>
      </c>
      <c r="D204" s="65">
        <f t="shared" si="8"/>
        <v>197</v>
      </c>
      <c r="E204" s="65" t="s">
        <v>5822</v>
      </c>
      <c r="F204" s="65">
        <v>4</v>
      </c>
      <c r="G204" s="147">
        <v>1.1200000000000001</v>
      </c>
      <c r="H204" s="147">
        <v>1.1200000000000001</v>
      </c>
    </row>
    <row r="205" spans="1:9" ht="15.6" customHeight="1">
      <c r="A205" s="65"/>
      <c r="B205" s="65"/>
      <c r="C205" s="65"/>
      <c r="D205" s="65"/>
      <c r="E205" s="65"/>
      <c r="F205" s="65"/>
      <c r="G205" s="65"/>
      <c r="H205" s="143">
        <f>Table75[[#This Row],[Prev Year''s Values]]</f>
        <v>0</v>
      </c>
    </row>
    <row r="206" spans="1:9" ht="15.6" customHeight="1">
      <c r="A206" s="65"/>
      <c r="B206" s="65"/>
      <c r="C206" s="65"/>
      <c r="D206" s="65"/>
      <c r="E206" s="65"/>
      <c r="F206" s="65"/>
      <c r="G206" s="65"/>
      <c r="H206" s="143">
        <f>Table75[[#This Row],[Prev Year''s Values]]</f>
        <v>0</v>
      </c>
    </row>
    <row r="207" spans="1:9" ht="15.6" customHeight="1">
      <c r="A207" s="65"/>
      <c r="B207" s="65"/>
      <c r="C207" s="65"/>
      <c r="D207" s="65"/>
      <c r="E207" s="65"/>
      <c r="F207" s="65"/>
      <c r="G207" s="65"/>
      <c r="H207" s="143">
        <f>Table75[[#This Row],[Prev Year''s Values]]</f>
        <v>0</v>
      </c>
    </row>
    <row r="208" spans="1:9" ht="15.6" customHeight="1">
      <c r="A208" s="65"/>
      <c r="B208" s="65"/>
      <c r="C208" s="65"/>
      <c r="D208" s="65"/>
      <c r="E208" s="65"/>
      <c r="F208" s="65"/>
      <c r="G208" s="65"/>
      <c r="H208" s="143">
        <f>Table75[[#This Row],[Prev Year''s Values]]</f>
        <v>0</v>
      </c>
    </row>
    <row r="209" spans="1:8" ht="15.6" customHeight="1">
      <c r="A209" s="65"/>
      <c r="B209" s="65"/>
      <c r="C209" s="65"/>
      <c r="D209" s="65"/>
      <c r="E209" s="65"/>
      <c r="F209" s="65"/>
      <c r="G209" s="65"/>
      <c r="H209" s="143">
        <f>Table75[[#This Row],[Prev Year''s Values]]</f>
        <v>0</v>
      </c>
    </row>
    <row r="210" spans="1:8" ht="15.6" customHeight="1">
      <c r="A210" s="65"/>
      <c r="B210" s="65"/>
      <c r="C210" s="65"/>
      <c r="D210" s="65"/>
      <c r="E210" s="65"/>
      <c r="F210" s="65"/>
      <c r="G210" s="65"/>
      <c r="H210" s="143">
        <f>Table75[[#This Row],[Prev Year''s Values]]</f>
        <v>0</v>
      </c>
    </row>
    <row r="211" spans="1:8" ht="15.6" customHeight="1">
      <c r="A211" s="65"/>
      <c r="B211" s="65"/>
      <c r="C211" s="65"/>
      <c r="D211" s="65"/>
      <c r="E211" s="65"/>
      <c r="F211" s="65"/>
      <c r="G211" s="65"/>
      <c r="H211" s="143">
        <f>Table75[[#This Row],[Prev Year''s Values]]</f>
        <v>0</v>
      </c>
    </row>
    <row r="212" spans="1:8" ht="15.6" customHeight="1">
      <c r="A212" s="65"/>
      <c r="B212" s="65"/>
      <c r="C212" s="65"/>
      <c r="D212" s="65"/>
      <c r="E212" s="65"/>
      <c r="F212" s="65"/>
      <c r="G212" s="65"/>
      <c r="H212" s="143">
        <f>Table75[[#This Row],[Prev Year''s Values]]</f>
        <v>0</v>
      </c>
    </row>
    <row r="213" spans="1:8" ht="15.6" customHeight="1">
      <c r="A213" s="65"/>
      <c r="B213" s="65"/>
      <c r="C213" s="65"/>
      <c r="D213" s="65"/>
      <c r="E213" s="65"/>
      <c r="F213" s="65"/>
      <c r="G213" s="65"/>
      <c r="H213" s="143">
        <f>Table75[[#This Row],[Prev Year''s Values]]</f>
        <v>0</v>
      </c>
    </row>
    <row r="214" spans="1:8" ht="15.6" customHeight="1">
      <c r="A214" s="65"/>
      <c r="B214" s="65"/>
      <c r="C214" s="65"/>
      <c r="D214" s="65"/>
      <c r="E214" s="65"/>
      <c r="F214" s="65"/>
      <c r="G214" s="65"/>
      <c r="H214" s="143">
        <f>Table75[[#This Row],[Prev Year''s Values]]</f>
        <v>0</v>
      </c>
    </row>
    <row r="215" spans="1:8" ht="15.6" customHeight="1">
      <c r="A215" s="65"/>
      <c r="B215" s="65"/>
      <c r="C215" s="65"/>
      <c r="D215" s="65"/>
      <c r="E215" s="65"/>
      <c r="F215" s="65"/>
      <c r="G215" s="65"/>
      <c r="H215" s="143">
        <f>Table75[[#This Row],[Prev Year''s Values]]</f>
        <v>0</v>
      </c>
    </row>
    <row r="216" spans="1:8" ht="15.6" customHeight="1">
      <c r="A216" s="65"/>
      <c r="B216" s="65"/>
      <c r="C216" s="65"/>
      <c r="D216" s="65"/>
      <c r="E216" s="65"/>
      <c r="F216" s="65"/>
      <c r="G216" s="65"/>
      <c r="H216" s="143">
        <f>Table75[[#This Row],[Prev Year''s Values]]</f>
        <v>0</v>
      </c>
    </row>
    <row r="217" spans="1:8" ht="15.6" customHeight="1">
      <c r="A217" s="65"/>
      <c r="B217" s="65"/>
      <c r="C217" s="65"/>
      <c r="D217" s="65"/>
      <c r="E217" s="65"/>
      <c r="F217" s="65"/>
      <c r="G217" s="65"/>
      <c r="H217" s="143">
        <f>Table75[[#This Row],[Prev Year''s Values]]</f>
        <v>0</v>
      </c>
    </row>
    <row r="218" spans="1:8" ht="15.6" customHeight="1">
      <c r="A218" s="65"/>
      <c r="B218" s="65"/>
      <c r="C218" s="65"/>
      <c r="D218" s="65"/>
      <c r="E218" s="65"/>
      <c r="F218" s="65"/>
      <c r="G218" s="65"/>
      <c r="H218" s="143">
        <f>Table75[[#This Row],[Prev Year''s Values]]</f>
        <v>0</v>
      </c>
    </row>
    <row r="219" spans="1:8" ht="15.6" customHeight="1">
      <c r="A219" s="65"/>
      <c r="B219" s="65"/>
      <c r="C219" s="65"/>
      <c r="D219" s="65"/>
      <c r="E219" s="65"/>
      <c r="F219" s="65"/>
      <c r="G219" s="65"/>
      <c r="H219" s="143">
        <f>Table75[[#This Row],[Prev Year''s Values]]</f>
        <v>0</v>
      </c>
    </row>
    <row r="220" spans="1:8" ht="15.6" customHeight="1">
      <c r="A220" s="65"/>
      <c r="B220" s="65"/>
      <c r="C220" s="65"/>
      <c r="D220" s="65"/>
      <c r="E220" s="65"/>
      <c r="F220" s="65"/>
      <c r="G220" s="65"/>
      <c r="H220" s="143">
        <f>Table75[[#This Row],[Prev Year''s Values]]</f>
        <v>0</v>
      </c>
    </row>
    <row r="221" spans="1:8" ht="15.6" customHeight="1">
      <c r="A221" s="65"/>
      <c r="B221" s="65"/>
      <c r="C221" s="65"/>
      <c r="D221" s="65"/>
      <c r="E221" s="65"/>
      <c r="F221" s="65"/>
      <c r="G221" s="65"/>
      <c r="H221" s="143">
        <f>Table75[[#This Row],[Prev Year''s Values]]</f>
        <v>0</v>
      </c>
    </row>
    <row r="222" spans="1:8" ht="15.6" customHeight="1">
      <c r="A222" s="65"/>
      <c r="B222" s="65"/>
      <c r="C222" s="65"/>
      <c r="D222" s="65"/>
      <c r="E222" s="65"/>
      <c r="F222" s="65"/>
      <c r="G222" s="65"/>
      <c r="H222" s="143">
        <f>Table75[[#This Row],[Prev Year''s Values]]</f>
        <v>0</v>
      </c>
    </row>
    <row r="223" spans="1:8" ht="15.6" customHeight="1">
      <c r="A223" s="65"/>
      <c r="B223" s="65"/>
      <c r="C223" s="65"/>
      <c r="D223" s="65"/>
      <c r="E223" s="65"/>
      <c r="F223" s="65"/>
      <c r="G223" s="65"/>
      <c r="H223" s="143">
        <f>Table75[[#This Row],[Prev Year''s Values]]</f>
        <v>0</v>
      </c>
    </row>
    <row r="224" spans="1:8" ht="15.6" customHeight="1">
      <c r="A224" s="65"/>
      <c r="B224" s="65"/>
      <c r="C224" s="65"/>
      <c r="D224" s="65"/>
      <c r="E224" s="65"/>
      <c r="F224" s="65"/>
      <c r="G224" s="65"/>
      <c r="H224" s="143">
        <f>Table75[[#This Row],[Prev Year''s Values]]</f>
        <v>0</v>
      </c>
    </row>
    <row r="225" spans="1:8" ht="15.6" customHeight="1">
      <c r="A225" s="65"/>
      <c r="B225" s="65"/>
      <c r="C225" s="65"/>
      <c r="D225" s="65"/>
      <c r="E225" s="65"/>
      <c r="F225" s="65"/>
      <c r="G225" s="65"/>
      <c r="H225" s="143">
        <f>Table75[[#This Row],[Prev Year''s Values]]</f>
        <v>0</v>
      </c>
    </row>
    <row r="226" spans="1:8" ht="15.6" customHeight="1">
      <c r="A226" s="65"/>
      <c r="B226" s="65"/>
      <c r="C226" s="65"/>
      <c r="D226" s="65"/>
      <c r="E226" s="65"/>
      <c r="F226" s="65"/>
      <c r="G226" s="65"/>
      <c r="H226" s="143">
        <f>Table75[[#This Row],[Prev Year''s Values]]</f>
        <v>0</v>
      </c>
    </row>
    <row r="227" spans="1:8" ht="15.6" customHeight="1">
      <c r="A227" s="65"/>
      <c r="B227" s="65"/>
      <c r="C227" s="65"/>
      <c r="D227" s="65"/>
      <c r="E227" s="65"/>
      <c r="F227" s="65"/>
      <c r="G227" s="65"/>
      <c r="H227" s="143">
        <f>Table75[[#This Row],[Prev Year''s Values]]</f>
        <v>0</v>
      </c>
    </row>
    <row r="228" spans="1:8" ht="15.6" customHeight="1">
      <c r="A228" s="65"/>
      <c r="B228" s="65"/>
      <c r="C228" s="65"/>
      <c r="D228" s="65"/>
      <c r="E228" s="65"/>
      <c r="F228" s="65"/>
      <c r="G228" s="65"/>
      <c r="H228" s="143">
        <f>Table75[[#This Row],[Prev Year''s Values]]</f>
        <v>0</v>
      </c>
    </row>
    <row r="229" spans="1:8" ht="15.6" customHeight="1">
      <c r="A229" s="65"/>
      <c r="B229" s="65"/>
      <c r="C229" s="65"/>
      <c r="D229" s="65"/>
      <c r="E229" s="65"/>
      <c r="F229" s="65"/>
      <c r="G229" s="65"/>
      <c r="H229" s="143">
        <f>Table75[[#This Row],[Prev Year''s Values]]</f>
        <v>0</v>
      </c>
    </row>
    <row r="230" spans="1:8" ht="15.6" customHeight="1">
      <c r="A230" s="65"/>
      <c r="B230" s="65"/>
      <c r="C230" s="65"/>
      <c r="D230" s="65"/>
      <c r="E230" s="65"/>
      <c r="F230" s="65"/>
      <c r="G230" s="65"/>
      <c r="H230" s="143">
        <f>Table75[[#This Row],[Prev Year''s Values]]</f>
        <v>0</v>
      </c>
    </row>
    <row r="231" spans="1:8" ht="15.6" customHeight="1">
      <c r="A231" s="65"/>
      <c r="B231" s="65"/>
      <c r="C231" s="65"/>
      <c r="D231" s="65"/>
      <c r="E231" s="65"/>
      <c r="F231" s="65"/>
      <c r="G231" s="65"/>
      <c r="H231" s="143">
        <f>Table75[[#This Row],[Prev Year''s Values]]</f>
        <v>0</v>
      </c>
    </row>
    <row r="232" spans="1:8" ht="15.6" customHeight="1">
      <c r="A232" s="65"/>
      <c r="B232" s="65"/>
      <c r="C232" s="65"/>
      <c r="D232" s="65"/>
      <c r="E232" s="65"/>
      <c r="F232" s="65"/>
      <c r="G232" s="65"/>
      <c r="H232" s="143">
        <f>Table75[[#This Row],[Prev Year''s Values]]</f>
        <v>0</v>
      </c>
    </row>
    <row r="233" spans="1:8" ht="15.6" customHeight="1">
      <c r="A233" s="65"/>
      <c r="B233" s="65"/>
      <c r="C233" s="65"/>
      <c r="D233" s="65"/>
      <c r="E233" s="65"/>
      <c r="F233" s="65"/>
      <c r="G233" s="65"/>
      <c r="H233" s="143">
        <f>Table75[[#This Row],[Prev Year''s Values]]</f>
        <v>0</v>
      </c>
    </row>
    <row r="234" spans="1:8" ht="15.6" customHeight="1">
      <c r="A234" s="65"/>
      <c r="B234" s="65"/>
      <c r="C234" s="65"/>
      <c r="D234" s="65"/>
      <c r="E234" s="65"/>
      <c r="F234" s="65"/>
      <c r="G234" s="65"/>
      <c r="H234" s="143">
        <f>Table75[[#This Row],[Prev Year''s Values]]</f>
        <v>0</v>
      </c>
    </row>
    <row r="235" spans="1:8" ht="15.6" customHeight="1">
      <c r="A235" s="65"/>
      <c r="B235" s="65"/>
      <c r="C235" s="65"/>
      <c r="D235" s="65"/>
      <c r="E235" s="65"/>
      <c r="F235" s="65"/>
      <c r="G235" s="65"/>
      <c r="H235" s="143">
        <f>Table75[[#This Row],[Prev Year''s Values]]</f>
        <v>0</v>
      </c>
    </row>
    <row r="236" spans="1:8" ht="15.6" customHeight="1">
      <c r="A236" s="65"/>
      <c r="B236" s="65"/>
      <c r="C236" s="65"/>
      <c r="D236" s="65"/>
      <c r="E236" s="65"/>
      <c r="F236" s="65"/>
      <c r="G236" s="65"/>
      <c r="H236" s="143">
        <f>Table75[[#This Row],[Prev Year''s Values]]</f>
        <v>0</v>
      </c>
    </row>
    <row r="237" spans="1:8" ht="15.6" customHeight="1">
      <c r="A237" s="65"/>
      <c r="B237" s="65"/>
      <c r="C237" s="65"/>
      <c r="D237" s="65"/>
      <c r="E237" s="65"/>
      <c r="F237" s="65"/>
      <c r="G237" s="65"/>
      <c r="H237" s="143">
        <f>Table75[[#This Row],[Prev Year''s Values]]</f>
        <v>0</v>
      </c>
    </row>
    <row r="238" spans="1:8" ht="15.6" customHeight="1">
      <c r="A238" s="65"/>
      <c r="B238" s="65"/>
      <c r="C238" s="65"/>
      <c r="D238" s="65"/>
      <c r="E238" s="65"/>
      <c r="F238" s="65"/>
      <c r="G238" s="65"/>
      <c r="H238" s="143">
        <f>Table75[[#This Row],[Prev Year''s Values]]</f>
        <v>0</v>
      </c>
    </row>
    <row r="239" spans="1:8" ht="15.6" customHeight="1">
      <c r="A239" s="65"/>
      <c r="B239" s="65"/>
      <c r="C239" s="65"/>
      <c r="D239" s="65"/>
      <c r="E239" s="65"/>
      <c r="F239" s="65"/>
      <c r="G239" s="65"/>
      <c r="H239" s="143">
        <f>Table75[[#This Row],[Prev Year''s Values]]</f>
        <v>0</v>
      </c>
    </row>
    <row r="240" spans="1:8" ht="15.6" customHeight="1">
      <c r="A240" s="65"/>
      <c r="B240" s="65"/>
      <c r="C240" s="65"/>
      <c r="D240" s="65"/>
      <c r="E240" s="65"/>
      <c r="F240" s="65"/>
      <c r="G240" s="65"/>
      <c r="H240" s="143">
        <f>Table75[[#This Row],[Prev Year''s Values]]</f>
        <v>0</v>
      </c>
    </row>
    <row r="241" spans="1:8" ht="15.6" customHeight="1">
      <c r="A241" s="65"/>
      <c r="B241" s="65"/>
      <c r="C241" s="65"/>
      <c r="D241" s="65"/>
      <c r="E241" s="65"/>
      <c r="F241" s="65"/>
      <c r="G241" s="65"/>
      <c r="H241" s="143">
        <f>Table75[[#This Row],[Prev Year''s Values]]</f>
        <v>0</v>
      </c>
    </row>
    <row r="242" spans="1:8" ht="15.6" customHeight="1">
      <c r="A242" s="65"/>
      <c r="B242" s="65"/>
      <c r="C242" s="65"/>
      <c r="D242" s="65"/>
      <c r="E242" s="65"/>
      <c r="F242" s="65"/>
      <c r="G242" s="65"/>
      <c r="H242" s="143">
        <f>Table75[[#This Row],[Prev Year''s Values]]</f>
        <v>0</v>
      </c>
    </row>
    <row r="243" spans="1:8" ht="15.6" customHeight="1">
      <c r="A243" s="65"/>
      <c r="B243" s="65"/>
      <c r="C243" s="65"/>
      <c r="D243" s="65"/>
      <c r="E243" s="65"/>
      <c r="F243" s="65"/>
      <c r="G243" s="65"/>
      <c r="H243" s="143">
        <f>Table75[[#This Row],[Prev Year''s Values]]</f>
        <v>0</v>
      </c>
    </row>
    <row r="244" spans="1:8" ht="15.6" customHeight="1">
      <c r="A244" s="65"/>
      <c r="B244" s="65"/>
      <c r="C244" s="65"/>
      <c r="D244" s="65"/>
      <c r="E244" s="65"/>
      <c r="F244" s="65"/>
      <c r="G244" s="65"/>
      <c r="H244" s="143">
        <f>Table75[[#This Row],[Prev Year''s Values]]</f>
        <v>0</v>
      </c>
    </row>
    <row r="245" spans="1:8" ht="15.6" customHeight="1">
      <c r="A245" s="65"/>
      <c r="B245" s="65"/>
      <c r="C245" s="65"/>
      <c r="D245" s="65"/>
      <c r="E245" s="65"/>
      <c r="F245" s="65"/>
      <c r="G245" s="65"/>
      <c r="H245" s="143">
        <f>Table75[[#This Row],[Prev Year''s Values]]</f>
        <v>0</v>
      </c>
    </row>
    <row r="246" spans="1:8" ht="15.6" customHeight="1">
      <c r="A246" s="65"/>
      <c r="B246" s="65"/>
      <c r="C246" s="65"/>
      <c r="D246" s="65"/>
      <c r="E246" s="65"/>
      <c r="F246" s="65"/>
      <c r="G246" s="65"/>
      <c r="H246" s="143">
        <f>Table75[[#This Row],[Prev Year''s Values]]</f>
        <v>0</v>
      </c>
    </row>
    <row r="247" spans="1:8" ht="15.6" customHeight="1">
      <c r="A247" s="65"/>
      <c r="B247" s="65"/>
      <c r="C247" s="65"/>
      <c r="D247" s="65"/>
      <c r="E247" s="65"/>
      <c r="F247" s="65"/>
      <c r="G247" s="65"/>
      <c r="H247" s="143">
        <f>Table75[[#This Row],[Prev Year''s Values]]</f>
        <v>0</v>
      </c>
    </row>
    <row r="248" spans="1:8" ht="15.6" customHeight="1">
      <c r="A248" s="65"/>
      <c r="B248" s="65"/>
      <c r="C248" s="65"/>
      <c r="D248" s="65"/>
      <c r="E248" s="65"/>
      <c r="F248" s="65"/>
      <c r="G248" s="65"/>
      <c r="H248" s="143">
        <f>Table75[[#This Row],[Prev Year''s Values]]</f>
        <v>0</v>
      </c>
    </row>
    <row r="249" spans="1:8" ht="15.6" customHeight="1">
      <c r="A249" s="65"/>
      <c r="B249" s="65"/>
      <c r="C249" s="65"/>
      <c r="D249" s="65"/>
      <c r="E249" s="65"/>
      <c r="F249" s="65"/>
      <c r="G249" s="65"/>
      <c r="H249" s="143">
        <f>Table75[[#This Row],[Prev Year''s Values]]</f>
        <v>0</v>
      </c>
    </row>
    <row r="250" spans="1:8" ht="15.6" customHeight="1">
      <c r="A250" s="65"/>
      <c r="B250" s="65"/>
      <c r="C250" s="65"/>
      <c r="D250" s="65"/>
      <c r="E250" s="65"/>
      <c r="F250" s="65"/>
      <c r="G250" s="65"/>
      <c r="H250" s="143">
        <f>Table75[[#This Row],[Prev Year''s Values]]</f>
        <v>0</v>
      </c>
    </row>
    <row r="251" spans="1:8" ht="15.6" customHeight="1">
      <c r="A251" s="65"/>
      <c r="B251" s="65"/>
      <c r="C251" s="65"/>
      <c r="D251" s="65"/>
      <c r="E251" s="65"/>
      <c r="F251" s="65"/>
      <c r="G251" s="65"/>
      <c r="H251" s="143">
        <f>Table75[[#This Row],[Prev Year''s Values]]</f>
        <v>0</v>
      </c>
    </row>
    <row r="252" spans="1:8" ht="15.6" customHeight="1">
      <c r="A252" s="65"/>
      <c r="B252" s="65"/>
      <c r="C252" s="65"/>
      <c r="D252" s="65"/>
      <c r="E252" s="65"/>
      <c r="F252" s="65"/>
      <c r="G252" s="65"/>
      <c r="H252" s="143">
        <f>Table75[[#This Row],[Prev Year''s Values]]</f>
        <v>0</v>
      </c>
    </row>
    <row r="253" spans="1:8" ht="15.6" customHeight="1">
      <c r="A253" s="65"/>
      <c r="B253" s="65"/>
      <c r="C253" s="65"/>
      <c r="D253" s="65"/>
      <c r="E253" s="65"/>
      <c r="F253" s="65"/>
      <c r="G253" s="65"/>
      <c r="H253" s="143">
        <f>Table75[[#This Row],[Prev Year''s Values]]</f>
        <v>0</v>
      </c>
    </row>
    <row r="254" spans="1:8" ht="15.6" customHeight="1">
      <c r="A254" s="65"/>
      <c r="B254" s="65"/>
      <c r="C254" s="65"/>
      <c r="D254" s="65"/>
      <c r="E254" s="65"/>
      <c r="F254" s="65"/>
      <c r="G254" s="65"/>
      <c r="H254" s="143">
        <f>Table75[[#This Row],[Prev Year''s Values]]</f>
        <v>0</v>
      </c>
    </row>
    <row r="255" spans="1:8" ht="15.6" customHeight="1">
      <c r="A255" s="65"/>
      <c r="B255" s="65"/>
      <c r="C255" s="65"/>
      <c r="D255" s="65"/>
      <c r="E255" s="65"/>
      <c r="F255" s="65"/>
      <c r="G255" s="65"/>
      <c r="H255" s="143">
        <f>Table75[[#This Row],[Prev Year''s Values]]</f>
        <v>0</v>
      </c>
    </row>
    <row r="256" spans="1:8" ht="15.6" customHeight="1">
      <c r="A256" s="65"/>
      <c r="B256" s="65"/>
      <c r="C256" s="65"/>
      <c r="D256" s="65"/>
      <c r="E256" s="65"/>
      <c r="F256" s="65"/>
      <c r="G256" s="65"/>
      <c r="H256" s="143">
        <f>Table75[[#This Row],[Prev Year''s Values]]</f>
        <v>0</v>
      </c>
    </row>
    <row r="257" spans="1:8" ht="15.6" customHeight="1">
      <c r="A257" s="65"/>
      <c r="B257" s="65"/>
      <c r="C257" s="65"/>
      <c r="D257" s="65"/>
      <c r="E257" s="65"/>
      <c r="F257" s="65"/>
      <c r="G257" s="65"/>
      <c r="H257" s="143">
        <f>Table75[[#This Row],[Prev Year''s Values]]</f>
        <v>0</v>
      </c>
    </row>
    <row r="258" spans="1:8" ht="15.6" customHeight="1">
      <c r="A258" s="65"/>
      <c r="B258" s="65"/>
      <c r="C258" s="65"/>
      <c r="D258" s="65"/>
      <c r="E258" s="65"/>
      <c r="F258" s="65"/>
      <c r="G258" s="65"/>
      <c r="H258" s="143">
        <f>Table75[[#This Row],[Prev Year''s Values]]</f>
        <v>0</v>
      </c>
    </row>
    <row r="259" spans="1:8" ht="15.6" customHeight="1">
      <c r="A259" s="65"/>
      <c r="B259" s="65"/>
      <c r="C259" s="65"/>
      <c r="D259" s="65"/>
      <c r="E259" s="65"/>
      <c r="F259" s="65"/>
      <c r="G259" s="65"/>
      <c r="H259" s="143">
        <f>Table75[[#This Row],[Prev Year''s Values]]</f>
        <v>0</v>
      </c>
    </row>
    <row r="260" spans="1:8" ht="15.6" customHeight="1">
      <c r="A260" s="65"/>
      <c r="B260" s="65"/>
      <c r="C260" s="65"/>
      <c r="D260" s="65"/>
      <c r="E260" s="65"/>
      <c r="F260" s="65"/>
      <c r="G260" s="65"/>
      <c r="H260" s="143">
        <f>Table75[[#This Row],[Prev Year''s Values]]</f>
        <v>0</v>
      </c>
    </row>
    <row r="261" spans="1:8" ht="15.6" customHeight="1">
      <c r="A261" s="65"/>
      <c r="B261" s="65"/>
      <c r="C261" s="65"/>
      <c r="D261" s="65"/>
      <c r="E261" s="65"/>
      <c r="F261" s="65"/>
      <c r="G261" s="65"/>
      <c r="H261" s="143">
        <f>Table75[[#This Row],[Prev Year''s Values]]</f>
        <v>0</v>
      </c>
    </row>
    <row r="262" spans="1:8" ht="15.6" customHeight="1">
      <c r="A262" s="65"/>
      <c r="B262" s="65"/>
      <c r="C262" s="65"/>
      <c r="D262" s="65"/>
      <c r="E262" s="65"/>
      <c r="F262" s="65"/>
      <c r="G262" s="65"/>
      <c r="H262" s="143">
        <f>Table75[[#This Row],[Prev Year''s Values]]</f>
        <v>0</v>
      </c>
    </row>
    <row r="263" spans="1:8" ht="15.6" customHeight="1">
      <c r="A263" s="65"/>
      <c r="B263" s="65"/>
      <c r="C263" s="65"/>
      <c r="D263" s="65"/>
      <c r="E263" s="65"/>
      <c r="F263" s="65"/>
      <c r="G263" s="65"/>
      <c r="H263" s="143">
        <f>Table75[[#This Row],[Prev Year''s Values]]</f>
        <v>0</v>
      </c>
    </row>
    <row r="264" spans="1:8" ht="15.6" customHeight="1">
      <c r="A264" s="65"/>
      <c r="B264" s="65"/>
      <c r="C264" s="65"/>
      <c r="D264" s="65"/>
      <c r="E264" s="65"/>
      <c r="F264" s="65"/>
      <c r="G264" s="65"/>
      <c r="H264" s="143">
        <f>Table75[[#This Row],[Prev Year''s Values]]</f>
        <v>0</v>
      </c>
    </row>
    <row r="265" spans="1:8" ht="15.6" customHeight="1">
      <c r="A265" s="65"/>
      <c r="B265" s="65"/>
      <c r="C265" s="65"/>
      <c r="D265" s="65"/>
      <c r="E265" s="65"/>
      <c r="F265" s="65"/>
      <c r="G265" s="65"/>
      <c r="H265" s="143">
        <f>Table75[[#This Row],[Prev Year''s Values]]</f>
        <v>0</v>
      </c>
    </row>
    <row r="266" spans="1:8" ht="15.6" customHeight="1">
      <c r="A266" s="65"/>
      <c r="B266" s="65"/>
      <c r="C266" s="65"/>
      <c r="D266" s="65"/>
      <c r="E266" s="65"/>
      <c r="F266" s="65"/>
      <c r="G266" s="65"/>
      <c r="H266" s="143">
        <f>Table75[[#This Row],[Prev Year''s Values]]</f>
        <v>0</v>
      </c>
    </row>
    <row r="267" spans="1:8" ht="15.6" customHeight="1">
      <c r="A267" s="65"/>
      <c r="B267" s="65"/>
      <c r="C267" s="65"/>
      <c r="D267" s="65"/>
      <c r="E267" s="65"/>
      <c r="F267" s="65"/>
      <c r="G267" s="65"/>
      <c r="H267" s="143">
        <f>Table75[[#This Row],[Prev Year''s Values]]</f>
        <v>0</v>
      </c>
    </row>
    <row r="268" spans="1:8" ht="15.6" customHeight="1">
      <c r="A268" s="65"/>
      <c r="B268" s="65"/>
      <c r="C268" s="65"/>
      <c r="D268" s="65"/>
      <c r="E268" s="65"/>
      <c r="F268" s="65"/>
      <c r="G268" s="65"/>
      <c r="H268" s="143">
        <f>Table75[[#This Row],[Prev Year''s Values]]</f>
        <v>0</v>
      </c>
    </row>
    <row r="269" spans="1:8" ht="15.6" customHeight="1">
      <c r="A269" s="65"/>
      <c r="B269" s="65"/>
      <c r="C269" s="65"/>
      <c r="D269" s="65"/>
      <c r="E269" s="65"/>
      <c r="F269" s="65"/>
      <c r="G269" s="65"/>
      <c r="H269" s="143">
        <f>Table75[[#This Row],[Prev Year''s Values]]</f>
        <v>0</v>
      </c>
    </row>
    <row r="270" spans="1:8" ht="15.6" customHeight="1">
      <c r="A270" s="65"/>
      <c r="B270" s="65"/>
      <c r="C270" s="65"/>
      <c r="D270" s="65"/>
      <c r="E270" s="65"/>
      <c r="F270" s="65"/>
      <c r="G270" s="65"/>
      <c r="H270" s="143">
        <f>Table75[[#This Row],[Prev Year''s Values]]</f>
        <v>0</v>
      </c>
    </row>
    <row r="271" spans="1:8" ht="15.6" customHeight="1">
      <c r="A271" s="65"/>
      <c r="B271" s="65"/>
      <c r="C271" s="65"/>
      <c r="D271" s="65"/>
      <c r="E271" s="65"/>
      <c r="F271" s="65"/>
      <c r="G271" s="65"/>
      <c r="H271" s="143">
        <f>Table75[[#This Row],[Prev Year''s Values]]</f>
        <v>0</v>
      </c>
    </row>
    <row r="272" spans="1:8" ht="15.6" customHeight="1">
      <c r="A272" s="65"/>
      <c r="B272" s="65"/>
      <c r="C272" s="65"/>
      <c r="D272" s="65"/>
      <c r="E272" s="65"/>
      <c r="F272" s="65"/>
      <c r="G272" s="65"/>
      <c r="H272" s="143">
        <f>Table75[[#This Row],[Prev Year''s Values]]</f>
        <v>0</v>
      </c>
    </row>
    <row r="273" spans="1:8" ht="15.6" customHeight="1">
      <c r="A273" s="65"/>
      <c r="B273" s="65"/>
      <c r="C273" s="65"/>
      <c r="D273" s="65"/>
      <c r="E273" s="65"/>
      <c r="F273" s="65"/>
      <c r="G273" s="65"/>
      <c r="H273" s="143">
        <f>Table75[[#This Row],[Prev Year''s Values]]</f>
        <v>0</v>
      </c>
    </row>
    <row r="274" spans="1:8" ht="15.6" customHeight="1">
      <c r="A274" s="65"/>
      <c r="B274" s="65"/>
      <c r="C274" s="65"/>
      <c r="D274" s="65"/>
      <c r="E274" s="65"/>
      <c r="F274" s="65"/>
      <c r="G274" s="65"/>
      <c r="H274" s="143">
        <f>Table75[[#This Row],[Prev Year''s Values]]</f>
        <v>0</v>
      </c>
    </row>
    <row r="275" spans="1:8" ht="15.6" customHeight="1">
      <c r="A275" s="65"/>
      <c r="B275" s="65"/>
      <c r="C275" s="65"/>
      <c r="D275" s="65"/>
      <c r="E275" s="65"/>
      <c r="F275" s="65"/>
      <c r="G275" s="65"/>
      <c r="H275" s="143">
        <f>Table75[[#This Row],[Prev Year''s Values]]</f>
        <v>0</v>
      </c>
    </row>
    <row r="276" spans="1:8" ht="15.6" customHeight="1">
      <c r="A276" s="65"/>
      <c r="B276" s="65"/>
      <c r="C276" s="65"/>
      <c r="D276" s="65"/>
      <c r="E276" s="65"/>
      <c r="F276" s="65"/>
      <c r="G276" s="65"/>
      <c r="H276" s="143">
        <f>Table75[[#This Row],[Prev Year''s Values]]</f>
        <v>0</v>
      </c>
    </row>
    <row r="277" spans="1:8" ht="15.6" customHeight="1">
      <c r="A277" s="65"/>
      <c r="B277" s="65"/>
      <c r="C277" s="65"/>
      <c r="D277" s="65"/>
      <c r="E277" s="65"/>
      <c r="F277" s="65"/>
      <c r="G277" s="65"/>
      <c r="H277" s="143">
        <f>Table75[[#This Row],[Prev Year''s Values]]</f>
        <v>0</v>
      </c>
    </row>
    <row r="278" spans="1:8" ht="15.6" customHeight="1">
      <c r="A278" s="65"/>
      <c r="B278" s="65"/>
      <c r="C278" s="65"/>
      <c r="D278" s="65"/>
      <c r="E278" s="65"/>
      <c r="F278" s="65"/>
      <c r="G278" s="65"/>
      <c r="H278" s="143">
        <f>Table75[[#This Row],[Prev Year''s Values]]</f>
        <v>0</v>
      </c>
    </row>
    <row r="279" spans="1:8" ht="15.6" customHeight="1">
      <c r="A279" s="65"/>
      <c r="B279" s="65"/>
      <c r="C279" s="65"/>
      <c r="D279" s="65"/>
      <c r="E279" s="65"/>
      <c r="F279" s="65"/>
      <c r="G279" s="65"/>
      <c r="H279" s="143">
        <f>Table75[[#This Row],[Prev Year''s Values]]</f>
        <v>0</v>
      </c>
    </row>
    <row r="280" spans="1:8" ht="15.6" customHeight="1">
      <c r="A280" s="65"/>
      <c r="B280" s="65"/>
      <c r="C280" s="65"/>
      <c r="D280" s="65"/>
      <c r="E280" s="65"/>
      <c r="F280" s="65"/>
      <c r="G280" s="65"/>
      <c r="H280" s="143">
        <f>Table75[[#This Row],[Prev Year''s Values]]</f>
        <v>0</v>
      </c>
    </row>
    <row r="281" spans="1:8" ht="15.6" customHeight="1">
      <c r="A281" s="65"/>
      <c r="B281" s="65"/>
      <c r="C281" s="65"/>
      <c r="D281" s="65"/>
      <c r="E281" s="65"/>
      <c r="F281" s="65"/>
      <c r="G281" s="65"/>
      <c r="H281" s="143">
        <f>Table75[[#This Row],[Prev Year''s Values]]</f>
        <v>0</v>
      </c>
    </row>
    <row r="282" spans="1:8" ht="15.6" customHeight="1">
      <c r="A282" s="65"/>
      <c r="B282" s="65"/>
      <c r="C282" s="65"/>
      <c r="D282" s="65"/>
      <c r="E282" s="65"/>
      <c r="F282" s="65"/>
      <c r="G282" s="65"/>
      <c r="H282" s="143">
        <f>Table75[[#This Row],[Prev Year''s Values]]</f>
        <v>0</v>
      </c>
    </row>
    <row r="283" spans="1:8" ht="15.6" customHeight="1">
      <c r="A283" s="65"/>
      <c r="B283" s="65"/>
      <c r="C283" s="65"/>
      <c r="D283" s="65"/>
      <c r="E283" s="65"/>
      <c r="F283" s="65"/>
      <c r="G283" s="65"/>
      <c r="H283" s="143">
        <f>Table75[[#This Row],[Prev Year''s Values]]</f>
        <v>0</v>
      </c>
    </row>
    <row r="284" spans="1:8" ht="15.6" customHeight="1">
      <c r="A284" s="65"/>
      <c r="B284" s="65"/>
      <c r="C284" s="65"/>
      <c r="D284" s="65"/>
      <c r="E284" s="65"/>
      <c r="F284" s="65"/>
      <c r="G284" s="65"/>
      <c r="H284" s="143">
        <f>Table75[[#This Row],[Prev Year''s Values]]</f>
        <v>0</v>
      </c>
    </row>
    <row r="285" spans="1:8" ht="15.6" customHeight="1">
      <c r="A285" s="65"/>
      <c r="B285" s="65"/>
      <c r="C285" s="65"/>
      <c r="D285" s="65"/>
      <c r="E285" s="65"/>
      <c r="F285" s="65"/>
      <c r="G285" s="65"/>
      <c r="H285" s="143">
        <f>Table75[[#This Row],[Prev Year''s Values]]</f>
        <v>0</v>
      </c>
    </row>
    <row r="286" spans="1:8" ht="15.6" customHeight="1">
      <c r="A286" s="65"/>
      <c r="B286" s="65"/>
      <c r="C286" s="65"/>
      <c r="D286" s="65"/>
      <c r="E286" s="65"/>
      <c r="F286" s="65"/>
      <c r="G286" s="65"/>
      <c r="H286" s="143">
        <f>Table75[[#This Row],[Prev Year''s Values]]</f>
        <v>0</v>
      </c>
    </row>
    <row r="287" spans="1:8" ht="15.6" customHeight="1">
      <c r="A287" s="65"/>
      <c r="B287" s="65"/>
      <c r="C287" s="65"/>
      <c r="D287" s="65"/>
      <c r="E287" s="65"/>
      <c r="F287" s="65"/>
      <c r="G287" s="65"/>
      <c r="H287" s="143">
        <f>Table75[[#This Row],[Prev Year''s Values]]</f>
        <v>0</v>
      </c>
    </row>
    <row r="288" spans="1:8" ht="15.6" customHeight="1">
      <c r="A288" s="65"/>
      <c r="B288" s="65"/>
      <c r="C288" s="65"/>
      <c r="D288" s="65"/>
      <c r="E288" s="65"/>
      <c r="F288" s="65"/>
      <c r="G288" s="65"/>
      <c r="H288" s="143">
        <f>Table75[[#This Row],[Prev Year''s Values]]</f>
        <v>0</v>
      </c>
    </row>
    <row r="289" spans="1:8" ht="15.6" customHeight="1">
      <c r="A289" s="65"/>
      <c r="B289" s="65"/>
      <c r="C289" s="65"/>
      <c r="D289" s="65"/>
      <c r="E289" s="65"/>
      <c r="F289" s="65"/>
      <c r="G289" s="65"/>
      <c r="H289" s="143">
        <f>Table75[[#This Row],[Prev Year''s Values]]</f>
        <v>0</v>
      </c>
    </row>
    <row r="290" spans="1:8" ht="15.6" customHeight="1">
      <c r="A290" s="65"/>
      <c r="B290" s="65"/>
      <c r="C290" s="65"/>
      <c r="D290" s="65"/>
      <c r="E290" s="65"/>
      <c r="F290" s="65"/>
      <c r="G290" s="65"/>
      <c r="H290" s="143">
        <f>Table75[[#This Row],[Prev Year''s Values]]</f>
        <v>0</v>
      </c>
    </row>
    <row r="291" spans="1:8" ht="15.6" customHeight="1">
      <c r="A291" s="65"/>
      <c r="B291" s="65"/>
      <c r="C291" s="65"/>
      <c r="D291" s="65"/>
      <c r="E291" s="65"/>
      <c r="F291" s="65"/>
      <c r="G291" s="65"/>
      <c r="H291" s="143">
        <f>Table75[[#This Row],[Prev Year''s Values]]</f>
        <v>0</v>
      </c>
    </row>
    <row r="292" spans="1:8" ht="15.6" customHeight="1">
      <c r="A292" s="65"/>
      <c r="B292" s="65"/>
      <c r="C292" s="65"/>
      <c r="D292" s="65"/>
      <c r="E292" s="65"/>
      <c r="F292" s="65"/>
      <c r="G292" s="65"/>
      <c r="H292" s="143">
        <f>Table75[[#This Row],[Prev Year''s Values]]</f>
        <v>0</v>
      </c>
    </row>
    <row r="293" spans="1:8" ht="15.6" customHeight="1">
      <c r="A293" s="65"/>
      <c r="B293" s="65"/>
      <c r="C293" s="65"/>
      <c r="D293" s="65"/>
      <c r="E293" s="65"/>
      <c r="F293" s="65"/>
      <c r="G293" s="65"/>
      <c r="H293" s="143">
        <f>Table75[[#This Row],[Prev Year''s Values]]</f>
        <v>0</v>
      </c>
    </row>
    <row r="294" spans="1:8" ht="15.6" customHeight="1">
      <c r="A294" s="65"/>
      <c r="B294" s="65"/>
      <c r="C294" s="65"/>
      <c r="D294" s="65"/>
      <c r="E294" s="65"/>
      <c r="F294" s="65"/>
      <c r="G294" s="65"/>
      <c r="H294" s="143">
        <f>Table75[[#This Row],[Prev Year''s Values]]</f>
        <v>0</v>
      </c>
    </row>
    <row r="295" spans="1:8" ht="15.6" customHeight="1">
      <c r="A295" s="65"/>
      <c r="B295" s="65"/>
      <c r="C295" s="65"/>
      <c r="D295" s="65"/>
      <c r="E295" s="65"/>
      <c r="F295" s="65"/>
      <c r="G295" s="65"/>
      <c r="H295" s="143">
        <f>Table75[[#This Row],[Prev Year''s Values]]</f>
        <v>0</v>
      </c>
    </row>
    <row r="296" spans="1:8" ht="15.6" customHeight="1">
      <c r="A296" s="65"/>
      <c r="B296" s="65"/>
      <c r="C296" s="65"/>
      <c r="D296" s="65"/>
      <c r="E296" s="65"/>
      <c r="F296" s="65"/>
      <c r="G296" s="65"/>
      <c r="H296" s="143">
        <f>Table75[[#This Row],[Prev Year''s Values]]</f>
        <v>0</v>
      </c>
    </row>
    <row r="297" spans="1:8" ht="15.6" customHeight="1">
      <c r="A297" s="65"/>
      <c r="B297" s="65"/>
      <c r="C297" s="65"/>
      <c r="D297" s="65"/>
      <c r="E297" s="65"/>
      <c r="F297" s="65"/>
      <c r="G297" s="65"/>
      <c r="H297" s="143">
        <f>Table75[[#This Row],[Prev Year''s Values]]</f>
        <v>0</v>
      </c>
    </row>
    <row r="298" spans="1:8" ht="15.6" customHeight="1">
      <c r="A298" s="65"/>
      <c r="B298" s="65"/>
      <c r="C298" s="65"/>
      <c r="D298" s="65"/>
      <c r="E298" s="65"/>
      <c r="F298" s="65"/>
      <c r="G298" s="65"/>
      <c r="H298" s="143">
        <f>Table75[[#This Row],[Prev Year''s Values]]</f>
        <v>0</v>
      </c>
    </row>
    <row r="299" spans="1:8" ht="15.6" customHeight="1">
      <c r="A299" s="65"/>
      <c r="B299" s="65"/>
      <c r="C299" s="65"/>
      <c r="D299" s="65"/>
      <c r="E299" s="65"/>
      <c r="F299" s="65"/>
      <c r="G299" s="65"/>
      <c r="H299" s="143">
        <f>Table75[[#This Row],[Prev Year''s Values]]</f>
        <v>0</v>
      </c>
    </row>
    <row r="300" spans="1:8" ht="15.6" customHeight="1">
      <c r="A300" s="65"/>
      <c r="B300" s="65"/>
      <c r="C300" s="65"/>
      <c r="D300" s="65"/>
      <c r="E300" s="65"/>
      <c r="F300" s="65"/>
      <c r="G300" s="65"/>
      <c r="H300" s="143">
        <f>Table75[[#This Row],[Prev Year''s Values]]</f>
        <v>0</v>
      </c>
    </row>
    <row r="301" spans="1:8" ht="15.6" customHeight="1">
      <c r="A301" s="65"/>
      <c r="B301" s="65"/>
      <c r="C301" s="65"/>
      <c r="D301" s="65"/>
      <c r="E301" s="65"/>
      <c r="F301" s="65"/>
      <c r="G301" s="65"/>
      <c r="H301" s="143">
        <f>Table75[[#This Row],[Prev Year''s Values]]</f>
        <v>0</v>
      </c>
    </row>
    <row r="302" spans="1:8" ht="15.6" customHeight="1">
      <c r="A302" s="65"/>
      <c r="B302" s="65"/>
      <c r="C302" s="65"/>
      <c r="D302" s="65"/>
      <c r="E302" s="65"/>
      <c r="F302" s="65"/>
      <c r="G302" s="65"/>
      <c r="H302" s="143">
        <f>Table75[[#This Row],[Prev Year''s Values]]</f>
        <v>0</v>
      </c>
    </row>
    <row r="303" spans="1:8" ht="15.6" customHeight="1">
      <c r="A303" s="65"/>
      <c r="B303" s="65"/>
      <c r="C303" s="65"/>
      <c r="D303" s="65"/>
      <c r="E303" s="65"/>
      <c r="F303" s="65"/>
      <c r="G303" s="65"/>
      <c r="H303" s="143">
        <f>Table75[[#This Row],[Prev Year''s Values]]</f>
        <v>0</v>
      </c>
    </row>
    <row r="304" spans="1:8" ht="15.6" customHeight="1">
      <c r="A304" s="65"/>
      <c r="B304" s="65"/>
      <c r="C304" s="65"/>
      <c r="D304" s="65"/>
      <c r="E304" s="65"/>
      <c r="F304" s="65"/>
      <c r="G304" s="65"/>
      <c r="H304" s="143">
        <f>Table75[[#This Row],[Prev Year''s Values]]</f>
        <v>0</v>
      </c>
    </row>
    <row r="305" spans="1:8" ht="15.6" customHeight="1">
      <c r="A305" s="65"/>
      <c r="B305" s="65"/>
      <c r="C305" s="65"/>
      <c r="D305" s="65"/>
      <c r="E305" s="65"/>
      <c r="F305" s="65"/>
      <c r="G305" s="65"/>
      <c r="H305" s="143">
        <f>Table75[[#This Row],[Prev Year''s Values]]</f>
        <v>0</v>
      </c>
    </row>
    <row r="306" spans="1:8" ht="15.6" customHeight="1">
      <c r="A306" s="65"/>
      <c r="B306" s="65"/>
      <c r="C306" s="65"/>
      <c r="D306" s="65"/>
      <c r="E306" s="65"/>
      <c r="F306" s="65"/>
      <c r="G306" s="65"/>
      <c r="H306" s="143">
        <f>Table75[[#This Row],[Prev Year''s Values]]</f>
        <v>0</v>
      </c>
    </row>
    <row r="307" spans="1:8" ht="15.6" customHeight="1">
      <c r="A307" s="65"/>
      <c r="B307" s="65"/>
      <c r="C307" s="65"/>
      <c r="D307" s="65"/>
      <c r="E307" s="65"/>
      <c r="F307" s="65"/>
      <c r="G307" s="65"/>
      <c r="H307" s="143">
        <f>Table75[[#This Row],[Prev Year''s Values]]</f>
        <v>0</v>
      </c>
    </row>
    <row r="308" spans="1:8" ht="15.6" customHeight="1">
      <c r="A308" s="65"/>
      <c r="B308" s="65"/>
      <c r="C308" s="65"/>
      <c r="D308" s="65"/>
      <c r="E308" s="65"/>
      <c r="F308" s="65"/>
      <c r="G308" s="65"/>
      <c r="H308" s="143">
        <f>Table75[[#This Row],[Prev Year''s Values]]</f>
        <v>0</v>
      </c>
    </row>
    <row r="309" spans="1:8" ht="15.6" customHeight="1">
      <c r="A309" s="65"/>
      <c r="B309" s="65"/>
      <c r="C309" s="65"/>
      <c r="D309" s="65"/>
      <c r="E309" s="65"/>
      <c r="F309" s="65"/>
      <c r="G309" s="65"/>
      <c r="H309" s="143">
        <f>Table75[[#This Row],[Prev Year''s Values]]</f>
        <v>0</v>
      </c>
    </row>
    <row r="310" spans="1:8" ht="15.6" customHeight="1">
      <c r="A310" s="65"/>
      <c r="B310" s="65"/>
      <c r="C310" s="65"/>
      <c r="D310" s="65"/>
      <c r="E310" s="65"/>
      <c r="F310" s="65"/>
      <c r="G310" s="65"/>
      <c r="H310" s="143">
        <f>Table75[[#This Row],[Prev Year''s Values]]</f>
        <v>0</v>
      </c>
    </row>
    <row r="311" spans="1:8" ht="15.6" customHeight="1">
      <c r="A311" s="65"/>
      <c r="B311" s="65"/>
      <c r="C311" s="65"/>
      <c r="D311" s="65"/>
      <c r="E311" s="65"/>
      <c r="F311" s="65"/>
      <c r="G311" s="65"/>
      <c r="H311" s="143">
        <f>Table75[[#This Row],[Prev Year''s Values]]</f>
        <v>0</v>
      </c>
    </row>
    <row r="312" spans="1:8" ht="15.6" customHeight="1">
      <c r="A312" s="65"/>
      <c r="B312" s="65"/>
      <c r="C312" s="65"/>
      <c r="D312" s="65"/>
      <c r="E312" s="65"/>
      <c r="F312" s="65"/>
      <c r="G312" s="65"/>
      <c r="H312" s="143">
        <f>Table75[[#This Row],[Prev Year''s Values]]</f>
        <v>0</v>
      </c>
    </row>
    <row r="313" spans="1:8" ht="15.6" customHeight="1">
      <c r="A313" s="65"/>
      <c r="B313" s="65"/>
      <c r="C313" s="65"/>
      <c r="D313" s="65"/>
      <c r="E313" s="65"/>
      <c r="F313" s="65"/>
      <c r="G313" s="65"/>
      <c r="H313" s="143">
        <f>Table75[[#This Row],[Prev Year''s Values]]</f>
        <v>0</v>
      </c>
    </row>
    <row r="314" spans="1:8" ht="15.6" customHeight="1">
      <c r="A314" s="65"/>
      <c r="B314" s="65"/>
      <c r="C314" s="65"/>
      <c r="D314" s="65"/>
      <c r="E314" s="65"/>
      <c r="F314" s="65"/>
      <c r="G314" s="65"/>
      <c r="H314" s="143">
        <f>Table75[[#This Row],[Prev Year''s Values]]</f>
        <v>0</v>
      </c>
    </row>
    <row r="315" spans="1:8" ht="15.6" customHeight="1">
      <c r="A315" s="65"/>
      <c r="B315" s="65"/>
      <c r="C315" s="65"/>
      <c r="D315" s="65"/>
      <c r="E315" s="65"/>
      <c r="F315" s="65"/>
      <c r="G315" s="65"/>
      <c r="H315" s="143">
        <f>Table75[[#This Row],[Prev Year''s Values]]</f>
        <v>0</v>
      </c>
    </row>
    <row r="316" spans="1:8" ht="15.6" customHeight="1">
      <c r="A316" s="65"/>
      <c r="B316" s="65"/>
      <c r="C316" s="65"/>
      <c r="D316" s="65"/>
      <c r="E316" s="65"/>
      <c r="F316" s="65"/>
      <c r="G316" s="65"/>
      <c r="H316" s="143">
        <f>Table75[[#This Row],[Prev Year''s Values]]</f>
        <v>0</v>
      </c>
    </row>
    <row r="317" spans="1:8" ht="15.6" customHeight="1">
      <c r="A317" s="65"/>
      <c r="B317" s="65"/>
      <c r="C317" s="65"/>
      <c r="D317" s="65"/>
      <c r="E317" s="65"/>
      <c r="F317" s="65"/>
      <c r="G317" s="65"/>
      <c r="H317" s="143">
        <f>Table75[[#This Row],[Prev Year''s Values]]</f>
        <v>0</v>
      </c>
    </row>
    <row r="318" spans="1:8" ht="15.6" customHeight="1">
      <c r="A318" s="65"/>
      <c r="B318" s="65"/>
      <c r="C318" s="65"/>
      <c r="D318" s="65"/>
      <c r="E318" s="65"/>
      <c r="F318" s="65"/>
      <c r="G318" s="65"/>
      <c r="H318" s="143">
        <f>Table75[[#This Row],[Prev Year''s Values]]</f>
        <v>0</v>
      </c>
    </row>
    <row r="319" spans="1:8" ht="15.6" customHeight="1">
      <c r="A319" s="65"/>
      <c r="B319" s="65"/>
      <c r="C319" s="65"/>
      <c r="D319" s="65"/>
      <c r="E319" s="65"/>
      <c r="F319" s="65"/>
      <c r="G319" s="65"/>
      <c r="H319" s="143">
        <f>Table75[[#This Row],[Prev Year''s Values]]</f>
        <v>0</v>
      </c>
    </row>
    <row r="320" spans="1:8" ht="15.6" customHeight="1">
      <c r="A320" s="65"/>
      <c r="B320" s="65"/>
      <c r="C320" s="65"/>
      <c r="D320" s="65"/>
      <c r="E320" s="65"/>
      <c r="F320" s="65"/>
      <c r="G320" s="65"/>
      <c r="H320" s="143">
        <f>Table75[[#This Row],[Prev Year''s Values]]</f>
        <v>0</v>
      </c>
    </row>
    <row r="321" spans="1:8" ht="15.6" customHeight="1">
      <c r="A321" s="65"/>
      <c r="B321" s="65"/>
      <c r="C321" s="65"/>
      <c r="D321" s="65"/>
      <c r="E321" s="65"/>
      <c r="F321" s="65"/>
      <c r="G321" s="65"/>
      <c r="H321" s="143">
        <f>Table75[[#This Row],[Prev Year''s Values]]</f>
        <v>0</v>
      </c>
    </row>
    <row r="322" spans="1:8" ht="15.6" customHeight="1">
      <c r="A322" s="65"/>
      <c r="B322" s="65"/>
      <c r="C322" s="65"/>
      <c r="D322" s="65"/>
      <c r="E322" s="65"/>
      <c r="F322" s="65"/>
      <c r="G322" s="65"/>
      <c r="H322" s="143">
        <f>Table75[[#This Row],[Prev Year''s Values]]</f>
        <v>0</v>
      </c>
    </row>
    <row r="323" spans="1:8" ht="15.6" customHeight="1">
      <c r="A323" s="65"/>
      <c r="B323" s="65"/>
      <c r="C323" s="65"/>
      <c r="D323" s="65"/>
      <c r="E323" s="65"/>
      <c r="F323" s="65"/>
      <c r="G323" s="65"/>
      <c r="H323" s="143">
        <f>Table75[[#This Row],[Prev Year''s Values]]</f>
        <v>0</v>
      </c>
    </row>
    <row r="324" spans="1:8" ht="15.6" customHeight="1">
      <c r="A324" s="65"/>
      <c r="B324" s="65"/>
      <c r="C324" s="65"/>
      <c r="D324" s="65"/>
      <c r="E324" s="65"/>
      <c r="F324" s="65"/>
      <c r="G324" s="65"/>
      <c r="H324" s="143">
        <f>Table75[[#This Row],[Prev Year''s Values]]</f>
        <v>0</v>
      </c>
    </row>
    <row r="325" spans="1:8" ht="15.6" customHeight="1">
      <c r="A325" s="65"/>
      <c r="B325" s="65"/>
      <c r="C325" s="65"/>
      <c r="D325" s="65"/>
      <c r="E325" s="65"/>
      <c r="F325" s="65"/>
      <c r="G325" s="65"/>
      <c r="H325" s="143">
        <f>Table75[[#This Row],[Prev Year''s Values]]</f>
        <v>0</v>
      </c>
    </row>
    <row r="326" spans="1:8" ht="15.6" customHeight="1">
      <c r="A326" s="65"/>
      <c r="B326" s="65"/>
      <c r="C326" s="65"/>
      <c r="D326" s="65"/>
      <c r="E326" s="65"/>
      <c r="F326" s="65"/>
      <c r="G326" s="65"/>
      <c r="H326" s="143">
        <f>Table75[[#This Row],[Prev Year''s Values]]</f>
        <v>0</v>
      </c>
    </row>
    <row r="327" spans="1:8" ht="15.6" customHeight="1">
      <c r="A327" s="65"/>
      <c r="B327" s="65"/>
      <c r="C327" s="65"/>
      <c r="D327" s="65"/>
      <c r="E327" s="65"/>
      <c r="F327" s="65"/>
      <c r="G327" s="65"/>
      <c r="H327" s="143">
        <f>Table75[[#This Row],[Prev Year''s Values]]</f>
        <v>0</v>
      </c>
    </row>
    <row r="328" spans="1:8" ht="15.6" customHeight="1">
      <c r="A328" s="65"/>
      <c r="B328" s="65"/>
      <c r="C328" s="65"/>
      <c r="D328" s="65"/>
      <c r="E328" s="65"/>
      <c r="F328" s="65"/>
      <c r="G328" s="65"/>
      <c r="H328" s="143">
        <f>Table75[[#This Row],[Prev Year''s Values]]</f>
        <v>0</v>
      </c>
    </row>
    <row r="329" spans="1:8" ht="15.6" customHeight="1">
      <c r="A329" s="65"/>
      <c r="B329" s="65"/>
      <c r="C329" s="65"/>
      <c r="D329" s="65"/>
      <c r="E329" s="65"/>
      <c r="F329" s="65"/>
      <c r="G329" s="65"/>
      <c r="H329" s="143">
        <f>Table75[[#This Row],[Prev Year''s Values]]</f>
        <v>0</v>
      </c>
    </row>
    <row r="330" spans="1:8" ht="15.6" customHeight="1">
      <c r="A330" s="65"/>
      <c r="B330" s="65"/>
      <c r="C330" s="65"/>
      <c r="D330" s="65"/>
      <c r="E330" s="65"/>
      <c r="F330" s="65"/>
      <c r="G330" s="65"/>
      <c r="H330" s="143">
        <f>Table75[[#This Row],[Prev Year''s Values]]</f>
        <v>0</v>
      </c>
    </row>
    <row r="331" spans="1:8" ht="15.6" customHeight="1">
      <c r="A331" s="65"/>
      <c r="B331" s="65"/>
      <c r="C331" s="65"/>
      <c r="D331" s="65"/>
      <c r="E331" s="65"/>
      <c r="F331" s="65"/>
      <c r="G331" s="65"/>
      <c r="H331" s="143">
        <f>Table75[[#This Row],[Prev Year''s Values]]</f>
        <v>0</v>
      </c>
    </row>
    <row r="332" spans="1:8" ht="15.6" customHeight="1">
      <c r="A332" s="65"/>
      <c r="B332" s="65"/>
      <c r="C332" s="65"/>
      <c r="D332" s="65"/>
      <c r="E332" s="65"/>
      <c r="F332" s="65"/>
      <c r="G332" s="65"/>
      <c r="H332" s="143">
        <f>Table75[[#This Row],[Prev Year''s Values]]</f>
        <v>0</v>
      </c>
    </row>
    <row r="333" spans="1:8" ht="15.6" customHeight="1">
      <c r="A333" s="65"/>
      <c r="B333" s="65"/>
      <c r="C333" s="65"/>
      <c r="D333" s="65"/>
      <c r="E333" s="65"/>
      <c r="F333" s="65"/>
      <c r="G333" s="65"/>
      <c r="H333" s="143">
        <f>Table75[[#This Row],[Prev Year''s Values]]</f>
        <v>0</v>
      </c>
    </row>
    <row r="334" spans="1:8" ht="15.6" customHeight="1">
      <c r="A334" s="65"/>
      <c r="B334" s="65"/>
      <c r="C334" s="65"/>
      <c r="D334" s="65"/>
      <c r="E334" s="65"/>
      <c r="F334" s="65"/>
      <c r="G334" s="65"/>
      <c r="H334" s="143">
        <f>Table75[[#This Row],[Prev Year''s Values]]</f>
        <v>0</v>
      </c>
    </row>
    <row r="335" spans="1:8" ht="15.6" customHeight="1">
      <c r="A335" s="65"/>
      <c r="B335" s="65"/>
      <c r="C335" s="65"/>
      <c r="D335" s="65"/>
      <c r="E335" s="65"/>
      <c r="F335" s="65"/>
      <c r="G335" s="65"/>
      <c r="H335" s="143">
        <f>Table75[[#This Row],[Prev Year''s Values]]</f>
        <v>0</v>
      </c>
    </row>
    <row r="336" spans="1:8" ht="15.6" customHeight="1">
      <c r="A336" s="65"/>
      <c r="B336" s="65"/>
      <c r="C336" s="65"/>
      <c r="D336" s="65"/>
      <c r="E336" s="65"/>
      <c r="F336" s="65"/>
      <c r="G336" s="65"/>
      <c r="H336" s="143">
        <f>Table75[[#This Row],[Prev Year''s Values]]</f>
        <v>0</v>
      </c>
    </row>
    <row r="337" spans="1:8" ht="15.6" customHeight="1">
      <c r="A337" s="65"/>
      <c r="B337" s="65"/>
      <c r="C337" s="65"/>
      <c r="D337" s="65"/>
      <c r="E337" s="65"/>
      <c r="F337" s="65"/>
      <c r="G337" s="65"/>
      <c r="H337" s="143">
        <f>Table75[[#This Row],[Prev Year''s Values]]</f>
        <v>0</v>
      </c>
    </row>
    <row r="338" spans="1:8" ht="15.6" customHeight="1">
      <c r="A338" s="65"/>
      <c r="B338" s="65"/>
      <c r="C338" s="65"/>
      <c r="D338" s="65"/>
      <c r="E338" s="65"/>
      <c r="F338" s="65"/>
      <c r="G338" s="65"/>
      <c r="H338" s="143">
        <f>Table75[[#This Row],[Prev Year''s Values]]</f>
        <v>0</v>
      </c>
    </row>
    <row r="339" spans="1:8" ht="15.6" customHeight="1">
      <c r="A339" s="65"/>
      <c r="B339" s="65"/>
      <c r="C339" s="65"/>
      <c r="D339" s="65"/>
      <c r="E339" s="65"/>
      <c r="F339" s="65"/>
      <c r="G339" s="65"/>
      <c r="H339" s="143">
        <f>Table75[[#This Row],[Prev Year''s Values]]</f>
        <v>0</v>
      </c>
    </row>
    <row r="340" spans="1:8" ht="15.6" customHeight="1">
      <c r="A340" s="65"/>
      <c r="B340" s="65"/>
      <c r="C340" s="65"/>
      <c r="D340" s="65"/>
      <c r="E340" s="65"/>
      <c r="F340" s="65"/>
      <c r="G340" s="65"/>
      <c r="H340" s="143">
        <f>Table75[[#This Row],[Prev Year''s Values]]</f>
        <v>0</v>
      </c>
    </row>
    <row r="341" spans="1:8" ht="15.6" customHeight="1">
      <c r="A341" s="65"/>
      <c r="B341" s="65"/>
      <c r="C341" s="65"/>
      <c r="D341" s="65"/>
      <c r="E341" s="65"/>
      <c r="F341" s="65"/>
      <c r="G341" s="65"/>
      <c r="H341" s="143">
        <f>Table75[[#This Row],[Prev Year''s Values]]</f>
        <v>0</v>
      </c>
    </row>
    <row r="342" spans="1:8" ht="15.6" customHeight="1">
      <c r="A342" s="65"/>
      <c r="B342" s="65"/>
      <c r="C342" s="65"/>
      <c r="D342" s="65"/>
      <c r="E342" s="65"/>
      <c r="F342" s="65"/>
      <c r="G342" s="65"/>
      <c r="H342" s="143">
        <f>Table75[[#This Row],[Prev Year''s Values]]</f>
        <v>0</v>
      </c>
    </row>
    <row r="343" spans="1:8" ht="15.6" customHeight="1">
      <c r="A343" s="65"/>
      <c r="B343" s="65"/>
      <c r="C343" s="65"/>
      <c r="D343" s="65"/>
      <c r="E343" s="65"/>
      <c r="F343" s="65"/>
      <c r="G343" s="65"/>
      <c r="H343" s="143">
        <f>Table75[[#This Row],[Prev Year''s Values]]</f>
        <v>0</v>
      </c>
    </row>
    <row r="344" spans="1:8" ht="15.6" customHeight="1">
      <c r="A344" s="65"/>
      <c r="B344" s="65"/>
      <c r="C344" s="65"/>
      <c r="D344" s="65"/>
      <c r="E344" s="65"/>
      <c r="F344" s="65"/>
      <c r="G344" s="65"/>
      <c r="H344" s="143">
        <f>Table75[[#This Row],[Prev Year''s Values]]</f>
        <v>0</v>
      </c>
    </row>
    <row r="345" spans="1:8" ht="15.6" customHeight="1">
      <c r="A345" s="65"/>
      <c r="B345" s="65"/>
      <c r="C345" s="65"/>
      <c r="D345" s="65"/>
      <c r="E345" s="65"/>
      <c r="F345" s="65"/>
      <c r="G345" s="65"/>
      <c r="H345" s="143">
        <f>Table75[[#This Row],[Prev Year''s Values]]</f>
        <v>0</v>
      </c>
    </row>
    <row r="346" spans="1:8" ht="15.6" customHeight="1">
      <c r="A346" s="65"/>
      <c r="B346" s="65"/>
      <c r="C346" s="65"/>
      <c r="D346" s="65"/>
      <c r="E346" s="65"/>
      <c r="F346" s="65"/>
      <c r="G346" s="65"/>
      <c r="H346" s="143">
        <f>Table75[[#This Row],[Prev Year''s Values]]</f>
        <v>0</v>
      </c>
    </row>
    <row r="347" spans="1:8" ht="15.6" customHeight="1">
      <c r="A347" s="65"/>
      <c r="B347" s="65"/>
      <c r="C347" s="65"/>
      <c r="D347" s="65"/>
      <c r="E347" s="65"/>
      <c r="F347" s="65"/>
      <c r="G347" s="65"/>
      <c r="H347" s="143">
        <f>Table75[[#This Row],[Prev Year''s Values]]</f>
        <v>0</v>
      </c>
    </row>
    <row r="348" spans="1:8" ht="15.6" customHeight="1">
      <c r="A348" s="65"/>
      <c r="B348" s="65"/>
      <c r="C348" s="65"/>
      <c r="D348" s="65"/>
      <c r="E348" s="65"/>
      <c r="F348" s="65"/>
      <c r="G348" s="65"/>
      <c r="H348" s="143">
        <f>Table75[[#This Row],[Prev Year''s Values]]</f>
        <v>0</v>
      </c>
    </row>
    <row r="349" spans="1:8" ht="15.6" customHeight="1">
      <c r="A349" s="65"/>
      <c r="B349" s="65"/>
      <c r="C349" s="65"/>
      <c r="D349" s="65"/>
      <c r="E349" s="65"/>
      <c r="F349" s="65"/>
      <c r="G349" s="65"/>
      <c r="H349" s="143">
        <f>Table75[[#This Row],[Prev Year''s Values]]</f>
        <v>0</v>
      </c>
    </row>
    <row r="350" spans="1:8" ht="15.6" customHeight="1">
      <c r="A350" s="65"/>
      <c r="B350" s="65"/>
      <c r="C350" s="65"/>
      <c r="D350" s="65"/>
      <c r="E350" s="65"/>
      <c r="F350" s="65"/>
      <c r="G350" s="65"/>
      <c r="H350" s="143">
        <f>Table75[[#This Row],[Prev Year''s Values]]</f>
        <v>0</v>
      </c>
    </row>
    <row r="351" spans="1:8" ht="15.6" customHeight="1">
      <c r="A351" s="65"/>
      <c r="B351" s="65"/>
      <c r="C351" s="65"/>
      <c r="D351" s="65"/>
      <c r="E351" s="65"/>
      <c r="F351" s="65"/>
      <c r="G351" s="65"/>
      <c r="H351" s="143">
        <f>Table75[[#This Row],[Prev Year''s Values]]</f>
        <v>0</v>
      </c>
    </row>
    <row r="352" spans="1:8" ht="15.6" customHeight="1">
      <c r="A352" s="65"/>
      <c r="B352" s="65"/>
      <c r="C352" s="65"/>
      <c r="D352" s="65"/>
      <c r="E352" s="65"/>
      <c r="F352" s="65"/>
      <c r="G352" s="65"/>
      <c r="H352" s="143">
        <f>Table75[[#This Row],[Prev Year''s Values]]</f>
        <v>0</v>
      </c>
    </row>
    <row r="353" spans="1:8" ht="15.6" customHeight="1">
      <c r="A353" s="65"/>
      <c r="B353" s="65"/>
      <c r="C353" s="65"/>
      <c r="D353" s="65"/>
      <c r="E353" s="65"/>
      <c r="F353" s="65"/>
      <c r="G353" s="65"/>
      <c r="H353" s="143">
        <f>Table75[[#This Row],[Prev Year''s Values]]</f>
        <v>0</v>
      </c>
    </row>
    <row r="354" spans="1:8" ht="15.6" customHeight="1">
      <c r="A354" s="65"/>
      <c r="B354" s="65"/>
      <c r="C354" s="65"/>
      <c r="D354" s="65"/>
      <c r="E354" s="65"/>
      <c r="F354" s="65"/>
      <c r="G354" s="65"/>
      <c r="H354" s="143">
        <f>Table75[[#This Row],[Prev Year''s Values]]</f>
        <v>0</v>
      </c>
    </row>
    <row r="355" spans="1:8" ht="15.6" customHeight="1">
      <c r="A355" s="65"/>
      <c r="B355" s="65"/>
      <c r="C355" s="65"/>
      <c r="D355" s="65"/>
      <c r="E355" s="65"/>
      <c r="F355" s="65"/>
      <c r="G355" s="65"/>
      <c r="H355" s="143">
        <f>Table75[[#This Row],[Prev Year''s Values]]</f>
        <v>0</v>
      </c>
    </row>
    <row r="356" spans="1:8" ht="15.6" customHeight="1">
      <c r="A356" s="65"/>
      <c r="B356" s="65"/>
      <c r="C356" s="65"/>
      <c r="D356" s="65"/>
      <c r="E356" s="65"/>
      <c r="F356" s="65"/>
      <c r="G356" s="65"/>
      <c r="H356" s="143">
        <f>Table75[[#This Row],[Prev Year''s Values]]</f>
        <v>0</v>
      </c>
    </row>
    <row r="357" spans="1:8" ht="15.6" customHeight="1">
      <c r="A357" s="65"/>
      <c r="B357" s="65"/>
      <c r="C357" s="65"/>
      <c r="D357" s="65"/>
      <c r="E357" s="65"/>
      <c r="F357" s="65"/>
      <c r="G357" s="65"/>
      <c r="H357" s="143">
        <f>Table75[[#This Row],[Prev Year''s Values]]</f>
        <v>0</v>
      </c>
    </row>
    <row r="358" spans="1:8" ht="15.6" customHeight="1">
      <c r="A358" s="65"/>
      <c r="B358" s="65"/>
      <c r="C358" s="65"/>
      <c r="D358" s="65"/>
      <c r="E358" s="65"/>
      <c r="F358" s="65"/>
      <c r="G358" s="65"/>
      <c r="H358" s="143">
        <f>Table75[[#This Row],[Prev Year''s Values]]</f>
        <v>0</v>
      </c>
    </row>
    <row r="359" spans="1:8" ht="15.6" customHeight="1">
      <c r="A359" s="65"/>
      <c r="B359" s="65"/>
      <c r="C359" s="65"/>
      <c r="D359" s="65"/>
      <c r="E359" s="65"/>
      <c r="F359" s="65"/>
      <c r="G359" s="65"/>
      <c r="H359" s="143">
        <f>Table75[[#This Row],[Prev Year''s Values]]</f>
        <v>0</v>
      </c>
    </row>
    <row r="360" spans="1:8" ht="15.6" customHeight="1">
      <c r="A360" s="65"/>
      <c r="B360" s="65"/>
      <c r="C360" s="65"/>
      <c r="D360" s="65"/>
      <c r="E360" s="65"/>
      <c r="F360" s="65"/>
      <c r="G360" s="65"/>
      <c r="H360" s="143">
        <f>Table75[[#This Row],[Prev Year''s Values]]</f>
        <v>0</v>
      </c>
    </row>
    <row r="361" spans="1:8" ht="15.6" customHeight="1">
      <c r="A361" s="65"/>
      <c r="B361" s="65"/>
      <c r="C361" s="65"/>
      <c r="D361" s="65"/>
      <c r="E361" s="65"/>
      <c r="F361" s="65"/>
      <c r="G361" s="65"/>
      <c r="H361" s="143">
        <f>Table75[[#This Row],[Prev Year''s Values]]</f>
        <v>0</v>
      </c>
    </row>
    <row r="362" spans="1:8" ht="15.6" customHeight="1">
      <c r="A362" s="65"/>
      <c r="B362" s="65"/>
      <c r="C362" s="65"/>
      <c r="D362" s="65"/>
      <c r="E362" s="65"/>
      <c r="F362" s="65"/>
      <c r="G362" s="65"/>
      <c r="H362" s="143">
        <f>Table75[[#This Row],[Prev Year''s Values]]</f>
        <v>0</v>
      </c>
    </row>
    <row r="363" spans="1:8" ht="15.6" customHeight="1">
      <c r="A363" s="65"/>
      <c r="B363" s="65"/>
      <c r="C363" s="65"/>
      <c r="D363" s="65"/>
      <c r="E363" s="65"/>
      <c r="F363" s="65"/>
      <c r="G363" s="65"/>
      <c r="H363" s="143">
        <f>Table75[[#This Row],[Prev Year''s Values]]</f>
        <v>0</v>
      </c>
    </row>
    <row r="364" spans="1:8" ht="15.6" customHeight="1">
      <c r="A364" s="65"/>
      <c r="B364" s="65"/>
      <c r="C364" s="65"/>
      <c r="D364" s="65"/>
      <c r="E364" s="65"/>
      <c r="F364" s="65"/>
      <c r="G364" s="65"/>
      <c r="H364" s="143">
        <f>Table75[[#This Row],[Prev Year''s Values]]</f>
        <v>0</v>
      </c>
    </row>
    <row r="365" spans="1:8" ht="15.6" customHeight="1">
      <c r="A365" s="65"/>
      <c r="B365" s="65"/>
      <c r="C365" s="65"/>
      <c r="D365" s="65"/>
      <c r="E365" s="65"/>
      <c r="F365" s="65"/>
      <c r="G365" s="65"/>
      <c r="H365" s="143">
        <f>Table75[[#This Row],[Prev Year''s Values]]</f>
        <v>0</v>
      </c>
    </row>
    <row r="366" spans="1:8" ht="15.6" customHeight="1">
      <c r="A366" s="65"/>
      <c r="B366" s="65"/>
      <c r="C366" s="65"/>
      <c r="D366" s="65"/>
      <c r="E366" s="65"/>
      <c r="F366" s="65"/>
      <c r="G366" s="65"/>
      <c r="H366" s="143">
        <f>Table75[[#This Row],[Prev Year''s Values]]</f>
        <v>0</v>
      </c>
    </row>
    <row r="367" spans="1:8" ht="15.6" customHeight="1">
      <c r="A367" s="65"/>
      <c r="B367" s="65"/>
      <c r="C367" s="65"/>
      <c r="D367" s="65"/>
      <c r="E367" s="65"/>
      <c r="F367" s="65"/>
      <c r="G367" s="65"/>
      <c r="H367" s="143">
        <f>Table75[[#This Row],[Prev Year''s Values]]</f>
        <v>0</v>
      </c>
    </row>
    <row r="368" spans="1:8" ht="15.6" customHeight="1">
      <c r="A368" s="65"/>
      <c r="B368" s="65"/>
      <c r="C368" s="65"/>
      <c r="D368" s="65"/>
      <c r="E368" s="65"/>
      <c r="F368" s="65"/>
      <c r="G368" s="65"/>
      <c r="H368" s="143">
        <f>Table75[[#This Row],[Prev Year''s Values]]</f>
        <v>0</v>
      </c>
    </row>
    <row r="369" spans="1:8" ht="15.6" customHeight="1">
      <c r="A369" s="65"/>
      <c r="B369" s="65"/>
      <c r="C369" s="65"/>
      <c r="D369" s="65"/>
      <c r="E369" s="65"/>
      <c r="F369" s="65"/>
      <c r="G369" s="65"/>
      <c r="H369" s="143">
        <f>Table75[[#This Row],[Prev Year''s Values]]</f>
        <v>0</v>
      </c>
    </row>
    <row r="370" spans="1:8" ht="15.6" customHeight="1">
      <c r="A370" s="65"/>
      <c r="B370" s="65"/>
      <c r="C370" s="65"/>
      <c r="D370" s="65"/>
      <c r="E370" s="65"/>
      <c r="F370" s="65"/>
      <c r="G370" s="65"/>
      <c r="H370" s="143">
        <f>Table75[[#This Row],[Prev Year''s Values]]</f>
        <v>0</v>
      </c>
    </row>
    <row r="371" spans="1:8" ht="15.6" customHeight="1">
      <c r="A371" s="65"/>
      <c r="B371" s="65"/>
      <c r="C371" s="65"/>
      <c r="D371" s="65"/>
      <c r="E371" s="65"/>
      <c r="F371" s="65"/>
      <c r="G371" s="65"/>
      <c r="H371" s="143">
        <f>Table75[[#This Row],[Prev Year''s Values]]</f>
        <v>0</v>
      </c>
    </row>
    <row r="372" spans="1:8" ht="15.6" customHeight="1">
      <c r="A372" s="65"/>
      <c r="B372" s="65"/>
      <c r="C372" s="65"/>
      <c r="D372" s="65"/>
      <c r="E372" s="65"/>
      <c r="F372" s="65"/>
      <c r="G372" s="65"/>
      <c r="H372" s="143">
        <f>Table75[[#This Row],[Prev Year''s Values]]</f>
        <v>0</v>
      </c>
    </row>
    <row r="373" spans="1:8" ht="15.6" customHeight="1">
      <c r="A373" s="65"/>
      <c r="B373" s="65"/>
      <c r="C373" s="65"/>
      <c r="D373" s="65"/>
      <c r="E373" s="65"/>
      <c r="F373" s="65"/>
      <c r="G373" s="65"/>
      <c r="H373" s="143">
        <f>Table75[[#This Row],[Prev Year''s Values]]</f>
        <v>0</v>
      </c>
    </row>
    <row r="374" spans="1:8" ht="15.6" customHeight="1">
      <c r="A374" s="65"/>
      <c r="B374" s="65"/>
      <c r="C374" s="65"/>
      <c r="D374" s="65"/>
      <c r="E374" s="65"/>
      <c r="F374" s="65"/>
      <c r="G374" s="65"/>
      <c r="H374" s="143">
        <f>Table75[[#This Row],[Prev Year''s Values]]</f>
        <v>0</v>
      </c>
    </row>
    <row r="375" spans="1:8" ht="15.6" customHeight="1">
      <c r="A375" s="65"/>
      <c r="B375" s="65"/>
      <c r="C375" s="65"/>
      <c r="D375" s="65"/>
      <c r="E375" s="65"/>
      <c r="F375" s="65"/>
      <c r="G375" s="65"/>
      <c r="H375" s="143">
        <f>Table75[[#This Row],[Prev Year''s Values]]</f>
        <v>0</v>
      </c>
    </row>
    <row r="376" spans="1:8" ht="15.6" customHeight="1">
      <c r="A376" s="65"/>
      <c r="B376" s="65"/>
      <c r="C376" s="65"/>
      <c r="D376" s="65"/>
      <c r="E376" s="65"/>
      <c r="F376" s="65"/>
      <c r="G376" s="65"/>
      <c r="H376" s="143">
        <f>Table75[[#This Row],[Prev Year''s Values]]</f>
        <v>0</v>
      </c>
    </row>
    <row r="377" spans="1:8" ht="15.6" customHeight="1">
      <c r="A377" s="65"/>
      <c r="B377" s="65"/>
      <c r="C377" s="65"/>
      <c r="D377" s="65"/>
      <c r="E377" s="65"/>
      <c r="F377" s="65"/>
      <c r="G377" s="65"/>
      <c r="H377" s="143">
        <f>Table75[[#This Row],[Prev Year''s Values]]</f>
        <v>0</v>
      </c>
    </row>
    <row r="378" spans="1:8" ht="15.6" customHeight="1">
      <c r="A378" s="65"/>
      <c r="B378" s="65"/>
      <c r="C378" s="65"/>
      <c r="D378" s="65"/>
      <c r="E378" s="65"/>
      <c r="F378" s="65"/>
      <c r="G378" s="65"/>
      <c r="H378" s="143">
        <f>Table75[[#This Row],[Prev Year''s Values]]</f>
        <v>0</v>
      </c>
    </row>
    <row r="379" spans="1:8" ht="15.6" customHeight="1">
      <c r="A379" s="65"/>
      <c r="B379" s="65"/>
      <c r="C379" s="65"/>
      <c r="D379" s="65"/>
      <c r="E379" s="65"/>
      <c r="F379" s="65"/>
      <c r="G379" s="65"/>
      <c r="H379" s="143">
        <f>Table75[[#This Row],[Prev Year''s Values]]</f>
        <v>0</v>
      </c>
    </row>
    <row r="380" spans="1:8" ht="15.6" customHeight="1">
      <c r="A380" s="65"/>
      <c r="B380" s="65"/>
      <c r="C380" s="65"/>
      <c r="D380" s="65"/>
      <c r="E380" s="65"/>
      <c r="F380" s="65"/>
      <c r="G380" s="65"/>
      <c r="H380" s="143">
        <f>Table75[[#This Row],[Prev Year''s Values]]</f>
        <v>0</v>
      </c>
    </row>
    <row r="381" spans="1:8" ht="15.6" customHeight="1">
      <c r="A381" s="65"/>
      <c r="B381" s="65"/>
      <c r="C381" s="65"/>
      <c r="D381" s="65"/>
      <c r="E381" s="65"/>
      <c r="F381" s="65"/>
      <c r="G381" s="65"/>
      <c r="H381" s="143">
        <f>Table75[[#This Row],[Prev Year''s Values]]</f>
        <v>0</v>
      </c>
    </row>
    <row r="382" spans="1:8" ht="15.6" customHeight="1">
      <c r="A382" s="65"/>
      <c r="B382" s="65"/>
      <c r="C382" s="65"/>
      <c r="D382" s="65"/>
      <c r="E382" s="65"/>
      <c r="F382" s="65"/>
      <c r="G382" s="65"/>
      <c r="H382" s="143">
        <f>Table75[[#This Row],[Prev Year''s Values]]</f>
        <v>0</v>
      </c>
    </row>
    <row r="383" spans="1:8" ht="15.6" customHeight="1">
      <c r="A383" s="65"/>
      <c r="B383" s="65"/>
      <c r="C383" s="65"/>
      <c r="D383" s="65"/>
      <c r="E383" s="65"/>
      <c r="F383" s="65"/>
      <c r="G383" s="65"/>
      <c r="H383" s="143">
        <f>Table75[[#This Row],[Prev Year''s Values]]</f>
        <v>0</v>
      </c>
    </row>
    <row r="384" spans="1:8" ht="15.6" customHeight="1">
      <c r="A384" s="65"/>
      <c r="B384" s="65"/>
      <c r="C384" s="65"/>
      <c r="D384" s="65"/>
      <c r="E384" s="65"/>
      <c r="F384" s="65"/>
      <c r="G384" s="65"/>
      <c r="H384" s="143">
        <f>Table75[[#This Row],[Prev Year''s Values]]</f>
        <v>0</v>
      </c>
    </row>
    <row r="385" spans="1:8" ht="15.6" customHeight="1">
      <c r="A385" s="65"/>
      <c r="B385" s="65"/>
      <c r="C385" s="65"/>
      <c r="D385" s="65"/>
      <c r="E385" s="65"/>
      <c r="F385" s="65"/>
      <c r="G385" s="65"/>
      <c r="H385" s="143">
        <f>Table75[[#This Row],[Prev Year''s Values]]</f>
        <v>0</v>
      </c>
    </row>
    <row r="386" spans="1:8" ht="15.6" customHeight="1">
      <c r="A386" s="65"/>
      <c r="B386" s="65"/>
      <c r="C386" s="65"/>
      <c r="D386" s="65"/>
      <c r="E386" s="65"/>
      <c r="F386" s="65"/>
      <c r="G386" s="65"/>
      <c r="H386" s="143">
        <f>Table75[[#This Row],[Prev Year''s Values]]</f>
        <v>0</v>
      </c>
    </row>
    <row r="387" spans="1:8" ht="15.6" customHeight="1">
      <c r="A387" s="65"/>
      <c r="B387" s="65"/>
      <c r="C387" s="65"/>
      <c r="D387" s="65"/>
      <c r="E387" s="65"/>
      <c r="F387" s="65"/>
      <c r="G387" s="65"/>
      <c r="H387" s="143">
        <f>Table75[[#This Row],[Prev Year''s Values]]</f>
        <v>0</v>
      </c>
    </row>
    <row r="388" spans="1:8" ht="15.6" customHeight="1">
      <c r="A388" s="65"/>
      <c r="B388" s="65"/>
      <c r="C388" s="65"/>
      <c r="D388" s="65"/>
      <c r="E388" s="65"/>
      <c r="F388" s="65"/>
      <c r="G388" s="65"/>
      <c r="H388" s="143">
        <f>Table75[[#This Row],[Prev Year''s Values]]</f>
        <v>0</v>
      </c>
    </row>
    <row r="389" spans="1:8" ht="15.6" customHeight="1">
      <c r="A389" s="65"/>
      <c r="B389" s="65"/>
      <c r="C389" s="65"/>
      <c r="D389" s="65"/>
      <c r="E389" s="65"/>
      <c r="F389" s="65"/>
      <c r="G389" s="65"/>
      <c r="H389" s="143">
        <f>Table75[[#This Row],[Prev Year''s Values]]</f>
        <v>0</v>
      </c>
    </row>
    <row r="390" spans="1:8" ht="15.6" customHeight="1">
      <c r="A390" s="65"/>
      <c r="B390" s="65"/>
      <c r="C390" s="65"/>
      <c r="D390" s="65"/>
      <c r="E390" s="65"/>
      <c r="F390" s="65"/>
      <c r="G390" s="65"/>
      <c r="H390" s="143">
        <f>Table75[[#This Row],[Prev Year''s Values]]</f>
        <v>0</v>
      </c>
    </row>
    <row r="391" spans="1:8" ht="15.6" customHeight="1">
      <c r="A391" s="65"/>
      <c r="B391" s="65"/>
      <c r="C391" s="65"/>
      <c r="D391" s="65"/>
      <c r="E391" s="65"/>
      <c r="F391" s="65"/>
      <c r="G391" s="65"/>
      <c r="H391" s="143">
        <f>Table75[[#This Row],[Prev Year''s Values]]</f>
        <v>0</v>
      </c>
    </row>
    <row r="392" spans="1:8" ht="15.6" customHeight="1">
      <c r="A392" s="65"/>
      <c r="B392" s="65"/>
      <c r="C392" s="65"/>
      <c r="D392" s="65"/>
      <c r="E392" s="65"/>
      <c r="F392" s="65"/>
      <c r="G392" s="65"/>
      <c r="H392" s="143">
        <f>Table75[[#This Row],[Prev Year''s Values]]</f>
        <v>0</v>
      </c>
    </row>
    <row r="393" spans="1:8" ht="15.6" customHeight="1">
      <c r="A393" s="65"/>
      <c r="B393" s="65"/>
      <c r="C393" s="65"/>
      <c r="D393" s="65"/>
      <c r="E393" s="65"/>
      <c r="F393" s="65"/>
      <c r="G393" s="65"/>
      <c r="H393" s="143">
        <f>Table75[[#This Row],[Prev Year''s Values]]</f>
        <v>0</v>
      </c>
    </row>
    <row r="394" spans="1:8" ht="15.6" customHeight="1">
      <c r="A394" s="65"/>
      <c r="B394" s="65"/>
      <c r="C394" s="65"/>
      <c r="D394" s="65"/>
      <c r="E394" s="65"/>
      <c r="F394" s="65"/>
      <c r="G394" s="65"/>
      <c r="H394" s="143">
        <f>Table75[[#This Row],[Prev Year''s Values]]</f>
        <v>0</v>
      </c>
    </row>
    <row r="395" spans="1:8" ht="15.6" customHeight="1">
      <c r="A395" s="65"/>
      <c r="B395" s="65"/>
      <c r="C395" s="65"/>
      <c r="D395" s="65"/>
      <c r="E395" s="65"/>
      <c r="F395" s="65"/>
      <c r="G395" s="65"/>
      <c r="H395" s="143">
        <f>Table75[[#This Row],[Prev Year''s Values]]</f>
        <v>0</v>
      </c>
    </row>
    <row r="396" spans="1:8" ht="15.6" customHeight="1">
      <c r="A396" s="65"/>
      <c r="B396" s="65"/>
      <c r="C396" s="65"/>
      <c r="D396" s="65"/>
      <c r="E396" s="65"/>
      <c r="F396" s="65"/>
      <c r="G396" s="65"/>
      <c r="H396" s="143">
        <f>Table75[[#This Row],[Prev Year''s Values]]</f>
        <v>0</v>
      </c>
    </row>
    <row r="397" spans="1:8" ht="15.6" customHeight="1">
      <c r="A397" s="65"/>
      <c r="B397" s="65"/>
      <c r="C397" s="65"/>
      <c r="D397" s="65"/>
      <c r="E397" s="65"/>
      <c r="F397" s="65"/>
      <c r="G397" s="65"/>
      <c r="H397" s="143">
        <f>Table75[[#This Row],[Prev Year''s Values]]</f>
        <v>0</v>
      </c>
    </row>
    <row r="398" spans="1:8" ht="15.6" customHeight="1">
      <c r="A398" s="65"/>
      <c r="B398" s="65"/>
      <c r="C398" s="65"/>
      <c r="D398" s="65"/>
      <c r="E398" s="65"/>
      <c r="F398" s="65"/>
      <c r="G398" s="65"/>
      <c r="H398" s="143">
        <f>Table75[[#This Row],[Prev Year''s Values]]</f>
        <v>0</v>
      </c>
    </row>
    <row r="399" spans="1:8" ht="15.6" customHeight="1">
      <c r="A399" s="65"/>
      <c r="B399" s="65"/>
      <c r="C399" s="65"/>
      <c r="D399" s="65"/>
      <c r="E399" s="65"/>
      <c r="F399" s="65"/>
      <c r="G399" s="65"/>
      <c r="H399" s="143">
        <f>Table75[[#This Row],[Prev Year''s Values]]</f>
        <v>0</v>
      </c>
    </row>
    <row r="400" spans="1:8" ht="15.6" customHeight="1">
      <c r="A400" s="65"/>
      <c r="B400" s="65"/>
      <c r="C400" s="65"/>
      <c r="D400" s="65"/>
      <c r="E400" s="65"/>
      <c r="F400" s="65"/>
      <c r="G400" s="65"/>
      <c r="H400" s="143">
        <f>Table75[[#This Row],[Prev Year''s Values]]</f>
        <v>0</v>
      </c>
    </row>
    <row r="401" spans="1:8" ht="15.6" customHeight="1">
      <c r="A401" s="65"/>
      <c r="B401" s="65"/>
      <c r="C401" s="65"/>
      <c r="D401" s="65"/>
      <c r="E401" s="65"/>
      <c r="F401" s="65"/>
      <c r="G401" s="65"/>
      <c r="H401" s="143">
        <f>Table75[[#This Row],[Prev Year''s Values]]</f>
        <v>0</v>
      </c>
    </row>
    <row r="402" spans="1:8" ht="15.6" customHeight="1">
      <c r="A402" s="65"/>
      <c r="B402" s="65"/>
      <c r="C402" s="65"/>
      <c r="D402" s="65"/>
      <c r="E402" s="65"/>
      <c r="F402" s="65"/>
      <c r="G402" s="65"/>
      <c r="H402" s="143">
        <f>Table75[[#This Row],[Prev Year''s Values]]</f>
        <v>0</v>
      </c>
    </row>
    <row r="403" spans="1:8" ht="15.6" customHeight="1">
      <c r="A403" s="65"/>
      <c r="B403" s="65"/>
      <c r="C403" s="65"/>
      <c r="D403" s="65"/>
      <c r="E403" s="65"/>
      <c r="F403" s="65"/>
      <c r="G403" s="65"/>
      <c r="H403" s="143">
        <f>Table75[[#This Row],[Prev Year''s Values]]</f>
        <v>0</v>
      </c>
    </row>
    <row r="404" spans="1:8" ht="15.6" customHeight="1">
      <c r="A404" s="65"/>
      <c r="B404" s="65"/>
      <c r="C404" s="65"/>
      <c r="D404" s="65"/>
      <c r="E404" s="65"/>
      <c r="F404" s="65"/>
      <c r="G404" s="65"/>
      <c r="H404" s="143">
        <f>Table75[[#This Row],[Prev Year''s Values]]</f>
        <v>0</v>
      </c>
    </row>
    <row r="405" spans="1:8" ht="15.6" customHeight="1">
      <c r="A405" s="65"/>
      <c r="B405" s="65"/>
      <c r="C405" s="65"/>
      <c r="D405" s="65"/>
      <c r="E405" s="65"/>
      <c r="F405" s="65"/>
      <c r="G405" s="65"/>
      <c r="H405" s="143">
        <f>Table75[[#This Row],[Prev Year''s Values]]</f>
        <v>0</v>
      </c>
    </row>
    <row r="406" spans="1:8" ht="15.6" customHeight="1">
      <c r="A406" s="65"/>
      <c r="B406" s="65"/>
      <c r="C406" s="65"/>
      <c r="D406" s="65"/>
      <c r="E406" s="65"/>
      <c r="F406" s="65"/>
      <c r="G406" s="65"/>
      <c r="H406" s="143">
        <f>Table75[[#This Row],[Prev Year''s Values]]</f>
        <v>0</v>
      </c>
    </row>
    <row r="407" spans="1:8" ht="15.6" customHeight="1">
      <c r="A407" s="65"/>
      <c r="B407" s="65"/>
      <c r="C407" s="65"/>
      <c r="D407" s="65"/>
      <c r="E407" s="65"/>
      <c r="F407" s="65"/>
      <c r="G407" s="65"/>
      <c r="H407" s="143">
        <f>Table75[[#This Row],[Prev Year''s Values]]</f>
        <v>0</v>
      </c>
    </row>
    <row r="408" spans="1:8" ht="15.6" customHeight="1">
      <c r="A408" s="65"/>
      <c r="B408" s="65"/>
      <c r="C408" s="65"/>
      <c r="D408" s="65"/>
      <c r="E408" s="65"/>
      <c r="F408" s="65"/>
      <c r="G408" s="65"/>
      <c r="H408" s="143">
        <f>Table75[[#This Row],[Prev Year''s Values]]</f>
        <v>0</v>
      </c>
    </row>
    <row r="409" spans="1:8" ht="15.6" customHeight="1">
      <c r="A409" s="65"/>
      <c r="B409" s="65"/>
      <c r="C409" s="65"/>
      <c r="D409" s="65"/>
      <c r="E409" s="65"/>
      <c r="F409" s="65"/>
      <c r="G409" s="65"/>
      <c r="H409" s="143">
        <f>Table75[[#This Row],[Prev Year''s Values]]</f>
        <v>0</v>
      </c>
    </row>
    <row r="410" spans="1:8" ht="15.6" customHeight="1">
      <c r="A410" s="65"/>
      <c r="B410" s="65"/>
      <c r="C410" s="65"/>
      <c r="D410" s="65"/>
      <c r="E410" s="65"/>
      <c r="F410" s="65"/>
      <c r="G410" s="65"/>
      <c r="H410" s="143">
        <f>Table75[[#This Row],[Prev Year''s Values]]</f>
        <v>0</v>
      </c>
    </row>
    <row r="411" spans="1:8" ht="15.6" customHeight="1">
      <c r="A411" s="65"/>
      <c r="B411" s="65"/>
      <c r="C411" s="65"/>
      <c r="D411" s="65"/>
      <c r="E411" s="65"/>
      <c r="F411" s="65"/>
      <c r="G411" s="65"/>
      <c r="H411" s="143">
        <f>Table75[[#This Row],[Prev Year''s Values]]</f>
        <v>0</v>
      </c>
    </row>
    <row r="412" spans="1:8" ht="15.6" customHeight="1">
      <c r="A412" s="65"/>
      <c r="B412" s="65"/>
      <c r="C412" s="65"/>
      <c r="D412" s="65"/>
      <c r="E412" s="65"/>
      <c r="F412" s="65"/>
      <c r="G412" s="65"/>
      <c r="H412" s="143">
        <f>Table75[[#This Row],[Prev Year''s Values]]</f>
        <v>0</v>
      </c>
    </row>
    <row r="413" spans="1:8" ht="15.6" customHeight="1">
      <c r="A413" s="65"/>
      <c r="B413" s="65"/>
      <c r="C413" s="65"/>
      <c r="D413" s="65"/>
      <c r="E413" s="65"/>
      <c r="F413" s="65"/>
      <c r="G413" s="65"/>
      <c r="H413" s="143">
        <f>Table75[[#This Row],[Prev Year''s Values]]</f>
        <v>0</v>
      </c>
    </row>
    <row r="414" spans="1:8" ht="15.6" customHeight="1">
      <c r="A414" s="65"/>
      <c r="B414" s="65"/>
      <c r="C414" s="65"/>
      <c r="D414" s="65"/>
      <c r="E414" s="65"/>
      <c r="F414" s="65"/>
      <c r="G414" s="65"/>
      <c r="H414" s="143">
        <f>Table75[[#This Row],[Prev Year''s Values]]</f>
        <v>0</v>
      </c>
    </row>
    <row r="415" spans="1:8" ht="15.6" customHeight="1">
      <c r="A415" s="65"/>
      <c r="B415" s="65"/>
      <c r="C415" s="65"/>
      <c r="D415" s="65"/>
      <c r="E415" s="65"/>
      <c r="F415" s="65"/>
      <c r="G415" s="65"/>
      <c r="H415" s="143">
        <f>Table75[[#This Row],[Prev Year''s Values]]</f>
        <v>0</v>
      </c>
    </row>
    <row r="416" spans="1:8" ht="15.6" customHeight="1">
      <c r="A416" s="65"/>
      <c r="B416" s="65"/>
      <c r="C416" s="65"/>
      <c r="D416" s="65"/>
      <c r="E416" s="65"/>
      <c r="F416" s="65"/>
      <c r="G416" s="65"/>
      <c r="H416" s="143">
        <f>Table75[[#This Row],[Prev Year''s Values]]</f>
        <v>0</v>
      </c>
    </row>
    <row r="417" spans="1:8" ht="15.6" customHeight="1">
      <c r="A417" s="65"/>
      <c r="B417" s="65"/>
      <c r="C417" s="65"/>
      <c r="D417" s="65"/>
      <c r="E417" s="65"/>
      <c r="F417" s="65"/>
      <c r="G417" s="65"/>
      <c r="H417" s="143">
        <f>Table75[[#This Row],[Prev Year''s Values]]</f>
        <v>0</v>
      </c>
    </row>
    <row r="418" spans="1:8" ht="15.6" customHeight="1">
      <c r="A418" s="65"/>
      <c r="B418" s="65"/>
      <c r="C418" s="65"/>
      <c r="D418" s="65"/>
      <c r="E418" s="65"/>
      <c r="F418" s="65"/>
      <c r="G418" s="65"/>
      <c r="H418" s="143">
        <f>Table75[[#This Row],[Prev Year''s Values]]</f>
        <v>0</v>
      </c>
    </row>
    <row r="419" spans="1:8" ht="15.6" customHeight="1">
      <c r="A419" s="65"/>
      <c r="B419" s="65"/>
      <c r="C419" s="65"/>
      <c r="D419" s="65"/>
      <c r="E419" s="65"/>
      <c r="F419" s="65"/>
      <c r="G419" s="65"/>
      <c r="H419" s="143">
        <f>Table75[[#This Row],[Prev Year''s Values]]</f>
        <v>0</v>
      </c>
    </row>
    <row r="420" spans="1:8" ht="15.6" customHeight="1">
      <c r="A420" s="65"/>
      <c r="B420" s="65"/>
      <c r="C420" s="65"/>
      <c r="D420" s="65"/>
      <c r="E420" s="65"/>
      <c r="F420" s="65"/>
      <c r="G420" s="65"/>
      <c r="H420" s="143">
        <f>Table75[[#This Row],[Prev Year''s Values]]</f>
        <v>0</v>
      </c>
    </row>
    <row r="421" spans="1:8" ht="15.6" customHeight="1">
      <c r="A421" s="65"/>
      <c r="B421" s="65"/>
      <c r="C421" s="65"/>
      <c r="D421" s="65"/>
      <c r="E421" s="65"/>
      <c r="F421" s="65"/>
      <c r="G421" s="65"/>
      <c r="H421" s="143">
        <f>Table75[[#This Row],[Prev Year''s Values]]</f>
        <v>0</v>
      </c>
    </row>
    <row r="422" spans="1:8" ht="15.6" customHeight="1">
      <c r="A422" s="65"/>
      <c r="B422" s="65"/>
      <c r="C422" s="65"/>
      <c r="D422" s="65"/>
      <c r="E422" s="65"/>
      <c r="F422" s="65"/>
      <c r="G422" s="65"/>
      <c r="H422" s="143">
        <f>Table75[[#This Row],[Prev Year''s Values]]</f>
        <v>0</v>
      </c>
    </row>
    <row r="423" spans="1:8" ht="15.6" customHeight="1">
      <c r="A423" s="65"/>
      <c r="B423" s="65"/>
      <c r="C423" s="65"/>
      <c r="D423" s="65"/>
      <c r="E423" s="65"/>
      <c r="F423" s="65"/>
      <c r="G423" s="65"/>
      <c r="H423" s="143">
        <f>Table75[[#This Row],[Prev Year''s Values]]</f>
        <v>0</v>
      </c>
    </row>
    <row r="424" spans="1:8" ht="15.6" customHeight="1">
      <c r="A424" s="65"/>
      <c r="B424" s="65"/>
      <c r="C424" s="65"/>
      <c r="D424" s="65"/>
      <c r="E424" s="65"/>
      <c r="F424" s="65"/>
      <c r="G424" s="65"/>
      <c r="H424" s="143">
        <f>Table75[[#This Row],[Prev Year''s Values]]</f>
        <v>0</v>
      </c>
    </row>
    <row r="425" spans="1:8" ht="15.6" customHeight="1">
      <c r="A425" s="65"/>
      <c r="B425" s="65"/>
      <c r="C425" s="65"/>
      <c r="D425" s="65"/>
      <c r="E425" s="65"/>
      <c r="F425" s="65"/>
      <c r="G425" s="65"/>
      <c r="H425" s="143">
        <f>Table75[[#This Row],[Prev Year''s Values]]</f>
        <v>0</v>
      </c>
    </row>
    <row r="426" spans="1:8" ht="15.6" customHeight="1">
      <c r="A426" s="65"/>
      <c r="B426" s="65"/>
      <c r="C426" s="65"/>
      <c r="D426" s="65"/>
      <c r="E426" s="65"/>
      <c r="F426" s="65"/>
      <c r="G426" s="65"/>
      <c r="H426" s="143">
        <f>Table75[[#This Row],[Prev Year''s Values]]</f>
        <v>0</v>
      </c>
    </row>
    <row r="427" spans="1:8" ht="15.6" customHeight="1">
      <c r="A427" s="65"/>
      <c r="B427" s="65"/>
      <c r="C427" s="65"/>
      <c r="D427" s="65"/>
      <c r="E427" s="65"/>
      <c r="F427" s="65"/>
      <c r="G427" s="65"/>
      <c r="H427" s="143">
        <f>Table75[[#This Row],[Prev Year''s Values]]</f>
        <v>0</v>
      </c>
    </row>
    <row r="428" spans="1:8" ht="15.6" customHeight="1">
      <c r="A428" s="65"/>
      <c r="B428" s="65"/>
      <c r="C428" s="65"/>
      <c r="D428" s="65"/>
      <c r="E428" s="65"/>
      <c r="F428" s="65"/>
      <c r="G428" s="65"/>
      <c r="H428" s="143">
        <f>Table75[[#This Row],[Prev Year''s Values]]</f>
        <v>0</v>
      </c>
    </row>
    <row r="429" spans="1:8" ht="15.6" customHeight="1">
      <c r="A429" s="65"/>
      <c r="B429" s="65"/>
      <c r="C429" s="65"/>
      <c r="D429" s="65"/>
      <c r="E429" s="65"/>
      <c r="F429" s="65"/>
      <c r="G429" s="65"/>
      <c r="H429" s="143">
        <f>Table75[[#This Row],[Prev Year''s Values]]</f>
        <v>0</v>
      </c>
    </row>
    <row r="430" spans="1:8" ht="15.6" customHeight="1">
      <c r="A430" s="65"/>
      <c r="B430" s="65"/>
      <c r="C430" s="65"/>
      <c r="D430" s="65"/>
      <c r="E430" s="65"/>
      <c r="F430" s="65"/>
      <c r="G430" s="65"/>
      <c r="H430" s="143">
        <f>Table75[[#This Row],[Prev Year''s Values]]</f>
        <v>0</v>
      </c>
    </row>
    <row r="431" spans="1:8" ht="15.6" customHeight="1">
      <c r="A431" s="65"/>
      <c r="B431" s="65"/>
      <c r="C431" s="65"/>
      <c r="D431" s="65"/>
      <c r="E431" s="65"/>
      <c r="F431" s="65"/>
      <c r="G431" s="65"/>
      <c r="H431" s="143">
        <f>Table75[[#This Row],[Prev Year''s Values]]</f>
        <v>0</v>
      </c>
    </row>
    <row r="432" spans="1:8" ht="15.6" customHeight="1">
      <c r="A432" s="65"/>
      <c r="B432" s="65"/>
      <c r="C432" s="65"/>
      <c r="D432" s="65"/>
      <c r="E432" s="65"/>
      <c r="F432" s="65"/>
      <c r="G432" s="65"/>
      <c r="H432" s="143">
        <f>Table75[[#This Row],[Prev Year''s Values]]</f>
        <v>0</v>
      </c>
    </row>
    <row r="433" spans="1:8" ht="15.6" customHeight="1">
      <c r="A433" s="65"/>
      <c r="B433" s="65"/>
      <c r="C433" s="65"/>
      <c r="D433" s="65"/>
      <c r="E433" s="65"/>
      <c r="F433" s="65"/>
      <c r="G433" s="65"/>
      <c r="H433" s="143">
        <f>Table75[[#This Row],[Prev Year''s Values]]</f>
        <v>0</v>
      </c>
    </row>
    <row r="434" spans="1:8" ht="15.6" customHeight="1">
      <c r="A434" s="65"/>
      <c r="B434" s="65"/>
      <c r="C434" s="65"/>
      <c r="D434" s="65"/>
      <c r="E434" s="65"/>
      <c r="F434" s="65"/>
      <c r="G434" s="65"/>
      <c r="H434" s="143">
        <f>Table75[[#This Row],[Prev Year''s Values]]</f>
        <v>0</v>
      </c>
    </row>
    <row r="435" spans="1:8" ht="15.6" customHeight="1">
      <c r="A435" s="65"/>
      <c r="B435" s="65"/>
      <c r="C435" s="65"/>
      <c r="D435" s="65"/>
      <c r="E435" s="65"/>
      <c r="F435" s="65"/>
      <c r="G435" s="65"/>
      <c r="H435" s="143">
        <f>Table75[[#This Row],[Prev Year''s Values]]</f>
        <v>0</v>
      </c>
    </row>
    <row r="436" spans="1:8" ht="15.6" customHeight="1">
      <c r="A436" s="65"/>
      <c r="B436" s="65"/>
      <c r="C436" s="65"/>
      <c r="D436" s="65"/>
      <c r="E436" s="65"/>
      <c r="F436" s="65"/>
      <c r="G436" s="65"/>
      <c r="H436" s="143">
        <f>Table75[[#This Row],[Prev Year''s Values]]</f>
        <v>0</v>
      </c>
    </row>
    <row r="437" spans="1:8" ht="15.6" customHeight="1">
      <c r="A437" s="65"/>
      <c r="B437" s="65"/>
      <c r="C437" s="65"/>
      <c r="D437" s="65"/>
      <c r="E437" s="65"/>
      <c r="F437" s="65"/>
      <c r="G437" s="65"/>
      <c r="H437" s="143">
        <f>Table75[[#This Row],[Prev Year''s Values]]</f>
        <v>0</v>
      </c>
    </row>
    <row r="438" spans="1:8" ht="15.6" customHeight="1">
      <c r="A438" s="65"/>
      <c r="B438" s="65"/>
      <c r="C438" s="65"/>
      <c r="D438" s="65"/>
      <c r="E438" s="65"/>
      <c r="F438" s="65"/>
      <c r="G438" s="65"/>
      <c r="H438" s="143">
        <f>Table75[[#This Row],[Prev Year''s Values]]</f>
        <v>0</v>
      </c>
    </row>
    <row r="439" spans="1:8" ht="15.6" customHeight="1">
      <c r="A439" s="65"/>
      <c r="B439" s="65"/>
      <c r="C439" s="65"/>
      <c r="D439" s="65"/>
      <c r="E439" s="65"/>
      <c r="F439" s="65"/>
      <c r="G439" s="65"/>
      <c r="H439" s="143">
        <f>Table75[[#This Row],[Prev Year''s Values]]</f>
        <v>0</v>
      </c>
    </row>
    <row r="440" spans="1:8" ht="15.6" customHeight="1">
      <c r="A440" s="65"/>
      <c r="B440" s="65"/>
      <c r="C440" s="65"/>
      <c r="D440" s="65"/>
      <c r="E440" s="65"/>
      <c r="F440" s="65"/>
      <c r="G440" s="65"/>
      <c r="H440" s="143">
        <f>Table75[[#This Row],[Prev Year''s Values]]</f>
        <v>0</v>
      </c>
    </row>
    <row r="441" spans="1:8" ht="15.6" customHeight="1">
      <c r="A441" s="65"/>
      <c r="B441" s="65"/>
      <c r="C441" s="65"/>
      <c r="D441" s="65"/>
      <c r="E441" s="65"/>
      <c r="F441" s="65"/>
      <c r="G441" s="65"/>
      <c r="H441" s="143">
        <f>Table75[[#This Row],[Prev Year''s Values]]</f>
        <v>0</v>
      </c>
    </row>
    <row r="442" spans="1:8" ht="15.6" customHeight="1">
      <c r="A442" s="65"/>
      <c r="B442" s="65"/>
      <c r="C442" s="65"/>
      <c r="D442" s="65"/>
      <c r="E442" s="65"/>
      <c r="F442" s="65"/>
      <c r="G442" s="65"/>
      <c r="H442" s="143">
        <f>Table75[[#This Row],[Prev Year''s Values]]</f>
        <v>0</v>
      </c>
    </row>
    <row r="443" spans="1:8" ht="15.6" customHeight="1">
      <c r="A443" s="65"/>
      <c r="B443" s="65"/>
      <c r="C443" s="65"/>
      <c r="D443" s="65"/>
      <c r="E443" s="65"/>
      <c r="F443" s="65"/>
      <c r="G443" s="65"/>
      <c r="H443" s="143">
        <f>Table75[[#This Row],[Prev Year''s Values]]</f>
        <v>0</v>
      </c>
    </row>
    <row r="444" spans="1:8" ht="15.6" customHeight="1">
      <c r="A444" s="65"/>
      <c r="B444" s="65"/>
      <c r="C444" s="65"/>
      <c r="D444" s="65"/>
      <c r="E444" s="65"/>
      <c r="F444" s="65"/>
      <c r="G444" s="65"/>
      <c r="H444" s="143">
        <f>Table75[[#This Row],[Prev Year''s Values]]</f>
        <v>0</v>
      </c>
    </row>
    <row r="445" spans="1:8" ht="15.6" customHeight="1">
      <c r="A445" s="65"/>
      <c r="B445" s="65"/>
      <c r="C445" s="65"/>
      <c r="D445" s="65"/>
      <c r="E445" s="65"/>
      <c r="F445" s="65"/>
      <c r="G445" s="65"/>
      <c r="H445" s="143">
        <f>Table75[[#This Row],[Prev Year''s Values]]</f>
        <v>0</v>
      </c>
    </row>
    <row r="446" spans="1:8" ht="15.6" customHeight="1">
      <c r="A446" s="65"/>
      <c r="B446" s="65"/>
      <c r="C446" s="65"/>
      <c r="D446" s="65"/>
      <c r="E446" s="65"/>
      <c r="F446" s="65"/>
      <c r="G446" s="65"/>
      <c r="H446" s="143">
        <f>Table75[[#This Row],[Prev Year''s Values]]</f>
        <v>0</v>
      </c>
    </row>
    <row r="447" spans="1:8" ht="15.6" customHeight="1">
      <c r="A447" s="65"/>
      <c r="B447" s="65"/>
      <c r="C447" s="65"/>
      <c r="D447" s="65"/>
      <c r="E447" s="65"/>
      <c r="F447" s="65"/>
      <c r="G447" s="65"/>
      <c r="H447" s="143">
        <f>Table75[[#This Row],[Prev Year''s Values]]</f>
        <v>0</v>
      </c>
    </row>
    <row r="448" spans="1:8" ht="15.6" customHeight="1">
      <c r="A448" s="65"/>
      <c r="B448" s="65"/>
      <c r="C448" s="65"/>
      <c r="D448" s="65"/>
      <c r="E448" s="65"/>
      <c r="F448" s="65"/>
      <c r="G448" s="65"/>
      <c r="H448" s="143">
        <f>Table75[[#This Row],[Prev Year''s Values]]</f>
        <v>0</v>
      </c>
    </row>
    <row r="449" spans="1:8" ht="15.6" customHeight="1">
      <c r="A449" s="65"/>
      <c r="B449" s="65"/>
      <c r="C449" s="65"/>
      <c r="D449" s="65"/>
      <c r="E449" s="65"/>
      <c r="F449" s="65"/>
      <c r="G449" s="65"/>
      <c r="H449" s="143">
        <f>Table75[[#This Row],[Prev Year''s Values]]</f>
        <v>0</v>
      </c>
    </row>
    <row r="450" spans="1:8" ht="15.6" customHeight="1">
      <c r="A450" s="65"/>
      <c r="B450" s="65"/>
      <c r="C450" s="65"/>
      <c r="D450" s="65"/>
      <c r="E450" s="65"/>
      <c r="F450" s="65"/>
      <c r="G450" s="65"/>
      <c r="H450" s="143">
        <f>Table75[[#This Row],[Prev Year''s Values]]</f>
        <v>0</v>
      </c>
    </row>
    <row r="451" spans="1:8" ht="15.6" customHeight="1">
      <c r="A451" s="65"/>
      <c r="B451" s="65"/>
      <c r="C451" s="65"/>
      <c r="D451" s="65"/>
      <c r="E451" s="65"/>
      <c r="F451" s="65"/>
      <c r="G451" s="65"/>
      <c r="H451" s="143">
        <f>Table75[[#This Row],[Prev Year''s Values]]</f>
        <v>0</v>
      </c>
    </row>
    <row r="452" spans="1:8" ht="15.6" customHeight="1">
      <c r="A452" s="65"/>
      <c r="B452" s="65"/>
      <c r="C452" s="65"/>
      <c r="D452" s="65"/>
      <c r="E452" s="65"/>
      <c r="F452" s="65"/>
      <c r="G452" s="65"/>
      <c r="H452" s="143">
        <f>Table75[[#This Row],[Prev Year''s Values]]</f>
        <v>0</v>
      </c>
    </row>
    <row r="453" spans="1:8" ht="15.6" customHeight="1">
      <c r="A453" s="65"/>
      <c r="B453" s="65"/>
      <c r="C453" s="65"/>
      <c r="D453" s="65"/>
      <c r="E453" s="65"/>
      <c r="F453" s="65"/>
      <c r="G453" s="65"/>
      <c r="H453" s="143">
        <f>Table75[[#This Row],[Prev Year''s Values]]</f>
        <v>0</v>
      </c>
    </row>
    <row r="454" spans="1:8" ht="15.6" customHeight="1">
      <c r="A454" s="65"/>
      <c r="B454" s="65"/>
      <c r="C454" s="65"/>
      <c r="D454" s="65"/>
      <c r="E454" s="65"/>
      <c r="F454" s="65"/>
      <c r="G454" s="65"/>
      <c r="H454" s="143">
        <f>Table75[[#This Row],[Prev Year''s Values]]</f>
        <v>0</v>
      </c>
    </row>
    <row r="455" spans="1:8" ht="15.6" customHeight="1">
      <c r="A455" s="65"/>
      <c r="B455" s="65"/>
      <c r="C455" s="65"/>
      <c r="D455" s="65"/>
      <c r="E455" s="65"/>
      <c r="F455" s="65"/>
      <c r="G455" s="65"/>
      <c r="H455" s="143">
        <f>Table75[[#This Row],[Prev Year''s Values]]</f>
        <v>0</v>
      </c>
    </row>
    <row r="456" spans="1:8" ht="15.6" customHeight="1">
      <c r="A456" s="65"/>
      <c r="B456" s="65"/>
      <c r="C456" s="65"/>
      <c r="D456" s="65"/>
      <c r="E456" s="65"/>
      <c r="F456" s="65"/>
      <c r="G456" s="65"/>
      <c r="H456" s="143">
        <f>Table75[[#This Row],[Prev Year''s Values]]</f>
        <v>0</v>
      </c>
    </row>
    <row r="457" spans="1:8" ht="15.6" customHeight="1">
      <c r="A457" s="65"/>
      <c r="B457" s="65"/>
      <c r="C457" s="65"/>
      <c r="D457" s="65"/>
      <c r="E457" s="65"/>
      <c r="F457" s="65"/>
      <c r="G457" s="65"/>
      <c r="H457" s="143">
        <f>Table75[[#This Row],[Prev Year''s Values]]</f>
        <v>0</v>
      </c>
    </row>
    <row r="458" spans="1:8" ht="15.6" customHeight="1">
      <c r="A458" s="65"/>
      <c r="B458" s="65"/>
      <c r="C458" s="65"/>
      <c r="D458" s="65"/>
      <c r="E458" s="65"/>
      <c r="F458" s="65"/>
      <c r="G458" s="65"/>
      <c r="H458" s="143">
        <f>Table75[[#This Row],[Prev Year''s Values]]</f>
        <v>0</v>
      </c>
    </row>
    <row r="459" spans="1:8" ht="15.6" customHeight="1">
      <c r="A459" s="65"/>
      <c r="B459" s="65"/>
      <c r="C459" s="65"/>
      <c r="D459" s="65"/>
      <c r="E459" s="65"/>
      <c r="F459" s="65"/>
      <c r="G459" s="65"/>
      <c r="H459" s="143">
        <f>Table75[[#This Row],[Prev Year''s Values]]</f>
        <v>0</v>
      </c>
    </row>
    <row r="460" spans="1:8" ht="15.6" customHeight="1">
      <c r="A460" s="65"/>
      <c r="B460" s="65"/>
      <c r="C460" s="65"/>
      <c r="D460" s="65"/>
      <c r="E460" s="65"/>
      <c r="F460" s="65"/>
      <c r="G460" s="65"/>
      <c r="H460" s="143">
        <f>Table75[[#This Row],[Prev Year''s Values]]</f>
        <v>0</v>
      </c>
    </row>
    <row r="461" spans="1:8" ht="15.6" customHeight="1">
      <c r="A461" s="65"/>
      <c r="B461" s="65"/>
      <c r="C461" s="65"/>
      <c r="D461" s="65"/>
      <c r="E461" s="65"/>
      <c r="F461" s="65"/>
      <c r="G461" s="65"/>
      <c r="H461" s="143">
        <f>Table75[[#This Row],[Prev Year''s Values]]</f>
        <v>0</v>
      </c>
    </row>
    <row r="462" spans="1:8" ht="15.6" customHeight="1">
      <c r="A462" s="65"/>
      <c r="B462" s="65"/>
      <c r="C462" s="65"/>
      <c r="D462" s="65"/>
      <c r="E462" s="65"/>
      <c r="F462" s="65"/>
      <c r="G462" s="65"/>
      <c r="H462" s="143">
        <f>Table75[[#This Row],[Prev Year''s Values]]</f>
        <v>0</v>
      </c>
    </row>
    <row r="463" spans="1:8" ht="15.6" customHeight="1">
      <c r="A463" s="65"/>
      <c r="B463" s="65"/>
      <c r="C463" s="65"/>
      <c r="D463" s="65"/>
      <c r="E463" s="65"/>
      <c r="F463" s="65"/>
      <c r="G463" s="65"/>
      <c r="H463" s="143">
        <f>Table75[[#This Row],[Prev Year''s Values]]</f>
        <v>0</v>
      </c>
    </row>
    <row r="464" spans="1:8" ht="15.6" customHeight="1">
      <c r="A464" s="65"/>
      <c r="B464" s="65"/>
      <c r="C464" s="65"/>
      <c r="D464" s="65"/>
      <c r="E464" s="65"/>
      <c r="F464" s="65"/>
      <c r="G464" s="65"/>
      <c r="H464" s="143">
        <f>Table75[[#This Row],[Prev Year''s Values]]</f>
        <v>0</v>
      </c>
    </row>
    <row r="465" spans="1:8" ht="15.6" customHeight="1">
      <c r="A465" s="65"/>
      <c r="B465" s="65"/>
      <c r="C465" s="65"/>
      <c r="D465" s="65"/>
      <c r="E465" s="65"/>
      <c r="F465" s="65"/>
      <c r="G465" s="65"/>
      <c r="H465" s="143">
        <f>Table75[[#This Row],[Prev Year''s Values]]</f>
        <v>0</v>
      </c>
    </row>
    <row r="466" spans="1:8" ht="15.6" customHeight="1">
      <c r="A466" s="65"/>
      <c r="B466" s="65"/>
      <c r="C466" s="65"/>
      <c r="D466" s="65"/>
      <c r="E466" s="65"/>
      <c r="F466" s="65"/>
      <c r="G466" s="65"/>
      <c r="H466" s="143">
        <f>Table75[[#This Row],[Prev Year''s Values]]</f>
        <v>0</v>
      </c>
    </row>
    <row r="467" spans="1:8" ht="15.6" customHeight="1">
      <c r="A467" s="65"/>
      <c r="B467" s="65"/>
      <c r="C467" s="65"/>
      <c r="D467" s="65"/>
      <c r="E467" s="65"/>
      <c r="F467" s="65"/>
      <c r="G467" s="65"/>
      <c r="H467" s="143">
        <f>Table75[[#This Row],[Prev Year''s Values]]</f>
        <v>0</v>
      </c>
    </row>
    <row r="468" spans="1:8" ht="15.6" customHeight="1">
      <c r="A468" s="65"/>
      <c r="B468" s="65"/>
      <c r="C468" s="65"/>
      <c r="D468" s="65"/>
      <c r="E468" s="65"/>
      <c r="F468" s="65"/>
      <c r="G468" s="65"/>
      <c r="H468" s="143">
        <f>Table75[[#This Row],[Prev Year''s Values]]</f>
        <v>0</v>
      </c>
    </row>
    <row r="469" spans="1:8" ht="15.6" customHeight="1">
      <c r="A469" s="65"/>
      <c r="B469" s="65"/>
      <c r="C469" s="65"/>
      <c r="D469" s="65"/>
      <c r="E469" s="65"/>
      <c r="F469" s="65"/>
      <c r="G469" s="65"/>
      <c r="H469" s="143">
        <f>Table75[[#This Row],[Prev Year''s Values]]</f>
        <v>0</v>
      </c>
    </row>
    <row r="470" spans="1:8" ht="15.6" customHeight="1">
      <c r="A470" s="65"/>
      <c r="B470" s="65"/>
      <c r="C470" s="65"/>
      <c r="D470" s="65"/>
      <c r="E470" s="65"/>
      <c r="F470" s="65"/>
      <c r="G470" s="65"/>
      <c r="H470" s="143">
        <f>Table75[[#This Row],[Prev Year''s Values]]</f>
        <v>0</v>
      </c>
    </row>
    <row r="471" spans="1:8" ht="15.6" customHeight="1">
      <c r="A471" s="65"/>
      <c r="B471" s="65"/>
      <c r="C471" s="65"/>
      <c r="D471" s="65"/>
      <c r="E471" s="65"/>
      <c r="F471" s="65"/>
      <c r="G471" s="65"/>
      <c r="H471" s="143">
        <f>Table75[[#This Row],[Prev Year''s Values]]</f>
        <v>0</v>
      </c>
    </row>
    <row r="472" spans="1:8" ht="15.6" customHeight="1">
      <c r="A472" s="65"/>
      <c r="B472" s="65"/>
      <c r="C472" s="65"/>
      <c r="D472" s="65"/>
      <c r="E472" s="65"/>
      <c r="F472" s="65"/>
      <c r="G472" s="65"/>
      <c r="H472" s="143">
        <f>Table75[[#This Row],[Prev Year''s Values]]</f>
        <v>0</v>
      </c>
    </row>
    <row r="473" spans="1:8" ht="15.6" customHeight="1">
      <c r="A473" s="65"/>
      <c r="B473" s="65"/>
      <c r="C473" s="65"/>
      <c r="D473" s="65"/>
      <c r="E473" s="65"/>
      <c r="F473" s="65"/>
      <c r="G473" s="65"/>
      <c r="H473" s="143">
        <f>Table75[[#This Row],[Prev Year''s Values]]</f>
        <v>0</v>
      </c>
    </row>
    <row r="474" spans="1:8" ht="15.6" customHeight="1">
      <c r="A474" s="65"/>
      <c r="B474" s="65"/>
      <c r="C474" s="65"/>
      <c r="D474" s="65"/>
      <c r="E474" s="65"/>
      <c r="F474" s="65"/>
      <c r="G474" s="65"/>
      <c r="H474" s="143">
        <f>Table75[[#This Row],[Prev Year''s Values]]</f>
        <v>0</v>
      </c>
    </row>
    <row r="475" spans="1:8" ht="15.6" customHeight="1">
      <c r="A475" s="65"/>
      <c r="B475" s="65"/>
      <c r="C475" s="65"/>
      <c r="D475" s="65"/>
      <c r="E475" s="65"/>
      <c r="F475" s="65"/>
      <c r="G475" s="65"/>
      <c r="H475" s="143">
        <f>Table75[[#This Row],[Prev Year''s Values]]</f>
        <v>0</v>
      </c>
    </row>
    <row r="476" spans="1:8" ht="15.6" customHeight="1">
      <c r="A476" s="65"/>
      <c r="B476" s="65"/>
      <c r="C476" s="65"/>
      <c r="D476" s="65"/>
      <c r="E476" s="65"/>
      <c r="F476" s="65"/>
      <c r="G476" s="65"/>
      <c r="H476" s="143">
        <f>Table75[[#This Row],[Prev Year''s Values]]</f>
        <v>0</v>
      </c>
    </row>
    <row r="477" spans="1:8" ht="15.6" customHeight="1">
      <c r="A477" s="65"/>
      <c r="B477" s="65"/>
      <c r="C477" s="65"/>
      <c r="D477" s="65"/>
      <c r="E477" s="65"/>
      <c r="F477" s="65"/>
      <c r="G477" s="65"/>
      <c r="H477" s="143">
        <f>Table75[[#This Row],[Prev Year''s Values]]</f>
        <v>0</v>
      </c>
    </row>
    <row r="478" spans="1:8" ht="15.6" customHeight="1">
      <c r="A478" s="65"/>
      <c r="B478" s="65"/>
      <c r="C478" s="65"/>
      <c r="D478" s="65"/>
      <c r="E478" s="65"/>
      <c r="F478" s="65"/>
      <c r="G478" s="65"/>
      <c r="H478" s="143">
        <f>Table75[[#This Row],[Prev Year''s Values]]</f>
        <v>0</v>
      </c>
    </row>
    <row r="479" spans="1:8" ht="15.6" customHeight="1">
      <c r="A479" s="65"/>
      <c r="B479" s="65"/>
      <c r="C479" s="65"/>
      <c r="D479" s="65"/>
      <c r="E479" s="65"/>
      <c r="F479" s="65"/>
      <c r="G479" s="65"/>
      <c r="H479" s="143">
        <f>Table75[[#This Row],[Prev Year''s Values]]</f>
        <v>0</v>
      </c>
    </row>
    <row r="480" spans="1:8" ht="15.6" customHeight="1">
      <c r="A480" s="65"/>
      <c r="B480" s="65"/>
      <c r="C480" s="65"/>
      <c r="D480" s="65"/>
      <c r="E480" s="65"/>
      <c r="F480" s="65"/>
      <c r="G480" s="65"/>
      <c r="H480" s="143">
        <f>Table75[[#This Row],[Prev Year''s Values]]</f>
        <v>0</v>
      </c>
    </row>
    <row r="481" spans="1:8" ht="15.6" customHeight="1">
      <c r="A481" s="65"/>
      <c r="B481" s="65"/>
      <c r="C481" s="65"/>
      <c r="D481" s="65"/>
      <c r="E481" s="65"/>
      <c r="F481" s="65"/>
      <c r="G481" s="65"/>
      <c r="H481" s="143">
        <f>Table75[[#This Row],[Prev Year''s Values]]</f>
        <v>0</v>
      </c>
    </row>
    <row r="482" spans="1:8" ht="15.6" customHeight="1">
      <c r="A482" s="65"/>
      <c r="B482" s="65"/>
      <c r="C482" s="65"/>
      <c r="D482" s="65"/>
      <c r="E482" s="65"/>
      <c r="F482" s="65"/>
      <c r="G482" s="65"/>
      <c r="H482" s="143">
        <f>Table75[[#This Row],[Prev Year''s Values]]</f>
        <v>0</v>
      </c>
    </row>
    <row r="483" spans="1:8" ht="15.6" customHeight="1">
      <c r="A483" s="65"/>
      <c r="B483" s="65"/>
      <c r="C483" s="65"/>
      <c r="D483" s="65"/>
      <c r="E483" s="65"/>
      <c r="F483" s="65"/>
      <c r="G483" s="65"/>
      <c r="H483" s="143">
        <f>Table75[[#This Row],[Prev Year''s Values]]</f>
        <v>0</v>
      </c>
    </row>
    <row r="484" spans="1:8" ht="15.6" customHeight="1">
      <c r="A484" s="65"/>
      <c r="B484" s="65"/>
      <c r="C484" s="65"/>
      <c r="D484" s="65"/>
      <c r="E484" s="65"/>
      <c r="F484" s="65"/>
      <c r="G484" s="65"/>
      <c r="H484" s="143">
        <f>Table75[[#This Row],[Prev Year''s Values]]</f>
        <v>0</v>
      </c>
    </row>
    <row r="485" spans="1:8" ht="15.6" customHeight="1">
      <c r="A485" s="65"/>
      <c r="B485" s="65"/>
      <c r="C485" s="65"/>
      <c r="D485" s="65"/>
      <c r="E485" s="65"/>
      <c r="F485" s="65"/>
      <c r="G485" s="65"/>
      <c r="H485" s="143">
        <f>Table75[[#This Row],[Prev Year''s Values]]</f>
        <v>0</v>
      </c>
    </row>
    <row r="486" spans="1:8" ht="15.6" customHeight="1">
      <c r="A486" s="65"/>
      <c r="B486" s="65"/>
      <c r="C486" s="65"/>
      <c r="D486" s="65"/>
      <c r="E486" s="65"/>
      <c r="F486" s="65"/>
      <c r="G486" s="65"/>
      <c r="H486" s="143">
        <f>Table75[[#This Row],[Prev Year''s Values]]</f>
        <v>0</v>
      </c>
    </row>
    <row r="487" spans="1:8" ht="15.6" customHeight="1">
      <c r="A487" s="65"/>
      <c r="B487" s="65"/>
      <c r="C487" s="65"/>
      <c r="D487" s="65"/>
      <c r="E487" s="65"/>
      <c r="F487" s="65"/>
      <c r="G487" s="65"/>
      <c r="H487" s="143">
        <f>Table75[[#This Row],[Prev Year''s Values]]</f>
        <v>0</v>
      </c>
    </row>
    <row r="488" spans="1:8" ht="15.6" customHeight="1">
      <c r="A488" s="65"/>
      <c r="B488" s="65"/>
      <c r="C488" s="65"/>
      <c r="D488" s="65"/>
      <c r="E488" s="65"/>
      <c r="F488" s="65"/>
      <c r="G488" s="65"/>
      <c r="H488" s="143">
        <f>Table75[[#This Row],[Prev Year''s Values]]</f>
        <v>0</v>
      </c>
    </row>
    <row r="489" spans="1:8" ht="15.6" customHeight="1">
      <c r="A489" s="65"/>
      <c r="B489" s="65"/>
      <c r="C489" s="65"/>
      <c r="D489" s="65"/>
      <c r="E489" s="65"/>
      <c r="F489" s="65"/>
      <c r="G489" s="65"/>
      <c r="H489" s="143">
        <f>Table75[[#This Row],[Prev Year''s Values]]</f>
        <v>0</v>
      </c>
    </row>
    <row r="490" spans="1:8" ht="15.6" customHeight="1">
      <c r="A490" s="65"/>
      <c r="B490" s="65"/>
      <c r="C490" s="65"/>
      <c r="D490" s="65"/>
      <c r="E490" s="65"/>
      <c r="F490" s="65"/>
      <c r="G490" s="65"/>
      <c r="H490" s="143">
        <f>Table75[[#This Row],[Prev Year''s Values]]</f>
        <v>0</v>
      </c>
    </row>
    <row r="491" spans="1:8" ht="15.6" customHeight="1">
      <c r="A491" s="65"/>
      <c r="B491" s="65"/>
      <c r="C491" s="65"/>
      <c r="D491" s="65"/>
      <c r="E491" s="65"/>
      <c r="F491" s="65"/>
      <c r="G491" s="65"/>
      <c r="H491" s="143">
        <f>Table75[[#This Row],[Prev Year''s Values]]</f>
        <v>0</v>
      </c>
    </row>
    <row r="492" spans="1:8" ht="15.6" customHeight="1">
      <c r="A492" s="65"/>
      <c r="B492" s="65"/>
      <c r="C492" s="65"/>
      <c r="D492" s="65"/>
      <c r="E492" s="65"/>
      <c r="F492" s="65"/>
      <c r="G492" s="65"/>
      <c r="H492" s="143">
        <f>Table75[[#This Row],[Prev Year''s Values]]</f>
        <v>0</v>
      </c>
    </row>
    <row r="493" spans="1:8" ht="15.6" customHeight="1">
      <c r="A493" s="65"/>
      <c r="B493" s="65"/>
      <c r="C493" s="65"/>
      <c r="D493" s="65"/>
      <c r="E493" s="65"/>
      <c r="F493" s="65"/>
      <c r="G493" s="65"/>
      <c r="H493" s="143">
        <f>Table75[[#This Row],[Prev Year''s Values]]</f>
        <v>0</v>
      </c>
    </row>
    <row r="494" spans="1:8" ht="15.6" customHeight="1">
      <c r="A494" s="65"/>
      <c r="B494" s="65"/>
      <c r="C494" s="65"/>
      <c r="D494" s="65"/>
      <c r="E494" s="65"/>
      <c r="F494" s="65"/>
      <c r="G494" s="65"/>
      <c r="H494" s="143">
        <f>Table75[[#This Row],[Prev Year''s Values]]</f>
        <v>0</v>
      </c>
    </row>
    <row r="495" spans="1:8" ht="15.6" customHeight="1">
      <c r="A495" s="65"/>
      <c r="B495" s="65"/>
      <c r="C495" s="65"/>
      <c r="D495" s="65"/>
      <c r="E495" s="65"/>
      <c r="F495" s="65"/>
      <c r="G495" s="65"/>
      <c r="H495" s="143">
        <f>Table75[[#This Row],[Prev Year''s Values]]</f>
        <v>0</v>
      </c>
    </row>
    <row r="496" spans="1:8" ht="15.6" customHeight="1">
      <c r="A496" s="65"/>
      <c r="B496" s="65"/>
      <c r="C496" s="65"/>
      <c r="D496" s="65"/>
      <c r="E496" s="65"/>
      <c r="F496" s="65"/>
      <c r="G496" s="65"/>
      <c r="H496" s="143">
        <f>Table75[[#This Row],[Prev Year''s Values]]</f>
        <v>0</v>
      </c>
    </row>
    <row r="497" spans="1:8" ht="15.6" customHeight="1">
      <c r="A497" s="65"/>
      <c r="B497" s="65"/>
      <c r="C497" s="65"/>
      <c r="D497" s="65"/>
      <c r="E497" s="65"/>
      <c r="F497" s="65"/>
      <c r="G497" s="65"/>
      <c r="H497" s="143">
        <f>Table75[[#This Row],[Prev Year''s Values]]</f>
        <v>0</v>
      </c>
    </row>
    <row r="498" spans="1:8" ht="15.6" customHeight="1">
      <c r="A498" s="65"/>
      <c r="B498" s="65"/>
      <c r="C498" s="65"/>
      <c r="D498" s="65"/>
      <c r="E498" s="65"/>
      <c r="F498" s="65"/>
      <c r="G498" s="65"/>
      <c r="H498" s="143">
        <f>Table75[[#This Row],[Prev Year''s Values]]</f>
        <v>0</v>
      </c>
    </row>
    <row r="499" spans="1:8" ht="15.6" customHeight="1">
      <c r="A499" s="65"/>
      <c r="B499" s="65"/>
      <c r="C499" s="65"/>
      <c r="D499" s="65"/>
      <c r="E499" s="65"/>
      <c r="F499" s="65"/>
      <c r="G499" s="65"/>
      <c r="H499" s="143">
        <f>Table75[[#This Row],[Prev Year''s Values]]</f>
        <v>0</v>
      </c>
    </row>
    <row r="500" spans="1:8" ht="15.6" customHeight="1">
      <c r="A500" s="65"/>
      <c r="B500" s="65"/>
      <c r="C500" s="65"/>
      <c r="D500" s="65"/>
      <c r="E500" s="65"/>
      <c r="F500" s="65"/>
      <c r="G500" s="65"/>
      <c r="H500" s="143">
        <f>Table75[[#This Row],[Prev Year''s Values]]</f>
        <v>0</v>
      </c>
    </row>
    <row r="501" spans="1:8" ht="15.6" customHeight="1">
      <c r="A501" s="65"/>
      <c r="B501" s="65"/>
      <c r="C501" s="65"/>
      <c r="D501" s="65"/>
      <c r="E501" s="65"/>
      <c r="F501" s="65"/>
      <c r="G501" s="65"/>
      <c r="H501" s="143">
        <f>Table75[[#This Row],[Prev Year''s Values]]</f>
        <v>0</v>
      </c>
    </row>
    <row r="502" spans="1:8" ht="15.6" customHeight="1">
      <c r="A502" s="65"/>
      <c r="B502" s="65"/>
      <c r="C502" s="65"/>
      <c r="D502" s="65"/>
      <c r="E502" s="65"/>
      <c r="F502" s="65"/>
      <c r="G502" s="65"/>
      <c r="H502" s="143">
        <f>Table75[[#This Row],[Prev Year''s Values]]</f>
        <v>0</v>
      </c>
    </row>
    <row r="503" spans="1:8" ht="15.6" customHeight="1">
      <c r="A503" s="65"/>
      <c r="B503" s="65"/>
      <c r="C503" s="65"/>
      <c r="D503" s="65"/>
      <c r="E503" s="65"/>
      <c r="F503" s="65"/>
      <c r="G503" s="65"/>
      <c r="H503" s="143">
        <f>Table75[[#This Row],[Prev Year''s Values]]</f>
        <v>0</v>
      </c>
    </row>
    <row r="504" spans="1:8" ht="15.6" customHeight="1">
      <c r="A504" s="65"/>
      <c r="B504" s="65"/>
      <c r="C504" s="65"/>
      <c r="D504" s="65"/>
      <c r="E504" s="65"/>
      <c r="F504" s="65"/>
      <c r="G504" s="65"/>
      <c r="H504" s="143">
        <f>Table75[[#This Row],[Prev Year''s Values]]</f>
        <v>0</v>
      </c>
    </row>
    <row r="505" spans="1:8" ht="15.6" customHeight="1">
      <c r="A505" s="65"/>
      <c r="B505" s="65"/>
      <c r="C505" s="65"/>
      <c r="D505" s="65"/>
      <c r="E505" s="65"/>
      <c r="F505" s="65"/>
      <c r="G505" s="65"/>
      <c r="H505" s="143">
        <f>Table75[[#This Row],[Prev Year''s Values]]</f>
        <v>0</v>
      </c>
    </row>
    <row r="506" spans="1:8" ht="15.6" customHeight="1">
      <c r="A506" s="65"/>
      <c r="B506" s="65"/>
      <c r="C506" s="65"/>
      <c r="D506" s="65"/>
      <c r="E506" s="65"/>
      <c r="F506" s="65"/>
      <c r="G506" s="65"/>
      <c r="H506" s="143">
        <f>Table75[[#This Row],[Prev Year''s Values]]</f>
        <v>0</v>
      </c>
    </row>
    <row r="507" spans="1:8" ht="15.6" customHeight="1">
      <c r="A507" s="65"/>
      <c r="B507" s="65"/>
      <c r="C507" s="65"/>
      <c r="D507" s="65"/>
      <c r="E507" s="65"/>
      <c r="F507" s="65"/>
      <c r="G507" s="65"/>
      <c r="H507" s="143">
        <f>Table75[[#This Row],[Prev Year''s Values]]</f>
        <v>0</v>
      </c>
    </row>
    <row r="508" spans="1:8" ht="15.6" customHeight="1">
      <c r="A508" s="65"/>
      <c r="B508" s="65"/>
      <c r="C508" s="65"/>
      <c r="D508" s="65"/>
      <c r="E508" s="65"/>
      <c r="F508" s="65"/>
      <c r="G508" s="65"/>
      <c r="H508" s="143">
        <f>Table75[[#This Row],[Prev Year''s Values]]</f>
        <v>0</v>
      </c>
    </row>
    <row r="509" spans="1:8" ht="15.6" customHeight="1">
      <c r="A509" s="65"/>
      <c r="B509" s="65"/>
      <c r="C509" s="65"/>
      <c r="D509" s="65"/>
      <c r="E509" s="65"/>
      <c r="F509" s="65"/>
      <c r="G509" s="65"/>
      <c r="H509" s="143">
        <f>Table75[[#This Row],[Prev Year''s Values]]</f>
        <v>0</v>
      </c>
    </row>
    <row r="510" spans="1:8" ht="15.6" customHeight="1">
      <c r="A510" s="65"/>
      <c r="B510" s="65"/>
      <c r="C510" s="65"/>
      <c r="D510" s="65"/>
      <c r="E510" s="65"/>
      <c r="F510" s="65"/>
      <c r="G510" s="65"/>
      <c r="H510" s="143">
        <f>Table75[[#This Row],[Prev Year''s Values]]</f>
        <v>0</v>
      </c>
    </row>
    <row r="511" spans="1:8" ht="15.6" customHeight="1">
      <c r="A511" s="65"/>
      <c r="B511" s="65"/>
      <c r="C511" s="65"/>
      <c r="D511" s="65"/>
      <c r="E511" s="65"/>
      <c r="F511" s="65"/>
      <c r="G511" s="65"/>
      <c r="H511" s="143">
        <f>Table75[[#This Row],[Prev Year''s Values]]</f>
        <v>0</v>
      </c>
    </row>
    <row r="512" spans="1:8" ht="15.6" customHeight="1">
      <c r="A512" s="65"/>
      <c r="B512" s="65"/>
      <c r="C512" s="65"/>
      <c r="D512" s="65"/>
      <c r="E512" s="65"/>
      <c r="F512" s="65"/>
      <c r="G512" s="65"/>
      <c r="H512" s="143">
        <f>Table75[[#This Row],[Prev Year''s Values]]</f>
        <v>0</v>
      </c>
    </row>
    <row r="513" spans="1:8" ht="15.6" customHeight="1">
      <c r="A513" s="65"/>
      <c r="B513" s="65"/>
      <c r="C513" s="65"/>
      <c r="D513" s="65"/>
      <c r="E513" s="65"/>
      <c r="F513" s="65"/>
      <c r="G513" s="65"/>
      <c r="H513" s="143">
        <f>Table75[[#This Row],[Prev Year''s Values]]</f>
        <v>0</v>
      </c>
    </row>
    <row r="514" spans="1:8" ht="15.6" customHeight="1">
      <c r="A514" s="65"/>
      <c r="B514" s="65"/>
      <c r="C514" s="65"/>
      <c r="D514" s="65"/>
      <c r="E514" s="65"/>
      <c r="F514" s="65"/>
      <c r="G514" s="65"/>
      <c r="H514" s="143">
        <f>Table75[[#This Row],[Prev Year''s Values]]</f>
        <v>0</v>
      </c>
    </row>
    <row r="515" spans="1:8" ht="15.6" customHeight="1">
      <c r="A515" s="65"/>
      <c r="B515" s="65"/>
      <c r="C515" s="65"/>
      <c r="D515" s="65"/>
      <c r="E515" s="65"/>
      <c r="F515" s="65"/>
      <c r="G515" s="65"/>
      <c r="H515" s="143">
        <f>Table75[[#This Row],[Prev Year''s Values]]</f>
        <v>0</v>
      </c>
    </row>
    <row r="516" spans="1:8" ht="15.6" customHeight="1">
      <c r="A516" s="65"/>
      <c r="B516" s="65"/>
      <c r="C516" s="65"/>
      <c r="D516" s="65"/>
      <c r="E516" s="65"/>
      <c r="F516" s="65"/>
      <c r="G516" s="65"/>
      <c r="H516" s="143">
        <f>Table75[[#This Row],[Prev Year''s Values]]</f>
        <v>0</v>
      </c>
    </row>
    <row r="517" spans="1:8" ht="15.6" customHeight="1">
      <c r="A517" s="65"/>
      <c r="B517" s="65"/>
      <c r="C517" s="65"/>
      <c r="D517" s="65"/>
      <c r="E517" s="65"/>
      <c r="F517" s="65"/>
      <c r="G517" s="65"/>
      <c r="H517" s="143">
        <f>Table75[[#This Row],[Prev Year''s Values]]</f>
        <v>0</v>
      </c>
    </row>
    <row r="518" spans="1:8" ht="15.6" customHeight="1">
      <c r="A518" s="65"/>
      <c r="B518" s="65"/>
      <c r="C518" s="65"/>
      <c r="D518" s="65"/>
      <c r="E518" s="65"/>
      <c r="F518" s="65"/>
      <c r="G518" s="65"/>
      <c r="H518" s="143">
        <f>Table75[[#This Row],[Prev Year''s Values]]</f>
        <v>0</v>
      </c>
    </row>
    <row r="519" spans="1:8" ht="15.6" customHeight="1">
      <c r="A519" s="65"/>
      <c r="B519" s="65"/>
      <c r="C519" s="65"/>
      <c r="D519" s="65"/>
      <c r="E519" s="65"/>
      <c r="F519" s="65"/>
      <c r="G519" s="65"/>
      <c r="H519" s="143">
        <f>Table75[[#This Row],[Prev Year''s Values]]</f>
        <v>0</v>
      </c>
    </row>
    <row r="520" spans="1:8" ht="15.6" customHeight="1">
      <c r="A520" s="65"/>
      <c r="B520" s="65"/>
      <c r="C520" s="65"/>
      <c r="D520" s="65"/>
      <c r="E520" s="65"/>
      <c r="F520" s="65"/>
      <c r="G520" s="65"/>
      <c r="H520" s="143">
        <f>Table75[[#This Row],[Prev Year''s Values]]</f>
        <v>0</v>
      </c>
    </row>
    <row r="521" spans="1:8" ht="15.6" customHeight="1">
      <c r="A521" s="65"/>
      <c r="B521" s="65"/>
      <c r="C521" s="65"/>
      <c r="D521" s="65"/>
      <c r="E521" s="65"/>
      <c r="F521" s="65"/>
      <c r="G521" s="65"/>
      <c r="H521" s="143">
        <f>Table75[[#This Row],[Prev Year''s Values]]</f>
        <v>0</v>
      </c>
    </row>
    <row r="522" spans="1:8" ht="15.6" customHeight="1">
      <c r="A522" s="65"/>
      <c r="B522" s="65"/>
      <c r="C522" s="65"/>
      <c r="D522" s="65"/>
      <c r="E522" s="65"/>
      <c r="F522" s="65"/>
      <c r="G522" s="65"/>
      <c r="H522" s="143">
        <f>Table75[[#This Row],[Prev Year''s Values]]</f>
        <v>0</v>
      </c>
    </row>
    <row r="523" spans="1:8" ht="15.6" customHeight="1">
      <c r="A523" s="65"/>
      <c r="B523" s="65"/>
      <c r="C523" s="65"/>
      <c r="D523" s="65"/>
      <c r="E523" s="65"/>
      <c r="F523" s="65"/>
      <c r="G523" s="65"/>
      <c r="H523" s="143">
        <f>Table75[[#This Row],[Prev Year''s Values]]</f>
        <v>0</v>
      </c>
    </row>
    <row r="524" spans="1:8" ht="15.6" customHeight="1">
      <c r="A524" s="65"/>
      <c r="B524" s="65"/>
      <c r="C524" s="65"/>
      <c r="D524" s="65"/>
      <c r="E524" s="65"/>
      <c r="F524" s="65"/>
      <c r="G524" s="65"/>
      <c r="H524" s="143">
        <f>Table75[[#This Row],[Prev Year''s Values]]</f>
        <v>0</v>
      </c>
    </row>
    <row r="525" spans="1:8" ht="15.6" customHeight="1">
      <c r="A525" s="65"/>
      <c r="B525" s="65"/>
      <c r="C525" s="65"/>
      <c r="D525" s="65"/>
      <c r="E525" s="65"/>
      <c r="F525" s="65"/>
      <c r="G525" s="65"/>
      <c r="H525" s="143">
        <f>Table75[[#This Row],[Prev Year''s Values]]</f>
        <v>0</v>
      </c>
    </row>
    <row r="526" spans="1:8" ht="15.6" customHeight="1">
      <c r="A526" s="65"/>
      <c r="B526" s="65"/>
      <c r="C526" s="65"/>
      <c r="D526" s="65"/>
      <c r="E526" s="65"/>
      <c r="F526" s="65"/>
      <c r="G526" s="65"/>
      <c r="H526" s="143">
        <f>Table75[[#This Row],[Prev Year''s Values]]</f>
        <v>0</v>
      </c>
    </row>
    <row r="527" spans="1:8" ht="15.6" customHeight="1">
      <c r="A527" s="65"/>
      <c r="B527" s="65"/>
      <c r="C527" s="65"/>
      <c r="D527" s="65"/>
      <c r="E527" s="65"/>
      <c r="F527" s="65"/>
      <c r="G527" s="65"/>
      <c r="H527" s="143">
        <f>Table75[[#This Row],[Prev Year''s Values]]</f>
        <v>0</v>
      </c>
    </row>
    <row r="528" spans="1:8" ht="15.6" customHeight="1">
      <c r="A528" s="65"/>
      <c r="B528" s="65"/>
      <c r="C528" s="65"/>
      <c r="D528" s="65"/>
      <c r="E528" s="65"/>
      <c r="F528" s="65"/>
      <c r="G528" s="65"/>
      <c r="H528" s="143">
        <f>Table75[[#This Row],[Prev Year''s Values]]</f>
        <v>0</v>
      </c>
    </row>
    <row r="529" spans="1:8" ht="15.6" customHeight="1">
      <c r="A529" s="65"/>
      <c r="B529" s="65"/>
      <c r="C529" s="65"/>
      <c r="D529" s="65"/>
      <c r="E529" s="65"/>
      <c r="F529" s="65"/>
      <c r="G529" s="65"/>
      <c r="H529" s="143">
        <f>Table75[[#This Row],[Prev Year''s Values]]</f>
        <v>0</v>
      </c>
    </row>
    <row r="530" spans="1:8" ht="15.6" customHeight="1">
      <c r="A530" s="65"/>
      <c r="B530" s="65"/>
      <c r="C530" s="65"/>
      <c r="D530" s="65"/>
      <c r="E530" s="65"/>
      <c r="F530" s="65"/>
      <c r="G530" s="65"/>
      <c r="H530" s="143">
        <f>Table75[[#This Row],[Prev Year''s Values]]</f>
        <v>0</v>
      </c>
    </row>
    <row r="531" spans="1:8" ht="15.6" customHeight="1">
      <c r="A531" s="65"/>
      <c r="B531" s="65"/>
      <c r="C531" s="65"/>
      <c r="D531" s="65"/>
      <c r="E531" s="65"/>
      <c r="F531" s="65"/>
      <c r="G531" s="65"/>
      <c r="H531" s="143">
        <f>Table75[[#This Row],[Prev Year''s Values]]</f>
        <v>0</v>
      </c>
    </row>
    <row r="532" spans="1:8" ht="15.6" customHeight="1">
      <c r="A532" s="65"/>
      <c r="B532" s="65"/>
      <c r="C532" s="65"/>
      <c r="D532" s="65"/>
      <c r="E532" s="65"/>
      <c r="F532" s="65"/>
      <c r="G532" s="65"/>
      <c r="H532" s="143">
        <f>Table75[[#This Row],[Prev Year''s Values]]</f>
        <v>0</v>
      </c>
    </row>
    <row r="533" spans="1:8" ht="15.6" customHeight="1">
      <c r="A533" s="65"/>
      <c r="B533" s="65"/>
      <c r="C533" s="65"/>
      <c r="D533" s="65"/>
      <c r="E533" s="65"/>
      <c r="F533" s="65"/>
      <c r="G533" s="65"/>
      <c r="H533" s="143">
        <f>Table75[[#This Row],[Prev Year''s Values]]</f>
        <v>0</v>
      </c>
    </row>
    <row r="534" spans="1:8" ht="15.6" customHeight="1">
      <c r="A534" s="65"/>
      <c r="B534" s="65"/>
      <c r="C534" s="65"/>
      <c r="D534" s="65"/>
      <c r="E534" s="65"/>
      <c r="F534" s="65"/>
      <c r="G534" s="65"/>
      <c r="H534" s="143">
        <f>Table75[[#This Row],[Prev Year''s Values]]</f>
        <v>0</v>
      </c>
    </row>
    <row r="535" spans="1:8" ht="15.6" customHeight="1">
      <c r="A535" s="65"/>
      <c r="B535" s="65"/>
      <c r="C535" s="65"/>
      <c r="D535" s="65"/>
      <c r="E535" s="65"/>
      <c r="F535" s="65"/>
      <c r="G535" s="65"/>
      <c r="H535" s="143">
        <f>Table75[[#This Row],[Prev Year''s Values]]</f>
        <v>0</v>
      </c>
    </row>
    <row r="536" spans="1:8" ht="15.6" customHeight="1">
      <c r="A536" s="65"/>
      <c r="B536" s="65"/>
      <c r="C536" s="65"/>
      <c r="D536" s="65"/>
      <c r="E536" s="65"/>
      <c r="F536" s="65"/>
      <c r="G536" s="65"/>
      <c r="H536" s="143">
        <f>Table75[[#This Row],[Prev Year''s Values]]</f>
        <v>0</v>
      </c>
    </row>
    <row r="537" spans="1:8" ht="15.6" customHeight="1">
      <c r="A537" s="65"/>
      <c r="B537" s="65"/>
      <c r="C537" s="65"/>
      <c r="D537" s="65"/>
      <c r="E537" s="65"/>
      <c r="F537" s="65"/>
      <c r="G537" s="65"/>
      <c r="H537" s="143">
        <f>Table75[[#This Row],[Prev Year''s Values]]</f>
        <v>0</v>
      </c>
    </row>
    <row r="538" spans="1:8" ht="15.6" customHeight="1">
      <c r="A538" s="65"/>
      <c r="B538" s="65"/>
      <c r="C538" s="65"/>
      <c r="D538" s="65"/>
      <c r="E538" s="65"/>
      <c r="F538" s="65"/>
      <c r="G538" s="65"/>
      <c r="H538" s="143">
        <f>Table75[[#This Row],[Prev Year''s Values]]</f>
        <v>0</v>
      </c>
    </row>
    <row r="539" spans="1:8" ht="15.6" customHeight="1">
      <c r="A539" s="65"/>
      <c r="B539" s="65"/>
      <c r="C539" s="65"/>
      <c r="D539" s="65"/>
      <c r="E539" s="65"/>
      <c r="F539" s="65"/>
      <c r="G539" s="65"/>
      <c r="H539" s="143">
        <f>Table75[[#This Row],[Prev Year''s Values]]</f>
        <v>0</v>
      </c>
    </row>
    <row r="540" spans="1:8" ht="15.6" customHeight="1">
      <c r="A540" s="65"/>
      <c r="B540" s="65"/>
      <c r="C540" s="65"/>
      <c r="D540" s="65"/>
      <c r="E540" s="65"/>
      <c r="F540" s="65"/>
      <c r="G540" s="65"/>
      <c r="H540" s="143">
        <f>Table75[[#This Row],[Prev Year''s Values]]</f>
        <v>0</v>
      </c>
    </row>
    <row r="541" spans="1:8" ht="15.6" customHeight="1">
      <c r="A541" s="65"/>
      <c r="B541" s="65"/>
      <c r="C541" s="65"/>
      <c r="D541" s="65"/>
      <c r="E541" s="65"/>
      <c r="F541" s="65"/>
      <c r="G541" s="65"/>
      <c r="H541" s="143">
        <f>Table75[[#This Row],[Prev Year''s Values]]</f>
        <v>0</v>
      </c>
    </row>
    <row r="542" spans="1:8" ht="15.6" customHeight="1">
      <c r="A542" s="65"/>
      <c r="B542" s="65"/>
      <c r="C542" s="65"/>
      <c r="D542" s="65"/>
      <c r="E542" s="65"/>
      <c r="F542" s="65"/>
      <c r="G542" s="65"/>
      <c r="H542" s="143">
        <f>Table75[[#This Row],[Prev Year''s Values]]</f>
        <v>0</v>
      </c>
    </row>
    <row r="543" spans="1:8" ht="15.6" customHeight="1">
      <c r="A543" s="65"/>
      <c r="B543" s="65"/>
      <c r="C543" s="65"/>
      <c r="D543" s="65"/>
      <c r="E543" s="65"/>
      <c r="F543" s="65"/>
      <c r="G543" s="65"/>
      <c r="H543" s="143">
        <f>Table75[[#This Row],[Prev Year''s Values]]</f>
        <v>0</v>
      </c>
    </row>
    <row r="544" spans="1:8" ht="15.6" customHeight="1">
      <c r="A544" s="65"/>
      <c r="B544" s="65"/>
      <c r="C544" s="65"/>
      <c r="D544" s="65"/>
      <c r="E544" s="65"/>
      <c r="F544" s="65"/>
      <c r="G544" s="65"/>
      <c r="H544" s="143">
        <f>Table75[[#This Row],[Prev Year''s Values]]</f>
        <v>0</v>
      </c>
    </row>
    <row r="545" spans="1:8" ht="15.6" customHeight="1">
      <c r="A545" s="65"/>
      <c r="B545" s="65"/>
      <c r="C545" s="65"/>
      <c r="D545" s="65"/>
      <c r="E545" s="65"/>
      <c r="F545" s="65"/>
      <c r="G545" s="65"/>
      <c r="H545" s="143">
        <f>Table75[[#This Row],[Prev Year''s Values]]</f>
        <v>0</v>
      </c>
    </row>
    <row r="546" spans="1:8" ht="15.6" customHeight="1">
      <c r="A546" s="65"/>
      <c r="B546" s="65"/>
      <c r="C546" s="65"/>
      <c r="D546" s="65"/>
      <c r="E546" s="65"/>
      <c r="F546" s="65"/>
      <c r="G546" s="65"/>
      <c r="H546" s="143">
        <f>Table75[[#This Row],[Prev Year''s Values]]</f>
        <v>0</v>
      </c>
    </row>
    <row r="547" spans="1:8" ht="15.6" customHeight="1">
      <c r="A547" s="65"/>
      <c r="B547" s="65"/>
      <c r="C547" s="65"/>
      <c r="D547" s="65"/>
      <c r="E547" s="65"/>
      <c r="F547" s="65"/>
      <c r="G547" s="65"/>
      <c r="H547" s="143">
        <f>Table75[[#This Row],[Prev Year''s Values]]</f>
        <v>0</v>
      </c>
    </row>
    <row r="548" spans="1:8" ht="15.6" customHeight="1">
      <c r="A548" s="65"/>
      <c r="B548" s="65"/>
      <c r="C548" s="65"/>
      <c r="D548" s="65"/>
      <c r="E548" s="65"/>
      <c r="F548" s="65"/>
      <c r="G548" s="65"/>
      <c r="H548" s="143">
        <f>Table75[[#This Row],[Prev Year''s Values]]</f>
        <v>0</v>
      </c>
    </row>
    <row r="549" spans="1:8" ht="15.6" customHeight="1">
      <c r="A549" s="65"/>
      <c r="B549" s="65"/>
      <c r="C549" s="65"/>
      <c r="D549" s="65"/>
      <c r="E549" s="65"/>
      <c r="F549" s="65"/>
      <c r="G549" s="65"/>
      <c r="H549" s="143">
        <f>Table75[[#This Row],[Prev Year''s Values]]</f>
        <v>0</v>
      </c>
    </row>
    <row r="550" spans="1:8" ht="15.6" customHeight="1">
      <c r="A550" s="65"/>
      <c r="B550" s="65"/>
      <c r="C550" s="65"/>
      <c r="D550" s="65"/>
      <c r="E550" s="65"/>
      <c r="F550" s="65"/>
      <c r="G550" s="65"/>
      <c r="H550" s="143">
        <f>Table75[[#This Row],[Prev Year''s Values]]</f>
        <v>0</v>
      </c>
    </row>
    <row r="551" spans="1:8" ht="15.6" customHeight="1">
      <c r="A551" s="65"/>
      <c r="B551" s="65"/>
      <c r="C551" s="65"/>
      <c r="D551" s="65"/>
      <c r="E551" s="65"/>
      <c r="F551" s="65"/>
      <c r="G551" s="65"/>
      <c r="H551" s="143">
        <f>Table75[[#This Row],[Prev Year''s Values]]</f>
        <v>0</v>
      </c>
    </row>
    <row r="552" spans="1:8" ht="15.6" customHeight="1">
      <c r="A552" s="65"/>
      <c r="B552" s="65"/>
      <c r="C552" s="65"/>
      <c r="D552" s="65"/>
      <c r="E552" s="65"/>
      <c r="F552" s="65"/>
      <c r="G552" s="65"/>
      <c r="H552" s="143">
        <f>Table75[[#This Row],[Prev Year''s Values]]</f>
        <v>0</v>
      </c>
    </row>
    <row r="553" spans="1:8" ht="15.6" customHeight="1">
      <c r="A553" s="65"/>
      <c r="B553" s="65"/>
      <c r="C553" s="65"/>
      <c r="D553" s="65"/>
      <c r="E553" s="65"/>
      <c r="F553" s="65"/>
      <c r="G553" s="65"/>
      <c r="H553" s="143">
        <f>Table75[[#This Row],[Prev Year''s Values]]</f>
        <v>0</v>
      </c>
    </row>
    <row r="554" spans="1:8" ht="15.6" customHeight="1">
      <c r="A554" s="65"/>
      <c r="B554" s="65"/>
      <c r="C554" s="65"/>
      <c r="D554" s="65"/>
      <c r="E554" s="65"/>
      <c r="F554" s="65"/>
      <c r="G554" s="65"/>
      <c r="H554" s="143">
        <f>Table75[[#This Row],[Prev Year''s Values]]</f>
        <v>0</v>
      </c>
    </row>
    <row r="555" spans="1:8" ht="15.6" customHeight="1">
      <c r="A555" s="65"/>
      <c r="B555" s="65"/>
      <c r="C555" s="65"/>
      <c r="D555" s="65"/>
      <c r="E555" s="65"/>
      <c r="F555" s="65"/>
      <c r="G555" s="65"/>
      <c r="H555" s="143">
        <f>Table75[[#This Row],[Prev Year''s Values]]</f>
        <v>0</v>
      </c>
    </row>
    <row r="556" spans="1:8" ht="15.6" customHeight="1">
      <c r="A556" s="65"/>
      <c r="B556" s="65"/>
      <c r="C556" s="65"/>
      <c r="D556" s="65"/>
      <c r="E556" s="65"/>
      <c r="F556" s="65"/>
      <c r="G556" s="65"/>
      <c r="H556" s="143">
        <f>Table75[[#This Row],[Prev Year''s Values]]</f>
        <v>0</v>
      </c>
    </row>
    <row r="557" spans="1:8" ht="15.6" customHeight="1">
      <c r="A557" s="65"/>
      <c r="B557" s="65"/>
      <c r="C557" s="65"/>
      <c r="D557" s="65"/>
      <c r="E557" s="65"/>
      <c r="F557" s="65"/>
      <c r="G557" s="65"/>
      <c r="H557" s="143">
        <f>Table75[[#This Row],[Prev Year''s Values]]</f>
        <v>0</v>
      </c>
    </row>
    <row r="558" spans="1:8" ht="15.6" customHeight="1">
      <c r="A558" s="65"/>
      <c r="B558" s="65"/>
      <c r="C558" s="65"/>
      <c r="D558" s="65"/>
      <c r="E558" s="65"/>
      <c r="F558" s="65"/>
      <c r="G558" s="65"/>
      <c r="H558" s="143">
        <f>Table75[[#This Row],[Prev Year''s Values]]</f>
        <v>0</v>
      </c>
    </row>
    <row r="559" spans="1:8" ht="15.6" customHeight="1">
      <c r="A559" s="65"/>
      <c r="B559" s="65"/>
      <c r="C559" s="65"/>
      <c r="D559" s="65"/>
      <c r="E559" s="65"/>
      <c r="F559" s="65"/>
      <c r="G559" s="65"/>
      <c r="H559" s="143">
        <f>Table75[[#This Row],[Prev Year''s Values]]</f>
        <v>0</v>
      </c>
    </row>
    <row r="560" spans="1:8" ht="15.6" customHeight="1">
      <c r="A560" s="65"/>
      <c r="B560" s="65"/>
      <c r="C560" s="65"/>
      <c r="D560" s="65"/>
      <c r="E560" s="65"/>
      <c r="F560" s="65"/>
      <c r="G560" s="65"/>
      <c r="H560" s="143">
        <f>Table75[[#This Row],[Prev Year''s Values]]</f>
        <v>0</v>
      </c>
    </row>
    <row r="561" spans="1:8" ht="15.6" customHeight="1">
      <c r="A561" s="65"/>
      <c r="B561" s="65"/>
      <c r="C561" s="65"/>
      <c r="D561" s="65"/>
      <c r="E561" s="65"/>
      <c r="F561" s="65"/>
      <c r="G561" s="65"/>
      <c r="H561" s="143">
        <f>Table75[[#This Row],[Prev Year''s Values]]</f>
        <v>0</v>
      </c>
    </row>
    <row r="562" spans="1:8" ht="15.6" customHeight="1">
      <c r="A562" s="65"/>
      <c r="B562" s="65"/>
      <c r="C562" s="65"/>
      <c r="D562" s="65"/>
      <c r="E562" s="65"/>
      <c r="F562" s="65"/>
      <c r="G562" s="65"/>
      <c r="H562" s="143">
        <f>Table75[[#This Row],[Prev Year''s Values]]</f>
        <v>0</v>
      </c>
    </row>
    <row r="563" spans="1:8" ht="15.6" customHeight="1">
      <c r="A563" s="65"/>
      <c r="B563" s="65"/>
      <c r="C563" s="65"/>
      <c r="D563" s="65"/>
      <c r="E563" s="65"/>
      <c r="F563" s="65"/>
      <c r="G563" s="65"/>
      <c r="H563" s="143">
        <f>Table75[[#This Row],[Prev Year''s Values]]</f>
        <v>0</v>
      </c>
    </row>
    <row r="564" spans="1:8" ht="15.6" customHeight="1">
      <c r="A564" s="65"/>
      <c r="B564" s="65"/>
      <c r="C564" s="65"/>
      <c r="D564" s="65"/>
      <c r="E564" s="65"/>
      <c r="F564" s="65"/>
      <c r="G564" s="65"/>
      <c r="H564" s="143">
        <f>Table75[[#This Row],[Prev Year''s Values]]</f>
        <v>0</v>
      </c>
    </row>
    <row r="565" spans="1:8" ht="15.6" customHeight="1">
      <c r="A565" s="65"/>
      <c r="B565" s="65"/>
      <c r="C565" s="65"/>
      <c r="D565" s="65"/>
      <c r="E565" s="65"/>
      <c r="F565" s="65"/>
      <c r="G565" s="65"/>
      <c r="H565" s="143">
        <f>Table75[[#This Row],[Prev Year''s Values]]</f>
        <v>0</v>
      </c>
    </row>
    <row r="566" spans="1:8" ht="15.6" customHeight="1">
      <c r="A566" s="65"/>
      <c r="B566" s="65"/>
      <c r="C566" s="65"/>
      <c r="D566" s="65"/>
      <c r="E566" s="65"/>
      <c r="F566" s="65"/>
      <c r="G566" s="65"/>
      <c r="H566" s="143">
        <f>Table75[[#This Row],[Prev Year''s Values]]</f>
        <v>0</v>
      </c>
    </row>
    <row r="567" spans="1:8" ht="15.6" customHeight="1">
      <c r="A567" s="65"/>
      <c r="B567" s="65"/>
      <c r="C567" s="65"/>
      <c r="D567" s="65"/>
      <c r="E567" s="65"/>
      <c r="F567" s="65"/>
      <c r="G567" s="65"/>
      <c r="H567" s="143">
        <f>Table75[[#This Row],[Prev Year''s Values]]</f>
        <v>0</v>
      </c>
    </row>
    <row r="568" spans="1:8" ht="15.6" customHeight="1">
      <c r="A568" s="65"/>
      <c r="B568" s="65"/>
      <c r="C568" s="65"/>
      <c r="D568" s="65"/>
      <c r="E568" s="65"/>
      <c r="F568" s="65"/>
      <c r="G568" s="65"/>
      <c r="H568" s="143">
        <f>Table75[[#This Row],[Prev Year''s Values]]</f>
        <v>0</v>
      </c>
    </row>
    <row r="569" spans="1:8" ht="15.6" customHeight="1">
      <c r="A569" s="65"/>
      <c r="B569" s="65"/>
      <c r="C569" s="65"/>
      <c r="D569" s="65"/>
      <c r="E569" s="65"/>
      <c r="F569" s="65"/>
      <c r="G569" s="65"/>
      <c r="H569" s="143">
        <f>Table75[[#This Row],[Prev Year''s Values]]</f>
        <v>0</v>
      </c>
    </row>
    <row r="570" spans="1:8" ht="15.6" customHeight="1">
      <c r="A570" s="65"/>
      <c r="B570" s="65"/>
      <c r="C570" s="65"/>
      <c r="D570" s="65"/>
      <c r="E570" s="65"/>
      <c r="F570" s="65"/>
      <c r="G570" s="65"/>
      <c r="H570" s="143">
        <f>Table75[[#This Row],[Prev Year''s Values]]</f>
        <v>0</v>
      </c>
    </row>
    <row r="571" spans="1:8" ht="15.6" customHeight="1">
      <c r="A571" s="65"/>
      <c r="B571" s="65"/>
      <c r="C571" s="65"/>
      <c r="D571" s="65"/>
      <c r="E571" s="65"/>
      <c r="F571" s="65"/>
      <c r="G571" s="65"/>
      <c r="H571" s="143">
        <f>Table75[[#This Row],[Prev Year''s Values]]</f>
        <v>0</v>
      </c>
    </row>
    <row r="572" spans="1:8" ht="15.6" customHeight="1">
      <c r="A572" s="65"/>
      <c r="B572" s="65"/>
      <c r="C572" s="65"/>
      <c r="D572" s="65"/>
      <c r="E572" s="65"/>
      <c r="F572" s="65"/>
      <c r="G572" s="65"/>
      <c r="H572" s="143">
        <f>Table75[[#This Row],[Prev Year''s Values]]</f>
        <v>0</v>
      </c>
    </row>
    <row r="573" spans="1:8" ht="15.6" customHeight="1">
      <c r="A573" s="65"/>
      <c r="B573" s="65"/>
      <c r="C573" s="65"/>
      <c r="D573" s="65"/>
      <c r="E573" s="65"/>
      <c r="F573" s="65"/>
      <c r="G573" s="65"/>
      <c r="H573" s="143">
        <f>Table75[[#This Row],[Prev Year''s Values]]</f>
        <v>0</v>
      </c>
    </row>
    <row r="574" spans="1:8" ht="15.6" customHeight="1">
      <c r="A574" s="65"/>
      <c r="B574" s="65"/>
      <c r="C574" s="65"/>
      <c r="D574" s="65"/>
      <c r="E574" s="65"/>
      <c r="F574" s="65"/>
      <c r="G574" s="65"/>
      <c r="H574" s="143">
        <f>Table75[[#This Row],[Prev Year''s Values]]</f>
        <v>0</v>
      </c>
    </row>
    <row r="575" spans="1:8" ht="15.6" customHeight="1">
      <c r="A575" s="65"/>
      <c r="B575" s="65"/>
      <c r="C575" s="65"/>
      <c r="D575" s="65"/>
      <c r="E575" s="65"/>
      <c r="F575" s="65"/>
      <c r="G575" s="65"/>
      <c r="H575" s="143">
        <f>Table75[[#This Row],[Prev Year''s Values]]</f>
        <v>0</v>
      </c>
    </row>
    <row r="576" spans="1:8" ht="15.6" customHeight="1">
      <c r="A576" s="65"/>
      <c r="B576" s="65"/>
      <c r="C576" s="65"/>
      <c r="D576" s="65"/>
      <c r="E576" s="65"/>
      <c r="F576" s="65"/>
      <c r="G576" s="65"/>
      <c r="H576" s="143">
        <f>Table75[[#This Row],[Prev Year''s Values]]</f>
        <v>0</v>
      </c>
    </row>
    <row r="577" spans="1:8" ht="15.6" customHeight="1">
      <c r="A577" s="65"/>
      <c r="B577" s="65"/>
      <c r="C577" s="65"/>
      <c r="D577" s="65"/>
      <c r="E577" s="65"/>
      <c r="F577" s="65"/>
      <c r="G577" s="65"/>
      <c r="H577" s="143">
        <f>Table75[[#This Row],[Prev Year''s Values]]</f>
        <v>0</v>
      </c>
    </row>
    <row r="578" spans="1:8" ht="15.6" customHeight="1">
      <c r="A578" s="65"/>
      <c r="B578" s="65"/>
      <c r="C578" s="65"/>
      <c r="D578" s="65"/>
      <c r="E578" s="65"/>
      <c r="F578" s="65"/>
      <c r="G578" s="65"/>
      <c r="H578" s="143">
        <f>Table75[[#This Row],[Prev Year''s Values]]</f>
        <v>0</v>
      </c>
    </row>
    <row r="579" spans="1:8" ht="15.6" customHeight="1">
      <c r="A579" s="65"/>
      <c r="B579" s="65"/>
      <c r="C579" s="65"/>
      <c r="D579" s="65"/>
      <c r="E579" s="65"/>
      <c r="F579" s="65"/>
      <c r="G579" s="65"/>
      <c r="H579" s="143">
        <f>Table75[[#This Row],[Prev Year''s Values]]</f>
        <v>0</v>
      </c>
    </row>
    <row r="580" spans="1:8" ht="15.6" customHeight="1">
      <c r="A580" s="65"/>
      <c r="B580" s="65"/>
      <c r="C580" s="65"/>
      <c r="D580" s="65"/>
      <c r="E580" s="65"/>
      <c r="F580" s="65"/>
      <c r="G580" s="65"/>
      <c r="H580" s="143">
        <f>Table75[[#This Row],[Prev Year''s Values]]</f>
        <v>0</v>
      </c>
    </row>
    <row r="581" spans="1:8" ht="15.6" customHeight="1">
      <c r="A581" s="65"/>
      <c r="B581" s="65"/>
      <c r="C581" s="65"/>
      <c r="D581" s="65"/>
      <c r="E581" s="65"/>
      <c r="F581" s="65"/>
      <c r="G581" s="65"/>
      <c r="H581" s="143">
        <f>Table75[[#This Row],[Prev Year''s Values]]</f>
        <v>0</v>
      </c>
    </row>
    <row r="582" spans="1:8" ht="15.6" customHeight="1">
      <c r="A582" s="65"/>
      <c r="B582" s="65"/>
      <c r="C582" s="65"/>
      <c r="D582" s="65"/>
      <c r="E582" s="65"/>
      <c r="F582" s="65"/>
      <c r="G582" s="65"/>
      <c r="H582" s="143">
        <f>Table75[[#This Row],[Prev Year''s Values]]</f>
        <v>0</v>
      </c>
    </row>
    <row r="583" spans="1:8" ht="15.6" customHeight="1">
      <c r="A583" s="65"/>
      <c r="B583" s="65"/>
      <c r="C583" s="65"/>
      <c r="D583" s="65"/>
      <c r="E583" s="65"/>
      <c r="F583" s="65"/>
      <c r="G583" s="65"/>
      <c r="H583" s="143">
        <f>Table75[[#This Row],[Prev Year''s Values]]</f>
        <v>0</v>
      </c>
    </row>
    <row r="584" spans="1:8" ht="15.6" customHeight="1">
      <c r="A584" s="65"/>
      <c r="B584" s="65"/>
      <c r="C584" s="65"/>
      <c r="D584" s="65"/>
      <c r="E584" s="65"/>
      <c r="F584" s="65"/>
      <c r="G584" s="65"/>
      <c r="H584" s="143">
        <f>Table75[[#This Row],[Prev Year''s Values]]</f>
        <v>0</v>
      </c>
    </row>
    <row r="585" spans="1:8" ht="15.6" customHeight="1">
      <c r="A585" s="65"/>
      <c r="B585" s="65"/>
      <c r="C585" s="65"/>
      <c r="D585" s="65"/>
      <c r="E585" s="65"/>
      <c r="F585" s="65"/>
      <c r="G585" s="65"/>
      <c r="H585" s="143">
        <f>Table75[[#This Row],[Prev Year''s Values]]</f>
        <v>0</v>
      </c>
    </row>
    <row r="586" spans="1:8" ht="15.6" customHeight="1">
      <c r="A586" s="65"/>
      <c r="B586" s="65"/>
      <c r="C586" s="65"/>
      <c r="D586" s="65"/>
      <c r="E586" s="65"/>
      <c r="F586" s="65"/>
      <c r="G586" s="65"/>
      <c r="H586" s="143">
        <f>Table75[[#This Row],[Prev Year''s Values]]</f>
        <v>0</v>
      </c>
    </row>
    <row r="587" spans="1:8" ht="15.6" customHeight="1">
      <c r="A587" s="65"/>
      <c r="B587" s="65"/>
      <c r="C587" s="65"/>
      <c r="D587" s="65"/>
      <c r="E587" s="65"/>
      <c r="F587" s="65"/>
      <c r="G587" s="65"/>
      <c r="H587" s="143">
        <f>Table75[[#This Row],[Prev Year''s Values]]</f>
        <v>0</v>
      </c>
    </row>
    <row r="588" spans="1:8" ht="15.6" customHeight="1">
      <c r="A588" s="65"/>
      <c r="B588" s="65"/>
      <c r="C588" s="65"/>
      <c r="D588" s="65"/>
      <c r="E588" s="65"/>
      <c r="F588" s="65"/>
      <c r="G588" s="65"/>
      <c r="H588" s="143">
        <f>Table75[[#This Row],[Prev Year''s Values]]</f>
        <v>0</v>
      </c>
    </row>
    <row r="589" spans="1:8" ht="15.6" customHeight="1">
      <c r="A589" s="65"/>
      <c r="B589" s="65"/>
      <c r="C589" s="65"/>
      <c r="D589" s="65"/>
      <c r="E589" s="65"/>
      <c r="F589" s="65"/>
      <c r="G589" s="65"/>
      <c r="H589" s="143">
        <f>Table75[[#This Row],[Prev Year''s Values]]</f>
        <v>0</v>
      </c>
    </row>
    <row r="590" spans="1:8" ht="15.6" customHeight="1">
      <c r="A590" s="65"/>
      <c r="B590" s="65"/>
      <c r="C590" s="65"/>
      <c r="D590" s="65"/>
      <c r="E590" s="65"/>
      <c r="F590" s="65"/>
      <c r="G590" s="65"/>
      <c r="H590" s="143">
        <f>Table75[[#This Row],[Prev Year''s Values]]</f>
        <v>0</v>
      </c>
    </row>
    <row r="591" spans="1:8" ht="15.6" customHeight="1">
      <c r="A591" s="65"/>
      <c r="B591" s="65"/>
      <c r="C591" s="65"/>
      <c r="D591" s="65"/>
      <c r="E591" s="65"/>
      <c r="F591" s="65"/>
      <c r="G591" s="65"/>
      <c r="H591" s="143">
        <f>Table75[[#This Row],[Prev Year''s Values]]</f>
        <v>0</v>
      </c>
    </row>
    <row r="592" spans="1:8" ht="15.6" customHeight="1">
      <c r="A592" s="65"/>
      <c r="B592" s="65"/>
      <c r="C592" s="65"/>
      <c r="D592" s="65"/>
      <c r="E592" s="65"/>
      <c r="F592" s="65"/>
      <c r="G592" s="65"/>
      <c r="H592" s="143">
        <f>Table75[[#This Row],[Prev Year''s Values]]</f>
        <v>0</v>
      </c>
    </row>
    <row r="593" spans="1:8" ht="15.6" customHeight="1">
      <c r="A593" s="65"/>
      <c r="B593" s="65"/>
      <c r="C593" s="65"/>
      <c r="D593" s="65"/>
      <c r="E593" s="65"/>
      <c r="F593" s="65"/>
      <c r="G593" s="65"/>
      <c r="H593" s="143">
        <f>Table75[[#This Row],[Prev Year''s Values]]</f>
        <v>0</v>
      </c>
    </row>
    <row r="594" spans="1:8" ht="15.6" customHeight="1">
      <c r="A594" s="65"/>
      <c r="B594" s="65"/>
      <c r="C594" s="65"/>
      <c r="D594" s="65"/>
      <c r="E594" s="65"/>
      <c r="F594" s="65"/>
      <c r="G594" s="65"/>
      <c r="H594" s="143">
        <f>Table75[[#This Row],[Prev Year''s Values]]</f>
        <v>0</v>
      </c>
    </row>
    <row r="595" spans="1:8" ht="15.6" customHeight="1">
      <c r="A595" s="65"/>
      <c r="B595" s="65"/>
      <c r="C595" s="65"/>
      <c r="D595" s="65"/>
      <c r="E595" s="65"/>
      <c r="F595" s="65"/>
      <c r="G595" s="65"/>
      <c r="H595" s="143">
        <f>Table75[[#This Row],[Prev Year''s Values]]</f>
        <v>0</v>
      </c>
    </row>
    <row r="596" spans="1:8" ht="15.6" customHeight="1">
      <c r="A596" s="65"/>
      <c r="B596" s="65"/>
      <c r="C596" s="65"/>
      <c r="D596" s="65"/>
      <c r="E596" s="65"/>
      <c r="F596" s="65"/>
      <c r="G596" s="65"/>
      <c r="H596" s="143">
        <f>Table75[[#This Row],[Prev Year''s Values]]</f>
        <v>0</v>
      </c>
    </row>
    <row r="597" spans="1:8" ht="15.6" customHeight="1">
      <c r="A597" s="65"/>
      <c r="B597" s="65"/>
      <c r="C597" s="65"/>
      <c r="D597" s="65"/>
      <c r="E597" s="65"/>
      <c r="F597" s="65"/>
      <c r="G597" s="65"/>
      <c r="H597" s="143">
        <f>Table75[[#This Row],[Prev Year''s Values]]</f>
        <v>0</v>
      </c>
    </row>
    <row r="598" spans="1:8" ht="15.6" customHeight="1">
      <c r="A598" s="65"/>
      <c r="B598" s="65"/>
      <c r="C598" s="65"/>
      <c r="D598" s="65"/>
      <c r="E598" s="65"/>
      <c r="F598" s="65"/>
      <c r="G598" s="65"/>
      <c r="H598" s="143">
        <f>Table75[[#This Row],[Prev Year''s Values]]</f>
        <v>0</v>
      </c>
    </row>
    <row r="599" spans="1:8" ht="15.6" customHeight="1">
      <c r="A599" s="65"/>
      <c r="B599" s="65"/>
      <c r="C599" s="65"/>
      <c r="D599" s="65"/>
      <c r="E599" s="65"/>
      <c r="F599" s="65"/>
      <c r="G599" s="65"/>
      <c r="H599" s="143">
        <f>Table75[[#This Row],[Prev Year''s Values]]</f>
        <v>0</v>
      </c>
    </row>
    <row r="600" spans="1:8" ht="15.6" customHeight="1">
      <c r="A600" s="65"/>
      <c r="B600" s="65"/>
      <c r="C600" s="65"/>
      <c r="D600" s="65"/>
      <c r="E600" s="65"/>
      <c r="F600" s="65"/>
      <c r="G600" s="65"/>
      <c r="H600" s="143">
        <f>Table75[[#This Row],[Prev Year''s Values]]</f>
        <v>0</v>
      </c>
    </row>
    <row r="601" spans="1:8" ht="15.6" customHeight="1">
      <c r="A601" s="65"/>
      <c r="B601" s="65"/>
      <c r="C601" s="65"/>
      <c r="D601" s="65"/>
      <c r="E601" s="65"/>
      <c r="F601" s="65"/>
      <c r="G601" s="65"/>
      <c r="H601" s="143">
        <f>Table75[[#This Row],[Prev Year''s Values]]</f>
        <v>0</v>
      </c>
    </row>
    <row r="602" spans="1:8" ht="15.6" customHeight="1">
      <c r="A602" s="65"/>
      <c r="B602" s="65"/>
      <c r="C602" s="65"/>
      <c r="D602" s="65"/>
      <c r="E602" s="65"/>
      <c r="F602" s="65"/>
      <c r="G602" s="65"/>
      <c r="H602" s="143">
        <f>Table75[[#This Row],[Prev Year''s Values]]</f>
        <v>0</v>
      </c>
    </row>
    <row r="603" spans="1:8" ht="15.6" customHeight="1">
      <c r="A603" s="65"/>
      <c r="B603" s="65"/>
      <c r="C603" s="65"/>
      <c r="D603" s="65"/>
      <c r="E603" s="65"/>
      <c r="F603" s="65"/>
      <c r="G603" s="65"/>
      <c r="H603" s="143">
        <f>Table75[[#This Row],[Prev Year''s Values]]</f>
        <v>0</v>
      </c>
    </row>
    <row r="604" spans="1:8" ht="15.6" customHeight="1">
      <c r="A604" s="65"/>
      <c r="B604" s="65"/>
      <c r="C604" s="65"/>
      <c r="D604" s="65"/>
      <c r="E604" s="65"/>
      <c r="F604" s="65"/>
      <c r="G604" s="65"/>
      <c r="H604" s="143">
        <f>Table75[[#This Row],[Prev Year''s Values]]</f>
        <v>0</v>
      </c>
    </row>
    <row r="605" spans="1:8" ht="15.6" customHeight="1">
      <c r="A605" s="65"/>
      <c r="B605" s="65"/>
      <c r="C605" s="65"/>
      <c r="D605" s="65"/>
      <c r="E605" s="65"/>
      <c r="F605" s="65"/>
      <c r="G605" s="65"/>
      <c r="H605" s="143">
        <f>Table75[[#This Row],[Prev Year''s Values]]</f>
        <v>0</v>
      </c>
    </row>
    <row r="606" spans="1:8" ht="15.6" customHeight="1">
      <c r="A606" s="65"/>
      <c r="B606" s="65"/>
      <c r="C606" s="65"/>
      <c r="D606" s="65"/>
      <c r="E606" s="65"/>
      <c r="F606" s="65"/>
      <c r="G606" s="65"/>
      <c r="H606" s="143">
        <f>Table75[[#This Row],[Prev Year''s Values]]</f>
        <v>0</v>
      </c>
    </row>
    <row r="607" spans="1:8" ht="15.6" customHeight="1">
      <c r="A607" s="65"/>
      <c r="B607" s="65"/>
      <c r="C607" s="65"/>
      <c r="D607" s="65"/>
      <c r="E607" s="65"/>
      <c r="F607" s="65"/>
      <c r="G607" s="65"/>
      <c r="H607" s="143">
        <f>Table75[[#This Row],[Prev Year''s Values]]</f>
        <v>0</v>
      </c>
    </row>
    <row r="608" spans="1:8" ht="15.6" customHeight="1">
      <c r="A608" s="65"/>
      <c r="B608" s="65"/>
      <c r="C608" s="65"/>
      <c r="D608" s="65"/>
      <c r="E608" s="65"/>
      <c r="F608" s="65"/>
      <c r="G608" s="65"/>
      <c r="H608" s="143">
        <f>Table75[[#This Row],[Prev Year''s Values]]</f>
        <v>0</v>
      </c>
    </row>
    <row r="609" spans="1:8" ht="15.6" customHeight="1">
      <c r="A609" s="65"/>
      <c r="B609" s="65"/>
      <c r="C609" s="65"/>
      <c r="D609" s="65"/>
      <c r="E609" s="65"/>
      <c r="F609" s="65"/>
      <c r="G609" s="65"/>
      <c r="H609" s="143">
        <f>Table75[[#This Row],[Prev Year''s Values]]</f>
        <v>0</v>
      </c>
    </row>
    <row r="610" spans="1:8" ht="15.6" customHeight="1">
      <c r="A610" s="65"/>
      <c r="B610" s="65"/>
      <c r="C610" s="65"/>
      <c r="D610" s="65"/>
      <c r="E610" s="65"/>
      <c r="F610" s="65"/>
      <c r="G610" s="65"/>
      <c r="H610" s="143">
        <f>Table75[[#This Row],[Prev Year''s Values]]</f>
        <v>0</v>
      </c>
    </row>
    <row r="611" spans="1:8" ht="15.6" customHeight="1">
      <c r="A611" s="65"/>
      <c r="B611" s="65"/>
      <c r="C611" s="65"/>
      <c r="D611" s="65"/>
      <c r="E611" s="65"/>
      <c r="F611" s="65"/>
      <c r="G611" s="65"/>
      <c r="H611" s="143">
        <f>Table75[[#This Row],[Prev Year''s Values]]</f>
        <v>0</v>
      </c>
    </row>
    <row r="612" spans="1:8" ht="15.6" customHeight="1">
      <c r="A612" s="65"/>
      <c r="B612" s="65"/>
      <c r="C612" s="65"/>
      <c r="D612" s="65"/>
      <c r="E612" s="65"/>
      <c r="F612" s="65"/>
      <c r="G612" s="65"/>
      <c r="H612" s="143">
        <f>Table75[[#This Row],[Prev Year''s Values]]</f>
        <v>0</v>
      </c>
    </row>
    <row r="613" spans="1:8" ht="15.6" customHeight="1">
      <c r="A613" s="65"/>
      <c r="B613" s="65"/>
      <c r="C613" s="65"/>
      <c r="D613" s="65"/>
      <c r="E613" s="65"/>
      <c r="F613" s="65"/>
      <c r="G613" s="65"/>
      <c r="H613" s="143">
        <f>Table75[[#This Row],[Prev Year''s Values]]</f>
        <v>0</v>
      </c>
    </row>
    <row r="614" spans="1:8" ht="15.6" customHeight="1">
      <c r="A614" s="65"/>
      <c r="B614" s="65"/>
      <c r="C614" s="65"/>
      <c r="D614" s="65"/>
      <c r="E614" s="65"/>
      <c r="F614" s="65"/>
      <c r="G614" s="65"/>
      <c r="H614" s="143">
        <f>Table75[[#This Row],[Prev Year''s Values]]</f>
        <v>0</v>
      </c>
    </row>
    <row r="615" spans="1:8" ht="15.6" customHeight="1">
      <c r="A615" s="65"/>
      <c r="B615" s="65"/>
      <c r="C615" s="65"/>
      <c r="D615" s="65"/>
      <c r="E615" s="65"/>
      <c r="F615" s="65"/>
      <c r="G615" s="65"/>
      <c r="H615" s="143">
        <f>Table75[[#This Row],[Prev Year''s Values]]</f>
        <v>0</v>
      </c>
    </row>
    <row r="616" spans="1:8" ht="15.6" customHeight="1">
      <c r="A616" s="65"/>
      <c r="B616" s="65"/>
      <c r="C616" s="65"/>
      <c r="D616" s="65"/>
      <c r="E616" s="65"/>
      <c r="F616" s="65"/>
      <c r="G616" s="65"/>
      <c r="H616" s="143">
        <f>Table75[[#This Row],[Prev Year''s Values]]</f>
        <v>0</v>
      </c>
    </row>
    <row r="617" spans="1:8" ht="15.6" customHeight="1">
      <c r="A617" s="65"/>
      <c r="B617" s="65"/>
      <c r="C617" s="65"/>
      <c r="D617" s="65"/>
      <c r="E617" s="65"/>
      <c r="F617" s="65"/>
      <c r="G617" s="65"/>
      <c r="H617" s="143">
        <f>Table75[[#This Row],[Prev Year''s Values]]</f>
        <v>0</v>
      </c>
    </row>
    <row r="618" spans="1:8" ht="15.6" customHeight="1">
      <c r="A618" s="65"/>
      <c r="B618" s="65"/>
      <c r="C618" s="65"/>
      <c r="D618" s="65"/>
      <c r="E618" s="65"/>
      <c r="F618" s="65"/>
      <c r="G618" s="65"/>
      <c r="H618" s="143">
        <f>Table75[[#This Row],[Prev Year''s Values]]</f>
        <v>0</v>
      </c>
    </row>
    <row r="619" spans="1:8" ht="15.6" customHeight="1">
      <c r="A619" s="65"/>
      <c r="B619" s="65"/>
      <c r="C619" s="65"/>
      <c r="D619" s="65"/>
      <c r="E619" s="65"/>
      <c r="F619" s="65"/>
      <c r="G619" s="65"/>
      <c r="H619" s="143">
        <f>Table75[[#This Row],[Prev Year''s Values]]</f>
        <v>0</v>
      </c>
    </row>
    <row r="620" spans="1:8" ht="15.6" customHeight="1">
      <c r="A620" s="65"/>
      <c r="B620" s="65"/>
      <c r="C620" s="65"/>
      <c r="D620" s="65"/>
      <c r="E620" s="65"/>
      <c r="F620" s="65"/>
      <c r="G620" s="65"/>
      <c r="H620" s="143">
        <f>Table75[[#This Row],[Prev Year''s Values]]</f>
        <v>0</v>
      </c>
    </row>
    <row r="621" spans="1:8" ht="15.6" customHeight="1">
      <c r="A621" s="65"/>
      <c r="B621" s="65"/>
      <c r="C621" s="65"/>
      <c r="D621" s="65"/>
      <c r="E621" s="65"/>
      <c r="F621" s="65"/>
      <c r="G621" s="65"/>
      <c r="H621" s="143">
        <f>Table75[[#This Row],[Prev Year''s Values]]</f>
        <v>0</v>
      </c>
    </row>
    <row r="622" spans="1:8" ht="15.6" customHeight="1">
      <c r="A622" s="65"/>
      <c r="B622" s="65"/>
      <c r="C622" s="65"/>
      <c r="D622" s="65"/>
      <c r="E622" s="65"/>
      <c r="F622" s="65"/>
      <c r="G622" s="65"/>
      <c r="H622" s="143">
        <f>Table75[[#This Row],[Prev Year''s Values]]</f>
        <v>0</v>
      </c>
    </row>
    <row r="623" spans="1:8" ht="15.6" customHeight="1">
      <c r="A623" s="65"/>
      <c r="B623" s="65"/>
      <c r="C623" s="65"/>
      <c r="D623" s="65"/>
      <c r="E623" s="65"/>
      <c r="F623" s="65"/>
      <c r="G623" s="65"/>
      <c r="H623" s="143">
        <f>Table75[[#This Row],[Prev Year''s Values]]</f>
        <v>0</v>
      </c>
    </row>
    <row r="624" spans="1:8" ht="15.6" customHeight="1">
      <c r="A624" s="65"/>
      <c r="B624" s="65"/>
      <c r="C624" s="65"/>
      <c r="D624" s="65"/>
      <c r="E624" s="65"/>
      <c r="F624" s="65"/>
      <c r="G624" s="65"/>
      <c r="H624" s="143">
        <f>Table75[[#This Row],[Prev Year''s Values]]</f>
        <v>0</v>
      </c>
    </row>
    <row r="625" spans="1:8" ht="15.6" customHeight="1">
      <c r="A625" s="65"/>
      <c r="B625" s="65"/>
      <c r="C625" s="65"/>
      <c r="D625" s="65"/>
      <c r="E625" s="65"/>
      <c r="F625" s="65"/>
      <c r="G625" s="65"/>
      <c r="H625" s="143">
        <f>Table75[[#This Row],[Prev Year''s Values]]</f>
        <v>0</v>
      </c>
    </row>
    <row r="626" spans="1:8" ht="15.6" customHeight="1">
      <c r="A626" s="65"/>
      <c r="B626" s="65"/>
      <c r="C626" s="65"/>
      <c r="D626" s="65"/>
      <c r="E626" s="65"/>
      <c r="F626" s="65"/>
      <c r="G626" s="65"/>
      <c r="H626" s="143">
        <f>Table75[[#This Row],[Prev Year''s Values]]</f>
        <v>0</v>
      </c>
    </row>
    <row r="627" spans="1:8" ht="15.6" customHeight="1">
      <c r="A627" s="65"/>
      <c r="B627" s="65"/>
      <c r="C627" s="65"/>
      <c r="D627" s="65"/>
      <c r="E627" s="65"/>
      <c r="F627" s="65"/>
      <c r="G627" s="65"/>
      <c r="H627" s="143">
        <f>Table75[[#This Row],[Prev Year''s Values]]</f>
        <v>0</v>
      </c>
    </row>
    <row r="628" spans="1:8" ht="15.6" customHeight="1">
      <c r="A628" s="65"/>
      <c r="B628" s="65"/>
      <c r="C628" s="65"/>
      <c r="D628" s="65"/>
      <c r="E628" s="65"/>
      <c r="F628" s="65"/>
      <c r="G628" s="65"/>
      <c r="H628" s="143">
        <f>Table75[[#This Row],[Prev Year''s Values]]</f>
        <v>0</v>
      </c>
    </row>
    <row r="629" spans="1:8" ht="15.6" customHeight="1">
      <c r="A629" s="65"/>
      <c r="B629" s="65"/>
      <c r="C629" s="65"/>
      <c r="D629" s="65"/>
      <c r="E629" s="65"/>
      <c r="F629" s="65"/>
      <c r="G629" s="65"/>
      <c r="H629" s="143">
        <f>Table75[[#This Row],[Prev Year''s Values]]</f>
        <v>0</v>
      </c>
    </row>
    <row r="630" spans="1:8" ht="15.6" customHeight="1">
      <c r="A630" s="65"/>
      <c r="B630" s="65"/>
      <c r="C630" s="65"/>
      <c r="D630" s="65"/>
      <c r="E630" s="65"/>
      <c r="F630" s="65"/>
      <c r="G630" s="65"/>
      <c r="H630" s="143">
        <f>Table75[[#This Row],[Prev Year''s Values]]</f>
        <v>0</v>
      </c>
    </row>
    <row r="631" spans="1:8" ht="15.6" customHeight="1">
      <c r="A631" s="65"/>
      <c r="B631" s="65"/>
      <c r="C631" s="65"/>
      <c r="D631" s="65"/>
      <c r="E631" s="65"/>
      <c r="F631" s="65"/>
      <c r="G631" s="65"/>
      <c r="H631" s="143">
        <f>Table75[[#This Row],[Prev Year''s Values]]</f>
        <v>0</v>
      </c>
    </row>
    <row r="632" spans="1:8" ht="15.6" customHeight="1">
      <c r="A632" s="65"/>
      <c r="B632" s="65"/>
      <c r="C632" s="65"/>
      <c r="D632" s="65"/>
      <c r="E632" s="65"/>
      <c r="F632" s="65"/>
      <c r="G632" s="65"/>
      <c r="H632" s="143">
        <f>Table75[[#This Row],[Prev Year''s Values]]</f>
        <v>0</v>
      </c>
    </row>
    <row r="633" spans="1:8" ht="15.6" customHeight="1">
      <c r="A633" s="65"/>
      <c r="B633" s="65"/>
      <c r="C633" s="65"/>
      <c r="D633" s="65"/>
      <c r="E633" s="65"/>
      <c r="F633" s="65"/>
      <c r="G633" s="65"/>
      <c r="H633" s="143">
        <f>Table75[[#This Row],[Prev Year''s Values]]</f>
        <v>0</v>
      </c>
    </row>
    <row r="634" spans="1:8" ht="15.6" customHeight="1">
      <c r="A634" s="65"/>
      <c r="B634" s="65"/>
      <c r="C634" s="65"/>
      <c r="D634" s="65"/>
      <c r="E634" s="65"/>
      <c r="F634" s="65"/>
      <c r="G634" s="65"/>
      <c r="H634" s="143">
        <f>Table75[[#This Row],[Prev Year''s Values]]</f>
        <v>0</v>
      </c>
    </row>
    <row r="635" spans="1:8" ht="15.6" customHeight="1">
      <c r="A635" s="65"/>
      <c r="B635" s="65"/>
      <c r="C635" s="65"/>
      <c r="D635" s="65"/>
      <c r="E635" s="65"/>
      <c r="F635" s="65"/>
      <c r="G635" s="65"/>
      <c r="H635" s="143">
        <f>Table75[[#This Row],[Prev Year''s Values]]</f>
        <v>0</v>
      </c>
    </row>
    <row r="636" spans="1:8" ht="15.6" customHeight="1">
      <c r="A636" s="65"/>
      <c r="B636" s="65"/>
      <c r="C636" s="65"/>
      <c r="D636" s="65"/>
      <c r="E636" s="65"/>
      <c r="F636" s="65"/>
      <c r="G636" s="65"/>
      <c r="H636" s="143">
        <f>Table75[[#This Row],[Prev Year''s Values]]</f>
        <v>0</v>
      </c>
    </row>
    <row r="637" spans="1:8" ht="15.6" customHeight="1">
      <c r="A637" s="65"/>
      <c r="B637" s="65"/>
      <c r="C637" s="65"/>
      <c r="D637" s="65"/>
      <c r="E637" s="65"/>
      <c r="F637" s="65"/>
      <c r="G637" s="65"/>
      <c r="H637" s="143">
        <f>Table75[[#This Row],[Prev Year''s Values]]</f>
        <v>0</v>
      </c>
    </row>
    <row r="638" spans="1:8" ht="15.6" customHeight="1">
      <c r="A638" s="65"/>
      <c r="B638" s="65"/>
      <c r="C638" s="65"/>
      <c r="D638" s="65"/>
      <c r="E638" s="65"/>
      <c r="F638" s="65"/>
      <c r="G638" s="65"/>
      <c r="H638" s="143">
        <f>Table75[[#This Row],[Prev Year''s Values]]</f>
        <v>0</v>
      </c>
    </row>
    <row r="639" spans="1:8" ht="15.6" customHeight="1">
      <c r="A639" s="65"/>
      <c r="B639" s="65"/>
      <c r="C639" s="65"/>
      <c r="D639" s="65"/>
      <c r="E639" s="65"/>
      <c r="F639" s="65"/>
      <c r="G639" s="65"/>
      <c r="H639" s="143">
        <f>Table75[[#This Row],[Prev Year''s Values]]</f>
        <v>0</v>
      </c>
    </row>
    <row r="640" spans="1:8" ht="15.6" customHeight="1">
      <c r="A640" s="65"/>
      <c r="B640" s="65"/>
      <c r="C640" s="65"/>
      <c r="D640" s="65"/>
      <c r="E640" s="65"/>
      <c r="F640" s="65"/>
      <c r="G640" s="65"/>
      <c r="H640" s="143">
        <f>Table75[[#This Row],[Prev Year''s Values]]</f>
        <v>0</v>
      </c>
    </row>
    <row r="641" spans="1:8" ht="15.6" customHeight="1">
      <c r="A641" s="65"/>
      <c r="B641" s="65"/>
      <c r="C641" s="65"/>
      <c r="D641" s="65"/>
      <c r="E641" s="65"/>
      <c r="F641" s="65"/>
      <c r="G641" s="65"/>
      <c r="H641" s="143">
        <f>Table75[[#This Row],[Prev Year''s Values]]</f>
        <v>0</v>
      </c>
    </row>
    <row r="642" spans="1:8" ht="15.6" customHeight="1">
      <c r="A642" s="65"/>
      <c r="B642" s="65"/>
      <c r="C642" s="65"/>
      <c r="D642" s="65"/>
      <c r="E642" s="65"/>
      <c r="F642" s="65"/>
      <c r="G642" s="65"/>
      <c r="H642" s="143">
        <f>Table75[[#This Row],[Prev Year''s Values]]</f>
        <v>0</v>
      </c>
    </row>
    <row r="643" spans="1:8" ht="15.6" customHeight="1">
      <c r="A643" s="65"/>
      <c r="B643" s="65"/>
      <c r="C643" s="65"/>
      <c r="D643" s="65"/>
      <c r="E643" s="65"/>
      <c r="F643" s="65"/>
      <c r="G643" s="65"/>
      <c r="H643" s="143">
        <f>Table75[[#This Row],[Prev Year''s Values]]</f>
        <v>0</v>
      </c>
    </row>
    <row r="644" spans="1:8" ht="15.6" customHeight="1">
      <c r="A644" s="65"/>
      <c r="B644" s="65"/>
      <c r="C644" s="65"/>
      <c r="D644" s="65"/>
      <c r="E644" s="65"/>
      <c r="F644" s="65"/>
      <c r="G644" s="65"/>
      <c r="H644" s="143">
        <f>Table75[[#This Row],[Prev Year''s Values]]</f>
        <v>0</v>
      </c>
    </row>
    <row r="645" spans="1:8" ht="15.6" customHeight="1">
      <c r="A645" s="65"/>
      <c r="B645" s="65"/>
      <c r="C645" s="65"/>
      <c r="D645" s="65"/>
      <c r="E645" s="65"/>
      <c r="F645" s="65"/>
      <c r="G645" s="65"/>
      <c r="H645" s="143">
        <f>Table75[[#This Row],[Prev Year''s Values]]</f>
        <v>0</v>
      </c>
    </row>
    <row r="646" spans="1:8" ht="15.6" customHeight="1">
      <c r="A646" s="65"/>
      <c r="B646" s="65"/>
      <c r="C646" s="65"/>
      <c r="D646" s="65"/>
      <c r="E646" s="65"/>
      <c r="F646" s="65"/>
      <c r="G646" s="65"/>
      <c r="H646" s="143">
        <f>Table75[[#This Row],[Prev Year''s Values]]</f>
        <v>0</v>
      </c>
    </row>
    <row r="647" spans="1:8" ht="15.6" customHeight="1">
      <c r="A647" s="65"/>
      <c r="B647" s="65"/>
      <c r="C647" s="65"/>
      <c r="D647" s="65"/>
      <c r="E647" s="65"/>
      <c r="F647" s="65"/>
      <c r="G647" s="65"/>
      <c r="H647" s="143">
        <f>Table75[[#This Row],[Prev Year''s Values]]</f>
        <v>0</v>
      </c>
    </row>
    <row r="648" spans="1:8" ht="15.6" customHeight="1">
      <c r="A648" s="65"/>
      <c r="B648" s="65"/>
      <c r="C648" s="65"/>
      <c r="D648" s="65"/>
      <c r="E648" s="65"/>
      <c r="F648" s="65"/>
      <c r="G648" s="65"/>
      <c r="H648" s="143">
        <f>Table75[[#This Row],[Prev Year''s Values]]</f>
        <v>0</v>
      </c>
    </row>
    <row r="649" spans="1:8" ht="15.6" customHeight="1">
      <c r="A649" s="65"/>
      <c r="B649" s="65"/>
      <c r="C649" s="65"/>
      <c r="D649" s="65"/>
      <c r="E649" s="65"/>
      <c r="F649" s="65"/>
      <c r="G649" s="65"/>
      <c r="H649" s="143">
        <f>Table75[[#This Row],[Prev Year''s Values]]</f>
        <v>0</v>
      </c>
    </row>
    <row r="650" spans="1:8" ht="15.6" customHeight="1">
      <c r="A650" s="65"/>
      <c r="B650" s="65"/>
      <c r="C650" s="65"/>
      <c r="D650" s="65"/>
      <c r="E650" s="65"/>
      <c r="F650" s="65"/>
      <c r="G650" s="65"/>
      <c r="H650" s="143">
        <f>Table75[[#This Row],[Prev Year''s Values]]</f>
        <v>0</v>
      </c>
    </row>
    <row r="651" spans="1:8" ht="15.6" customHeight="1">
      <c r="A651" s="65"/>
      <c r="B651" s="65"/>
      <c r="C651" s="65"/>
      <c r="D651" s="65"/>
      <c r="E651" s="65"/>
      <c r="F651" s="65"/>
      <c r="G651" s="65"/>
      <c r="H651" s="143">
        <f>Table75[[#This Row],[Prev Year''s Values]]</f>
        <v>0</v>
      </c>
    </row>
    <row r="652" spans="1:8" ht="15.6" customHeight="1">
      <c r="A652" s="65"/>
      <c r="B652" s="65"/>
      <c r="C652" s="65"/>
      <c r="D652" s="65"/>
      <c r="E652" s="65"/>
      <c r="F652" s="65"/>
      <c r="G652" s="65"/>
      <c r="H652" s="143">
        <f>Table75[[#This Row],[Prev Year''s Values]]</f>
        <v>0</v>
      </c>
    </row>
    <row r="653" spans="1:8" ht="15.6" customHeight="1">
      <c r="A653" s="65"/>
      <c r="B653" s="65"/>
      <c r="C653" s="65"/>
      <c r="D653" s="65"/>
      <c r="E653" s="65"/>
      <c r="F653" s="65"/>
      <c r="G653" s="65"/>
      <c r="H653" s="143">
        <f>Table75[[#This Row],[Prev Year''s Values]]</f>
        <v>0</v>
      </c>
    </row>
    <row r="654" spans="1:8" ht="15.6" customHeight="1">
      <c r="A654" s="65"/>
      <c r="B654" s="65"/>
      <c r="C654" s="65"/>
      <c r="D654" s="65"/>
      <c r="E654" s="65"/>
      <c r="F654" s="65"/>
      <c r="G654" s="65"/>
      <c r="H654" s="143">
        <f>Table75[[#This Row],[Prev Year''s Values]]</f>
        <v>0</v>
      </c>
    </row>
    <row r="655" spans="1:8" ht="15.6" customHeight="1">
      <c r="A655" s="65"/>
      <c r="B655" s="65"/>
      <c r="C655" s="65"/>
      <c r="D655" s="65"/>
      <c r="E655" s="65"/>
      <c r="F655" s="65"/>
      <c r="G655" s="65"/>
      <c r="H655" s="143">
        <f>Table75[[#This Row],[Prev Year''s Values]]</f>
        <v>0</v>
      </c>
    </row>
    <row r="656" spans="1:8" ht="15.6" customHeight="1">
      <c r="A656" s="65"/>
      <c r="B656" s="65"/>
      <c r="C656" s="65"/>
      <c r="D656" s="65"/>
      <c r="E656" s="65"/>
      <c r="F656" s="65"/>
      <c r="G656" s="65"/>
      <c r="H656" s="143">
        <f>Table75[[#This Row],[Prev Year''s Values]]</f>
        <v>0</v>
      </c>
    </row>
    <row r="657" spans="1:8" ht="15.6" customHeight="1">
      <c r="A657" s="65"/>
      <c r="B657" s="65"/>
      <c r="C657" s="65"/>
      <c r="D657" s="65"/>
      <c r="E657" s="65"/>
      <c r="F657" s="65"/>
      <c r="G657" s="65"/>
      <c r="H657" s="143">
        <f>Table75[[#This Row],[Prev Year''s Values]]</f>
        <v>0</v>
      </c>
    </row>
    <row r="658" spans="1:8" ht="15.6" customHeight="1">
      <c r="A658" s="65"/>
      <c r="B658" s="65"/>
      <c r="C658" s="65"/>
      <c r="D658" s="65"/>
      <c r="E658" s="65"/>
      <c r="F658" s="65"/>
      <c r="G658" s="65"/>
      <c r="H658" s="143">
        <f>Table75[[#This Row],[Prev Year''s Values]]</f>
        <v>0</v>
      </c>
    </row>
    <row r="659" spans="1:8" ht="15.6" customHeight="1">
      <c r="A659" s="65"/>
      <c r="B659" s="65"/>
      <c r="C659" s="65"/>
      <c r="D659" s="65"/>
      <c r="E659" s="65"/>
      <c r="F659" s="65"/>
      <c r="G659" s="65"/>
      <c r="H659" s="143">
        <f>Table75[[#This Row],[Prev Year''s Values]]</f>
        <v>0</v>
      </c>
    </row>
    <row r="660" spans="1:8" ht="15.6" customHeight="1">
      <c r="A660" s="65"/>
      <c r="B660" s="65"/>
      <c r="C660" s="65"/>
      <c r="D660" s="65"/>
      <c r="E660" s="65"/>
      <c r="F660" s="65"/>
      <c r="G660" s="65"/>
      <c r="H660" s="143">
        <f>Table75[[#This Row],[Prev Year''s Values]]</f>
        <v>0</v>
      </c>
    </row>
    <row r="661" spans="1:8" ht="15.6" customHeight="1">
      <c r="A661" s="65"/>
      <c r="B661" s="65"/>
      <c r="C661" s="65"/>
      <c r="D661" s="65"/>
      <c r="E661" s="65"/>
      <c r="F661" s="65"/>
      <c r="G661" s="65"/>
      <c r="H661" s="143">
        <f>Table75[[#This Row],[Prev Year''s Values]]</f>
        <v>0</v>
      </c>
    </row>
    <row r="662" spans="1:8" ht="15.6" customHeight="1">
      <c r="A662" s="65"/>
      <c r="B662" s="65"/>
      <c r="C662" s="65"/>
      <c r="D662" s="65"/>
      <c r="E662" s="65"/>
      <c r="F662" s="65"/>
      <c r="G662" s="65"/>
      <c r="H662" s="143">
        <f>Table75[[#This Row],[Prev Year''s Values]]</f>
        <v>0</v>
      </c>
    </row>
    <row r="663" spans="1:8" ht="15.6" customHeight="1">
      <c r="A663" s="65"/>
      <c r="B663" s="65"/>
      <c r="C663" s="65"/>
      <c r="D663" s="65"/>
      <c r="E663" s="65"/>
      <c r="F663" s="65"/>
      <c r="G663" s="65"/>
      <c r="H663" s="143">
        <f>Table75[[#This Row],[Prev Year''s Values]]</f>
        <v>0</v>
      </c>
    </row>
    <row r="664" spans="1:8" ht="15.6" customHeight="1">
      <c r="A664" s="65"/>
      <c r="B664" s="65"/>
      <c r="C664" s="65"/>
      <c r="D664" s="65"/>
      <c r="E664" s="65"/>
      <c r="F664" s="65"/>
      <c r="G664" s="65"/>
      <c r="H664" s="143">
        <f>Table75[[#This Row],[Prev Year''s Values]]</f>
        <v>0</v>
      </c>
    </row>
    <row r="665" spans="1:8" ht="15.6" customHeight="1">
      <c r="A665" s="65"/>
      <c r="B665" s="65"/>
      <c r="C665" s="65"/>
      <c r="D665" s="65"/>
      <c r="E665" s="65"/>
      <c r="F665" s="65"/>
      <c r="G665" s="65"/>
      <c r="H665" s="143">
        <f>Table75[[#This Row],[Prev Year''s Values]]</f>
        <v>0</v>
      </c>
    </row>
    <row r="666" spans="1:8" ht="15.6" customHeight="1">
      <c r="A666" s="65"/>
      <c r="B666" s="65"/>
      <c r="C666" s="65"/>
      <c r="D666" s="65"/>
      <c r="E666" s="65"/>
      <c r="F666" s="65"/>
      <c r="G666" s="65"/>
      <c r="H666" s="143">
        <f>Table75[[#This Row],[Prev Year''s Values]]</f>
        <v>0</v>
      </c>
    </row>
    <row r="667" spans="1:8" ht="15.6" customHeight="1">
      <c r="A667" s="65"/>
      <c r="B667" s="65"/>
      <c r="C667" s="65"/>
      <c r="D667" s="65"/>
      <c r="E667" s="65"/>
      <c r="F667" s="65"/>
      <c r="G667" s="65"/>
      <c r="H667" s="143">
        <f>Table75[[#This Row],[Prev Year''s Values]]</f>
        <v>0</v>
      </c>
    </row>
    <row r="668" spans="1:8" ht="15.6" customHeight="1">
      <c r="A668" s="65"/>
      <c r="B668" s="65"/>
      <c r="C668" s="65"/>
      <c r="D668" s="65"/>
      <c r="E668" s="65"/>
      <c r="F668" s="65"/>
      <c r="G668" s="65"/>
      <c r="H668" s="143">
        <f>Table75[[#This Row],[Prev Year''s Values]]</f>
        <v>0</v>
      </c>
    </row>
    <row r="669" spans="1:8" ht="15.6" customHeight="1">
      <c r="A669" s="65"/>
      <c r="B669" s="65"/>
      <c r="C669" s="65"/>
      <c r="D669" s="65"/>
      <c r="E669" s="65"/>
      <c r="F669" s="65"/>
      <c r="G669" s="65"/>
      <c r="H669" s="143">
        <f>Table75[[#This Row],[Prev Year''s Values]]</f>
        <v>0</v>
      </c>
    </row>
    <row r="670" spans="1:8" ht="15.6" customHeight="1">
      <c r="A670" s="65"/>
      <c r="B670" s="65"/>
      <c r="C670" s="65"/>
      <c r="D670" s="65"/>
      <c r="E670" s="65"/>
      <c r="F670" s="65"/>
      <c r="G670" s="65"/>
      <c r="H670" s="143">
        <f>Table75[[#This Row],[Prev Year''s Values]]</f>
        <v>0</v>
      </c>
    </row>
    <row r="671" spans="1:8" ht="15.6" customHeight="1">
      <c r="A671" s="65"/>
      <c r="B671" s="65"/>
      <c r="C671" s="65"/>
      <c r="D671" s="65"/>
      <c r="E671" s="65"/>
      <c r="F671" s="65"/>
      <c r="G671" s="65"/>
      <c r="H671" s="143">
        <f>Table75[[#This Row],[Prev Year''s Values]]</f>
        <v>0</v>
      </c>
    </row>
    <row r="672" spans="1:8" ht="15.6" customHeight="1">
      <c r="A672" s="65"/>
      <c r="B672" s="65"/>
      <c r="C672" s="65"/>
      <c r="D672" s="65"/>
      <c r="E672" s="65"/>
      <c r="F672" s="65"/>
      <c r="G672" s="65"/>
      <c r="H672" s="143">
        <f>Table75[[#This Row],[Prev Year''s Values]]</f>
        <v>0</v>
      </c>
    </row>
    <row r="673" spans="1:8" ht="15.6" customHeight="1">
      <c r="A673" s="65"/>
      <c r="B673" s="65"/>
      <c r="C673" s="65"/>
      <c r="D673" s="65"/>
      <c r="E673" s="65"/>
      <c r="F673" s="65"/>
      <c r="G673" s="65"/>
      <c r="H673" s="143">
        <f>Table75[[#This Row],[Prev Year''s Values]]</f>
        <v>0</v>
      </c>
    </row>
    <row r="674" spans="1:8" ht="15.6" customHeight="1">
      <c r="A674" s="65"/>
      <c r="B674" s="65"/>
      <c r="C674" s="65"/>
      <c r="D674" s="65"/>
      <c r="E674" s="65"/>
      <c r="F674" s="65"/>
      <c r="G674" s="65"/>
      <c r="H674" s="143">
        <f>Table75[[#This Row],[Prev Year''s Values]]</f>
        <v>0</v>
      </c>
    </row>
    <row r="675" spans="1:8" ht="15.6" customHeight="1">
      <c r="A675" s="65"/>
      <c r="B675" s="65"/>
      <c r="C675" s="65"/>
      <c r="D675" s="65"/>
      <c r="E675" s="65"/>
      <c r="F675" s="65"/>
      <c r="G675" s="65"/>
      <c r="H675" s="143">
        <f>Table75[[#This Row],[Prev Year''s Values]]</f>
        <v>0</v>
      </c>
    </row>
    <row r="676" spans="1:8" ht="15.6" customHeight="1">
      <c r="A676" s="65"/>
      <c r="B676" s="65"/>
      <c r="C676" s="65"/>
      <c r="D676" s="65"/>
      <c r="E676" s="65"/>
      <c r="F676" s="65"/>
      <c r="G676" s="65"/>
      <c r="H676" s="143">
        <f>Table75[[#This Row],[Prev Year''s Values]]</f>
        <v>0</v>
      </c>
    </row>
    <row r="677" spans="1:8" ht="15.6" customHeight="1">
      <c r="A677" s="65"/>
      <c r="B677" s="65"/>
      <c r="C677" s="65"/>
      <c r="D677" s="65"/>
      <c r="E677" s="65"/>
      <c r="F677" s="65"/>
      <c r="G677" s="65"/>
      <c r="H677" s="143">
        <f>Table75[[#This Row],[Prev Year''s Values]]</f>
        <v>0</v>
      </c>
    </row>
    <row r="678" spans="1:8" ht="15.6" customHeight="1">
      <c r="A678" s="65"/>
      <c r="B678" s="65"/>
      <c r="C678" s="65"/>
      <c r="D678" s="65"/>
      <c r="E678" s="65"/>
      <c r="F678" s="65"/>
      <c r="G678" s="65"/>
      <c r="H678" s="143">
        <f>Table75[[#This Row],[Prev Year''s Values]]</f>
        <v>0</v>
      </c>
    </row>
    <row r="679" spans="1:8" ht="15.6" customHeight="1">
      <c r="A679" s="65"/>
      <c r="B679" s="65"/>
      <c r="C679" s="65"/>
      <c r="D679" s="65"/>
      <c r="E679" s="65"/>
      <c r="F679" s="65"/>
      <c r="G679" s="65"/>
      <c r="H679" s="143">
        <f>Table75[[#This Row],[Prev Year''s Values]]</f>
        <v>0</v>
      </c>
    </row>
    <row r="680" spans="1:8" ht="15.6" customHeight="1">
      <c r="A680" s="65"/>
      <c r="B680" s="65"/>
      <c r="C680" s="65"/>
      <c r="D680" s="65"/>
      <c r="E680" s="65"/>
      <c r="F680" s="65"/>
      <c r="G680" s="65"/>
      <c r="H680" s="143">
        <f>Table75[[#This Row],[Prev Year''s Values]]</f>
        <v>0</v>
      </c>
    </row>
    <row r="681" spans="1:8" ht="15.6" customHeight="1">
      <c r="A681" s="65"/>
      <c r="B681" s="65"/>
      <c r="C681" s="65"/>
      <c r="D681" s="65"/>
      <c r="E681" s="65"/>
      <c r="F681" s="65"/>
      <c r="G681" s="65"/>
      <c r="H681" s="143">
        <f>Table75[[#This Row],[Prev Year''s Values]]</f>
        <v>0</v>
      </c>
    </row>
    <row r="682" spans="1:8" ht="15.6" customHeight="1">
      <c r="A682" s="65"/>
      <c r="B682" s="65"/>
      <c r="C682" s="65"/>
      <c r="D682" s="65"/>
      <c r="E682" s="65"/>
      <c r="F682" s="65"/>
      <c r="G682" s="65"/>
      <c r="H682" s="143">
        <f>Table75[[#This Row],[Prev Year''s Values]]</f>
        <v>0</v>
      </c>
    </row>
    <row r="683" spans="1:8" ht="15.6" customHeight="1">
      <c r="A683" s="65"/>
      <c r="B683" s="65"/>
      <c r="C683" s="65"/>
      <c r="D683" s="65"/>
      <c r="E683" s="65"/>
      <c r="F683" s="65"/>
      <c r="G683" s="65"/>
      <c r="H683" s="143">
        <f>Table75[[#This Row],[Prev Year''s Values]]</f>
        <v>0</v>
      </c>
    </row>
    <row r="684" spans="1:8" ht="15.6" customHeight="1">
      <c r="A684" s="65"/>
      <c r="B684" s="65"/>
      <c r="C684" s="65"/>
      <c r="D684" s="65"/>
      <c r="E684" s="65"/>
      <c r="F684" s="65"/>
      <c r="G684" s="65"/>
      <c r="H684" s="143">
        <f>Table75[[#This Row],[Prev Year''s Values]]</f>
        <v>0</v>
      </c>
    </row>
    <row r="685" spans="1:8" ht="15.6" customHeight="1">
      <c r="A685" s="65"/>
      <c r="B685" s="65"/>
      <c r="C685" s="65"/>
      <c r="D685" s="65"/>
      <c r="E685" s="65"/>
      <c r="F685" s="65"/>
      <c r="G685" s="65"/>
      <c r="H685" s="143">
        <f>Table75[[#This Row],[Prev Year''s Values]]</f>
        <v>0</v>
      </c>
    </row>
    <row r="686" spans="1:8" ht="15.6" customHeight="1">
      <c r="A686" s="65"/>
      <c r="B686" s="65"/>
      <c r="C686" s="65"/>
      <c r="D686" s="65"/>
      <c r="E686" s="65"/>
      <c r="F686" s="65"/>
      <c r="G686" s="65"/>
      <c r="H686" s="143">
        <f>Table75[[#This Row],[Prev Year''s Values]]</f>
        <v>0</v>
      </c>
    </row>
    <row r="687" spans="1:8" ht="15.6" customHeight="1">
      <c r="A687" s="65"/>
      <c r="B687" s="65"/>
      <c r="C687" s="65"/>
      <c r="D687" s="65"/>
      <c r="E687" s="65"/>
      <c r="F687" s="65"/>
      <c r="G687" s="65"/>
      <c r="H687" s="143">
        <f>Table75[[#This Row],[Prev Year''s Values]]</f>
        <v>0</v>
      </c>
    </row>
    <row r="688" spans="1:8" ht="15.6" customHeight="1">
      <c r="A688" s="65"/>
      <c r="B688" s="65"/>
      <c r="C688" s="65"/>
      <c r="D688" s="65"/>
      <c r="E688" s="65"/>
      <c r="F688" s="65"/>
      <c r="G688" s="65"/>
      <c r="H688" s="143">
        <f>Table75[[#This Row],[Prev Year''s Values]]</f>
        <v>0</v>
      </c>
    </row>
    <row r="689" spans="1:8" ht="15.6" customHeight="1">
      <c r="A689" s="65"/>
      <c r="B689" s="65"/>
      <c r="C689" s="65"/>
      <c r="D689" s="65"/>
      <c r="E689" s="65"/>
      <c r="F689" s="65"/>
      <c r="G689" s="65"/>
      <c r="H689" s="143">
        <f>Table75[[#This Row],[Prev Year''s Values]]</f>
        <v>0</v>
      </c>
    </row>
    <row r="690" spans="1:8" ht="15.6" customHeight="1">
      <c r="A690" s="65"/>
      <c r="B690" s="65"/>
      <c r="C690" s="65"/>
      <c r="D690" s="65"/>
      <c r="E690" s="65"/>
      <c r="F690" s="65"/>
      <c r="G690" s="65"/>
      <c r="H690" s="143">
        <f>Table75[[#This Row],[Prev Year''s Values]]</f>
        <v>0</v>
      </c>
    </row>
    <row r="691" spans="1:8" ht="15.6" customHeight="1">
      <c r="A691" s="65"/>
      <c r="B691" s="65"/>
      <c r="C691" s="65"/>
      <c r="D691" s="65"/>
      <c r="E691" s="65"/>
      <c r="F691" s="65"/>
      <c r="G691" s="65"/>
      <c r="H691" s="143">
        <f>Table75[[#This Row],[Prev Year''s Values]]</f>
        <v>0</v>
      </c>
    </row>
    <row r="692" spans="1:8" ht="15.6" customHeight="1">
      <c r="A692" s="65"/>
      <c r="B692" s="65"/>
      <c r="C692" s="65"/>
      <c r="D692" s="65"/>
      <c r="E692" s="65"/>
      <c r="F692" s="65"/>
      <c r="G692" s="65"/>
      <c r="H692" s="143">
        <f>Table75[[#This Row],[Prev Year''s Values]]</f>
        <v>0</v>
      </c>
    </row>
    <row r="693" spans="1:8" ht="15.6" customHeight="1">
      <c r="A693" s="65"/>
      <c r="B693" s="65"/>
      <c r="C693" s="65"/>
      <c r="D693" s="65"/>
      <c r="E693" s="65"/>
      <c r="F693" s="65"/>
      <c r="G693" s="65"/>
      <c r="H693" s="143">
        <f>Table75[[#This Row],[Prev Year''s Values]]</f>
        <v>0</v>
      </c>
    </row>
    <row r="694" spans="1:8" ht="15.6" customHeight="1">
      <c r="A694" s="65"/>
      <c r="B694" s="65"/>
      <c r="C694" s="65"/>
      <c r="D694" s="65"/>
      <c r="E694" s="65"/>
      <c r="F694" s="65"/>
      <c r="G694" s="65"/>
      <c r="H694" s="143">
        <f>Table75[[#This Row],[Prev Year''s Values]]</f>
        <v>0</v>
      </c>
    </row>
    <row r="695" spans="1:8" ht="15.6" customHeight="1">
      <c r="A695" s="65"/>
      <c r="B695" s="65"/>
      <c r="C695" s="65"/>
      <c r="D695" s="65"/>
      <c r="E695" s="65"/>
      <c r="F695" s="65"/>
      <c r="G695" s="65"/>
      <c r="H695" s="143">
        <f>Table75[[#This Row],[Prev Year''s Values]]</f>
        <v>0</v>
      </c>
    </row>
    <row r="696" spans="1:8" ht="15.6" customHeight="1">
      <c r="A696" s="65"/>
      <c r="B696" s="65"/>
      <c r="C696" s="65"/>
      <c r="D696" s="65"/>
      <c r="E696" s="65"/>
      <c r="F696" s="65"/>
      <c r="G696" s="65"/>
      <c r="H696" s="143">
        <f>Table75[[#This Row],[Prev Year''s Values]]</f>
        <v>0</v>
      </c>
    </row>
    <row r="697" spans="1:8" ht="15.6" customHeight="1">
      <c r="A697" s="65"/>
      <c r="B697" s="65"/>
      <c r="C697" s="65"/>
      <c r="D697" s="65"/>
      <c r="E697" s="65"/>
      <c r="F697" s="65"/>
      <c r="G697" s="65"/>
      <c r="H697" s="143">
        <f>Table75[[#This Row],[Prev Year''s Values]]</f>
        <v>0</v>
      </c>
    </row>
    <row r="698" spans="1:8" ht="15.6" customHeight="1">
      <c r="A698" s="65"/>
      <c r="B698" s="65"/>
      <c r="C698" s="65"/>
      <c r="D698" s="65"/>
      <c r="E698" s="65"/>
      <c r="F698" s="65"/>
      <c r="G698" s="65"/>
      <c r="H698" s="143">
        <f>Table75[[#This Row],[Prev Year''s Values]]</f>
        <v>0</v>
      </c>
    </row>
    <row r="699" spans="1:8" ht="15.6" customHeight="1">
      <c r="A699" s="65"/>
      <c r="B699" s="65"/>
      <c r="C699" s="65"/>
      <c r="D699" s="65"/>
      <c r="E699" s="65"/>
      <c r="F699" s="65"/>
      <c r="G699" s="65"/>
      <c r="H699" s="143">
        <f>Table75[[#This Row],[Prev Year''s Values]]</f>
        <v>0</v>
      </c>
    </row>
    <row r="700" spans="1:8" ht="15.6" customHeight="1">
      <c r="A700" s="65"/>
      <c r="B700" s="65"/>
      <c r="C700" s="65"/>
      <c r="D700" s="65"/>
      <c r="E700" s="65"/>
      <c r="F700" s="65"/>
      <c r="G700" s="65"/>
      <c r="H700" s="143">
        <f>Table75[[#This Row],[Prev Year''s Values]]</f>
        <v>0</v>
      </c>
    </row>
    <row r="701" spans="1:8" ht="15.6" customHeight="1">
      <c r="A701" s="65"/>
      <c r="B701" s="65"/>
      <c r="C701" s="65"/>
      <c r="D701" s="65"/>
      <c r="E701" s="65"/>
      <c r="F701" s="65"/>
      <c r="G701" s="65"/>
      <c r="H701" s="143">
        <f>Table75[[#This Row],[Prev Year''s Values]]</f>
        <v>0</v>
      </c>
    </row>
    <row r="702" spans="1:8" ht="15.6" customHeight="1">
      <c r="A702" s="65"/>
      <c r="B702" s="65"/>
      <c r="C702" s="65"/>
      <c r="D702" s="65"/>
      <c r="E702" s="65"/>
      <c r="F702" s="65"/>
      <c r="G702" s="65"/>
      <c r="H702" s="143">
        <f>Table75[[#This Row],[Prev Year''s Values]]</f>
        <v>0</v>
      </c>
    </row>
    <row r="703" spans="1:8" ht="15.6" customHeight="1">
      <c r="A703" s="65"/>
      <c r="B703" s="65"/>
      <c r="C703" s="65"/>
      <c r="D703" s="65"/>
      <c r="E703" s="65"/>
      <c r="F703" s="65"/>
      <c r="G703" s="65"/>
      <c r="H703" s="143">
        <f>Table75[[#This Row],[Prev Year''s Values]]</f>
        <v>0</v>
      </c>
    </row>
    <row r="704" spans="1:8" ht="15.6" customHeight="1">
      <c r="A704" s="65"/>
      <c r="B704" s="65"/>
      <c r="C704" s="65"/>
      <c r="D704" s="65"/>
      <c r="E704" s="65"/>
      <c r="F704" s="65"/>
      <c r="G704" s="65"/>
      <c r="H704" s="143">
        <f>Table75[[#This Row],[Prev Year''s Values]]</f>
        <v>0</v>
      </c>
    </row>
    <row r="705" spans="1:8" ht="15.6" customHeight="1">
      <c r="A705" s="65"/>
      <c r="B705" s="65"/>
      <c r="C705" s="65"/>
      <c r="D705" s="65"/>
      <c r="E705" s="65"/>
      <c r="F705" s="65"/>
      <c r="G705" s="65"/>
      <c r="H705" s="143">
        <f>Table75[[#This Row],[Prev Year''s Values]]</f>
        <v>0</v>
      </c>
    </row>
    <row r="706" spans="1:8" ht="15.6" customHeight="1">
      <c r="A706" s="65"/>
      <c r="B706" s="65"/>
      <c r="C706" s="65"/>
      <c r="D706" s="65"/>
      <c r="E706" s="65"/>
      <c r="F706" s="65"/>
      <c r="G706" s="65"/>
      <c r="H706" s="143">
        <f>Table75[[#This Row],[Prev Year''s Values]]</f>
        <v>0</v>
      </c>
    </row>
    <row r="707" spans="1:8" ht="15.6" customHeight="1">
      <c r="A707" s="65"/>
      <c r="B707" s="65"/>
      <c r="C707" s="65"/>
      <c r="D707" s="65"/>
      <c r="E707" s="65"/>
      <c r="F707" s="65"/>
      <c r="G707" s="65"/>
      <c r="H707" s="143">
        <f>Table75[[#This Row],[Prev Year''s Values]]</f>
        <v>0</v>
      </c>
    </row>
    <row r="708" spans="1:8" ht="15.6" customHeight="1">
      <c r="A708" s="65"/>
      <c r="B708" s="65"/>
      <c r="C708" s="65"/>
      <c r="D708" s="65"/>
      <c r="E708" s="65"/>
      <c r="F708" s="65"/>
      <c r="G708" s="65"/>
      <c r="H708" s="143">
        <f>Table75[[#This Row],[Prev Year''s Values]]</f>
        <v>0</v>
      </c>
    </row>
    <row r="709" spans="1:8" ht="15.6" customHeight="1">
      <c r="A709" s="65"/>
      <c r="B709" s="65"/>
      <c r="C709" s="65"/>
      <c r="D709" s="65"/>
      <c r="E709" s="65"/>
      <c r="F709" s="65"/>
      <c r="G709" s="65"/>
      <c r="H709" s="143">
        <f>Table75[[#This Row],[Prev Year''s Values]]</f>
        <v>0</v>
      </c>
    </row>
    <row r="710" spans="1:8" ht="15.6" customHeight="1">
      <c r="A710" s="65"/>
      <c r="B710" s="65"/>
      <c r="C710" s="65"/>
      <c r="D710" s="65"/>
      <c r="E710" s="65"/>
      <c r="F710" s="65"/>
      <c r="G710" s="65"/>
      <c r="H710" s="143">
        <f>Table75[[#This Row],[Prev Year''s Values]]</f>
        <v>0</v>
      </c>
    </row>
    <row r="711" spans="1:8" ht="15.6" customHeight="1">
      <c r="A711" s="65"/>
      <c r="B711" s="65"/>
      <c r="C711" s="65"/>
      <c r="D711" s="65"/>
      <c r="E711" s="65"/>
      <c r="F711" s="65"/>
      <c r="G711" s="65"/>
      <c r="H711" s="143">
        <f>Table75[[#This Row],[Prev Year''s Values]]</f>
        <v>0</v>
      </c>
    </row>
    <row r="712" spans="1:8" ht="15.6" customHeight="1">
      <c r="A712" s="65"/>
      <c r="B712" s="65"/>
      <c r="C712" s="65"/>
      <c r="D712" s="65"/>
      <c r="E712" s="65"/>
      <c r="F712" s="65"/>
      <c r="G712" s="65"/>
      <c r="H712" s="143">
        <f>Table75[[#This Row],[Prev Year''s Values]]</f>
        <v>0</v>
      </c>
    </row>
    <row r="713" spans="1:8" ht="15.6" customHeight="1">
      <c r="A713" s="65"/>
      <c r="B713" s="65"/>
      <c r="C713" s="65"/>
      <c r="D713" s="65"/>
      <c r="E713" s="65"/>
      <c r="F713" s="65"/>
      <c r="G713" s="65"/>
      <c r="H713" s="143">
        <f>Table75[[#This Row],[Prev Year''s Values]]</f>
        <v>0</v>
      </c>
    </row>
    <row r="714" spans="1:8" ht="15.6" customHeight="1">
      <c r="A714" s="65"/>
      <c r="B714" s="65"/>
      <c r="C714" s="65"/>
      <c r="D714" s="65"/>
      <c r="E714" s="65"/>
      <c r="F714" s="65"/>
      <c r="G714" s="65"/>
      <c r="H714" s="143">
        <f>Table75[[#This Row],[Prev Year''s Values]]</f>
        <v>0</v>
      </c>
    </row>
    <row r="715" spans="1:8" ht="15.6" customHeight="1">
      <c r="A715" s="65"/>
      <c r="B715" s="65"/>
      <c r="C715" s="65"/>
      <c r="D715" s="65"/>
      <c r="E715" s="65"/>
      <c r="F715" s="65"/>
      <c r="G715" s="65"/>
      <c r="H715" s="143">
        <f>Table75[[#This Row],[Prev Year''s Values]]</f>
        <v>0</v>
      </c>
    </row>
    <row r="716" spans="1:8" ht="15.6" customHeight="1">
      <c r="A716" s="65"/>
      <c r="B716" s="65"/>
      <c r="C716" s="65"/>
      <c r="D716" s="65"/>
      <c r="E716" s="65"/>
      <c r="F716" s="65"/>
      <c r="G716" s="65"/>
      <c r="H716" s="143">
        <f>Table75[[#This Row],[Prev Year''s Values]]</f>
        <v>0</v>
      </c>
    </row>
    <row r="717" spans="1:8" ht="15.6" customHeight="1">
      <c r="A717" s="65"/>
      <c r="B717" s="65"/>
      <c r="C717" s="65"/>
      <c r="D717" s="65"/>
      <c r="E717" s="65"/>
      <c r="F717" s="65"/>
      <c r="G717" s="65"/>
      <c r="H717" s="143">
        <f>Table75[[#This Row],[Prev Year''s Values]]</f>
        <v>0</v>
      </c>
    </row>
    <row r="718" spans="1:8" ht="15.6" customHeight="1">
      <c r="A718" s="65"/>
      <c r="B718" s="65"/>
      <c r="C718" s="65"/>
      <c r="D718" s="65"/>
      <c r="E718" s="65"/>
      <c r="F718" s="65"/>
      <c r="G718" s="65"/>
      <c r="H718" s="143">
        <f>Table75[[#This Row],[Prev Year''s Values]]</f>
        <v>0</v>
      </c>
    </row>
    <row r="719" spans="1:8" ht="15.6" customHeight="1">
      <c r="A719" s="65"/>
      <c r="B719" s="65"/>
      <c r="C719" s="65"/>
      <c r="D719" s="65"/>
      <c r="E719" s="65"/>
      <c r="F719" s="65"/>
      <c r="G719" s="65"/>
      <c r="H719" s="143">
        <f>Table75[[#This Row],[Prev Year''s Values]]</f>
        <v>0</v>
      </c>
    </row>
    <row r="720" spans="1:8" ht="15.6" customHeight="1">
      <c r="A720" s="65"/>
      <c r="B720" s="65"/>
      <c r="C720" s="65"/>
      <c r="D720" s="65"/>
      <c r="E720" s="65"/>
      <c r="F720" s="65"/>
      <c r="G720" s="65"/>
      <c r="H720" s="143">
        <f>Table75[[#This Row],[Prev Year''s Values]]</f>
        <v>0</v>
      </c>
    </row>
    <row r="721" spans="1:8" ht="15.6" customHeight="1">
      <c r="A721" s="65"/>
      <c r="B721" s="65"/>
      <c r="C721" s="65"/>
      <c r="D721" s="65"/>
      <c r="E721" s="65"/>
      <c r="F721" s="65"/>
      <c r="G721" s="65"/>
      <c r="H721" s="143">
        <f>Table75[[#This Row],[Prev Year''s Values]]</f>
        <v>0</v>
      </c>
    </row>
    <row r="722" spans="1:8" ht="15.6" customHeight="1">
      <c r="A722" s="65"/>
      <c r="B722" s="65"/>
      <c r="C722" s="65"/>
      <c r="D722" s="65"/>
      <c r="E722" s="65"/>
      <c r="F722" s="65"/>
      <c r="G722" s="65"/>
      <c r="H722" s="143">
        <f>Table75[[#This Row],[Prev Year''s Values]]</f>
        <v>0</v>
      </c>
    </row>
    <row r="723" spans="1:8" ht="15.6" customHeight="1">
      <c r="A723" s="65"/>
      <c r="B723" s="65"/>
      <c r="C723" s="65"/>
      <c r="D723" s="65"/>
      <c r="E723" s="65"/>
      <c r="F723" s="65"/>
      <c r="G723" s="65"/>
      <c r="H723" s="143">
        <f>Table75[[#This Row],[Prev Year''s Values]]</f>
        <v>0</v>
      </c>
    </row>
    <row r="724" spans="1:8" ht="15.6" customHeight="1">
      <c r="A724" s="65"/>
      <c r="B724" s="65"/>
      <c r="C724" s="65"/>
      <c r="D724" s="65"/>
      <c r="E724" s="65"/>
      <c r="F724" s="65"/>
      <c r="G724" s="65"/>
      <c r="H724" s="143">
        <f>Table75[[#This Row],[Prev Year''s Values]]</f>
        <v>0</v>
      </c>
    </row>
    <row r="725" spans="1:8" ht="15.6" customHeight="1">
      <c r="A725" s="65"/>
      <c r="B725" s="65"/>
      <c r="C725" s="65"/>
      <c r="D725" s="65"/>
      <c r="E725" s="65"/>
      <c r="F725" s="65"/>
      <c r="G725" s="65"/>
      <c r="H725" s="143">
        <f>Table75[[#This Row],[Prev Year''s Values]]</f>
        <v>0</v>
      </c>
    </row>
    <row r="726" spans="1:8" ht="15.6" customHeight="1">
      <c r="A726" s="65"/>
      <c r="B726" s="65"/>
      <c r="C726" s="65"/>
      <c r="D726" s="65"/>
      <c r="E726" s="65"/>
      <c r="F726" s="65"/>
      <c r="G726" s="65"/>
      <c r="H726" s="143">
        <f>Table75[[#This Row],[Prev Year''s Values]]</f>
        <v>0</v>
      </c>
    </row>
    <row r="727" spans="1:8" ht="15.6" customHeight="1">
      <c r="A727" s="65"/>
      <c r="B727" s="65"/>
      <c r="C727" s="65"/>
      <c r="D727" s="65"/>
      <c r="E727" s="65"/>
      <c r="F727" s="65"/>
      <c r="G727" s="65"/>
      <c r="H727" s="143">
        <f>Table75[[#This Row],[Prev Year''s Values]]</f>
        <v>0</v>
      </c>
    </row>
    <row r="728" spans="1:8" ht="15.6" customHeight="1">
      <c r="A728" s="65"/>
      <c r="B728" s="65"/>
      <c r="C728" s="65"/>
      <c r="D728" s="65"/>
      <c r="E728" s="65"/>
      <c r="F728" s="65"/>
      <c r="G728" s="65"/>
      <c r="H728" s="143">
        <f>Table75[[#This Row],[Prev Year''s Values]]</f>
        <v>0</v>
      </c>
    </row>
    <row r="729" spans="1:8" ht="15.6" customHeight="1">
      <c r="A729" s="65"/>
      <c r="B729" s="65"/>
      <c r="C729" s="65"/>
      <c r="D729" s="65"/>
      <c r="E729" s="65"/>
      <c r="F729" s="65"/>
      <c r="G729" s="65"/>
      <c r="H729" s="143">
        <f>Table75[[#This Row],[Prev Year''s Values]]</f>
        <v>0</v>
      </c>
    </row>
    <row r="730" spans="1:8" ht="15.6" customHeight="1">
      <c r="A730" s="65"/>
      <c r="B730" s="65"/>
      <c r="C730" s="65"/>
      <c r="D730" s="65"/>
      <c r="E730" s="65"/>
      <c r="F730" s="65"/>
      <c r="G730" s="65"/>
      <c r="H730" s="143">
        <f>Table75[[#This Row],[Prev Year''s Values]]</f>
        <v>0</v>
      </c>
    </row>
    <row r="731" spans="1:8" ht="15.6" customHeight="1">
      <c r="A731" s="65"/>
      <c r="B731" s="65"/>
      <c r="C731" s="65"/>
      <c r="D731" s="65"/>
      <c r="E731" s="65"/>
      <c r="F731" s="65"/>
      <c r="G731" s="65"/>
      <c r="H731" s="143">
        <f>Table75[[#This Row],[Prev Year''s Values]]</f>
        <v>0</v>
      </c>
    </row>
    <row r="732" spans="1:8" ht="15.6" customHeight="1">
      <c r="A732" s="65"/>
      <c r="B732" s="65"/>
      <c r="C732" s="65"/>
      <c r="D732" s="65"/>
      <c r="E732" s="65"/>
      <c r="F732" s="65"/>
      <c r="G732" s="65"/>
      <c r="H732" s="143">
        <f>Table75[[#This Row],[Prev Year''s Values]]</f>
        <v>0</v>
      </c>
    </row>
    <row r="733" spans="1:8" ht="15.6" customHeight="1">
      <c r="A733" s="65"/>
      <c r="B733" s="65"/>
      <c r="C733" s="65"/>
      <c r="D733" s="65"/>
      <c r="E733" s="65"/>
      <c r="F733" s="65"/>
      <c r="G733" s="65"/>
      <c r="H733" s="143">
        <f>Table75[[#This Row],[Prev Year''s Values]]</f>
        <v>0</v>
      </c>
    </row>
    <row r="734" spans="1:8" ht="15.6" customHeight="1">
      <c r="A734" s="65"/>
      <c r="B734" s="65"/>
      <c r="C734" s="65"/>
      <c r="D734" s="65"/>
      <c r="E734" s="65"/>
      <c r="F734" s="65"/>
      <c r="G734" s="65"/>
      <c r="H734" s="143">
        <f>Table75[[#This Row],[Prev Year''s Values]]</f>
        <v>0</v>
      </c>
    </row>
    <row r="735" spans="1:8" ht="15.6" customHeight="1">
      <c r="A735" s="65"/>
      <c r="B735" s="65"/>
      <c r="C735" s="65"/>
      <c r="D735" s="65"/>
      <c r="E735" s="65"/>
      <c r="F735" s="65"/>
      <c r="G735" s="65"/>
      <c r="H735" s="143">
        <f>Table75[[#This Row],[Prev Year''s Values]]</f>
        <v>0</v>
      </c>
    </row>
    <row r="736" spans="1:8" ht="15.6" customHeight="1">
      <c r="A736" s="65"/>
      <c r="B736" s="65"/>
      <c r="C736" s="65"/>
      <c r="D736" s="65"/>
      <c r="E736" s="65"/>
      <c r="F736" s="65"/>
      <c r="G736" s="65"/>
      <c r="H736" s="143">
        <f>Table75[[#This Row],[Prev Year''s Values]]</f>
        <v>0</v>
      </c>
    </row>
    <row r="737" spans="1:8" ht="15.6" customHeight="1">
      <c r="A737" s="65"/>
      <c r="B737" s="65"/>
      <c r="C737" s="65"/>
      <c r="D737" s="65"/>
      <c r="E737" s="65"/>
      <c r="F737" s="65"/>
      <c r="G737" s="65"/>
      <c r="H737" s="143">
        <f>Table75[[#This Row],[Prev Year''s Values]]</f>
        <v>0</v>
      </c>
    </row>
    <row r="738" spans="1:8" ht="15.6" customHeight="1">
      <c r="A738" s="65"/>
      <c r="B738" s="65"/>
      <c r="C738" s="65"/>
      <c r="D738" s="65"/>
      <c r="E738" s="65"/>
      <c r="F738" s="65"/>
      <c r="G738" s="65"/>
      <c r="H738" s="143">
        <f>Table75[[#This Row],[Prev Year''s Values]]</f>
        <v>0</v>
      </c>
    </row>
    <row r="739" spans="1:8" ht="15.6" customHeight="1">
      <c r="A739" s="65"/>
      <c r="B739" s="65"/>
      <c r="C739" s="65"/>
      <c r="D739" s="65"/>
      <c r="E739" s="65"/>
      <c r="F739" s="65"/>
      <c r="G739" s="65"/>
      <c r="H739" s="143">
        <f>Table75[[#This Row],[Prev Year''s Values]]</f>
        <v>0</v>
      </c>
    </row>
    <row r="740" spans="1:8" ht="15.6" customHeight="1">
      <c r="A740" s="65"/>
      <c r="B740" s="65"/>
      <c r="C740" s="65"/>
      <c r="D740" s="65"/>
      <c r="E740" s="65"/>
      <c r="F740" s="65"/>
      <c r="G740" s="65"/>
      <c r="H740" s="143">
        <f>Table75[[#This Row],[Prev Year''s Values]]</f>
        <v>0</v>
      </c>
    </row>
    <row r="741" spans="1:8" ht="15.6" customHeight="1">
      <c r="A741" s="65"/>
      <c r="B741" s="65"/>
      <c r="C741" s="65"/>
      <c r="D741" s="65"/>
      <c r="E741" s="65"/>
      <c r="F741" s="65"/>
      <c r="G741" s="65"/>
      <c r="H741" s="143">
        <f>Table75[[#This Row],[Prev Year''s Values]]</f>
        <v>0</v>
      </c>
    </row>
    <row r="742" spans="1:8" ht="15.6" customHeight="1">
      <c r="A742" s="65"/>
      <c r="B742" s="65"/>
      <c r="C742" s="65"/>
      <c r="D742" s="65"/>
      <c r="E742" s="65"/>
      <c r="F742" s="65"/>
      <c r="G742" s="65"/>
      <c r="H742" s="143">
        <f>Table75[[#This Row],[Prev Year''s Values]]</f>
        <v>0</v>
      </c>
    </row>
    <row r="743" spans="1:8" ht="15.6" customHeight="1">
      <c r="A743" s="65"/>
      <c r="B743" s="65"/>
      <c r="C743" s="65"/>
      <c r="D743" s="65"/>
      <c r="E743" s="65"/>
      <c r="F743" s="65"/>
      <c r="G743" s="65"/>
      <c r="H743" s="143">
        <f>Table75[[#This Row],[Prev Year''s Values]]</f>
        <v>0</v>
      </c>
    </row>
    <row r="744" spans="1:8" ht="15.6" customHeight="1">
      <c r="A744" s="65"/>
      <c r="B744" s="65"/>
      <c r="C744" s="65"/>
      <c r="D744" s="65"/>
      <c r="E744" s="65"/>
      <c r="F744" s="65"/>
      <c r="G744" s="65"/>
      <c r="H744" s="143">
        <f>Table75[[#This Row],[Prev Year''s Values]]</f>
        <v>0</v>
      </c>
    </row>
    <row r="745" spans="1:8" ht="15.6" customHeight="1">
      <c r="A745" s="65"/>
      <c r="B745" s="65"/>
      <c r="C745" s="65"/>
      <c r="D745" s="65"/>
      <c r="E745" s="65"/>
      <c r="F745" s="65"/>
      <c r="G745" s="65"/>
      <c r="H745" s="143">
        <f>Table75[[#This Row],[Prev Year''s Values]]</f>
        <v>0</v>
      </c>
    </row>
    <row r="746" spans="1:8" ht="15.6" customHeight="1">
      <c r="A746" s="65"/>
      <c r="B746" s="65"/>
      <c r="C746" s="65"/>
      <c r="D746" s="65"/>
      <c r="E746" s="65"/>
      <c r="F746" s="65"/>
      <c r="G746" s="65"/>
      <c r="H746" s="143">
        <f>Table75[[#This Row],[Prev Year''s Values]]</f>
        <v>0</v>
      </c>
    </row>
    <row r="747" spans="1:8" ht="15.6" customHeight="1">
      <c r="A747" s="65"/>
      <c r="B747" s="65"/>
      <c r="C747" s="65"/>
      <c r="D747" s="65"/>
      <c r="E747" s="65"/>
      <c r="F747" s="65"/>
      <c r="G747" s="65"/>
      <c r="H747" s="143">
        <f>Table75[[#This Row],[Prev Year''s Values]]</f>
        <v>0</v>
      </c>
    </row>
    <row r="748" spans="1:8" ht="15.6" customHeight="1">
      <c r="A748" s="65"/>
      <c r="B748" s="65"/>
      <c r="C748" s="65"/>
      <c r="D748" s="65"/>
      <c r="E748" s="65"/>
      <c r="F748" s="65"/>
      <c r="G748" s="65"/>
      <c r="H748" s="143">
        <f>Table75[[#This Row],[Prev Year''s Values]]</f>
        <v>0</v>
      </c>
    </row>
    <row r="749" spans="1:8" ht="15.6" customHeight="1">
      <c r="A749" s="65"/>
      <c r="B749" s="65"/>
      <c r="C749" s="65"/>
      <c r="D749" s="65"/>
      <c r="E749" s="65"/>
      <c r="F749" s="65"/>
      <c r="G749" s="65"/>
      <c r="H749" s="143">
        <f>Table75[[#This Row],[Prev Year''s Values]]</f>
        <v>0</v>
      </c>
    </row>
    <row r="750" spans="1:8" ht="15.6" customHeight="1">
      <c r="A750" s="65"/>
      <c r="B750" s="65"/>
      <c r="C750" s="65"/>
      <c r="D750" s="65"/>
      <c r="E750" s="65"/>
      <c r="F750" s="65"/>
      <c r="G750" s="65"/>
      <c r="H750" s="143">
        <f>Table75[[#This Row],[Prev Year''s Values]]</f>
        <v>0</v>
      </c>
    </row>
    <row r="751" spans="1:8" ht="15.6" customHeight="1">
      <c r="A751" s="65"/>
      <c r="B751" s="65"/>
      <c r="C751" s="65"/>
      <c r="D751" s="65"/>
      <c r="E751" s="65"/>
      <c r="F751" s="65"/>
      <c r="G751" s="65"/>
      <c r="H751" s="143">
        <f>Table75[[#This Row],[Prev Year''s Values]]</f>
        <v>0</v>
      </c>
    </row>
    <row r="752" spans="1:8" ht="15.6" customHeight="1">
      <c r="A752" s="65"/>
      <c r="B752" s="65"/>
      <c r="C752" s="65"/>
      <c r="D752" s="65"/>
      <c r="E752" s="65"/>
      <c r="F752" s="65"/>
      <c r="G752" s="65"/>
      <c r="H752" s="143">
        <f>Table75[[#This Row],[Prev Year''s Values]]</f>
        <v>0</v>
      </c>
    </row>
    <row r="753" spans="1:8" ht="15.6" customHeight="1">
      <c r="A753" s="65"/>
      <c r="B753" s="65"/>
      <c r="C753" s="65"/>
      <c r="D753" s="65"/>
      <c r="E753" s="65"/>
      <c r="F753" s="65"/>
      <c r="G753" s="65"/>
      <c r="H753" s="143">
        <f>Table75[[#This Row],[Prev Year''s Values]]</f>
        <v>0</v>
      </c>
    </row>
    <row r="754" spans="1:8" ht="15.6" customHeight="1">
      <c r="A754" s="65"/>
      <c r="B754" s="65"/>
      <c r="C754" s="65"/>
      <c r="D754" s="65"/>
      <c r="E754" s="65"/>
      <c r="F754" s="65"/>
      <c r="G754" s="65"/>
      <c r="H754" s="143">
        <f>Table75[[#This Row],[Prev Year''s Values]]</f>
        <v>0</v>
      </c>
    </row>
    <row r="755" spans="1:8" ht="15.6" customHeight="1">
      <c r="A755" s="65"/>
      <c r="B755" s="65"/>
      <c r="C755" s="65"/>
      <c r="D755" s="65"/>
      <c r="E755" s="65"/>
      <c r="F755" s="65"/>
      <c r="G755" s="65"/>
      <c r="H755" s="143">
        <f>Table75[[#This Row],[Prev Year''s Values]]</f>
        <v>0</v>
      </c>
    </row>
    <row r="756" spans="1:8" ht="15.6" customHeight="1">
      <c r="A756" s="65"/>
      <c r="B756" s="65"/>
      <c r="C756" s="65"/>
      <c r="D756" s="65"/>
      <c r="E756" s="65"/>
      <c r="F756" s="65"/>
      <c r="G756" s="65"/>
      <c r="H756" s="143">
        <f>Table75[[#This Row],[Prev Year''s Values]]</f>
        <v>0</v>
      </c>
    </row>
    <row r="757" spans="1:8" ht="15.6" customHeight="1">
      <c r="A757" s="65"/>
      <c r="B757" s="65"/>
      <c r="C757" s="65"/>
      <c r="D757" s="65"/>
      <c r="E757" s="65"/>
      <c r="F757" s="65"/>
      <c r="G757" s="65"/>
      <c r="H757" s="143">
        <f>Table75[[#This Row],[Prev Year''s Values]]</f>
        <v>0</v>
      </c>
    </row>
    <row r="758" spans="1:8" ht="15.6" customHeight="1">
      <c r="A758" s="65"/>
      <c r="B758" s="65"/>
      <c r="C758" s="65"/>
      <c r="D758" s="65"/>
      <c r="E758" s="65"/>
      <c r="F758" s="65"/>
      <c r="G758" s="65"/>
      <c r="H758" s="143">
        <f>Table75[[#This Row],[Prev Year''s Values]]</f>
        <v>0</v>
      </c>
    </row>
    <row r="759" spans="1:8" ht="15.6" customHeight="1">
      <c r="A759" s="65"/>
      <c r="B759" s="65"/>
      <c r="C759" s="65"/>
      <c r="D759" s="65"/>
      <c r="E759" s="65"/>
      <c r="F759" s="65"/>
      <c r="G759" s="65"/>
      <c r="H759" s="143">
        <f>Table75[[#This Row],[Prev Year''s Values]]</f>
        <v>0</v>
      </c>
    </row>
    <row r="760" spans="1:8" ht="15.6" customHeight="1">
      <c r="A760" s="65"/>
      <c r="B760" s="65"/>
      <c r="C760" s="65"/>
      <c r="D760" s="65"/>
      <c r="E760" s="65"/>
      <c r="F760" s="65"/>
      <c r="G760" s="65"/>
      <c r="H760" s="143">
        <f>Table75[[#This Row],[Prev Year''s Values]]</f>
        <v>0</v>
      </c>
    </row>
    <row r="761" spans="1:8" ht="15.6" customHeight="1">
      <c r="A761" s="65"/>
      <c r="B761" s="65"/>
      <c r="C761" s="65"/>
      <c r="D761" s="65"/>
      <c r="E761" s="65"/>
      <c r="F761" s="65"/>
      <c r="G761" s="65"/>
      <c r="H761" s="143">
        <f>Table75[[#This Row],[Prev Year''s Values]]</f>
        <v>0</v>
      </c>
    </row>
    <row r="762" spans="1:8" ht="15.6" customHeight="1">
      <c r="A762" s="65"/>
      <c r="B762" s="65"/>
      <c r="C762" s="65"/>
      <c r="D762" s="65"/>
      <c r="E762" s="65"/>
      <c r="F762" s="65"/>
      <c r="G762" s="65"/>
      <c r="H762" s="143">
        <f>Table75[[#This Row],[Prev Year''s Values]]</f>
        <v>0</v>
      </c>
    </row>
    <row r="763" spans="1:8" ht="15.6" customHeight="1">
      <c r="A763" s="65"/>
      <c r="B763" s="65"/>
      <c r="C763" s="65"/>
      <c r="D763" s="65"/>
      <c r="E763" s="65"/>
      <c r="F763" s="65"/>
      <c r="G763" s="65"/>
      <c r="H763" s="143">
        <f>Table75[[#This Row],[Prev Year''s Values]]</f>
        <v>0</v>
      </c>
    </row>
    <row r="764" spans="1:8" ht="15.6" customHeight="1">
      <c r="A764" s="65"/>
      <c r="B764" s="65"/>
      <c r="C764" s="65"/>
      <c r="D764" s="65"/>
      <c r="E764" s="65"/>
      <c r="F764" s="65"/>
      <c r="G764" s="65"/>
      <c r="H764" s="143">
        <f>Table75[[#This Row],[Prev Year''s Values]]</f>
        <v>0</v>
      </c>
    </row>
    <row r="765" spans="1:8" ht="15.6" customHeight="1">
      <c r="A765" s="65"/>
      <c r="B765" s="65"/>
      <c r="C765" s="65"/>
      <c r="D765" s="65"/>
      <c r="E765" s="65"/>
      <c r="F765" s="65"/>
      <c r="G765" s="65"/>
      <c r="H765" s="143">
        <f>Table75[[#This Row],[Prev Year''s Values]]</f>
        <v>0</v>
      </c>
    </row>
    <row r="766" spans="1:8" ht="15.6" customHeight="1">
      <c r="A766" s="65"/>
      <c r="B766" s="65"/>
      <c r="C766" s="65"/>
      <c r="D766" s="65"/>
      <c r="E766" s="65"/>
      <c r="F766" s="65"/>
      <c r="G766" s="65"/>
      <c r="H766" s="143">
        <f>Table75[[#This Row],[Prev Year''s Values]]</f>
        <v>0</v>
      </c>
    </row>
    <row r="767" spans="1:8" ht="15.6" customHeight="1">
      <c r="A767" s="65"/>
      <c r="B767" s="65"/>
      <c r="C767" s="65"/>
      <c r="D767" s="65"/>
      <c r="E767" s="65"/>
      <c r="F767" s="65"/>
      <c r="G767" s="65"/>
      <c r="H767" s="143">
        <f>Table75[[#This Row],[Prev Year''s Values]]</f>
        <v>0</v>
      </c>
    </row>
    <row r="768" spans="1:8" ht="15.6" customHeight="1">
      <c r="A768" s="65"/>
      <c r="B768" s="65"/>
      <c r="C768" s="65"/>
      <c r="D768" s="65"/>
      <c r="E768" s="65"/>
      <c r="F768" s="65"/>
      <c r="G768" s="65"/>
      <c r="H768" s="143">
        <f>Table75[[#This Row],[Prev Year''s Values]]</f>
        <v>0</v>
      </c>
    </row>
    <row r="769" spans="1:8" ht="15.6" customHeight="1">
      <c r="A769" s="65"/>
      <c r="B769" s="65"/>
      <c r="C769" s="65"/>
      <c r="D769" s="65"/>
      <c r="E769" s="65"/>
      <c r="F769" s="65"/>
      <c r="G769" s="65"/>
      <c r="H769" s="143">
        <f>Table75[[#This Row],[Prev Year''s Values]]</f>
        <v>0</v>
      </c>
    </row>
    <row r="770" spans="1:8" ht="15.6" customHeight="1">
      <c r="A770" s="65"/>
      <c r="B770" s="65"/>
      <c r="C770" s="65"/>
      <c r="D770" s="65"/>
      <c r="E770" s="65"/>
      <c r="F770" s="65"/>
      <c r="G770" s="65"/>
      <c r="H770" s="143">
        <f>Table75[[#This Row],[Prev Year''s Values]]</f>
        <v>0</v>
      </c>
    </row>
    <row r="771" spans="1:8" ht="15.6" customHeight="1">
      <c r="A771" s="65"/>
      <c r="B771" s="65"/>
      <c r="C771" s="65"/>
      <c r="D771" s="65"/>
      <c r="E771" s="65"/>
      <c r="F771" s="65"/>
      <c r="G771" s="65"/>
      <c r="H771" s="143">
        <f>Table75[[#This Row],[Prev Year''s Values]]</f>
        <v>0</v>
      </c>
    </row>
    <row r="772" spans="1:8" ht="15.6" customHeight="1">
      <c r="A772" s="65"/>
      <c r="B772" s="65"/>
      <c r="C772" s="65"/>
      <c r="D772" s="65"/>
      <c r="E772" s="65"/>
      <c r="F772" s="65"/>
      <c r="G772" s="65"/>
      <c r="H772" s="143">
        <f>Table75[[#This Row],[Prev Year''s Values]]</f>
        <v>0</v>
      </c>
    </row>
    <row r="773" spans="1:8" ht="15.6" customHeight="1">
      <c r="A773" s="65"/>
      <c r="B773" s="65"/>
      <c r="C773" s="65"/>
      <c r="D773" s="65"/>
      <c r="E773" s="65"/>
      <c r="F773" s="65"/>
      <c r="G773" s="65"/>
      <c r="H773" s="143">
        <f>Table75[[#This Row],[Prev Year''s Values]]</f>
        <v>0</v>
      </c>
    </row>
    <row r="774" spans="1:8" ht="15.6" customHeight="1">
      <c r="A774" s="65"/>
      <c r="B774" s="65"/>
      <c r="C774" s="65"/>
      <c r="D774" s="65"/>
      <c r="E774" s="65"/>
      <c r="F774" s="65"/>
      <c r="G774" s="65"/>
      <c r="H774" s="143">
        <f>Table75[[#This Row],[Prev Year''s Values]]</f>
        <v>0</v>
      </c>
    </row>
    <row r="775" spans="1:8" ht="15.6" customHeight="1">
      <c r="A775" s="65"/>
      <c r="B775" s="65"/>
      <c r="C775" s="65"/>
      <c r="D775" s="65"/>
      <c r="E775" s="65"/>
      <c r="F775" s="65"/>
      <c r="G775" s="65"/>
      <c r="H775" s="143">
        <f>Table75[[#This Row],[Prev Year''s Values]]</f>
        <v>0</v>
      </c>
    </row>
    <row r="776" spans="1:8" ht="15.6" customHeight="1">
      <c r="A776" s="65"/>
      <c r="B776" s="65"/>
      <c r="C776" s="65"/>
      <c r="D776" s="65"/>
      <c r="E776" s="65"/>
      <c r="F776" s="65"/>
      <c r="G776" s="65"/>
      <c r="H776" s="143">
        <f>Table75[[#This Row],[Prev Year''s Values]]</f>
        <v>0</v>
      </c>
    </row>
    <row r="777" spans="1:8" ht="15.6" customHeight="1">
      <c r="A777" s="65"/>
      <c r="B777" s="65"/>
      <c r="C777" s="65"/>
      <c r="D777" s="65"/>
      <c r="E777" s="65"/>
      <c r="F777" s="65"/>
      <c r="G777" s="65"/>
      <c r="H777" s="143">
        <f>Table75[[#This Row],[Prev Year''s Values]]</f>
        <v>0</v>
      </c>
    </row>
    <row r="778" spans="1:8" ht="15.6" customHeight="1">
      <c r="A778" s="65"/>
      <c r="B778" s="65"/>
      <c r="C778" s="65"/>
      <c r="D778" s="65"/>
      <c r="E778" s="65"/>
      <c r="F778" s="65"/>
      <c r="G778" s="65"/>
      <c r="H778" s="143">
        <f>Table75[[#This Row],[Prev Year''s Values]]</f>
        <v>0</v>
      </c>
    </row>
    <row r="779" spans="1:8" ht="15.6" customHeight="1">
      <c r="A779" s="65"/>
      <c r="B779" s="65"/>
      <c r="C779" s="65"/>
      <c r="D779" s="65"/>
      <c r="E779" s="65"/>
      <c r="F779" s="65"/>
      <c r="G779" s="65"/>
      <c r="H779" s="143">
        <f>Table75[[#This Row],[Prev Year''s Values]]</f>
        <v>0</v>
      </c>
    </row>
    <row r="780" spans="1:8" ht="15.6" customHeight="1">
      <c r="A780" s="65"/>
      <c r="B780" s="65"/>
      <c r="C780" s="65"/>
      <c r="D780" s="65"/>
      <c r="E780" s="65"/>
      <c r="F780" s="65"/>
      <c r="G780" s="65"/>
      <c r="H780" s="143">
        <f>Table75[[#This Row],[Prev Year''s Values]]</f>
        <v>0</v>
      </c>
    </row>
    <row r="781" spans="1:8" ht="15.6" customHeight="1">
      <c r="A781" s="65"/>
      <c r="B781" s="65"/>
      <c r="C781" s="65"/>
      <c r="D781" s="65"/>
      <c r="E781" s="65"/>
      <c r="F781" s="65"/>
      <c r="G781" s="65"/>
      <c r="H781" s="143">
        <f>Table75[[#This Row],[Prev Year''s Values]]</f>
        <v>0</v>
      </c>
    </row>
    <row r="782" spans="1:8" ht="15.6" customHeight="1">
      <c r="A782" s="65"/>
      <c r="B782" s="65"/>
      <c r="C782" s="65"/>
      <c r="D782" s="65"/>
      <c r="E782" s="65"/>
      <c r="F782" s="65"/>
      <c r="G782" s="65"/>
      <c r="H782" s="143">
        <f>Table75[[#This Row],[Prev Year''s Values]]</f>
        <v>0</v>
      </c>
    </row>
    <row r="783" spans="1:8" ht="15.6" customHeight="1">
      <c r="A783" s="65"/>
      <c r="B783" s="65"/>
      <c r="C783" s="65"/>
      <c r="D783" s="65"/>
      <c r="E783" s="65"/>
      <c r="F783" s="65"/>
      <c r="G783" s="65"/>
      <c r="H783" s="143">
        <f>Table75[[#This Row],[Prev Year''s Values]]</f>
        <v>0</v>
      </c>
    </row>
    <row r="784" spans="1:8" ht="15.6" customHeight="1">
      <c r="A784" s="65"/>
      <c r="B784" s="65"/>
      <c r="C784" s="65"/>
      <c r="D784" s="65"/>
      <c r="E784" s="65"/>
      <c r="F784" s="65"/>
      <c r="G784" s="65"/>
      <c r="H784" s="143">
        <f>Table75[[#This Row],[Prev Year''s Values]]</f>
        <v>0</v>
      </c>
    </row>
    <row r="785" spans="1:8" ht="15.6" customHeight="1">
      <c r="A785" s="65"/>
      <c r="B785" s="65"/>
      <c r="C785" s="65"/>
      <c r="D785" s="65"/>
      <c r="E785" s="65"/>
      <c r="F785" s="65"/>
      <c r="G785" s="65"/>
      <c r="H785" s="143">
        <f>Table75[[#This Row],[Prev Year''s Values]]</f>
        <v>0</v>
      </c>
    </row>
    <row r="786" spans="1:8" ht="15.6" customHeight="1">
      <c r="A786" s="65"/>
      <c r="B786" s="65"/>
      <c r="C786" s="65"/>
      <c r="D786" s="65"/>
      <c r="E786" s="65"/>
      <c r="F786" s="65"/>
      <c r="G786" s="65"/>
      <c r="H786" s="143">
        <f>Table75[[#This Row],[Prev Year''s Values]]</f>
        <v>0</v>
      </c>
    </row>
    <row r="787" spans="1:8" ht="15.6" customHeight="1">
      <c r="A787" s="65"/>
      <c r="B787" s="65"/>
      <c r="C787" s="65"/>
      <c r="D787" s="65"/>
      <c r="E787" s="65"/>
      <c r="F787" s="65"/>
      <c r="G787" s="65"/>
      <c r="H787" s="143">
        <f>Table75[[#This Row],[Prev Year''s Values]]</f>
        <v>0</v>
      </c>
    </row>
    <row r="788" spans="1:8" ht="15.6" customHeight="1">
      <c r="A788" s="65"/>
      <c r="B788" s="65"/>
      <c r="C788" s="65"/>
      <c r="D788" s="65"/>
      <c r="E788" s="65"/>
      <c r="F788" s="65"/>
      <c r="G788" s="65"/>
      <c r="H788" s="143">
        <f>Table75[[#This Row],[Prev Year''s Values]]</f>
        <v>0</v>
      </c>
    </row>
    <row r="789" spans="1:8" ht="15.6" customHeight="1">
      <c r="A789" s="65"/>
      <c r="B789" s="65"/>
      <c r="C789" s="65"/>
      <c r="D789" s="65"/>
      <c r="E789" s="65"/>
      <c r="F789" s="65"/>
      <c r="G789" s="65"/>
      <c r="H789" s="143">
        <f>Table75[[#This Row],[Prev Year''s Values]]</f>
        <v>0</v>
      </c>
    </row>
    <row r="790" spans="1:8" ht="15.6" customHeight="1">
      <c r="A790" s="65"/>
      <c r="B790" s="65"/>
      <c r="C790" s="65"/>
      <c r="D790" s="65"/>
      <c r="E790" s="65"/>
      <c r="F790" s="65"/>
      <c r="G790" s="65"/>
      <c r="H790" s="143">
        <f>Table75[[#This Row],[Prev Year''s Values]]</f>
        <v>0</v>
      </c>
    </row>
    <row r="791" spans="1:8" ht="15.6" customHeight="1">
      <c r="A791" s="65"/>
      <c r="B791" s="65"/>
      <c r="C791" s="65"/>
      <c r="D791" s="65"/>
      <c r="E791" s="65"/>
      <c r="F791" s="65"/>
      <c r="G791" s="65"/>
      <c r="H791" s="143">
        <f>Table75[[#This Row],[Prev Year''s Values]]</f>
        <v>0</v>
      </c>
    </row>
    <row r="792" spans="1:8" ht="15.6" customHeight="1">
      <c r="A792" s="65"/>
      <c r="B792" s="65"/>
      <c r="C792" s="65"/>
      <c r="D792" s="65"/>
      <c r="E792" s="65"/>
      <c r="F792" s="65"/>
      <c r="G792" s="65"/>
      <c r="H792" s="143">
        <f>Table75[[#This Row],[Prev Year''s Values]]</f>
        <v>0</v>
      </c>
    </row>
    <row r="793" spans="1:8" ht="15.6" customHeight="1">
      <c r="A793" s="65"/>
      <c r="B793" s="65"/>
      <c r="C793" s="65"/>
      <c r="D793" s="65"/>
      <c r="E793" s="65"/>
      <c r="F793" s="65"/>
      <c r="G793" s="65"/>
      <c r="H793" s="143">
        <f>Table75[[#This Row],[Prev Year''s Values]]</f>
        <v>0</v>
      </c>
    </row>
    <row r="794" spans="1:8" ht="15.6" customHeight="1">
      <c r="A794" s="65"/>
      <c r="B794" s="65"/>
      <c r="C794" s="65"/>
      <c r="D794" s="65"/>
      <c r="E794" s="65"/>
      <c r="F794" s="65"/>
      <c r="G794" s="65"/>
      <c r="H794" s="143">
        <f>Table75[[#This Row],[Prev Year''s Values]]</f>
        <v>0</v>
      </c>
    </row>
    <row r="795" spans="1:8" ht="15.6" customHeight="1">
      <c r="A795" s="65"/>
      <c r="B795" s="65"/>
      <c r="C795" s="65"/>
      <c r="D795" s="65"/>
      <c r="E795" s="65"/>
      <c r="F795" s="65"/>
      <c r="G795" s="65"/>
      <c r="H795" s="143">
        <f>Table75[[#This Row],[Prev Year''s Values]]</f>
        <v>0</v>
      </c>
    </row>
    <row r="796" spans="1:8" ht="15.6" customHeight="1">
      <c r="A796" s="65"/>
      <c r="B796" s="65"/>
      <c r="C796" s="65"/>
      <c r="D796" s="65"/>
      <c r="E796" s="65"/>
      <c r="F796" s="65"/>
      <c r="G796" s="65"/>
      <c r="H796" s="143">
        <f>Table75[[#This Row],[Prev Year''s Values]]</f>
        <v>0</v>
      </c>
    </row>
    <row r="797" spans="1:8" ht="15.6" customHeight="1">
      <c r="A797" s="65"/>
      <c r="B797" s="65"/>
      <c r="C797" s="65"/>
      <c r="D797" s="65"/>
      <c r="E797" s="65"/>
      <c r="F797" s="65"/>
      <c r="G797" s="65"/>
      <c r="H797" s="143">
        <f>Table75[[#This Row],[Prev Year''s Values]]</f>
        <v>0</v>
      </c>
    </row>
    <row r="798" spans="1:8" ht="15.6" customHeight="1">
      <c r="A798" s="65"/>
      <c r="B798" s="65"/>
      <c r="C798" s="65"/>
      <c r="D798" s="65"/>
      <c r="E798" s="65"/>
      <c r="F798" s="65"/>
      <c r="G798" s="65"/>
      <c r="H798" s="143">
        <f>Table75[[#This Row],[Prev Year''s Values]]</f>
        <v>0</v>
      </c>
    </row>
    <row r="799" spans="1:8" ht="15.6" customHeight="1">
      <c r="A799" s="65"/>
      <c r="B799" s="65"/>
      <c r="C799" s="65"/>
      <c r="D799" s="65"/>
      <c r="E799" s="65"/>
      <c r="F799" s="65"/>
      <c r="G799" s="65"/>
      <c r="H799" s="143">
        <f>Table75[[#This Row],[Prev Year''s Values]]</f>
        <v>0</v>
      </c>
    </row>
    <row r="800" spans="1:8" ht="15.6" customHeight="1">
      <c r="A800" s="65"/>
      <c r="B800" s="65"/>
      <c r="C800" s="65"/>
      <c r="D800" s="65"/>
      <c r="E800" s="65"/>
      <c r="F800" s="65"/>
      <c r="G800" s="65"/>
      <c r="H800" s="143">
        <f>Table75[[#This Row],[Prev Year''s Values]]</f>
        <v>0</v>
      </c>
    </row>
    <row r="801" spans="1:8" ht="15.6" customHeight="1">
      <c r="A801" s="65"/>
      <c r="B801" s="65"/>
      <c r="C801" s="65"/>
      <c r="D801" s="65"/>
      <c r="E801" s="65"/>
      <c r="F801" s="65"/>
      <c r="G801" s="65"/>
      <c r="H801" s="143">
        <f>Table75[[#This Row],[Prev Year''s Values]]</f>
        <v>0</v>
      </c>
    </row>
    <row r="802" spans="1:8" ht="15.6" customHeight="1">
      <c r="A802" s="65"/>
      <c r="B802" s="65"/>
      <c r="C802" s="65"/>
      <c r="D802" s="65"/>
      <c r="E802" s="65"/>
      <c r="F802" s="65"/>
      <c r="G802" s="65"/>
      <c r="H802" s="143">
        <f>Table75[[#This Row],[Prev Year''s Values]]</f>
        <v>0</v>
      </c>
    </row>
    <row r="803" spans="1:8" ht="15.6" customHeight="1">
      <c r="A803" s="65"/>
      <c r="B803" s="65"/>
      <c r="C803" s="65"/>
      <c r="D803" s="65"/>
      <c r="E803" s="65"/>
      <c r="F803" s="65"/>
      <c r="G803" s="65"/>
      <c r="H803" s="143">
        <f>Table75[[#This Row],[Prev Year''s Values]]</f>
        <v>0</v>
      </c>
    </row>
    <row r="804" spans="1:8" ht="15.6" customHeight="1">
      <c r="A804" s="65"/>
      <c r="B804" s="65"/>
      <c r="C804" s="65"/>
      <c r="D804" s="65"/>
      <c r="E804" s="65"/>
      <c r="F804" s="65"/>
      <c r="G804" s="65"/>
      <c r="H804" s="143">
        <f>Table75[[#This Row],[Prev Year''s Values]]</f>
        <v>0</v>
      </c>
    </row>
    <row r="805" spans="1:8" ht="15.6" customHeight="1">
      <c r="A805" s="65"/>
      <c r="B805" s="65"/>
      <c r="C805" s="65"/>
      <c r="D805" s="65"/>
      <c r="E805" s="65"/>
      <c r="F805" s="65"/>
      <c r="G805" s="65"/>
      <c r="H805" s="143">
        <f>Table75[[#This Row],[Prev Year''s Values]]</f>
        <v>0</v>
      </c>
    </row>
    <row r="806" spans="1:8" ht="15.6" customHeight="1">
      <c r="A806" s="65"/>
      <c r="B806" s="65"/>
      <c r="C806" s="65"/>
      <c r="D806" s="65"/>
      <c r="E806" s="65"/>
      <c r="F806" s="65"/>
      <c r="G806" s="65"/>
      <c r="H806" s="143">
        <f>Table75[[#This Row],[Prev Year''s Values]]</f>
        <v>0</v>
      </c>
    </row>
    <row r="807" spans="1:8" ht="15.6" customHeight="1">
      <c r="A807" s="65"/>
      <c r="B807" s="65"/>
      <c r="C807" s="65"/>
      <c r="D807" s="65"/>
      <c r="E807" s="65"/>
      <c r="F807" s="65"/>
      <c r="G807" s="65"/>
      <c r="H807" s="143">
        <f>Table75[[#This Row],[Prev Year''s Values]]</f>
        <v>0</v>
      </c>
    </row>
    <row r="808" spans="1:8" ht="15.6" customHeight="1">
      <c r="A808" s="65"/>
      <c r="B808" s="65"/>
      <c r="C808" s="65"/>
      <c r="D808" s="65"/>
      <c r="E808" s="65"/>
      <c r="F808" s="65"/>
      <c r="G808" s="65"/>
      <c r="H808" s="143">
        <f>Table75[[#This Row],[Prev Year''s Values]]</f>
        <v>0</v>
      </c>
    </row>
    <row r="809" spans="1:8" ht="15.6" customHeight="1">
      <c r="A809" s="65"/>
      <c r="B809" s="65"/>
      <c r="C809" s="65"/>
      <c r="D809" s="65"/>
      <c r="E809" s="65"/>
      <c r="F809" s="65"/>
      <c r="G809" s="65"/>
      <c r="H809" s="143">
        <f>Table75[[#This Row],[Prev Year''s Values]]</f>
        <v>0</v>
      </c>
    </row>
    <row r="810" spans="1:8" ht="15.6" customHeight="1">
      <c r="A810" s="65"/>
      <c r="B810" s="65"/>
      <c r="C810" s="65"/>
      <c r="D810" s="65"/>
      <c r="E810" s="65"/>
      <c r="F810" s="65"/>
      <c r="G810" s="65"/>
      <c r="H810" s="143">
        <f>Table75[[#This Row],[Prev Year''s Values]]</f>
        <v>0</v>
      </c>
    </row>
    <row r="811" spans="1:8" ht="15.6" customHeight="1">
      <c r="A811" s="65"/>
      <c r="B811" s="65"/>
      <c r="C811" s="65"/>
      <c r="D811" s="65"/>
      <c r="E811" s="65"/>
      <c r="F811" s="65"/>
      <c r="G811" s="65"/>
      <c r="H811" s="143">
        <f>Table75[[#This Row],[Prev Year''s Values]]</f>
        <v>0</v>
      </c>
    </row>
    <row r="812" spans="1:8" ht="15.6" customHeight="1">
      <c r="A812" s="65"/>
      <c r="B812" s="65"/>
      <c r="C812" s="65"/>
      <c r="D812" s="65"/>
      <c r="E812" s="65"/>
      <c r="F812" s="65"/>
      <c r="G812" s="65"/>
      <c r="H812" s="143">
        <f>Table75[[#This Row],[Prev Year''s Values]]</f>
        <v>0</v>
      </c>
    </row>
    <row r="813" spans="1:8" ht="15.6" customHeight="1">
      <c r="A813" s="65"/>
      <c r="B813" s="65"/>
      <c r="C813" s="65"/>
      <c r="D813" s="65"/>
      <c r="E813" s="65"/>
      <c r="F813" s="65"/>
      <c r="G813" s="65"/>
      <c r="H813" s="143">
        <f>Table75[[#This Row],[Prev Year''s Values]]</f>
        <v>0</v>
      </c>
    </row>
    <row r="814" spans="1:8" ht="15.6" customHeight="1">
      <c r="A814" s="65"/>
      <c r="B814" s="65"/>
      <c r="C814" s="65"/>
      <c r="D814" s="65"/>
      <c r="E814" s="65"/>
      <c r="F814" s="65"/>
      <c r="G814" s="65"/>
      <c r="H814" s="143">
        <f>Table75[[#This Row],[Prev Year''s Values]]</f>
        <v>0</v>
      </c>
    </row>
    <row r="815" spans="1:8" ht="15.6" customHeight="1">
      <c r="A815" s="65"/>
      <c r="B815" s="65"/>
      <c r="C815" s="65"/>
      <c r="D815" s="65"/>
      <c r="E815" s="65"/>
      <c r="F815" s="65"/>
      <c r="G815" s="65"/>
      <c r="H815" s="143">
        <f>Table75[[#This Row],[Prev Year''s Values]]</f>
        <v>0</v>
      </c>
    </row>
    <row r="816" spans="1:8" ht="15.6" customHeight="1">
      <c r="A816" s="65"/>
      <c r="B816" s="65"/>
      <c r="C816" s="65"/>
      <c r="D816" s="65"/>
      <c r="E816" s="65"/>
      <c r="F816" s="65"/>
      <c r="G816" s="65"/>
      <c r="H816" s="143">
        <f>Table75[[#This Row],[Prev Year''s Values]]</f>
        <v>0</v>
      </c>
    </row>
    <row r="817" spans="1:8" ht="15.6" customHeight="1">
      <c r="A817" s="65"/>
      <c r="B817" s="65"/>
      <c r="C817" s="65"/>
      <c r="D817" s="65"/>
      <c r="E817" s="65"/>
      <c r="F817" s="65"/>
      <c r="G817" s="65"/>
      <c r="H817" s="143">
        <f>Table75[[#This Row],[Prev Year''s Values]]</f>
        <v>0</v>
      </c>
    </row>
    <row r="818" spans="1:8" ht="15.6" customHeight="1">
      <c r="A818" s="65"/>
      <c r="B818" s="65"/>
      <c r="C818" s="65"/>
      <c r="D818" s="65"/>
      <c r="E818" s="65"/>
      <c r="F818" s="65"/>
      <c r="G818" s="65"/>
      <c r="H818" s="143">
        <f>Table75[[#This Row],[Prev Year''s Values]]</f>
        <v>0</v>
      </c>
    </row>
    <row r="819" spans="1:8" ht="15.6" customHeight="1">
      <c r="A819" s="65"/>
      <c r="B819" s="65"/>
      <c r="C819" s="65"/>
      <c r="D819" s="65"/>
      <c r="E819" s="65"/>
      <c r="F819" s="65"/>
      <c r="G819" s="65"/>
      <c r="H819" s="143">
        <f>Table75[[#This Row],[Prev Year''s Values]]</f>
        <v>0</v>
      </c>
    </row>
    <row r="820" spans="1:8" ht="15.6" customHeight="1">
      <c r="A820" s="65"/>
      <c r="B820" s="65"/>
      <c r="C820" s="65"/>
      <c r="D820" s="65"/>
      <c r="E820" s="65"/>
      <c r="F820" s="65"/>
      <c r="G820" s="65"/>
      <c r="H820" s="143">
        <f>Table75[[#This Row],[Prev Year''s Values]]</f>
        <v>0</v>
      </c>
    </row>
    <row r="821" spans="1:8" ht="15.6" customHeight="1">
      <c r="A821" s="65"/>
      <c r="B821" s="65"/>
      <c r="C821" s="65"/>
      <c r="D821" s="65"/>
      <c r="E821" s="65"/>
      <c r="F821" s="65"/>
      <c r="G821" s="65"/>
      <c r="H821" s="143">
        <f>Table75[[#This Row],[Prev Year''s Values]]</f>
        <v>0</v>
      </c>
    </row>
    <row r="822" spans="1:8" ht="15.6" customHeight="1">
      <c r="A822" s="65"/>
      <c r="B822" s="65"/>
      <c r="C822" s="65"/>
      <c r="D822" s="65"/>
      <c r="E822" s="65"/>
      <c r="F822" s="65"/>
      <c r="G822" s="65"/>
      <c r="H822" s="143">
        <f>Table75[[#This Row],[Prev Year''s Values]]</f>
        <v>0</v>
      </c>
    </row>
    <row r="823" spans="1:8" ht="15.6" customHeight="1">
      <c r="A823" s="65"/>
      <c r="B823" s="65"/>
      <c r="C823" s="65"/>
      <c r="D823" s="65"/>
      <c r="E823" s="65"/>
      <c r="F823" s="65"/>
      <c r="G823" s="65"/>
      <c r="H823" s="143">
        <f>Table75[[#This Row],[Prev Year''s Values]]</f>
        <v>0</v>
      </c>
    </row>
    <row r="824" spans="1:8" ht="15.6" customHeight="1">
      <c r="A824" s="65"/>
      <c r="B824" s="65"/>
      <c r="C824" s="65"/>
      <c r="D824" s="65"/>
      <c r="E824" s="65"/>
      <c r="F824" s="65"/>
      <c r="G824" s="65"/>
      <c r="H824" s="143">
        <f>Table75[[#This Row],[Prev Year''s Values]]</f>
        <v>0</v>
      </c>
    </row>
    <row r="825" spans="1:8" ht="15.6" customHeight="1">
      <c r="A825" s="65"/>
      <c r="B825" s="65"/>
      <c r="C825" s="65"/>
      <c r="D825" s="65"/>
      <c r="E825" s="65"/>
      <c r="F825" s="65"/>
      <c r="G825" s="65"/>
      <c r="H825" s="143">
        <f>Table75[[#This Row],[Prev Year''s Values]]</f>
        <v>0</v>
      </c>
    </row>
    <row r="826" spans="1:8" ht="15.6" customHeight="1">
      <c r="A826" s="65"/>
      <c r="B826" s="65"/>
      <c r="C826" s="65"/>
      <c r="D826" s="65"/>
      <c r="E826" s="65"/>
      <c r="F826" s="65"/>
      <c r="G826" s="65"/>
      <c r="H826" s="143">
        <f>Table75[[#This Row],[Prev Year''s Values]]</f>
        <v>0</v>
      </c>
    </row>
    <row r="827" spans="1:8" ht="15.6" customHeight="1">
      <c r="A827" s="65"/>
      <c r="B827" s="65"/>
      <c r="C827" s="65"/>
      <c r="D827" s="65"/>
      <c r="E827" s="65"/>
      <c r="F827" s="65"/>
      <c r="G827" s="65"/>
      <c r="H827" s="143">
        <f>Table75[[#This Row],[Prev Year''s Values]]</f>
        <v>0</v>
      </c>
    </row>
    <row r="828" spans="1:8" ht="15.6" customHeight="1">
      <c r="A828" s="65"/>
      <c r="B828" s="65"/>
      <c r="C828" s="65"/>
      <c r="D828" s="65"/>
      <c r="E828" s="65"/>
      <c r="F828" s="65"/>
      <c r="G828" s="65"/>
      <c r="H828" s="143">
        <f>Table75[[#This Row],[Prev Year''s Values]]</f>
        <v>0</v>
      </c>
    </row>
    <row r="829" spans="1:8" ht="15.6" customHeight="1">
      <c r="A829" s="65"/>
      <c r="B829" s="65"/>
      <c r="C829" s="65"/>
      <c r="D829" s="65"/>
      <c r="E829" s="65"/>
      <c r="F829" s="65"/>
      <c r="G829" s="65"/>
      <c r="H829" s="143">
        <f>Table75[[#This Row],[Prev Year''s Values]]</f>
        <v>0</v>
      </c>
    </row>
    <row r="830" spans="1:8" ht="15.6" customHeight="1">
      <c r="A830" s="65"/>
      <c r="B830" s="65"/>
      <c r="C830" s="65"/>
      <c r="D830" s="65"/>
      <c r="E830" s="65"/>
      <c r="F830" s="65"/>
      <c r="G830" s="65"/>
      <c r="H830" s="143">
        <f>Table75[[#This Row],[Prev Year''s Values]]</f>
        <v>0</v>
      </c>
    </row>
    <row r="831" spans="1:8" ht="15.6" customHeight="1">
      <c r="A831" s="65"/>
      <c r="B831" s="65"/>
      <c r="C831" s="65"/>
      <c r="D831" s="65"/>
      <c r="E831" s="65"/>
      <c r="F831" s="65"/>
      <c r="G831" s="65"/>
      <c r="H831" s="143">
        <f>Table75[[#This Row],[Prev Year''s Values]]</f>
        <v>0</v>
      </c>
    </row>
    <row r="832" spans="1:8" ht="15.6" customHeight="1">
      <c r="A832" s="65"/>
      <c r="B832" s="65"/>
      <c r="C832" s="65"/>
      <c r="D832" s="65"/>
      <c r="E832" s="65"/>
      <c r="F832" s="65"/>
      <c r="G832" s="65"/>
      <c r="H832" s="143">
        <f>Table75[[#This Row],[Prev Year''s Values]]</f>
        <v>0</v>
      </c>
    </row>
    <row r="833" spans="1:8" ht="15.6" customHeight="1">
      <c r="A833" s="65"/>
      <c r="B833" s="65"/>
      <c r="C833" s="65"/>
      <c r="D833" s="65"/>
      <c r="E833" s="65"/>
      <c r="F833" s="65"/>
      <c r="G833" s="65"/>
      <c r="H833" s="143">
        <f>Table75[[#This Row],[Prev Year''s Values]]</f>
        <v>0</v>
      </c>
    </row>
    <row r="834" spans="1:8" ht="15.6" customHeight="1">
      <c r="A834" s="65"/>
      <c r="B834" s="65"/>
      <c r="C834" s="65"/>
      <c r="D834" s="65"/>
      <c r="E834" s="65"/>
      <c r="F834" s="65"/>
      <c r="G834" s="65"/>
      <c r="H834" s="143">
        <f>Table75[[#This Row],[Prev Year''s Values]]</f>
        <v>0</v>
      </c>
    </row>
    <row r="835" spans="1:8" ht="15.6" customHeight="1">
      <c r="A835" s="65"/>
      <c r="B835" s="65"/>
      <c r="C835" s="65"/>
      <c r="D835" s="65"/>
      <c r="E835" s="65"/>
      <c r="F835" s="65"/>
      <c r="G835" s="65"/>
      <c r="H835" s="143">
        <f>Table75[[#This Row],[Prev Year''s Values]]</f>
        <v>0</v>
      </c>
    </row>
    <row r="836" spans="1:8" ht="15.6" customHeight="1">
      <c r="A836" s="65"/>
      <c r="B836" s="65"/>
      <c r="C836" s="65"/>
      <c r="D836" s="65"/>
      <c r="E836" s="65"/>
      <c r="F836" s="65"/>
      <c r="G836" s="65"/>
      <c r="H836" s="143">
        <f>Table75[[#This Row],[Prev Year''s Values]]</f>
        <v>0</v>
      </c>
    </row>
    <row r="837" spans="1:8" ht="15.6" customHeight="1">
      <c r="A837" s="65"/>
      <c r="B837" s="65"/>
      <c r="C837" s="65"/>
      <c r="D837" s="65"/>
      <c r="E837" s="65"/>
      <c r="F837" s="65"/>
      <c r="G837" s="65"/>
      <c r="H837" s="143">
        <f>Table75[[#This Row],[Prev Year''s Values]]</f>
        <v>0</v>
      </c>
    </row>
    <row r="838" spans="1:8" ht="15.6" customHeight="1">
      <c r="A838" s="65"/>
      <c r="B838" s="65"/>
      <c r="C838" s="65"/>
      <c r="D838" s="65"/>
      <c r="E838" s="65"/>
      <c r="F838" s="65"/>
      <c r="G838" s="65"/>
      <c r="H838" s="143">
        <f>Table75[[#This Row],[Prev Year''s Values]]</f>
        <v>0</v>
      </c>
    </row>
    <row r="839" spans="1:8" ht="15.6" customHeight="1">
      <c r="A839" s="65"/>
      <c r="B839" s="65"/>
      <c r="C839" s="65"/>
      <c r="D839" s="65"/>
      <c r="E839" s="65"/>
      <c r="F839" s="65"/>
      <c r="G839" s="65"/>
      <c r="H839" s="143">
        <f>Table75[[#This Row],[Prev Year''s Values]]</f>
        <v>0</v>
      </c>
    </row>
    <row r="840" spans="1:8" ht="15.6" customHeight="1">
      <c r="A840" s="65"/>
      <c r="B840" s="65"/>
      <c r="C840" s="65"/>
      <c r="D840" s="65"/>
      <c r="E840" s="65"/>
      <c r="F840" s="65"/>
      <c r="G840" s="65"/>
      <c r="H840" s="143">
        <f>Table75[[#This Row],[Prev Year''s Values]]</f>
        <v>0</v>
      </c>
    </row>
    <row r="841" spans="1:8" ht="15.6" customHeight="1">
      <c r="A841" s="65"/>
      <c r="B841" s="65"/>
      <c r="C841" s="65"/>
      <c r="D841" s="65"/>
      <c r="E841" s="65"/>
      <c r="F841" s="65"/>
      <c r="G841" s="65"/>
      <c r="H841" s="143">
        <f>Table75[[#This Row],[Prev Year''s Values]]</f>
        <v>0</v>
      </c>
    </row>
    <row r="842" spans="1:8" ht="15.6" customHeight="1">
      <c r="A842" s="65"/>
      <c r="B842" s="65"/>
      <c r="C842" s="65"/>
      <c r="D842" s="65"/>
      <c r="E842" s="65"/>
      <c r="F842" s="65"/>
      <c r="G842" s="65"/>
      <c r="H842" s="143">
        <f>Table75[[#This Row],[Prev Year''s Values]]</f>
        <v>0</v>
      </c>
    </row>
    <row r="843" spans="1:8" ht="15.6" customHeight="1">
      <c r="A843" s="65"/>
      <c r="B843" s="65"/>
      <c r="C843" s="65"/>
      <c r="D843" s="65"/>
      <c r="E843" s="65"/>
      <c r="F843" s="65"/>
      <c r="G843" s="65"/>
      <c r="H843" s="143">
        <f>Table75[[#This Row],[Prev Year''s Values]]</f>
        <v>0</v>
      </c>
    </row>
    <row r="844" spans="1:8" ht="15.6" customHeight="1">
      <c r="A844" s="65"/>
      <c r="B844" s="65"/>
      <c r="C844" s="65"/>
      <c r="D844" s="65"/>
      <c r="E844" s="65"/>
      <c r="F844" s="65"/>
      <c r="G844" s="65"/>
      <c r="H844" s="143">
        <f>Table75[[#This Row],[Prev Year''s Values]]</f>
        <v>0</v>
      </c>
    </row>
    <row r="845" spans="1:8" ht="15.6" customHeight="1">
      <c r="A845" s="65"/>
      <c r="B845" s="65"/>
      <c r="C845" s="65"/>
      <c r="D845" s="65"/>
      <c r="E845" s="65"/>
      <c r="F845" s="65"/>
      <c r="G845" s="65"/>
      <c r="H845" s="143">
        <f>Table75[[#This Row],[Prev Year''s Values]]</f>
        <v>0</v>
      </c>
    </row>
    <row r="846" spans="1:8" ht="15.6" customHeight="1">
      <c r="A846" s="65"/>
      <c r="B846" s="65"/>
      <c r="C846" s="65"/>
      <c r="D846" s="65"/>
      <c r="E846" s="65"/>
      <c r="F846" s="65"/>
      <c r="G846" s="65"/>
      <c r="H846" s="143">
        <f>Table75[[#This Row],[Prev Year''s Values]]</f>
        <v>0</v>
      </c>
    </row>
    <row r="847" spans="1:8" ht="15.6" customHeight="1">
      <c r="A847" s="65"/>
      <c r="B847" s="65"/>
      <c r="C847" s="65"/>
      <c r="D847" s="65"/>
      <c r="E847" s="65"/>
      <c r="F847" s="65"/>
      <c r="G847" s="65"/>
      <c r="H847" s="143">
        <f>Table75[[#This Row],[Prev Year''s Values]]</f>
        <v>0</v>
      </c>
    </row>
    <row r="848" spans="1:8" ht="15.6" customHeight="1">
      <c r="A848" s="65"/>
      <c r="B848" s="65"/>
      <c r="C848" s="65"/>
      <c r="D848" s="65"/>
      <c r="E848" s="65"/>
      <c r="F848" s="65"/>
      <c r="G848" s="65"/>
      <c r="H848" s="143">
        <f>Table75[[#This Row],[Prev Year''s Values]]</f>
        <v>0</v>
      </c>
    </row>
    <row r="849" spans="1:8" ht="15.6" customHeight="1">
      <c r="A849" s="65"/>
      <c r="B849" s="65"/>
      <c r="C849" s="65"/>
      <c r="D849" s="65"/>
      <c r="E849" s="65"/>
      <c r="F849" s="65"/>
      <c r="G849" s="65"/>
      <c r="H849" s="143">
        <f>Table75[[#This Row],[Prev Year''s Values]]</f>
        <v>0</v>
      </c>
    </row>
    <row r="850" spans="1:8" ht="15.6" customHeight="1">
      <c r="A850" s="65"/>
      <c r="B850" s="65"/>
      <c r="C850" s="65"/>
      <c r="D850" s="65"/>
      <c r="E850" s="65"/>
      <c r="F850" s="65"/>
      <c r="G850" s="65"/>
      <c r="H850" s="143">
        <f>Table75[[#This Row],[Prev Year''s Values]]</f>
        <v>0</v>
      </c>
    </row>
    <row r="851" spans="1:8" ht="15.6" customHeight="1">
      <c r="A851" s="65"/>
      <c r="B851" s="65"/>
      <c r="C851" s="65"/>
      <c r="D851" s="65"/>
      <c r="E851" s="65"/>
      <c r="F851" s="65"/>
      <c r="G851" s="65"/>
      <c r="H851" s="143">
        <f>Table75[[#This Row],[Prev Year''s Values]]</f>
        <v>0</v>
      </c>
    </row>
    <row r="852" spans="1:8" ht="15.6" customHeight="1">
      <c r="A852" s="65"/>
      <c r="B852" s="65"/>
      <c r="C852" s="65"/>
      <c r="D852" s="65"/>
      <c r="E852" s="65"/>
      <c r="F852" s="65"/>
      <c r="G852" s="65"/>
      <c r="H852" s="143">
        <f>Table75[[#This Row],[Prev Year''s Values]]</f>
        <v>0</v>
      </c>
    </row>
    <row r="853" spans="1:8" ht="15.6" customHeight="1">
      <c r="A853" s="65"/>
      <c r="B853" s="65"/>
      <c r="C853" s="65"/>
      <c r="D853" s="65"/>
      <c r="E853" s="65"/>
      <c r="F853" s="65"/>
      <c r="G853" s="65"/>
      <c r="H853" s="143">
        <f>Table75[[#This Row],[Prev Year''s Values]]</f>
        <v>0</v>
      </c>
    </row>
    <row r="854" spans="1:8" ht="15.6" customHeight="1">
      <c r="A854" s="65"/>
      <c r="B854" s="65"/>
      <c r="C854" s="65"/>
      <c r="D854" s="65"/>
      <c r="E854" s="65"/>
      <c r="F854" s="65"/>
      <c r="G854" s="65"/>
      <c r="H854" s="143">
        <f>Table75[[#This Row],[Prev Year''s Values]]</f>
        <v>0</v>
      </c>
    </row>
    <row r="855" spans="1:8" ht="15.6" customHeight="1">
      <c r="A855" s="65"/>
      <c r="B855" s="65"/>
      <c r="C855" s="65"/>
      <c r="D855" s="65"/>
      <c r="E855" s="65"/>
      <c r="F855" s="65"/>
      <c r="G855" s="65"/>
      <c r="H855" s="143">
        <f>Table75[[#This Row],[Prev Year''s Values]]</f>
        <v>0</v>
      </c>
    </row>
    <row r="856" spans="1:8" ht="15.6" customHeight="1">
      <c r="A856" s="65"/>
      <c r="B856" s="65"/>
      <c r="C856" s="65"/>
      <c r="D856" s="65"/>
      <c r="E856" s="65"/>
      <c r="F856" s="65"/>
      <c r="G856" s="65"/>
      <c r="H856" s="143">
        <f>Table75[[#This Row],[Prev Year''s Values]]</f>
        <v>0</v>
      </c>
    </row>
    <row r="857" spans="1:8" ht="15.6" customHeight="1">
      <c r="A857" s="65"/>
      <c r="B857" s="65"/>
      <c r="C857" s="65"/>
      <c r="D857" s="65"/>
      <c r="E857" s="65"/>
      <c r="F857" s="65"/>
      <c r="G857" s="65"/>
      <c r="H857" s="143">
        <f>Table75[[#This Row],[Prev Year''s Values]]</f>
        <v>0</v>
      </c>
    </row>
    <row r="858" spans="1:8" ht="15.6" customHeight="1">
      <c r="A858" s="65"/>
      <c r="B858" s="65"/>
      <c r="C858" s="65"/>
      <c r="D858" s="65"/>
      <c r="E858" s="65"/>
      <c r="F858" s="65"/>
      <c r="G858" s="65"/>
      <c r="H858" s="143">
        <f>Table75[[#This Row],[Prev Year''s Values]]</f>
        <v>0</v>
      </c>
    </row>
    <row r="859" spans="1:8" ht="15.6" customHeight="1">
      <c r="A859" s="65"/>
      <c r="B859" s="65"/>
      <c r="C859" s="65"/>
      <c r="D859" s="65"/>
      <c r="E859" s="65"/>
      <c r="F859" s="65"/>
      <c r="G859" s="65"/>
      <c r="H859" s="143">
        <f>Table75[[#This Row],[Prev Year''s Values]]</f>
        <v>0</v>
      </c>
    </row>
    <row r="860" spans="1:8" ht="15.6" customHeight="1">
      <c r="A860" s="65"/>
      <c r="B860" s="65"/>
      <c r="C860" s="65"/>
      <c r="D860" s="65"/>
      <c r="E860" s="65"/>
      <c r="F860" s="65"/>
      <c r="G860" s="65"/>
      <c r="H860" s="143">
        <f>Table75[[#This Row],[Prev Year''s Values]]</f>
        <v>0</v>
      </c>
    </row>
    <row r="861" spans="1:8" ht="15.6" customHeight="1">
      <c r="A861" s="65"/>
      <c r="B861" s="65"/>
      <c r="C861" s="65"/>
      <c r="D861" s="65"/>
      <c r="E861" s="65"/>
      <c r="F861" s="65"/>
      <c r="G861" s="65"/>
      <c r="H861" s="143">
        <f>Table75[[#This Row],[Prev Year''s Values]]</f>
        <v>0</v>
      </c>
    </row>
    <row r="862" spans="1:8" ht="15.6" customHeight="1">
      <c r="A862" s="65"/>
      <c r="B862" s="65"/>
      <c r="C862" s="65"/>
      <c r="D862" s="65"/>
      <c r="E862" s="65"/>
      <c r="F862" s="65"/>
      <c r="G862" s="65"/>
      <c r="H862" s="143">
        <f>Table75[[#This Row],[Prev Year''s Values]]</f>
        <v>0</v>
      </c>
    </row>
    <row r="863" spans="1:8" ht="15.6" customHeight="1">
      <c r="A863" s="65"/>
      <c r="B863" s="65"/>
      <c r="C863" s="65"/>
      <c r="D863" s="65"/>
      <c r="E863" s="65"/>
      <c r="F863" s="65"/>
      <c r="G863" s="65"/>
      <c r="H863" s="143">
        <f>Table75[[#This Row],[Prev Year''s Values]]</f>
        <v>0</v>
      </c>
    </row>
    <row r="864" spans="1:8" ht="15.6" customHeight="1">
      <c r="A864" s="65"/>
      <c r="B864" s="65"/>
      <c r="C864" s="65"/>
      <c r="D864" s="65"/>
      <c r="E864" s="65"/>
      <c r="F864" s="65"/>
      <c r="G864" s="65"/>
      <c r="H864" s="143">
        <f>Table75[[#This Row],[Prev Year''s Values]]</f>
        <v>0</v>
      </c>
    </row>
    <row r="865" spans="1:8" ht="15.6" customHeight="1">
      <c r="A865" s="65"/>
      <c r="B865" s="65"/>
      <c r="C865" s="65"/>
      <c r="D865" s="65"/>
      <c r="E865" s="65"/>
      <c r="F865" s="65"/>
      <c r="G865" s="65"/>
      <c r="H865" s="143">
        <f>Table75[[#This Row],[Prev Year''s Values]]</f>
        <v>0</v>
      </c>
    </row>
    <row r="866" spans="1:8" ht="15.6" customHeight="1">
      <c r="A866" s="65"/>
      <c r="B866" s="65"/>
      <c r="C866" s="65"/>
      <c r="D866" s="65"/>
      <c r="E866" s="65"/>
      <c r="F866" s="65"/>
      <c r="G866" s="65"/>
      <c r="H866" s="143">
        <f>Table75[[#This Row],[Prev Year''s Values]]</f>
        <v>0</v>
      </c>
    </row>
    <row r="867" spans="1:8" ht="15.6" customHeight="1">
      <c r="A867" s="65"/>
      <c r="B867" s="65"/>
      <c r="C867" s="65"/>
      <c r="D867" s="65"/>
      <c r="E867" s="65"/>
      <c r="F867" s="65"/>
      <c r="G867" s="65"/>
      <c r="H867" s="143">
        <f>Table75[[#This Row],[Prev Year''s Values]]</f>
        <v>0</v>
      </c>
    </row>
    <row r="868" spans="1:8" ht="15.6" customHeight="1">
      <c r="A868" s="65"/>
      <c r="B868" s="65"/>
      <c r="C868" s="65"/>
      <c r="D868" s="65"/>
      <c r="E868" s="65"/>
      <c r="F868" s="65"/>
      <c r="G868" s="65"/>
      <c r="H868" s="143">
        <f>Table75[[#This Row],[Prev Year''s Values]]</f>
        <v>0</v>
      </c>
    </row>
    <row r="869" spans="1:8" ht="15.6" customHeight="1">
      <c r="A869" s="65"/>
      <c r="B869" s="65"/>
      <c r="C869" s="65"/>
      <c r="D869" s="65"/>
      <c r="E869" s="65"/>
      <c r="F869" s="65"/>
      <c r="G869" s="65"/>
      <c r="H869" s="143">
        <f>Table75[[#This Row],[Prev Year''s Values]]</f>
        <v>0</v>
      </c>
    </row>
    <row r="870" spans="1:8" ht="15.6" customHeight="1">
      <c r="A870" s="65"/>
      <c r="B870" s="65"/>
      <c r="C870" s="65"/>
      <c r="D870" s="65"/>
      <c r="E870" s="65"/>
      <c r="F870" s="65"/>
      <c r="G870" s="65"/>
      <c r="H870" s="143">
        <f>Table75[[#This Row],[Prev Year''s Values]]</f>
        <v>0</v>
      </c>
    </row>
    <row r="871" spans="1:8" ht="15.6" customHeight="1">
      <c r="A871" s="65"/>
      <c r="B871" s="65"/>
      <c r="C871" s="65"/>
      <c r="D871" s="65"/>
      <c r="E871" s="65"/>
      <c r="F871" s="65"/>
      <c r="G871" s="65"/>
      <c r="H871" s="143">
        <f>Table75[[#This Row],[Prev Year''s Values]]</f>
        <v>0</v>
      </c>
    </row>
    <row r="872" spans="1:8" ht="15.6" customHeight="1">
      <c r="A872" s="65"/>
      <c r="B872" s="65"/>
      <c r="C872" s="65"/>
      <c r="D872" s="65"/>
      <c r="E872" s="65"/>
      <c r="F872" s="65"/>
      <c r="G872" s="65"/>
      <c r="H872" s="143">
        <f>Table75[[#This Row],[Prev Year''s Values]]</f>
        <v>0</v>
      </c>
    </row>
    <row r="873" spans="1:8" ht="15.6" customHeight="1">
      <c r="A873" s="65"/>
      <c r="B873" s="65"/>
      <c r="C873" s="65"/>
      <c r="D873" s="65"/>
      <c r="E873" s="65"/>
      <c r="F873" s="65"/>
      <c r="G873" s="65"/>
      <c r="H873" s="143">
        <f>Table75[[#This Row],[Prev Year''s Values]]</f>
        <v>0</v>
      </c>
    </row>
    <row r="874" spans="1:8" ht="15.6" customHeight="1">
      <c r="A874" s="65"/>
      <c r="B874" s="65"/>
      <c r="C874" s="65"/>
      <c r="D874" s="65"/>
      <c r="E874" s="65"/>
      <c r="F874" s="65"/>
      <c r="G874" s="65"/>
      <c r="H874" s="143">
        <f>Table75[[#This Row],[Prev Year''s Values]]</f>
        <v>0</v>
      </c>
    </row>
    <row r="875" spans="1:8" ht="15.6" customHeight="1">
      <c r="A875" s="65"/>
      <c r="B875" s="65"/>
      <c r="C875" s="65"/>
      <c r="D875" s="65"/>
      <c r="E875" s="65"/>
      <c r="F875" s="65"/>
      <c r="G875" s="65"/>
      <c r="H875" s="143">
        <f>Table75[[#This Row],[Prev Year''s Values]]</f>
        <v>0</v>
      </c>
    </row>
    <row r="876" spans="1:8" ht="15.6" customHeight="1">
      <c r="A876" s="65"/>
      <c r="B876" s="65"/>
      <c r="C876" s="65"/>
      <c r="D876" s="65"/>
      <c r="E876" s="65"/>
      <c r="F876" s="65"/>
      <c r="G876" s="65"/>
      <c r="H876" s="143">
        <f>Table75[[#This Row],[Prev Year''s Values]]</f>
        <v>0</v>
      </c>
    </row>
    <row r="877" spans="1:8" ht="15.6" customHeight="1">
      <c r="A877" s="65"/>
      <c r="B877" s="65"/>
      <c r="C877" s="65"/>
      <c r="D877" s="65"/>
      <c r="E877" s="65"/>
      <c r="F877" s="65"/>
      <c r="G877" s="65"/>
      <c r="H877" s="143">
        <f>Table75[[#This Row],[Prev Year''s Values]]</f>
        <v>0</v>
      </c>
    </row>
    <row r="878" spans="1:8" ht="15.6" customHeight="1">
      <c r="A878" s="65"/>
      <c r="B878" s="65"/>
      <c r="C878" s="65"/>
      <c r="D878" s="65"/>
      <c r="E878" s="65"/>
      <c r="F878" s="65"/>
      <c r="G878" s="65"/>
      <c r="H878" s="143">
        <f>Table75[[#This Row],[Prev Year''s Values]]</f>
        <v>0</v>
      </c>
    </row>
    <row r="879" spans="1:8" ht="15.6" customHeight="1">
      <c r="A879" s="65"/>
      <c r="B879" s="65"/>
      <c r="C879" s="65"/>
      <c r="D879" s="65"/>
      <c r="E879" s="65"/>
      <c r="F879" s="65"/>
      <c r="G879" s="65"/>
      <c r="H879" s="143">
        <f>Table75[[#This Row],[Prev Year''s Values]]</f>
        <v>0</v>
      </c>
    </row>
    <row r="880" spans="1:8" ht="15.6" customHeight="1">
      <c r="A880" s="65"/>
      <c r="B880" s="65"/>
      <c r="C880" s="65"/>
      <c r="D880" s="65"/>
      <c r="E880" s="65"/>
      <c r="F880" s="65"/>
      <c r="G880" s="65"/>
      <c r="H880" s="143">
        <f>Table75[[#This Row],[Prev Year''s Values]]</f>
        <v>0</v>
      </c>
    </row>
    <row r="881" spans="1:8" ht="15.6" customHeight="1">
      <c r="A881" s="65"/>
      <c r="B881" s="65"/>
      <c r="C881" s="65"/>
      <c r="D881" s="65"/>
      <c r="E881" s="65"/>
      <c r="F881" s="65"/>
      <c r="G881" s="65"/>
      <c r="H881" s="143">
        <f>Table75[[#This Row],[Prev Year''s Values]]</f>
        <v>0</v>
      </c>
    </row>
    <row r="882" spans="1:8" ht="15.6" customHeight="1">
      <c r="A882" s="65"/>
      <c r="B882" s="65"/>
      <c r="C882" s="65"/>
      <c r="D882" s="65"/>
      <c r="E882" s="65"/>
      <c r="F882" s="65"/>
      <c r="G882" s="65"/>
      <c r="H882" s="143">
        <f>Table75[[#This Row],[Prev Year''s Values]]</f>
        <v>0</v>
      </c>
    </row>
    <row r="883" spans="1:8" ht="15.6" customHeight="1">
      <c r="A883" s="65"/>
      <c r="B883" s="65"/>
      <c r="C883" s="65"/>
      <c r="D883" s="65"/>
      <c r="E883" s="65"/>
      <c r="F883" s="65"/>
      <c r="G883" s="65"/>
      <c r="H883" s="143">
        <f>Table75[[#This Row],[Prev Year''s Values]]</f>
        <v>0</v>
      </c>
    </row>
    <row r="884" spans="1:8" ht="15.6" customHeight="1">
      <c r="A884" s="65"/>
      <c r="B884" s="65"/>
      <c r="C884" s="65"/>
      <c r="D884" s="65"/>
      <c r="E884" s="65"/>
      <c r="F884" s="65"/>
      <c r="G884" s="65"/>
      <c r="H884" s="143">
        <f>Table75[[#This Row],[Prev Year''s Values]]</f>
        <v>0</v>
      </c>
    </row>
    <row r="885" spans="1:8" ht="15.6" customHeight="1">
      <c r="A885" s="65"/>
      <c r="B885" s="65"/>
      <c r="C885" s="65"/>
      <c r="D885" s="65"/>
      <c r="E885" s="65"/>
      <c r="F885" s="65"/>
      <c r="G885" s="65"/>
      <c r="H885" s="143">
        <f>Table75[[#This Row],[Prev Year''s Values]]</f>
        <v>0</v>
      </c>
    </row>
    <row r="886" spans="1:8" ht="15.6" customHeight="1">
      <c r="A886" s="65"/>
      <c r="B886" s="65"/>
      <c r="C886" s="65"/>
      <c r="D886" s="65"/>
      <c r="E886" s="65"/>
      <c r="F886" s="65"/>
      <c r="G886" s="65"/>
      <c r="H886" s="143">
        <f>Table75[[#This Row],[Prev Year''s Values]]</f>
        <v>0</v>
      </c>
    </row>
    <row r="887" spans="1:8" ht="15.6" customHeight="1">
      <c r="A887" s="65"/>
      <c r="B887" s="65"/>
      <c r="C887" s="65"/>
      <c r="D887" s="65"/>
      <c r="E887" s="65"/>
      <c r="F887" s="65"/>
      <c r="G887" s="65"/>
      <c r="H887" s="143">
        <f>Table75[[#This Row],[Prev Year''s Values]]</f>
        <v>0</v>
      </c>
    </row>
    <row r="888" spans="1:8" ht="15.6" customHeight="1">
      <c r="A888" s="65"/>
      <c r="B888" s="65"/>
      <c r="C888" s="65"/>
      <c r="D888" s="65"/>
      <c r="E888" s="65"/>
      <c r="F888" s="65"/>
      <c r="G888" s="65"/>
      <c r="H888" s="143">
        <f>Table75[[#This Row],[Prev Year''s Values]]</f>
        <v>0</v>
      </c>
    </row>
    <row r="889" spans="1:8" ht="15.6" customHeight="1">
      <c r="A889" s="65"/>
      <c r="B889" s="65"/>
      <c r="C889" s="65"/>
      <c r="D889" s="65"/>
      <c r="E889" s="65"/>
      <c r="F889" s="65"/>
      <c r="G889" s="65"/>
      <c r="H889" s="143">
        <f>Table75[[#This Row],[Prev Year''s Values]]</f>
        <v>0</v>
      </c>
    </row>
    <row r="890" spans="1:8" ht="15.6" customHeight="1">
      <c r="A890" s="65"/>
      <c r="B890" s="65"/>
      <c r="C890" s="65"/>
      <c r="D890" s="65"/>
      <c r="E890" s="65"/>
      <c r="F890" s="65"/>
      <c r="G890" s="65"/>
      <c r="H890" s="143">
        <f>Table75[[#This Row],[Prev Year''s Values]]</f>
        <v>0</v>
      </c>
    </row>
    <row r="891" spans="1:8" ht="15.6" customHeight="1">
      <c r="A891" s="65"/>
      <c r="B891" s="65"/>
      <c r="C891" s="65"/>
      <c r="D891" s="65"/>
      <c r="E891" s="65"/>
      <c r="F891" s="65"/>
      <c r="G891" s="65"/>
      <c r="H891" s="143">
        <f>Table75[[#This Row],[Prev Year''s Values]]</f>
        <v>0</v>
      </c>
    </row>
    <row r="892" spans="1:8" ht="15.6" customHeight="1">
      <c r="A892" s="65"/>
      <c r="B892" s="65"/>
      <c r="C892" s="65"/>
      <c r="D892" s="65"/>
      <c r="E892" s="65"/>
      <c r="F892" s="65"/>
      <c r="G892" s="65"/>
      <c r="H892" s="143">
        <f>Table75[[#This Row],[Prev Year''s Values]]</f>
        <v>0</v>
      </c>
    </row>
    <row r="893" spans="1:8" ht="15.6" customHeight="1">
      <c r="A893" s="65"/>
      <c r="B893" s="65"/>
      <c r="C893" s="65"/>
      <c r="D893" s="65"/>
      <c r="E893" s="65"/>
      <c r="F893" s="65"/>
      <c r="G893" s="65"/>
      <c r="H893" s="143">
        <f>Table75[[#This Row],[Prev Year''s Values]]</f>
        <v>0</v>
      </c>
    </row>
    <row r="894" spans="1:8" ht="15.6" customHeight="1">
      <c r="A894" s="65"/>
      <c r="B894" s="65"/>
      <c r="C894" s="65"/>
      <c r="D894" s="65"/>
      <c r="E894" s="65"/>
      <c r="F894" s="65"/>
      <c r="G894" s="65"/>
      <c r="H894" s="143">
        <f>Table75[[#This Row],[Prev Year''s Values]]</f>
        <v>0</v>
      </c>
    </row>
    <row r="895" spans="1:8" ht="15.6" customHeight="1">
      <c r="A895" s="65"/>
      <c r="B895" s="65"/>
      <c r="C895" s="65"/>
      <c r="D895" s="65"/>
      <c r="E895" s="65"/>
      <c r="F895" s="65"/>
      <c r="G895" s="65"/>
      <c r="H895" s="143">
        <f>Table75[[#This Row],[Prev Year''s Values]]</f>
        <v>0</v>
      </c>
    </row>
    <row r="896" spans="1:8" ht="15.6" customHeight="1">
      <c r="A896" s="65"/>
      <c r="B896" s="65"/>
      <c r="C896" s="65"/>
      <c r="D896" s="65"/>
      <c r="E896" s="65"/>
      <c r="F896" s="65"/>
      <c r="G896" s="65"/>
      <c r="H896" s="143">
        <f>Table75[[#This Row],[Prev Year''s Values]]</f>
        <v>0</v>
      </c>
    </row>
    <row r="897" spans="1:8" ht="15.6" customHeight="1">
      <c r="A897" s="65"/>
      <c r="B897" s="65"/>
      <c r="C897" s="65"/>
      <c r="D897" s="65"/>
      <c r="E897" s="65"/>
      <c r="F897" s="65"/>
      <c r="G897" s="65"/>
      <c r="H897" s="143">
        <f>Table75[[#This Row],[Prev Year''s Values]]</f>
        <v>0</v>
      </c>
    </row>
    <row r="898" spans="1:8" ht="15.6" customHeight="1">
      <c r="A898" s="65"/>
      <c r="B898" s="65"/>
      <c r="C898" s="65"/>
      <c r="D898" s="65"/>
      <c r="E898" s="65"/>
      <c r="F898" s="65"/>
      <c r="G898" s="65"/>
      <c r="H898" s="143">
        <f>Table75[[#This Row],[Prev Year''s Values]]</f>
        <v>0</v>
      </c>
    </row>
    <row r="899" spans="1:8" ht="15.6" customHeight="1">
      <c r="A899" s="65"/>
      <c r="B899" s="65"/>
      <c r="C899" s="65"/>
      <c r="D899" s="65"/>
      <c r="E899" s="65"/>
      <c r="F899" s="65"/>
      <c r="G899" s="65"/>
      <c r="H899" s="143">
        <f>Table75[[#This Row],[Prev Year''s Values]]</f>
        <v>0</v>
      </c>
    </row>
    <row r="900" spans="1:8" ht="15.6" customHeight="1">
      <c r="A900" s="65"/>
      <c r="B900" s="65"/>
      <c r="C900" s="65"/>
      <c r="D900" s="65"/>
      <c r="E900" s="65"/>
      <c r="F900" s="65"/>
      <c r="G900" s="65"/>
      <c r="H900" s="143">
        <f>Table75[[#This Row],[Prev Year''s Values]]</f>
        <v>0</v>
      </c>
    </row>
    <row r="901" spans="1:8" ht="15.6" customHeight="1">
      <c r="A901" s="65"/>
      <c r="B901" s="65"/>
      <c r="C901" s="65"/>
      <c r="D901" s="65"/>
      <c r="E901" s="65"/>
      <c r="F901" s="65"/>
      <c r="G901" s="65"/>
      <c r="H901" s="143">
        <f>Table75[[#This Row],[Prev Year''s Values]]</f>
        <v>0</v>
      </c>
    </row>
    <row r="902" spans="1:8" ht="15.6" customHeight="1">
      <c r="A902" s="65"/>
      <c r="B902" s="65"/>
      <c r="C902" s="65"/>
      <c r="D902" s="65"/>
      <c r="E902" s="65"/>
      <c r="F902" s="65"/>
      <c r="G902" s="65"/>
      <c r="H902" s="143">
        <f>Table75[[#This Row],[Prev Year''s Values]]</f>
        <v>0</v>
      </c>
    </row>
    <row r="903" spans="1:8" ht="15.6" customHeight="1">
      <c r="A903" s="65"/>
      <c r="B903" s="65"/>
      <c r="C903" s="65"/>
      <c r="D903" s="65"/>
      <c r="E903" s="65"/>
      <c r="F903" s="65"/>
      <c r="G903" s="65"/>
      <c r="H903" s="143">
        <f>Table75[[#This Row],[Prev Year''s Values]]</f>
        <v>0</v>
      </c>
    </row>
    <row r="904" spans="1:8" ht="15.6" customHeight="1">
      <c r="A904" s="65"/>
      <c r="B904" s="65"/>
      <c r="C904" s="65"/>
      <c r="D904" s="65"/>
      <c r="E904" s="65"/>
      <c r="F904" s="65"/>
      <c r="G904" s="65"/>
      <c r="H904" s="143">
        <f>Table75[[#This Row],[Prev Year''s Values]]</f>
        <v>0</v>
      </c>
    </row>
    <row r="905" spans="1:8" ht="15.6" customHeight="1">
      <c r="A905" s="65"/>
      <c r="B905" s="65"/>
      <c r="C905" s="65"/>
      <c r="D905" s="65"/>
      <c r="E905" s="65"/>
      <c r="F905" s="65"/>
      <c r="G905" s="65"/>
      <c r="H905" s="143">
        <f>Table75[[#This Row],[Prev Year''s Values]]</f>
        <v>0</v>
      </c>
    </row>
    <row r="906" spans="1:8" ht="15.6" customHeight="1">
      <c r="A906" s="65"/>
      <c r="B906" s="65"/>
      <c r="C906" s="65"/>
      <c r="D906" s="65"/>
      <c r="E906" s="65"/>
      <c r="F906" s="65"/>
      <c r="G906" s="65"/>
      <c r="H906" s="143">
        <f>Table75[[#This Row],[Prev Year''s Values]]</f>
        <v>0</v>
      </c>
    </row>
    <row r="907" spans="1:8" ht="15.6" customHeight="1">
      <c r="A907" s="65"/>
      <c r="B907" s="65"/>
      <c r="C907" s="65"/>
      <c r="D907" s="65"/>
      <c r="E907" s="65"/>
      <c r="F907" s="65"/>
      <c r="G907" s="65"/>
      <c r="H907" s="143">
        <f>Table75[[#This Row],[Prev Year''s Values]]</f>
        <v>0</v>
      </c>
    </row>
    <row r="908" spans="1:8" ht="15.6" customHeight="1">
      <c r="A908" s="65"/>
      <c r="B908" s="65"/>
      <c r="C908" s="65"/>
      <c r="D908" s="65"/>
      <c r="E908" s="65"/>
      <c r="F908" s="65"/>
      <c r="G908" s="65"/>
      <c r="H908" s="143">
        <f>Table75[[#This Row],[Prev Year''s Values]]</f>
        <v>0</v>
      </c>
    </row>
    <row r="909" spans="1:8" ht="15.6" customHeight="1">
      <c r="A909" s="65"/>
      <c r="B909" s="65"/>
      <c r="C909" s="65"/>
      <c r="D909" s="65"/>
      <c r="E909" s="65"/>
      <c r="F909" s="65"/>
      <c r="G909" s="65"/>
      <c r="H909" s="143">
        <f>Table75[[#This Row],[Prev Year''s Values]]</f>
        <v>0</v>
      </c>
    </row>
    <row r="910" spans="1:8" ht="15.6" customHeight="1">
      <c r="A910" s="65"/>
      <c r="B910" s="65"/>
      <c r="C910" s="65"/>
      <c r="D910" s="65"/>
      <c r="E910" s="65"/>
      <c r="F910" s="65"/>
      <c r="G910" s="65"/>
      <c r="H910" s="143">
        <f>Table75[[#This Row],[Prev Year''s Values]]</f>
        <v>0</v>
      </c>
    </row>
    <row r="911" spans="1:8" ht="15.6" customHeight="1">
      <c r="A911" s="65"/>
      <c r="B911" s="65"/>
      <c r="C911" s="65"/>
      <c r="D911" s="65"/>
      <c r="E911" s="65"/>
      <c r="F911" s="65"/>
      <c r="G911" s="65"/>
      <c r="H911" s="143">
        <f>Table75[[#This Row],[Prev Year''s Values]]</f>
        <v>0</v>
      </c>
    </row>
    <row r="912" spans="1:8" ht="15.6" customHeight="1">
      <c r="A912" s="65"/>
      <c r="B912" s="65"/>
      <c r="C912" s="65"/>
      <c r="D912" s="65"/>
      <c r="E912" s="65"/>
      <c r="F912" s="65"/>
      <c r="G912" s="65"/>
      <c r="H912" s="143">
        <f>Table75[[#This Row],[Prev Year''s Values]]</f>
        <v>0</v>
      </c>
    </row>
    <row r="913" spans="1:8" ht="15.6" customHeight="1">
      <c r="A913" s="65"/>
      <c r="B913" s="65"/>
      <c r="C913" s="65"/>
      <c r="D913" s="65"/>
      <c r="E913" s="65"/>
      <c r="F913" s="65"/>
      <c r="G913" s="65"/>
      <c r="H913" s="143">
        <f>Table75[[#This Row],[Prev Year''s Values]]</f>
        <v>0</v>
      </c>
    </row>
    <row r="914" spans="1:8" ht="15.6" customHeight="1">
      <c r="A914" s="65"/>
      <c r="B914" s="65"/>
      <c r="C914" s="65"/>
      <c r="D914" s="65"/>
      <c r="E914" s="65"/>
      <c r="F914" s="65"/>
      <c r="G914" s="65"/>
      <c r="H914" s="143">
        <f>Table75[[#This Row],[Prev Year''s Values]]</f>
        <v>0</v>
      </c>
    </row>
    <row r="915" spans="1:8" ht="15.6" customHeight="1">
      <c r="A915" s="65"/>
      <c r="B915" s="65"/>
      <c r="C915" s="65"/>
      <c r="D915" s="65"/>
      <c r="E915" s="65"/>
      <c r="F915" s="65"/>
      <c r="G915" s="65"/>
      <c r="H915" s="143">
        <f>Table75[[#This Row],[Prev Year''s Values]]</f>
        <v>0</v>
      </c>
    </row>
    <row r="916" spans="1:8" ht="15.6" customHeight="1">
      <c r="A916" s="65"/>
      <c r="B916" s="65"/>
      <c r="C916" s="65"/>
      <c r="D916" s="65"/>
      <c r="E916" s="65"/>
      <c r="F916" s="65"/>
      <c r="G916" s="65"/>
      <c r="H916" s="143">
        <f>Table75[[#This Row],[Prev Year''s Values]]</f>
        <v>0</v>
      </c>
    </row>
    <row r="917" spans="1:8" ht="15.6" customHeight="1">
      <c r="A917" s="65"/>
      <c r="B917" s="65"/>
      <c r="C917" s="65"/>
      <c r="D917" s="65"/>
      <c r="E917" s="65"/>
      <c r="F917" s="65"/>
      <c r="G917" s="65"/>
      <c r="H917" s="143">
        <f>Table75[[#This Row],[Prev Year''s Values]]</f>
        <v>0</v>
      </c>
    </row>
    <row r="918" spans="1:8" ht="15.6" customHeight="1">
      <c r="A918" s="65"/>
      <c r="B918" s="65"/>
      <c r="C918" s="65"/>
      <c r="D918" s="65"/>
      <c r="E918" s="65"/>
      <c r="F918" s="65"/>
      <c r="G918" s="65"/>
      <c r="H918" s="143">
        <f>Table75[[#This Row],[Prev Year''s Values]]</f>
        <v>0</v>
      </c>
    </row>
    <row r="919" spans="1:8" ht="15.6" customHeight="1">
      <c r="A919" s="65"/>
      <c r="B919" s="65"/>
      <c r="C919" s="65"/>
      <c r="D919" s="65"/>
      <c r="E919" s="65"/>
      <c r="F919" s="65"/>
      <c r="G919" s="65"/>
      <c r="H919" s="143">
        <f>Table75[[#This Row],[Prev Year''s Values]]</f>
        <v>0</v>
      </c>
    </row>
    <row r="920" spans="1:8" ht="15.6" customHeight="1">
      <c r="A920" s="65"/>
      <c r="B920" s="65"/>
      <c r="C920" s="65"/>
      <c r="D920" s="65"/>
      <c r="E920" s="65"/>
      <c r="F920" s="65"/>
      <c r="G920" s="65"/>
      <c r="H920" s="143">
        <f>Table75[[#This Row],[Prev Year''s Values]]</f>
        <v>0</v>
      </c>
    </row>
    <row r="921" spans="1:8" ht="15.6" customHeight="1">
      <c r="A921" s="65"/>
      <c r="B921" s="65"/>
      <c r="C921" s="65"/>
      <c r="D921" s="65"/>
      <c r="E921" s="65"/>
      <c r="F921" s="65"/>
      <c r="G921" s="65"/>
      <c r="H921" s="143">
        <f>Table75[[#This Row],[Prev Year''s Values]]</f>
        <v>0</v>
      </c>
    </row>
    <row r="922" spans="1:8" ht="15.6" customHeight="1">
      <c r="A922" s="65"/>
      <c r="B922" s="65"/>
      <c r="C922" s="65"/>
      <c r="D922" s="65"/>
      <c r="E922" s="65"/>
      <c r="F922" s="65"/>
      <c r="G922" s="65"/>
      <c r="H922" s="143">
        <f>Table75[[#This Row],[Prev Year''s Values]]</f>
        <v>0</v>
      </c>
    </row>
    <row r="923" spans="1:8" ht="15.6" customHeight="1">
      <c r="A923" s="65"/>
      <c r="B923" s="65"/>
      <c r="C923" s="65"/>
      <c r="D923" s="65"/>
      <c r="E923" s="65"/>
      <c r="F923" s="65"/>
      <c r="G923" s="65"/>
      <c r="H923" s="143">
        <f>Table75[[#This Row],[Prev Year''s Values]]</f>
        <v>0</v>
      </c>
    </row>
    <row r="924" spans="1:8" ht="15.6" customHeight="1">
      <c r="A924" s="65"/>
      <c r="B924" s="65"/>
      <c r="C924" s="65"/>
      <c r="D924" s="65"/>
      <c r="E924" s="65"/>
      <c r="F924" s="65"/>
      <c r="G924" s="65"/>
      <c r="H924" s="143">
        <f>Table75[[#This Row],[Prev Year''s Values]]</f>
        <v>0</v>
      </c>
    </row>
    <row r="925" spans="1:8" ht="15.6" customHeight="1">
      <c r="A925" s="65"/>
      <c r="B925" s="65"/>
      <c r="C925" s="65"/>
      <c r="D925" s="65"/>
      <c r="E925" s="65"/>
      <c r="F925" s="65"/>
      <c r="G925" s="65"/>
      <c r="H925" s="143">
        <f>Table75[[#This Row],[Prev Year''s Values]]</f>
        <v>0</v>
      </c>
    </row>
    <row r="926" spans="1:8" ht="15.6" customHeight="1">
      <c r="A926" s="65"/>
      <c r="B926" s="65"/>
      <c r="C926" s="65"/>
      <c r="D926" s="65"/>
      <c r="E926" s="65"/>
      <c r="F926" s="65"/>
      <c r="G926" s="65"/>
      <c r="H926" s="143">
        <f>Table75[[#This Row],[Prev Year''s Values]]</f>
        <v>0</v>
      </c>
    </row>
    <row r="927" spans="1:8" ht="15.6" customHeight="1">
      <c r="A927" s="65"/>
      <c r="B927" s="65"/>
      <c r="C927" s="65"/>
      <c r="D927" s="65"/>
      <c r="E927" s="65"/>
      <c r="F927" s="65"/>
      <c r="G927" s="65"/>
      <c r="H927" s="143">
        <f>Table75[[#This Row],[Prev Year''s Values]]</f>
        <v>0</v>
      </c>
    </row>
    <row r="928" spans="1:8" ht="15.6" customHeight="1">
      <c r="A928" s="65"/>
      <c r="B928" s="65"/>
      <c r="C928" s="65"/>
      <c r="D928" s="65"/>
      <c r="E928" s="65"/>
      <c r="F928" s="65"/>
      <c r="G928" s="65"/>
      <c r="H928" s="143">
        <f>Table75[[#This Row],[Prev Year''s Values]]</f>
        <v>0</v>
      </c>
    </row>
    <row r="929" spans="1:8" ht="15.6" customHeight="1">
      <c r="A929" s="65"/>
      <c r="B929" s="65"/>
      <c r="C929" s="65"/>
      <c r="D929" s="65"/>
      <c r="E929" s="65"/>
      <c r="F929" s="65"/>
      <c r="G929" s="65"/>
      <c r="H929" s="143">
        <f>Table75[[#This Row],[Prev Year''s Values]]</f>
        <v>0</v>
      </c>
    </row>
    <row r="930" spans="1:8" ht="15.6" customHeight="1">
      <c r="A930" s="65"/>
      <c r="B930" s="65"/>
      <c r="C930" s="65"/>
      <c r="D930" s="65"/>
      <c r="E930" s="65"/>
      <c r="F930" s="65"/>
      <c r="G930" s="65"/>
      <c r="H930" s="143">
        <f>Table75[[#This Row],[Prev Year''s Values]]</f>
        <v>0</v>
      </c>
    </row>
    <row r="931" spans="1:8" ht="15.6" customHeight="1">
      <c r="A931" s="65"/>
      <c r="B931" s="65"/>
      <c r="C931" s="65"/>
      <c r="D931" s="65"/>
      <c r="E931" s="65"/>
      <c r="F931" s="65"/>
      <c r="G931" s="65"/>
      <c r="H931" s="143">
        <f>Table75[[#This Row],[Prev Year''s Values]]</f>
        <v>0</v>
      </c>
    </row>
    <row r="932" spans="1:8" ht="15.6" customHeight="1">
      <c r="A932" s="65"/>
      <c r="B932" s="65"/>
      <c r="C932" s="65"/>
      <c r="D932" s="65"/>
      <c r="E932" s="65"/>
      <c r="F932" s="65"/>
      <c r="G932" s="65"/>
      <c r="H932" s="143">
        <f>Table75[[#This Row],[Prev Year''s Values]]</f>
        <v>0</v>
      </c>
    </row>
    <row r="933" spans="1:8" ht="15.6" customHeight="1">
      <c r="A933" s="65"/>
      <c r="B933" s="65"/>
      <c r="C933" s="65"/>
      <c r="D933" s="65"/>
      <c r="E933" s="65"/>
      <c r="F933" s="65"/>
      <c r="G933" s="65"/>
      <c r="H933" s="143">
        <f>Table75[[#This Row],[Prev Year''s Values]]</f>
        <v>0</v>
      </c>
    </row>
    <row r="934" spans="1:8" ht="15.6" customHeight="1">
      <c r="A934" s="65"/>
      <c r="B934" s="65"/>
      <c r="C934" s="65"/>
      <c r="D934" s="65"/>
      <c r="E934" s="65"/>
      <c r="F934" s="65"/>
      <c r="G934" s="65"/>
      <c r="H934" s="143">
        <f>Table75[[#This Row],[Prev Year''s Values]]</f>
        <v>0</v>
      </c>
    </row>
    <row r="935" spans="1:8" ht="15.6" customHeight="1">
      <c r="A935" s="65"/>
      <c r="B935" s="65"/>
      <c r="C935" s="65"/>
      <c r="D935" s="65"/>
      <c r="E935" s="65"/>
      <c r="F935" s="65"/>
      <c r="G935" s="65"/>
      <c r="H935" s="143">
        <f>Table75[[#This Row],[Prev Year''s Values]]</f>
        <v>0</v>
      </c>
    </row>
    <row r="936" spans="1:8" ht="15.6" customHeight="1">
      <c r="A936" s="65"/>
      <c r="B936" s="65"/>
      <c r="C936" s="65"/>
      <c r="D936" s="65"/>
      <c r="E936" s="65"/>
      <c r="F936" s="65"/>
      <c r="G936" s="65"/>
      <c r="H936" s="143">
        <f>Table75[[#This Row],[Prev Year''s Values]]</f>
        <v>0</v>
      </c>
    </row>
    <row r="937" spans="1:8" ht="15.6" customHeight="1">
      <c r="A937" s="65"/>
      <c r="B937" s="65"/>
      <c r="C937" s="65"/>
      <c r="D937" s="65"/>
      <c r="E937" s="65"/>
      <c r="F937" s="65"/>
      <c r="G937" s="65"/>
      <c r="H937" s="143">
        <f>Table75[[#This Row],[Prev Year''s Values]]</f>
        <v>0</v>
      </c>
    </row>
    <row r="938" spans="1:8" ht="15.6" customHeight="1">
      <c r="A938" s="65"/>
      <c r="B938" s="65"/>
      <c r="C938" s="65"/>
      <c r="D938" s="65"/>
      <c r="E938" s="65"/>
      <c r="F938" s="65"/>
      <c r="G938" s="65"/>
      <c r="H938" s="143">
        <f>Table75[[#This Row],[Prev Year''s Values]]</f>
        <v>0</v>
      </c>
    </row>
    <row r="939" spans="1:8" ht="15.6" customHeight="1">
      <c r="A939" s="65"/>
      <c r="B939" s="65"/>
      <c r="C939" s="65"/>
      <c r="D939" s="65"/>
      <c r="E939" s="65"/>
      <c r="F939" s="65"/>
      <c r="G939" s="65"/>
      <c r="H939" s="143">
        <f>Table75[[#This Row],[Prev Year''s Values]]</f>
        <v>0</v>
      </c>
    </row>
    <row r="940" spans="1:8" ht="15.6" customHeight="1">
      <c r="A940" s="65"/>
      <c r="B940" s="65"/>
      <c r="C940" s="65"/>
      <c r="D940" s="65"/>
      <c r="E940" s="65"/>
      <c r="F940" s="65"/>
      <c r="G940" s="65"/>
      <c r="H940" s="143">
        <f>Table75[[#This Row],[Prev Year''s Values]]</f>
        <v>0</v>
      </c>
    </row>
    <row r="941" spans="1:8" ht="15.6" customHeight="1">
      <c r="A941" s="65"/>
      <c r="B941" s="65"/>
      <c r="C941" s="65"/>
      <c r="D941" s="65"/>
      <c r="E941" s="65"/>
      <c r="F941" s="65"/>
      <c r="G941" s="65"/>
      <c r="H941" s="143">
        <f>Table75[[#This Row],[Prev Year''s Values]]</f>
        <v>0</v>
      </c>
    </row>
    <row r="942" spans="1:8" ht="15.6" customHeight="1">
      <c r="A942" s="65"/>
      <c r="B942" s="65"/>
      <c r="C942" s="65"/>
      <c r="D942" s="65"/>
      <c r="E942" s="65"/>
      <c r="F942" s="65"/>
      <c r="G942" s="65"/>
      <c r="H942" s="143">
        <f>Table75[[#This Row],[Prev Year''s Values]]</f>
        <v>0</v>
      </c>
    </row>
    <row r="943" spans="1:8" ht="15.6" customHeight="1">
      <c r="A943" s="65"/>
      <c r="B943" s="65"/>
      <c r="C943" s="65"/>
      <c r="D943" s="65"/>
      <c r="E943" s="65"/>
      <c r="F943" s="65"/>
      <c r="G943" s="65"/>
      <c r="H943" s="143">
        <f>Table75[[#This Row],[Prev Year''s Values]]</f>
        <v>0</v>
      </c>
    </row>
    <row r="944" spans="1:8" ht="15.6" customHeight="1">
      <c r="A944" s="65"/>
      <c r="B944" s="65"/>
      <c r="C944" s="65"/>
      <c r="D944" s="65"/>
      <c r="E944" s="65"/>
      <c r="F944" s="65"/>
      <c r="G944" s="65"/>
      <c r="H944" s="143">
        <f>Table75[[#This Row],[Prev Year''s Values]]</f>
        <v>0</v>
      </c>
    </row>
    <row r="945" spans="1:8" ht="15.6" customHeight="1">
      <c r="A945" s="65"/>
      <c r="B945" s="65"/>
      <c r="C945" s="65"/>
      <c r="D945" s="65"/>
      <c r="E945" s="65"/>
      <c r="F945" s="65"/>
      <c r="G945" s="65"/>
      <c r="H945" s="143">
        <f>Table75[[#This Row],[Prev Year''s Values]]</f>
        <v>0</v>
      </c>
    </row>
    <row r="946" spans="1:8" ht="15.6" customHeight="1">
      <c r="A946" s="65"/>
      <c r="B946" s="65"/>
      <c r="C946" s="65"/>
      <c r="D946" s="65"/>
      <c r="E946" s="65"/>
      <c r="F946" s="65"/>
      <c r="G946" s="65"/>
      <c r="H946" s="143">
        <f>Table75[[#This Row],[Prev Year''s Values]]</f>
        <v>0</v>
      </c>
    </row>
    <row r="947" spans="1:8" ht="15.6" customHeight="1">
      <c r="A947" s="65"/>
      <c r="B947" s="65"/>
      <c r="C947" s="65"/>
      <c r="D947" s="65"/>
      <c r="E947" s="65"/>
      <c r="F947" s="65"/>
      <c r="G947" s="65"/>
      <c r="H947" s="143">
        <f>Table75[[#This Row],[Prev Year''s Values]]</f>
        <v>0</v>
      </c>
    </row>
    <row r="948" spans="1:8" ht="15.6" customHeight="1">
      <c r="A948" s="65"/>
      <c r="B948" s="65"/>
      <c r="C948" s="65"/>
      <c r="D948" s="65"/>
      <c r="E948" s="65"/>
      <c r="F948" s="65"/>
      <c r="G948" s="65"/>
      <c r="H948" s="143">
        <f>Table75[[#This Row],[Prev Year''s Values]]</f>
        <v>0</v>
      </c>
    </row>
    <row r="949" spans="1:8" ht="15.6" customHeight="1">
      <c r="A949" s="65"/>
      <c r="B949" s="65"/>
      <c r="C949" s="65"/>
      <c r="D949" s="65"/>
      <c r="E949" s="65"/>
      <c r="F949" s="65"/>
      <c r="G949" s="65"/>
      <c r="H949" s="143">
        <f>Table75[[#This Row],[Prev Year''s Values]]</f>
        <v>0</v>
      </c>
    </row>
    <row r="950" spans="1:8" ht="15.6" customHeight="1">
      <c r="A950" s="65"/>
      <c r="B950" s="65"/>
      <c r="C950" s="65"/>
      <c r="D950" s="65"/>
      <c r="E950" s="65"/>
      <c r="F950" s="65"/>
      <c r="G950" s="65"/>
      <c r="H950" s="143">
        <f>Table75[[#This Row],[Prev Year''s Values]]</f>
        <v>0</v>
      </c>
    </row>
    <row r="951" spans="1:8" ht="15.6" customHeight="1">
      <c r="A951" s="65"/>
      <c r="B951" s="65"/>
      <c r="C951" s="65"/>
      <c r="D951" s="65"/>
      <c r="E951" s="65"/>
      <c r="F951" s="65"/>
      <c r="G951" s="65"/>
      <c r="H951" s="143">
        <f>Table75[[#This Row],[Prev Year''s Values]]</f>
        <v>0</v>
      </c>
    </row>
    <row r="952" spans="1:8" ht="15.6" customHeight="1">
      <c r="A952" s="65"/>
      <c r="B952" s="65"/>
      <c r="C952" s="65"/>
      <c r="D952" s="65"/>
      <c r="E952" s="65"/>
      <c r="F952" s="65"/>
      <c r="G952" s="65"/>
      <c r="H952" s="143">
        <f>Table75[[#This Row],[Prev Year''s Values]]</f>
        <v>0</v>
      </c>
    </row>
    <row r="953" spans="1:8" ht="15.6" customHeight="1">
      <c r="A953" s="65"/>
      <c r="B953" s="65"/>
      <c r="C953" s="65"/>
      <c r="D953" s="65"/>
      <c r="E953" s="65"/>
      <c r="F953" s="65"/>
      <c r="G953" s="65"/>
      <c r="H953" s="143">
        <f>Table75[[#This Row],[Prev Year''s Values]]</f>
        <v>0</v>
      </c>
    </row>
    <row r="954" spans="1:8" ht="15.6" customHeight="1">
      <c r="A954" s="65"/>
      <c r="B954" s="65"/>
      <c r="C954" s="65"/>
      <c r="D954" s="65"/>
      <c r="E954" s="65"/>
      <c r="F954" s="65"/>
      <c r="G954" s="65"/>
      <c r="H954" s="143">
        <f>Table75[[#This Row],[Prev Year''s Values]]</f>
        <v>0</v>
      </c>
    </row>
    <row r="955" spans="1:8" ht="15.6" customHeight="1">
      <c r="A955" s="65"/>
      <c r="B955" s="65"/>
      <c r="C955" s="65"/>
      <c r="D955" s="65"/>
      <c r="E955" s="65"/>
      <c r="F955" s="65"/>
      <c r="G955" s="65"/>
      <c r="H955" s="143">
        <f>Table75[[#This Row],[Prev Year''s Values]]</f>
        <v>0</v>
      </c>
    </row>
    <row r="956" spans="1:8" ht="15.6" customHeight="1">
      <c r="A956" s="65"/>
      <c r="B956" s="65"/>
      <c r="C956" s="65"/>
      <c r="D956" s="65"/>
      <c r="E956" s="65"/>
      <c r="F956" s="65"/>
      <c r="G956" s="65"/>
      <c r="H956" s="143">
        <f>Table75[[#This Row],[Prev Year''s Values]]</f>
        <v>0</v>
      </c>
    </row>
    <row r="957" spans="1:8" ht="15.6" customHeight="1">
      <c r="A957" s="65"/>
      <c r="B957" s="65"/>
      <c r="C957" s="65"/>
      <c r="D957" s="65"/>
      <c r="E957" s="65"/>
      <c r="F957" s="65"/>
      <c r="G957" s="65"/>
      <c r="H957" s="143">
        <f>Table75[[#This Row],[Prev Year''s Values]]</f>
        <v>0</v>
      </c>
    </row>
    <row r="958" spans="1:8" ht="15.6" customHeight="1">
      <c r="A958" s="65"/>
      <c r="B958" s="65"/>
      <c r="C958" s="65"/>
      <c r="D958" s="65"/>
      <c r="E958" s="65"/>
      <c r="F958" s="65"/>
      <c r="G958" s="65"/>
      <c r="H958" s="143">
        <f>Table75[[#This Row],[Prev Year''s Values]]</f>
        <v>0</v>
      </c>
    </row>
    <row r="959" spans="1:8" ht="15.6" customHeight="1">
      <c r="A959" s="65"/>
      <c r="B959" s="65"/>
      <c r="C959" s="65"/>
      <c r="D959" s="65"/>
      <c r="E959" s="65"/>
      <c r="F959" s="65"/>
      <c r="G959" s="65"/>
      <c r="H959" s="143">
        <f>Table75[[#This Row],[Prev Year''s Values]]</f>
        <v>0</v>
      </c>
    </row>
    <row r="960" spans="1:8" ht="15.6" customHeight="1">
      <c r="A960" s="65"/>
      <c r="B960" s="65"/>
      <c r="C960" s="65"/>
      <c r="D960" s="65"/>
      <c r="E960" s="65"/>
      <c r="F960" s="65"/>
      <c r="G960" s="65"/>
      <c r="H960" s="143">
        <f>Table75[[#This Row],[Prev Year''s Values]]</f>
        <v>0</v>
      </c>
    </row>
    <row r="961" spans="1:8" ht="15.6" customHeight="1">
      <c r="A961" s="65"/>
      <c r="B961" s="65"/>
      <c r="C961" s="65"/>
      <c r="D961" s="65"/>
      <c r="E961" s="65"/>
      <c r="F961" s="65"/>
      <c r="G961" s="65"/>
      <c r="H961" s="143">
        <f>Table75[[#This Row],[Prev Year''s Values]]</f>
        <v>0</v>
      </c>
    </row>
    <row r="962" spans="1:8" ht="15.6" customHeight="1">
      <c r="A962" s="65"/>
      <c r="B962" s="65"/>
      <c r="C962" s="65"/>
      <c r="D962" s="65"/>
      <c r="E962" s="65"/>
      <c r="F962" s="65"/>
      <c r="G962" s="65"/>
      <c r="H962" s="143">
        <f>Table75[[#This Row],[Prev Year''s Values]]</f>
        <v>0</v>
      </c>
    </row>
    <row r="963" spans="1:8" ht="15.6" customHeight="1">
      <c r="A963" s="65"/>
      <c r="B963" s="65"/>
      <c r="C963" s="65"/>
      <c r="D963" s="65"/>
      <c r="E963" s="65"/>
      <c r="F963" s="65"/>
      <c r="G963" s="65"/>
      <c r="H963" s="143">
        <f>Table75[[#This Row],[Prev Year''s Values]]</f>
        <v>0</v>
      </c>
    </row>
    <row r="964" spans="1:8" ht="15.6" customHeight="1">
      <c r="A964" s="65"/>
      <c r="B964" s="65"/>
      <c r="C964" s="65"/>
      <c r="D964" s="65"/>
      <c r="E964" s="65"/>
      <c r="F964" s="65"/>
      <c r="G964" s="65"/>
      <c r="H964" s="143">
        <f>Table75[[#This Row],[Prev Year''s Values]]</f>
        <v>0</v>
      </c>
    </row>
    <row r="965" spans="1:8" ht="15.6" customHeight="1">
      <c r="A965" s="65"/>
      <c r="B965" s="65"/>
      <c r="C965" s="65"/>
      <c r="D965" s="65"/>
      <c r="E965" s="65"/>
      <c r="F965" s="65"/>
      <c r="G965" s="65"/>
      <c r="H965" s="143">
        <f>Table75[[#This Row],[Prev Year''s Values]]</f>
        <v>0</v>
      </c>
    </row>
    <row r="966" spans="1:8" ht="15.6" customHeight="1">
      <c r="A966" s="65"/>
      <c r="B966" s="65"/>
      <c r="C966" s="65"/>
      <c r="D966" s="65"/>
      <c r="E966" s="65"/>
      <c r="F966" s="65"/>
      <c r="G966" s="65"/>
      <c r="H966" s="143">
        <f>Table75[[#This Row],[Prev Year''s Values]]</f>
        <v>0</v>
      </c>
    </row>
    <row r="967" spans="1:8" ht="15.6" customHeight="1">
      <c r="A967" s="65"/>
      <c r="B967" s="65"/>
      <c r="C967" s="65"/>
      <c r="D967" s="65"/>
      <c r="E967" s="65"/>
      <c r="F967" s="65"/>
      <c r="G967" s="65"/>
      <c r="H967" s="143">
        <f>Table75[[#This Row],[Prev Year''s Values]]</f>
        <v>0</v>
      </c>
    </row>
    <row r="968" spans="1:8" ht="15.6" customHeight="1">
      <c r="A968" s="65"/>
      <c r="B968" s="65"/>
      <c r="C968" s="65"/>
      <c r="D968" s="65"/>
      <c r="E968" s="65"/>
      <c r="F968" s="65"/>
      <c r="G968" s="65"/>
      <c r="H968" s="143">
        <f>Table75[[#This Row],[Prev Year''s Values]]</f>
        <v>0</v>
      </c>
    </row>
    <row r="969" spans="1:8" ht="15.6" customHeight="1">
      <c r="A969" s="65"/>
      <c r="B969" s="65"/>
      <c r="C969" s="65"/>
      <c r="D969" s="65"/>
      <c r="E969" s="65"/>
      <c r="F969" s="65"/>
      <c r="G969" s="65"/>
      <c r="H969" s="143">
        <f>Table75[[#This Row],[Prev Year''s Values]]</f>
        <v>0</v>
      </c>
    </row>
    <row r="970" spans="1:8" ht="15.6" customHeight="1">
      <c r="A970" s="65"/>
      <c r="B970" s="65"/>
      <c r="C970" s="65"/>
      <c r="D970" s="65"/>
      <c r="E970" s="65"/>
      <c r="F970" s="65"/>
      <c r="G970" s="65"/>
      <c r="H970" s="143">
        <f>Table75[[#This Row],[Prev Year''s Values]]</f>
        <v>0</v>
      </c>
    </row>
    <row r="971" spans="1:8" ht="15.6" customHeight="1">
      <c r="A971" s="65"/>
      <c r="B971" s="65"/>
      <c r="C971" s="65"/>
      <c r="D971" s="65"/>
      <c r="E971" s="65"/>
      <c r="F971" s="65"/>
      <c r="G971" s="65"/>
      <c r="H971" s="143">
        <f>Table75[[#This Row],[Prev Year''s Values]]</f>
        <v>0</v>
      </c>
    </row>
    <row r="972" spans="1:8" ht="15.6" customHeight="1">
      <c r="A972" s="65"/>
      <c r="B972" s="65"/>
      <c r="C972" s="65"/>
      <c r="D972" s="65"/>
      <c r="E972" s="65"/>
      <c r="F972" s="65"/>
      <c r="G972" s="65"/>
      <c r="H972" s="143">
        <f>Table75[[#This Row],[Prev Year''s Values]]</f>
        <v>0</v>
      </c>
    </row>
    <row r="973" spans="1:8" ht="15.6" customHeight="1">
      <c r="A973" s="65"/>
      <c r="B973" s="65"/>
      <c r="C973" s="65"/>
      <c r="D973" s="65"/>
      <c r="E973" s="65"/>
      <c r="F973" s="65"/>
      <c r="G973" s="65"/>
      <c r="H973" s="143">
        <f>Table75[[#This Row],[Prev Year''s Values]]</f>
        <v>0</v>
      </c>
    </row>
    <row r="974" spans="1:8" ht="15.6" customHeight="1">
      <c r="A974" s="65"/>
      <c r="B974" s="65"/>
      <c r="C974" s="65"/>
      <c r="D974" s="65"/>
      <c r="E974" s="65"/>
      <c r="F974" s="65"/>
      <c r="G974" s="65"/>
      <c r="H974" s="143">
        <f>Table75[[#This Row],[Prev Year''s Values]]</f>
        <v>0</v>
      </c>
    </row>
    <row r="975" spans="1:8" ht="15.6" customHeight="1">
      <c r="A975" s="65"/>
      <c r="B975" s="65"/>
      <c r="C975" s="65"/>
      <c r="D975" s="65"/>
      <c r="E975" s="65"/>
      <c r="F975" s="65"/>
      <c r="G975" s="65"/>
      <c r="H975" s="143">
        <f>Table75[[#This Row],[Prev Year''s Values]]</f>
        <v>0</v>
      </c>
    </row>
    <row r="976" spans="1:8" ht="15.6" customHeight="1">
      <c r="A976" s="65"/>
      <c r="B976" s="65"/>
      <c r="C976" s="65"/>
      <c r="D976" s="65"/>
      <c r="E976" s="65"/>
      <c r="F976" s="65"/>
      <c r="G976" s="65"/>
      <c r="H976" s="143">
        <f>Table75[[#This Row],[Prev Year''s Values]]</f>
        <v>0</v>
      </c>
    </row>
    <row r="977" spans="1:8" ht="15.6" customHeight="1">
      <c r="A977" s="65"/>
      <c r="B977" s="65"/>
      <c r="C977" s="65"/>
      <c r="D977" s="65"/>
      <c r="E977" s="65"/>
      <c r="F977" s="65"/>
      <c r="G977" s="65"/>
      <c r="H977" s="143">
        <f>Table75[[#This Row],[Prev Year''s Values]]</f>
        <v>0</v>
      </c>
    </row>
    <row r="978" spans="1:8" ht="15.6" customHeight="1">
      <c r="A978" s="65"/>
      <c r="B978" s="65"/>
      <c r="C978" s="65"/>
      <c r="D978" s="65"/>
      <c r="E978" s="65"/>
      <c r="F978" s="65"/>
      <c r="G978" s="65"/>
      <c r="H978" s="143">
        <f>Table75[[#This Row],[Prev Year''s Values]]</f>
        <v>0</v>
      </c>
    </row>
    <row r="979" spans="1:8" ht="15.6" customHeight="1">
      <c r="A979" s="65"/>
      <c r="B979" s="65"/>
      <c r="C979" s="65"/>
      <c r="D979" s="65"/>
      <c r="E979" s="65"/>
      <c r="F979" s="65"/>
      <c r="G979" s="65"/>
      <c r="H979" s="143">
        <f>Table75[[#This Row],[Prev Year''s Values]]</f>
        <v>0</v>
      </c>
    </row>
    <row r="980" spans="1:8" ht="15.6" customHeight="1">
      <c r="A980" s="65"/>
      <c r="B980" s="65"/>
      <c r="C980" s="65"/>
      <c r="D980" s="65"/>
      <c r="E980" s="65"/>
      <c r="F980" s="65"/>
      <c r="G980" s="65"/>
      <c r="H980" s="143">
        <f>Table75[[#This Row],[Prev Year''s Values]]</f>
        <v>0</v>
      </c>
    </row>
    <row r="981" spans="1:8" ht="15.6" customHeight="1">
      <c r="A981" s="65"/>
      <c r="B981" s="65"/>
      <c r="C981" s="65"/>
      <c r="D981" s="65"/>
      <c r="E981" s="65"/>
      <c r="F981" s="65"/>
      <c r="G981" s="65"/>
      <c r="H981" s="143">
        <f>Table75[[#This Row],[Prev Year''s Values]]</f>
        <v>0</v>
      </c>
    </row>
    <row r="982" spans="1:8" ht="15.6" customHeight="1">
      <c r="A982" s="65"/>
      <c r="B982" s="65"/>
      <c r="C982" s="65"/>
      <c r="D982" s="65"/>
      <c r="E982" s="65"/>
      <c r="F982" s="65"/>
      <c r="G982" s="65"/>
      <c r="H982" s="143">
        <f>Table75[[#This Row],[Prev Year''s Values]]</f>
        <v>0</v>
      </c>
    </row>
    <row r="983" spans="1:8" ht="15.6" customHeight="1">
      <c r="A983" s="65"/>
      <c r="B983" s="65"/>
      <c r="C983" s="65"/>
      <c r="D983" s="65"/>
      <c r="E983" s="65"/>
      <c r="F983" s="65"/>
      <c r="G983" s="65"/>
      <c r="H983" s="143">
        <f>Table75[[#This Row],[Prev Year''s Values]]</f>
        <v>0</v>
      </c>
    </row>
    <row r="984" spans="1:8" ht="15.6" customHeight="1">
      <c r="A984" s="65"/>
      <c r="B984" s="65"/>
      <c r="C984" s="65"/>
      <c r="D984" s="65"/>
      <c r="E984" s="65"/>
      <c r="F984" s="65"/>
      <c r="G984" s="65"/>
      <c r="H984" s="143">
        <f>Table75[[#This Row],[Prev Year''s Values]]</f>
        <v>0</v>
      </c>
    </row>
    <row r="985" spans="1:8" ht="15.6" customHeight="1">
      <c r="A985" s="65"/>
      <c r="B985" s="65"/>
      <c r="C985" s="65"/>
      <c r="D985" s="65"/>
      <c r="E985" s="65"/>
      <c r="F985" s="65"/>
      <c r="G985" s="65"/>
      <c r="H985" s="143">
        <f>Table75[[#This Row],[Prev Year''s Values]]</f>
        <v>0</v>
      </c>
    </row>
    <row r="986" spans="1:8" ht="15.6" customHeight="1">
      <c r="A986" s="65"/>
      <c r="B986" s="65"/>
      <c r="C986" s="65"/>
      <c r="D986" s="65"/>
      <c r="E986" s="65"/>
      <c r="F986" s="65"/>
      <c r="G986" s="65"/>
      <c r="H986" s="143">
        <f>Table75[[#This Row],[Prev Year''s Values]]</f>
        <v>0</v>
      </c>
    </row>
    <row r="987" spans="1:8" ht="15.6" customHeight="1">
      <c r="A987" s="65"/>
      <c r="B987" s="65"/>
      <c r="C987" s="65"/>
      <c r="D987" s="65"/>
      <c r="E987" s="65"/>
      <c r="F987" s="65"/>
      <c r="G987" s="65"/>
      <c r="H987" s="143">
        <f>Table75[[#This Row],[Prev Year''s Values]]</f>
        <v>0</v>
      </c>
    </row>
    <row r="988" spans="1:8" ht="15.6" customHeight="1">
      <c r="A988" s="65"/>
      <c r="B988" s="65"/>
      <c r="C988" s="65"/>
      <c r="D988" s="65"/>
      <c r="E988" s="65"/>
      <c r="F988" s="65"/>
      <c r="G988" s="65"/>
      <c r="H988" s="143">
        <f>Table75[[#This Row],[Prev Year''s Values]]</f>
        <v>0</v>
      </c>
    </row>
    <row r="989" spans="1:8" ht="15.6" customHeight="1">
      <c r="A989" s="65"/>
      <c r="B989" s="65"/>
      <c r="C989" s="65"/>
      <c r="D989" s="65"/>
      <c r="E989" s="65"/>
      <c r="F989" s="65"/>
      <c r="G989" s="65"/>
      <c r="H989" s="143">
        <f>Table75[[#This Row],[Prev Year''s Values]]</f>
        <v>0</v>
      </c>
    </row>
    <row r="990" spans="1:8" ht="15.6" customHeight="1">
      <c r="A990" s="65"/>
      <c r="B990" s="65"/>
      <c r="C990" s="65"/>
      <c r="D990" s="65"/>
      <c r="E990" s="65"/>
      <c r="F990" s="65"/>
      <c r="G990" s="65"/>
      <c r="H990" s="143">
        <f>Table75[[#This Row],[Prev Year''s Values]]</f>
        <v>0</v>
      </c>
    </row>
    <row r="991" spans="1:8" ht="15.6" customHeight="1">
      <c r="A991" s="65"/>
      <c r="B991" s="65"/>
      <c r="C991" s="65"/>
      <c r="D991" s="65"/>
      <c r="E991" s="65"/>
      <c r="F991" s="65"/>
      <c r="G991" s="65"/>
      <c r="H991" s="143">
        <f>Table75[[#This Row],[Prev Year''s Values]]</f>
        <v>0</v>
      </c>
    </row>
  </sheetData>
  <phoneticPr fontId="48" type="noConversion"/>
  <conditionalFormatting sqref="A1">
    <cfRule type="duplicateValues" dxfId="6" priority="4"/>
    <cfRule type="duplicateValues" dxfId="5" priority="5"/>
  </conditionalFormatting>
  <conditionalFormatting sqref="A184:A185 A182">
    <cfRule type="duplicateValues" dxfId="4" priority="6"/>
    <cfRule type="duplicateValues" dxfId="3" priority="7"/>
  </conditionalFormatting>
  <conditionalFormatting sqref="A186:A192">
    <cfRule type="duplicateValues" dxfId="2" priority="1"/>
    <cfRule type="duplicateValues" dxfId="1" priority="2"/>
  </conditionalFormatting>
  <conditionalFormatting sqref="D1">
    <cfRule type="containsText" dxfId="0" priority="3" operator="containsText" text="State">
      <formula>NOT(ISERROR(SEARCH("State",D1)))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34998626667073579"/>
  </sheetPr>
  <dimension ref="A1:E23"/>
  <sheetViews>
    <sheetView workbookViewId="0">
      <selection activeCell="G24" sqref="G24"/>
    </sheetView>
  </sheetViews>
  <sheetFormatPr defaultRowHeight="15"/>
  <cols>
    <col min="1" max="1" width="31.5703125" bestFit="1" customWidth="1"/>
    <col min="2" max="2" width="17.28515625" bestFit="1" customWidth="1"/>
    <col min="3" max="3" width="28.5703125" bestFit="1" customWidth="1"/>
    <col min="4" max="4" width="31" bestFit="1" customWidth="1"/>
  </cols>
  <sheetData>
    <row r="1" spans="1:4">
      <c r="B1" s="111" t="s">
        <v>5870</v>
      </c>
      <c r="C1" s="113" t="s">
        <v>5871</v>
      </c>
    </row>
    <row r="2" spans="1:4" ht="18.75">
      <c r="A2" s="110" t="s">
        <v>5872</v>
      </c>
    </row>
    <row r="3" spans="1:4">
      <c r="A3" t="s">
        <v>5873</v>
      </c>
      <c r="B3" s="111" t="s">
        <v>5874</v>
      </c>
      <c r="C3" s="113" t="s">
        <v>5875</v>
      </c>
    </row>
    <row r="4" spans="1:4">
      <c r="A4" s="94" t="s">
        <v>5876</v>
      </c>
    </row>
    <row r="5" spans="1:4">
      <c r="A5" t="s">
        <v>5877</v>
      </c>
      <c r="B5" s="111" t="s">
        <v>5878</v>
      </c>
    </row>
    <row r="7" spans="1:4">
      <c r="C7" s="113" t="s">
        <v>5879</v>
      </c>
    </row>
    <row r="8" spans="1:4">
      <c r="A8" s="94" t="s">
        <v>5880</v>
      </c>
    </row>
    <row r="9" spans="1:4">
      <c r="A9" t="s">
        <v>5881</v>
      </c>
      <c r="B9" s="111" t="s">
        <v>5882</v>
      </c>
      <c r="C9" s="113" t="s">
        <v>5883</v>
      </c>
    </row>
    <row r="11" spans="1:4">
      <c r="A11" s="94" t="s">
        <v>5884</v>
      </c>
      <c r="B11" s="155" t="s">
        <v>6624</v>
      </c>
      <c r="C11" s="155"/>
      <c r="D11" s="155"/>
    </row>
    <row r="12" spans="1:4">
      <c r="A12" t="s">
        <v>5885</v>
      </c>
      <c r="B12" s="111" t="s">
        <v>5886</v>
      </c>
    </row>
    <row r="13" spans="1:4">
      <c r="A13" t="s">
        <v>1590</v>
      </c>
      <c r="B13" s="112" t="s">
        <v>5887</v>
      </c>
      <c r="C13" s="113" t="s">
        <v>5883</v>
      </c>
      <c r="D13" s="113" t="s">
        <v>5888</v>
      </c>
    </row>
    <row r="14" spans="1:4">
      <c r="A14" t="s">
        <v>5889</v>
      </c>
      <c r="B14" s="111" t="s">
        <v>5890</v>
      </c>
      <c r="C14" s="113" t="s">
        <v>5891</v>
      </c>
    </row>
    <row r="16" spans="1:4">
      <c r="A16" s="94" t="s">
        <v>5892</v>
      </c>
    </row>
    <row r="17" spans="1:5">
      <c r="A17" t="s">
        <v>5893</v>
      </c>
      <c r="B17" s="111" t="s">
        <v>5890</v>
      </c>
      <c r="C17" s="113" t="s">
        <v>5894</v>
      </c>
    </row>
    <row r="18" spans="1:5" ht="30">
      <c r="A18" t="s">
        <v>5895</v>
      </c>
      <c r="B18" s="35" t="s">
        <v>5896</v>
      </c>
      <c r="C18" s="114" t="s">
        <v>5897</v>
      </c>
      <c r="D18" s="162" t="s">
        <v>6625</v>
      </c>
      <c r="E18" s="35"/>
    </row>
    <row r="19" spans="1:5">
      <c r="A19" s="139" t="s">
        <v>6558</v>
      </c>
      <c r="B19" s="109" t="s">
        <v>5898</v>
      </c>
      <c r="C19" s="115" t="s">
        <v>5898</v>
      </c>
    </row>
    <row r="20" spans="1:5">
      <c r="A20" s="139" t="s">
        <v>6559</v>
      </c>
      <c r="B20" s="109" t="s">
        <v>5898</v>
      </c>
      <c r="C20" s="115" t="s">
        <v>5898</v>
      </c>
    </row>
    <row r="21" spans="1:5">
      <c r="A21" s="139" t="s">
        <v>6560</v>
      </c>
      <c r="B21" s="109" t="s">
        <v>5898</v>
      </c>
      <c r="C21" s="115" t="s">
        <v>5898</v>
      </c>
    </row>
    <row r="23" spans="1:5">
      <c r="C23" s="113" t="s">
        <v>5899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1AEF-4C33-41BF-A0D5-7B9E69F9BDAC}">
  <sheetPr>
    <tabColor theme="0" tint="-0.34998626667073579"/>
  </sheetPr>
  <dimension ref="A1:I61"/>
  <sheetViews>
    <sheetView topLeftCell="A18" workbookViewId="0">
      <selection activeCell="C50" sqref="C50"/>
    </sheetView>
  </sheetViews>
  <sheetFormatPr defaultRowHeight="15"/>
  <cols>
    <col min="1" max="1" width="31.5703125" bestFit="1" customWidth="1"/>
    <col min="2" max="2" width="17.28515625" bestFit="1" customWidth="1"/>
    <col min="3" max="3" width="21.140625" customWidth="1"/>
    <col min="4" max="4" width="12.7109375" bestFit="1" customWidth="1"/>
    <col min="5" max="6" width="10.140625" customWidth="1"/>
    <col min="7" max="7" width="10" customWidth="1"/>
    <col min="8" max="8" width="10.42578125" customWidth="1"/>
  </cols>
  <sheetData>
    <row r="1" spans="1:9">
      <c r="B1" s="111" t="s">
        <v>5870</v>
      </c>
      <c r="C1" s="113" t="s">
        <v>5871</v>
      </c>
    </row>
    <row r="2" spans="1:9" ht="18.75">
      <c r="A2" s="110" t="s">
        <v>6136</v>
      </c>
    </row>
    <row r="3" spans="1:9">
      <c r="A3" t="s">
        <v>5873</v>
      </c>
      <c r="B3" s="111" t="s">
        <v>5874</v>
      </c>
      <c r="C3" s="113" t="s">
        <v>5875</v>
      </c>
    </row>
    <row r="5" spans="1:9">
      <c r="C5" s="113" t="s">
        <v>5879</v>
      </c>
    </row>
    <row r="6" spans="1:9">
      <c r="A6" s="94" t="s">
        <v>5880</v>
      </c>
    </row>
    <row r="7" spans="1:9">
      <c r="A7" t="s">
        <v>5881</v>
      </c>
      <c r="B7" s="111" t="s">
        <v>5882</v>
      </c>
      <c r="C7" s="113" t="s">
        <v>5883</v>
      </c>
    </row>
    <row r="9" spans="1:9">
      <c r="A9" s="94" t="s">
        <v>5884</v>
      </c>
    </row>
    <row r="10" spans="1:9">
      <c r="A10" t="s">
        <v>5885</v>
      </c>
      <c r="B10" s="111" t="s">
        <v>5886</v>
      </c>
      <c r="D10" t="s">
        <v>6610</v>
      </c>
      <c r="E10" t="s">
        <v>6611</v>
      </c>
      <c r="F10" t="s">
        <v>6612</v>
      </c>
    </row>
    <row r="11" spans="1:9">
      <c r="A11" t="s">
        <v>1590</v>
      </c>
      <c r="B11" s="112" t="s">
        <v>5887</v>
      </c>
      <c r="C11" s="113" t="s">
        <v>6608</v>
      </c>
      <c r="D11" t="s">
        <v>6609</v>
      </c>
      <c r="E11" t="s">
        <v>6613</v>
      </c>
      <c r="F11" t="s">
        <v>6614</v>
      </c>
    </row>
    <row r="12" spans="1:9">
      <c r="A12" t="s">
        <v>5889</v>
      </c>
      <c r="B12" s="111" t="s">
        <v>5890</v>
      </c>
      <c r="C12" s="113" t="s">
        <v>5891</v>
      </c>
    </row>
    <row r="14" spans="1:9">
      <c r="A14" s="94" t="s">
        <v>6615</v>
      </c>
    </row>
    <row r="15" spans="1:9">
      <c r="A15" t="s">
        <v>5893</v>
      </c>
      <c r="B15" s="111" t="s">
        <v>5890</v>
      </c>
      <c r="C15" s="113" t="s">
        <v>5894</v>
      </c>
    </row>
    <row r="16" spans="1:9" ht="14.45" customHeight="1">
      <c r="A16" s="108" t="s">
        <v>6617</v>
      </c>
      <c r="B16" s="200" t="s">
        <v>6616</v>
      </c>
      <c r="C16" s="201"/>
      <c r="D16" s="201"/>
      <c r="E16" s="202"/>
      <c r="F16" s="200" t="s">
        <v>6619</v>
      </c>
      <c r="G16" s="201"/>
      <c r="H16" s="201"/>
      <c r="I16" s="202"/>
    </row>
    <row r="17" spans="1:9">
      <c r="A17" s="108" t="s">
        <v>6618</v>
      </c>
      <c r="B17" s="139" t="s">
        <v>6558</v>
      </c>
      <c r="C17" s="139" t="s">
        <v>6559</v>
      </c>
      <c r="D17" s="139" t="s">
        <v>6620</v>
      </c>
      <c r="E17" s="139" t="s">
        <v>6560</v>
      </c>
      <c r="F17" s="160" t="s">
        <v>6558</v>
      </c>
      <c r="G17" s="139" t="s">
        <v>6559</v>
      </c>
      <c r="H17" s="139" t="s">
        <v>6620</v>
      </c>
      <c r="I17" s="139" t="s">
        <v>6560</v>
      </c>
    </row>
    <row r="18" spans="1:9">
      <c r="A18" s="6">
        <v>39</v>
      </c>
      <c r="B18" s="109" t="s">
        <v>5902</v>
      </c>
      <c r="C18" s="109" t="s">
        <v>6582</v>
      </c>
      <c r="D18" s="109" t="s">
        <v>5980</v>
      </c>
      <c r="E18" s="109" t="s">
        <v>6058</v>
      </c>
      <c r="F18" s="161" t="s">
        <v>5898</v>
      </c>
      <c r="G18" s="115" t="s">
        <v>5898</v>
      </c>
      <c r="H18" s="115" t="s">
        <v>5898</v>
      </c>
      <c r="I18" s="115" t="s">
        <v>5898</v>
      </c>
    </row>
    <row r="19" spans="1:9">
      <c r="A19" s="6">
        <v>42</v>
      </c>
      <c r="B19" s="109" t="s">
        <v>5904</v>
      </c>
      <c r="C19" s="109" t="s">
        <v>6583</v>
      </c>
      <c r="D19" s="109" t="s">
        <v>5982</v>
      </c>
      <c r="E19" s="109" t="s">
        <v>6060</v>
      </c>
      <c r="F19" s="161" t="s">
        <v>5898</v>
      </c>
      <c r="G19" s="115" t="s">
        <v>5898</v>
      </c>
      <c r="H19" s="115" t="s">
        <v>5898</v>
      </c>
      <c r="I19" s="115" t="s">
        <v>5898</v>
      </c>
    </row>
    <row r="20" spans="1:9">
      <c r="A20" s="6">
        <v>43</v>
      </c>
      <c r="B20" s="109" t="s">
        <v>5906</v>
      </c>
      <c r="C20" s="109" t="s">
        <v>6584</v>
      </c>
      <c r="D20" s="109" t="s">
        <v>5984</v>
      </c>
      <c r="E20" s="109" t="s">
        <v>6062</v>
      </c>
      <c r="F20" s="161" t="s">
        <v>5898</v>
      </c>
      <c r="G20" s="115" t="s">
        <v>5898</v>
      </c>
      <c r="H20" s="115" t="s">
        <v>5898</v>
      </c>
      <c r="I20" s="115" t="s">
        <v>5898</v>
      </c>
    </row>
    <row r="21" spans="1:9">
      <c r="A21" s="6">
        <v>44</v>
      </c>
      <c r="B21" s="109" t="s">
        <v>5908</v>
      </c>
      <c r="C21" s="109" t="s">
        <v>6585</v>
      </c>
      <c r="D21" s="109" t="s">
        <v>5986</v>
      </c>
      <c r="E21" s="109" t="s">
        <v>6064</v>
      </c>
      <c r="F21" s="161" t="s">
        <v>5898</v>
      </c>
      <c r="G21" s="115" t="s">
        <v>5898</v>
      </c>
      <c r="H21" s="115" t="s">
        <v>5898</v>
      </c>
      <c r="I21" s="115" t="s">
        <v>5898</v>
      </c>
    </row>
    <row r="22" spans="1:9">
      <c r="A22" s="6">
        <v>45</v>
      </c>
      <c r="B22" s="109" t="s">
        <v>5910</v>
      </c>
      <c r="C22" s="109" t="s">
        <v>6586</v>
      </c>
      <c r="D22" s="109" t="s">
        <v>5988</v>
      </c>
      <c r="E22" s="109" t="s">
        <v>6066</v>
      </c>
      <c r="F22" s="161" t="s">
        <v>5898</v>
      </c>
      <c r="G22" s="115" t="s">
        <v>5898</v>
      </c>
      <c r="H22" s="115" t="s">
        <v>5898</v>
      </c>
      <c r="I22" s="115" t="s">
        <v>5898</v>
      </c>
    </row>
    <row r="23" spans="1:9">
      <c r="A23" s="6">
        <v>46</v>
      </c>
      <c r="B23" s="109" t="s">
        <v>5912</v>
      </c>
      <c r="C23" s="109" t="s">
        <v>6587</v>
      </c>
      <c r="D23" s="109" t="s">
        <v>5990</v>
      </c>
      <c r="E23" s="109" t="s">
        <v>6068</v>
      </c>
      <c r="F23" s="161" t="s">
        <v>5898</v>
      </c>
      <c r="G23" s="115" t="s">
        <v>5898</v>
      </c>
      <c r="H23" s="115" t="s">
        <v>5898</v>
      </c>
      <c r="I23" s="115" t="s">
        <v>5898</v>
      </c>
    </row>
    <row r="24" spans="1:9">
      <c r="A24" s="6">
        <v>47</v>
      </c>
      <c r="B24" s="109" t="s">
        <v>5914</v>
      </c>
      <c r="C24" s="109" t="s">
        <v>6588</v>
      </c>
      <c r="D24" s="109" t="s">
        <v>5992</v>
      </c>
      <c r="E24" s="109" t="s">
        <v>6070</v>
      </c>
      <c r="F24" s="161" t="s">
        <v>5898</v>
      </c>
      <c r="G24" s="115" t="s">
        <v>5898</v>
      </c>
      <c r="H24" s="115" t="s">
        <v>5898</v>
      </c>
      <c r="I24" s="115" t="s">
        <v>5898</v>
      </c>
    </row>
    <row r="25" spans="1:9">
      <c r="A25" s="6">
        <v>48</v>
      </c>
      <c r="B25" s="109" t="s">
        <v>5916</v>
      </c>
      <c r="C25" s="109" t="s">
        <v>6589</v>
      </c>
      <c r="D25" s="109" t="s">
        <v>5994</v>
      </c>
      <c r="E25" s="109" t="s">
        <v>6072</v>
      </c>
      <c r="F25" s="161" t="s">
        <v>5898</v>
      </c>
      <c r="G25" s="115" t="s">
        <v>5898</v>
      </c>
      <c r="H25" s="115" t="s">
        <v>5898</v>
      </c>
      <c r="I25" s="115" t="s">
        <v>5898</v>
      </c>
    </row>
    <row r="26" spans="1:9">
      <c r="A26" s="6">
        <v>49</v>
      </c>
      <c r="B26" s="109" t="s">
        <v>5918</v>
      </c>
      <c r="C26" s="109" t="s">
        <v>6590</v>
      </c>
      <c r="D26" s="109" t="s">
        <v>5996</v>
      </c>
      <c r="E26" s="109" t="s">
        <v>6074</v>
      </c>
      <c r="F26" s="161" t="s">
        <v>5898</v>
      </c>
      <c r="G26" s="115" t="s">
        <v>5898</v>
      </c>
      <c r="H26" s="115" t="s">
        <v>5898</v>
      </c>
      <c r="I26" s="115" t="s">
        <v>5898</v>
      </c>
    </row>
    <row r="27" spans="1:9">
      <c r="A27" s="6">
        <v>64</v>
      </c>
      <c r="B27" s="109" t="s">
        <v>5920</v>
      </c>
      <c r="C27" s="109" t="s">
        <v>6591</v>
      </c>
      <c r="D27" s="109" t="s">
        <v>5998</v>
      </c>
      <c r="E27" s="109" t="s">
        <v>6076</v>
      </c>
      <c r="F27" s="161" t="s">
        <v>5898</v>
      </c>
      <c r="G27" s="115" t="s">
        <v>5898</v>
      </c>
      <c r="H27" s="115" t="s">
        <v>5898</v>
      </c>
      <c r="I27" s="115" t="s">
        <v>5898</v>
      </c>
    </row>
    <row r="28" spans="1:9">
      <c r="A28" s="6">
        <v>24</v>
      </c>
      <c r="B28" s="109" t="s">
        <v>5922</v>
      </c>
      <c r="C28" s="109" t="s">
        <v>6592</v>
      </c>
      <c r="D28" s="109" t="s">
        <v>6000</v>
      </c>
      <c r="E28" s="109" t="s">
        <v>6078</v>
      </c>
      <c r="F28" s="161" t="s">
        <v>5898</v>
      </c>
      <c r="G28" s="115" t="s">
        <v>5898</v>
      </c>
      <c r="H28" s="115" t="s">
        <v>5898</v>
      </c>
      <c r="I28" s="115" t="s">
        <v>5898</v>
      </c>
    </row>
    <row r="29" spans="1:9">
      <c r="A29" s="6">
        <v>25</v>
      </c>
      <c r="B29" s="109" t="s">
        <v>5924</v>
      </c>
      <c r="C29" s="109" t="s">
        <v>6593</v>
      </c>
      <c r="D29" s="109" t="s">
        <v>6002</v>
      </c>
      <c r="E29" s="109" t="s">
        <v>6080</v>
      </c>
      <c r="F29" s="161" t="s">
        <v>5898</v>
      </c>
      <c r="G29" s="115" t="s">
        <v>5898</v>
      </c>
      <c r="H29" s="115" t="s">
        <v>5898</v>
      </c>
      <c r="I29" s="115" t="s">
        <v>5898</v>
      </c>
    </row>
    <row r="30" spans="1:9">
      <c r="A30" s="6">
        <v>26</v>
      </c>
      <c r="B30" s="109" t="s">
        <v>5926</v>
      </c>
      <c r="C30" s="109" t="s">
        <v>6594</v>
      </c>
      <c r="D30" s="109" t="s">
        <v>6004</v>
      </c>
      <c r="E30" s="109" t="s">
        <v>6082</v>
      </c>
      <c r="F30" s="161" t="s">
        <v>5898</v>
      </c>
      <c r="G30" s="115" t="s">
        <v>5898</v>
      </c>
      <c r="H30" s="115" t="s">
        <v>5898</v>
      </c>
      <c r="I30" s="115" t="s">
        <v>5898</v>
      </c>
    </row>
    <row r="31" spans="1:9">
      <c r="A31" s="108" t="s">
        <v>6621</v>
      </c>
      <c r="B31" s="109" t="s">
        <v>5898</v>
      </c>
      <c r="C31" s="109" t="s">
        <v>5898</v>
      </c>
      <c r="D31" s="109" t="s">
        <v>5898</v>
      </c>
      <c r="E31" s="109" t="s">
        <v>5898</v>
      </c>
      <c r="F31" s="161" t="s">
        <v>5898</v>
      </c>
      <c r="G31" s="115" t="s">
        <v>5898</v>
      </c>
      <c r="H31" s="115" t="s">
        <v>5898</v>
      </c>
      <c r="I31" s="115" t="s">
        <v>5898</v>
      </c>
    </row>
    <row r="32" spans="1:9">
      <c r="A32" s="6">
        <v>39</v>
      </c>
      <c r="B32" s="109" t="s">
        <v>5928</v>
      </c>
      <c r="C32" s="109"/>
      <c r="D32" s="109" t="s">
        <v>6006</v>
      </c>
      <c r="E32" s="109" t="s">
        <v>6084</v>
      </c>
      <c r="F32" s="161" t="s">
        <v>5898</v>
      </c>
      <c r="G32" s="115" t="s">
        <v>5898</v>
      </c>
      <c r="H32" s="115" t="s">
        <v>5898</v>
      </c>
      <c r="I32" s="115" t="s">
        <v>5898</v>
      </c>
    </row>
    <row r="33" spans="1:9">
      <c r="A33" s="6">
        <v>42</v>
      </c>
      <c r="B33" s="109" t="s">
        <v>5930</v>
      </c>
      <c r="C33" s="109"/>
      <c r="D33" s="109" t="s">
        <v>6008</v>
      </c>
      <c r="E33" s="109" t="s">
        <v>6086</v>
      </c>
      <c r="F33" s="161" t="s">
        <v>5898</v>
      </c>
      <c r="G33" s="115" t="s">
        <v>5898</v>
      </c>
      <c r="H33" s="115" t="s">
        <v>5898</v>
      </c>
      <c r="I33" s="115" t="s">
        <v>5898</v>
      </c>
    </row>
    <row r="34" spans="1:9">
      <c r="A34" s="6">
        <v>43</v>
      </c>
      <c r="B34" s="109" t="s">
        <v>5932</v>
      </c>
      <c r="C34" s="109"/>
      <c r="D34" s="109" t="s">
        <v>6010</v>
      </c>
      <c r="E34" s="109" t="s">
        <v>6088</v>
      </c>
      <c r="F34" s="161" t="s">
        <v>5898</v>
      </c>
      <c r="G34" s="115" t="s">
        <v>5898</v>
      </c>
      <c r="H34" s="115" t="s">
        <v>5898</v>
      </c>
      <c r="I34" s="115" t="s">
        <v>5898</v>
      </c>
    </row>
    <row r="35" spans="1:9">
      <c r="A35" s="6">
        <v>44</v>
      </c>
      <c r="B35" s="109" t="s">
        <v>5934</v>
      </c>
      <c r="C35" s="109"/>
      <c r="D35" s="109" t="s">
        <v>6012</v>
      </c>
      <c r="E35" s="109" t="s">
        <v>6090</v>
      </c>
      <c r="F35" s="161" t="s">
        <v>5898</v>
      </c>
      <c r="G35" s="115" t="s">
        <v>5898</v>
      </c>
      <c r="H35" s="115" t="s">
        <v>5898</v>
      </c>
      <c r="I35" s="115" t="s">
        <v>5898</v>
      </c>
    </row>
    <row r="36" spans="1:9">
      <c r="A36" s="6">
        <v>45</v>
      </c>
      <c r="B36" s="109" t="s">
        <v>5936</v>
      </c>
      <c r="C36" s="109"/>
      <c r="D36" s="109" t="s">
        <v>6014</v>
      </c>
      <c r="E36" s="109" t="s">
        <v>6092</v>
      </c>
      <c r="F36" s="161" t="s">
        <v>5898</v>
      </c>
      <c r="G36" s="115" t="s">
        <v>5898</v>
      </c>
      <c r="H36" s="115" t="s">
        <v>5898</v>
      </c>
      <c r="I36" s="115" t="s">
        <v>5898</v>
      </c>
    </row>
    <row r="37" spans="1:9">
      <c r="A37" s="6">
        <v>46</v>
      </c>
      <c r="B37" s="109" t="s">
        <v>5938</v>
      </c>
      <c r="C37" s="109"/>
      <c r="D37" s="109" t="s">
        <v>6016</v>
      </c>
      <c r="E37" s="109" t="s">
        <v>6094</v>
      </c>
      <c r="F37" s="161" t="s">
        <v>5898</v>
      </c>
      <c r="G37" s="115" t="s">
        <v>5898</v>
      </c>
      <c r="H37" s="115" t="s">
        <v>5898</v>
      </c>
      <c r="I37" s="115" t="s">
        <v>5898</v>
      </c>
    </row>
    <row r="38" spans="1:9">
      <c r="A38" s="6">
        <v>47</v>
      </c>
      <c r="B38" s="109" t="s">
        <v>5940</v>
      </c>
      <c r="C38" s="109"/>
      <c r="D38" s="109" t="s">
        <v>6018</v>
      </c>
      <c r="E38" s="109" t="s">
        <v>6096</v>
      </c>
      <c r="F38" s="161" t="s">
        <v>5898</v>
      </c>
      <c r="G38" s="115" t="s">
        <v>5898</v>
      </c>
      <c r="H38" s="115" t="s">
        <v>5898</v>
      </c>
      <c r="I38" s="115" t="s">
        <v>5898</v>
      </c>
    </row>
    <row r="39" spans="1:9">
      <c r="A39" s="6">
        <v>48</v>
      </c>
      <c r="B39" s="109" t="s">
        <v>5942</v>
      </c>
      <c r="C39" s="109"/>
      <c r="D39" s="109" t="s">
        <v>6020</v>
      </c>
      <c r="E39" s="109" t="s">
        <v>6098</v>
      </c>
      <c r="F39" s="161" t="s">
        <v>5898</v>
      </c>
      <c r="G39" s="115" t="s">
        <v>5898</v>
      </c>
      <c r="H39" s="115" t="s">
        <v>5898</v>
      </c>
      <c r="I39" s="115" t="s">
        <v>5898</v>
      </c>
    </row>
    <row r="40" spans="1:9">
      <c r="A40" s="6">
        <v>49</v>
      </c>
      <c r="B40" s="109" t="s">
        <v>5944</v>
      </c>
      <c r="C40" s="109"/>
      <c r="D40" s="109" t="s">
        <v>6022</v>
      </c>
      <c r="E40" s="109" t="s">
        <v>6100</v>
      </c>
      <c r="F40" s="161" t="s">
        <v>5898</v>
      </c>
      <c r="G40" s="115" t="s">
        <v>5898</v>
      </c>
      <c r="H40" s="115" t="s">
        <v>5898</v>
      </c>
      <c r="I40" s="115" t="s">
        <v>5898</v>
      </c>
    </row>
    <row r="41" spans="1:9">
      <c r="A41" s="6">
        <v>64</v>
      </c>
      <c r="B41" s="109" t="s">
        <v>5946</v>
      </c>
      <c r="C41" s="109"/>
      <c r="D41" s="109" t="s">
        <v>6024</v>
      </c>
      <c r="E41" s="109" t="s">
        <v>6102</v>
      </c>
      <c r="F41" s="161" t="s">
        <v>5898</v>
      </c>
      <c r="G41" s="115" t="s">
        <v>5898</v>
      </c>
      <c r="H41" s="115" t="s">
        <v>5898</v>
      </c>
      <c r="I41" s="115" t="s">
        <v>5898</v>
      </c>
    </row>
    <row r="42" spans="1:9">
      <c r="A42" s="6">
        <v>24</v>
      </c>
      <c r="B42" s="109" t="s">
        <v>5948</v>
      </c>
      <c r="C42" s="109"/>
      <c r="D42" s="109" t="s">
        <v>6026</v>
      </c>
      <c r="E42" s="109" t="s">
        <v>6104</v>
      </c>
      <c r="F42" s="161" t="s">
        <v>5898</v>
      </c>
      <c r="G42" s="115" t="s">
        <v>5898</v>
      </c>
      <c r="H42" s="115" t="s">
        <v>5898</v>
      </c>
      <c r="I42" s="115" t="s">
        <v>5898</v>
      </c>
    </row>
    <row r="43" spans="1:9">
      <c r="A43" s="6">
        <v>25</v>
      </c>
      <c r="B43" s="109" t="s">
        <v>5950</v>
      </c>
      <c r="C43" s="109"/>
      <c r="D43" s="109" t="s">
        <v>6028</v>
      </c>
      <c r="E43" s="109" t="s">
        <v>6106</v>
      </c>
      <c r="F43" s="161" t="s">
        <v>5898</v>
      </c>
      <c r="G43" s="115" t="s">
        <v>5898</v>
      </c>
      <c r="H43" s="115" t="s">
        <v>5898</v>
      </c>
      <c r="I43" s="115" t="s">
        <v>5898</v>
      </c>
    </row>
    <row r="44" spans="1:9">
      <c r="A44" s="6">
        <v>26</v>
      </c>
      <c r="B44" s="109" t="s">
        <v>5952</v>
      </c>
      <c r="C44" s="109"/>
      <c r="D44" s="109" t="s">
        <v>6030</v>
      </c>
      <c r="E44" s="109" t="s">
        <v>6108</v>
      </c>
      <c r="F44" s="161" t="s">
        <v>5898</v>
      </c>
      <c r="G44" s="115" t="s">
        <v>5898</v>
      </c>
      <c r="H44" s="115" t="s">
        <v>5898</v>
      </c>
      <c r="I44" s="115" t="s">
        <v>5898</v>
      </c>
    </row>
    <row r="45" spans="1:9">
      <c r="A45" s="108" t="s">
        <v>6622</v>
      </c>
      <c r="B45" s="109" t="s">
        <v>5898</v>
      </c>
      <c r="C45" s="109" t="s">
        <v>5898</v>
      </c>
      <c r="D45" s="109" t="s">
        <v>5898</v>
      </c>
      <c r="E45" s="109" t="s">
        <v>5898</v>
      </c>
      <c r="F45" s="161" t="s">
        <v>5898</v>
      </c>
      <c r="G45" s="115" t="s">
        <v>5898</v>
      </c>
      <c r="H45" s="115" t="s">
        <v>5898</v>
      </c>
      <c r="I45" s="115" t="s">
        <v>5898</v>
      </c>
    </row>
    <row r="46" spans="1:9">
      <c r="A46" s="6">
        <v>39</v>
      </c>
      <c r="B46" s="109" t="s">
        <v>5954</v>
      </c>
      <c r="C46" s="109"/>
      <c r="D46" s="109" t="s">
        <v>6032</v>
      </c>
      <c r="E46" s="109" t="s">
        <v>6110</v>
      </c>
      <c r="F46" s="161" t="s">
        <v>5898</v>
      </c>
      <c r="G46" s="115" t="s">
        <v>5898</v>
      </c>
      <c r="H46" s="115" t="s">
        <v>5898</v>
      </c>
      <c r="I46" s="115" t="s">
        <v>5898</v>
      </c>
    </row>
    <row r="47" spans="1:9">
      <c r="A47" s="6">
        <v>42</v>
      </c>
      <c r="B47" s="109" t="s">
        <v>5956</v>
      </c>
      <c r="C47" s="109"/>
      <c r="D47" s="109" t="s">
        <v>6034</v>
      </c>
      <c r="E47" s="109" t="s">
        <v>6112</v>
      </c>
      <c r="F47" s="161" t="s">
        <v>5898</v>
      </c>
      <c r="G47" s="115" t="s">
        <v>5898</v>
      </c>
      <c r="H47" s="115" t="s">
        <v>5898</v>
      </c>
      <c r="I47" s="115" t="s">
        <v>5898</v>
      </c>
    </row>
    <row r="48" spans="1:9">
      <c r="A48" s="6">
        <v>43</v>
      </c>
      <c r="B48" s="109" t="s">
        <v>5958</v>
      </c>
      <c r="C48" s="109"/>
      <c r="D48" s="109" t="s">
        <v>6036</v>
      </c>
      <c r="E48" s="109" t="s">
        <v>6114</v>
      </c>
      <c r="F48" s="161" t="s">
        <v>5898</v>
      </c>
      <c r="G48" s="115" t="s">
        <v>5898</v>
      </c>
      <c r="H48" s="115" t="s">
        <v>5898</v>
      </c>
      <c r="I48" s="115" t="s">
        <v>5898</v>
      </c>
    </row>
    <row r="49" spans="1:9">
      <c r="A49" s="6">
        <v>44</v>
      </c>
      <c r="B49" s="109" t="s">
        <v>5960</v>
      </c>
      <c r="C49" s="109"/>
      <c r="D49" s="109" t="s">
        <v>6038</v>
      </c>
      <c r="E49" s="109" t="s">
        <v>6116</v>
      </c>
      <c r="F49" s="161" t="s">
        <v>5898</v>
      </c>
      <c r="G49" s="115" t="s">
        <v>5898</v>
      </c>
      <c r="H49" s="115" t="s">
        <v>5898</v>
      </c>
      <c r="I49" s="115" t="s">
        <v>5898</v>
      </c>
    </row>
    <row r="50" spans="1:9">
      <c r="A50" s="6">
        <v>45</v>
      </c>
      <c r="B50" s="109" t="s">
        <v>5962</v>
      </c>
      <c r="C50" s="109"/>
      <c r="D50" s="109" t="s">
        <v>6040</v>
      </c>
      <c r="E50" s="109" t="s">
        <v>6118</v>
      </c>
      <c r="F50" s="161" t="s">
        <v>5898</v>
      </c>
      <c r="G50" s="115" t="s">
        <v>5898</v>
      </c>
      <c r="H50" s="115" t="s">
        <v>5898</v>
      </c>
      <c r="I50" s="115" t="s">
        <v>5898</v>
      </c>
    </row>
    <row r="51" spans="1:9">
      <c r="A51" s="6">
        <v>46</v>
      </c>
      <c r="B51" s="109" t="s">
        <v>5964</v>
      </c>
      <c r="C51" s="109"/>
      <c r="D51" s="109" t="s">
        <v>6042</v>
      </c>
      <c r="E51" s="109" t="s">
        <v>6120</v>
      </c>
      <c r="F51" s="161" t="s">
        <v>5898</v>
      </c>
      <c r="G51" s="115" t="s">
        <v>5898</v>
      </c>
      <c r="H51" s="115" t="s">
        <v>5898</v>
      </c>
      <c r="I51" s="115" t="s">
        <v>5898</v>
      </c>
    </row>
    <row r="52" spans="1:9">
      <c r="A52" s="6">
        <v>47</v>
      </c>
      <c r="B52" s="109" t="s">
        <v>5966</v>
      </c>
      <c r="C52" s="109"/>
      <c r="D52" s="109" t="s">
        <v>6044</v>
      </c>
      <c r="E52" s="109" t="s">
        <v>6122</v>
      </c>
      <c r="F52" s="161" t="s">
        <v>5898</v>
      </c>
      <c r="G52" s="115" t="s">
        <v>5898</v>
      </c>
      <c r="H52" s="115" t="s">
        <v>5898</v>
      </c>
      <c r="I52" s="115" t="s">
        <v>5898</v>
      </c>
    </row>
    <row r="53" spans="1:9">
      <c r="A53" s="6">
        <v>48</v>
      </c>
      <c r="B53" s="109" t="s">
        <v>5968</v>
      </c>
      <c r="C53" s="109"/>
      <c r="D53" s="109" t="s">
        <v>6046</v>
      </c>
      <c r="E53" s="109" t="s">
        <v>6124</v>
      </c>
      <c r="F53" s="161" t="s">
        <v>5898</v>
      </c>
      <c r="G53" s="115" t="s">
        <v>5898</v>
      </c>
      <c r="H53" s="115" t="s">
        <v>5898</v>
      </c>
      <c r="I53" s="115" t="s">
        <v>5898</v>
      </c>
    </row>
    <row r="54" spans="1:9">
      <c r="A54" s="6">
        <v>49</v>
      </c>
      <c r="B54" s="109" t="s">
        <v>5970</v>
      </c>
      <c r="C54" s="109"/>
      <c r="D54" s="109" t="s">
        <v>6048</v>
      </c>
      <c r="E54" s="109" t="s">
        <v>6126</v>
      </c>
      <c r="F54" s="161" t="s">
        <v>5898</v>
      </c>
      <c r="G54" s="115" t="s">
        <v>5898</v>
      </c>
      <c r="H54" s="115" t="s">
        <v>5898</v>
      </c>
      <c r="I54" s="115" t="s">
        <v>5898</v>
      </c>
    </row>
    <row r="55" spans="1:9">
      <c r="A55" s="6">
        <v>64</v>
      </c>
      <c r="B55" s="109" t="s">
        <v>5972</v>
      </c>
      <c r="C55" s="109"/>
      <c r="D55" s="109" t="s">
        <v>6050</v>
      </c>
      <c r="E55" s="109" t="s">
        <v>6128</v>
      </c>
      <c r="F55" s="161" t="s">
        <v>5898</v>
      </c>
      <c r="G55" s="115" t="s">
        <v>5898</v>
      </c>
      <c r="H55" s="115" t="s">
        <v>5898</v>
      </c>
      <c r="I55" s="115" t="s">
        <v>5898</v>
      </c>
    </row>
    <row r="56" spans="1:9">
      <c r="A56" s="6">
        <v>24</v>
      </c>
      <c r="B56" s="109" t="s">
        <v>5974</v>
      </c>
      <c r="C56" s="109"/>
      <c r="D56" s="109" t="s">
        <v>6052</v>
      </c>
      <c r="E56" s="109" t="s">
        <v>6130</v>
      </c>
      <c r="F56" s="161" t="s">
        <v>5898</v>
      </c>
      <c r="G56" s="115" t="s">
        <v>5898</v>
      </c>
      <c r="H56" s="115" t="s">
        <v>5898</v>
      </c>
      <c r="I56" s="115" t="s">
        <v>5898</v>
      </c>
    </row>
    <row r="57" spans="1:9">
      <c r="A57" s="6">
        <v>25</v>
      </c>
      <c r="B57" s="109" t="s">
        <v>5976</v>
      </c>
      <c r="C57" s="109"/>
      <c r="D57" s="109" t="s">
        <v>6054</v>
      </c>
      <c r="E57" s="109" t="s">
        <v>6132</v>
      </c>
      <c r="F57" s="161" t="s">
        <v>5898</v>
      </c>
      <c r="G57" s="115" t="s">
        <v>5898</v>
      </c>
      <c r="H57" s="115" t="s">
        <v>5898</v>
      </c>
      <c r="I57" s="115" t="s">
        <v>5898</v>
      </c>
    </row>
    <row r="58" spans="1:9">
      <c r="A58" s="6">
        <v>26</v>
      </c>
      <c r="B58" s="109" t="s">
        <v>5978</v>
      </c>
      <c r="C58" s="109"/>
      <c r="D58" s="109" t="s">
        <v>6056</v>
      </c>
      <c r="E58" s="109" t="s">
        <v>6134</v>
      </c>
      <c r="F58" s="161" t="s">
        <v>5898</v>
      </c>
      <c r="G58" s="115" t="s">
        <v>5898</v>
      </c>
      <c r="H58" s="115" t="s">
        <v>5898</v>
      </c>
      <c r="I58" s="115" t="s">
        <v>5898</v>
      </c>
    </row>
    <row r="59" spans="1:9">
      <c r="A59" s="108" t="s">
        <v>6623</v>
      </c>
      <c r="B59" s="109" t="s">
        <v>5898</v>
      </c>
      <c r="C59" s="109" t="s">
        <v>5898</v>
      </c>
      <c r="D59" s="109" t="s">
        <v>5898</v>
      </c>
      <c r="E59" s="109" t="s">
        <v>5898</v>
      </c>
      <c r="F59" s="161" t="s">
        <v>5898</v>
      </c>
      <c r="G59" s="115" t="s">
        <v>5898</v>
      </c>
      <c r="H59" s="115" t="s">
        <v>5898</v>
      </c>
      <c r="I59" s="115" t="s">
        <v>5898</v>
      </c>
    </row>
    <row r="61" spans="1:9">
      <c r="F61" s="113" t="s">
        <v>5899</v>
      </c>
    </row>
  </sheetData>
  <mergeCells count="2">
    <mergeCell ref="B16:E16"/>
    <mergeCell ref="F16:I1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9.140625" defaultRowHeight="15"/>
  <cols>
    <col min="1" max="1" width="66.42578125" bestFit="1" customWidth="1"/>
  </cols>
  <sheetData>
    <row r="1" spans="1:1" ht="409.5">
      <c r="A1" s="35" t="s">
        <v>5900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A1F733BA88D4E81F83E7173149DB0" ma:contentTypeVersion="9" ma:contentTypeDescription="Create a new document." ma:contentTypeScope="" ma:versionID="3fe8ba05d9bb4f1c1f91a9e6aa9c622b">
  <xsd:schema xmlns:xsd="http://www.w3.org/2001/XMLSchema" xmlns:xs="http://www.w3.org/2001/XMLSchema" xmlns:p="http://schemas.microsoft.com/office/2006/metadata/properties" xmlns:ns2="1622655b-14fe-4cb6-93da-c6eed50b0348" targetNamespace="http://schemas.microsoft.com/office/2006/metadata/properties" ma:root="true" ma:fieldsID="4ab70916ed5704e332ef1b23597ec5b7" ns2:_="">
    <xsd:import namespace="1622655b-14fe-4cb6-93da-c6eed50b0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2655b-14fe-4cb6-93da-c6eed50b0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6EB9F-4610-49E1-943C-EDB6098062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28352-3EA2-4567-AD01-D9ADBF6354A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0D1FBD-0A6C-4CB1-9E8E-DB618C6FC900}">
  <ds:schemaRefs>
    <ds:schemaRef ds:uri="http://schemas.microsoft.com/office/2006/documentManagement/types"/>
    <ds:schemaRef ds:uri="1622655b-14fe-4cb6-93da-c6eed50b0348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E6199F68-6AC3-41A5-BBFF-1C3783CBD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2655b-14fe-4cb6-93da-c6eed50b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Apportionment w_reportItems</vt:lpstr>
      <vt:lpstr>Changes Log</vt:lpstr>
      <vt:lpstr>Apport ItemCodes 2024-2025</vt:lpstr>
      <vt:lpstr>ItemCodes</vt:lpstr>
      <vt:lpstr>AppotDataDic</vt:lpstr>
      <vt:lpstr>Type Definitions</vt:lpstr>
      <vt:lpstr>F203</vt:lpstr>
      <vt:lpstr>Header</vt:lpstr>
      <vt:lpstr>BasicEd</vt:lpstr>
      <vt:lpstr>Misc</vt:lpstr>
      <vt:lpstr>Sheet2</vt:lpstr>
      <vt:lpstr>StateConstant</vt:lpstr>
      <vt:lpstr>Class Size Compliance</vt:lpstr>
      <vt:lpstr>PSES Compliance</vt:lpstr>
      <vt:lpstr>ItemScript</vt:lpstr>
      <vt:lpstr>AppotDataDic!Print_Area</vt:lpstr>
      <vt:lpstr>'Changes Log'!Print_Area</vt:lpstr>
      <vt:lpstr>'Apportionment w_reportItems'!Print_Titles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 of draft Apportionment Data Dictionary</dc:title>
  <dc:subject/>
  <dc:creator>Melissa Jarmon</dc:creator>
  <cp:keywords/>
  <dc:description/>
  <cp:lastModifiedBy>Jackie McDonald</cp:lastModifiedBy>
  <cp:revision/>
  <dcterms:created xsi:type="dcterms:W3CDTF">2010-10-27T20:35:33Z</dcterms:created>
  <dcterms:modified xsi:type="dcterms:W3CDTF">2024-12-04T19:22:31Z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0x010100672A1F733BA88D4E81F83E7173149DB0</vt:lpwstr>
  </property>
  <property fmtid="{D5CDD505-2E9C-101B-9397-08002B2CF9AE}" pid="4" name="_dlc_DocId">
    <vt:lpwstr>H5TQH5YPP73P-120-39</vt:lpwstr>
  </property>
  <property fmtid="{D5CDD505-2E9C-101B-9397-08002B2CF9AE}" pid="5" name="_dlc_DocIdItemGuid">
    <vt:lpwstr>46dccc9a-a312-4daf-a9e9-a049dc3d7ffe</vt:lpwstr>
  </property>
  <property fmtid="{D5CDD505-2E9C-101B-9397-08002B2CF9AE}" pid="6" name="_dlc_DocIdUrl">
    <vt:lpwstr>http://insideospi/teams/Worksites/F203/_layouts/15/DocIdRedir.aspx?ID=H5TQH5YPP73P-120-39, H5TQH5YPP73P-120-39</vt:lpwstr>
  </property>
  <property fmtid="{D5CDD505-2E9C-101B-9397-08002B2CF9AE}" pid="7" name="MSIP_Label_9145f431-4c8c-42c6-a5a5-ba6d3bdea585_Enabled">
    <vt:lpwstr>true</vt:lpwstr>
  </property>
  <property fmtid="{D5CDD505-2E9C-101B-9397-08002B2CF9AE}" pid="8" name="MSIP_Label_9145f431-4c8c-42c6-a5a5-ba6d3bdea585_SetDate">
    <vt:lpwstr>2024-05-28T17:20:03Z</vt:lpwstr>
  </property>
  <property fmtid="{D5CDD505-2E9C-101B-9397-08002B2CF9AE}" pid="9" name="MSIP_Label_9145f431-4c8c-42c6-a5a5-ba6d3bdea585_Method">
    <vt:lpwstr>Standard</vt:lpwstr>
  </property>
  <property fmtid="{D5CDD505-2E9C-101B-9397-08002B2CF9AE}" pid="10" name="MSIP_Label_9145f431-4c8c-42c6-a5a5-ba6d3bdea585_Name">
    <vt:lpwstr>defa4170-0d19-0005-0004-bc88714345d2</vt:lpwstr>
  </property>
  <property fmtid="{D5CDD505-2E9C-101B-9397-08002B2CF9AE}" pid="11" name="MSIP_Label_9145f431-4c8c-42c6-a5a5-ba6d3bdea585_SiteId">
    <vt:lpwstr>b2fe5ccf-10a5-46fe-ae45-a0267412af7a</vt:lpwstr>
  </property>
  <property fmtid="{D5CDD505-2E9C-101B-9397-08002B2CF9AE}" pid="12" name="MSIP_Label_9145f431-4c8c-42c6-a5a5-ba6d3bdea585_ActionId">
    <vt:lpwstr>66f53035-ab0b-47ef-bd03-da4b1a95d6fd</vt:lpwstr>
  </property>
  <property fmtid="{D5CDD505-2E9C-101B-9397-08002B2CF9AE}" pid="13" name="MSIP_Label_9145f431-4c8c-42c6-a5a5-ba6d3bdea585_ContentBits">
    <vt:lpwstr>0</vt:lpwstr>
  </property>
</Properties>
</file>