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llie.neuman\Desktop\"/>
    </mc:Choice>
  </mc:AlternateContent>
  <xr:revisionPtr revIDLastSave="0" documentId="8_{2B9BC5A2-E7CE-46AD-BB2A-371FD57A6621}" xr6:coauthVersionLast="47" xr6:coauthVersionMax="47" xr10:uidLastSave="{00000000-0000-0000-0000-000000000000}"/>
  <bookViews>
    <workbookView xWindow="-108" yWindow="-108" windowWidth="23256" windowHeight="12576" xr2:uid="{D333F8D4-A491-4CC8-844C-039F00E20B33}"/>
  </bookViews>
  <sheets>
    <sheet name="A" sheetId="1" r:id="rId1"/>
  </sheets>
  <definedNames>
    <definedName name="_xlnm.Print_Area" localSheetId="0">A!$A$9:$O$60</definedName>
    <definedName name="_xlnm.Print_Titles" localSheetId="0">A!$1:$8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57" i="1"/>
  <c r="F12" i="1"/>
  <c r="F57" i="1"/>
  <c r="H57" i="1"/>
  <c r="I57" i="1"/>
  <c r="E57" i="1"/>
  <c r="E65" i="1"/>
  <c r="I59" i="1"/>
</calcChain>
</file>

<file path=xl/sharedStrings.xml><?xml version="1.0" encoding="utf-8"?>
<sst xmlns="http://schemas.openxmlformats.org/spreadsheetml/2006/main" count="183" uniqueCount="108">
  <si>
    <t>LOCAL</t>
  </si>
  <si>
    <t>STATE</t>
  </si>
  <si>
    <t>PROJECT</t>
  </si>
  <si>
    <t>SQ. FT.</t>
  </si>
  <si>
    <t>FUNDS</t>
  </si>
  <si>
    <t>STATUS</t>
  </si>
  <si>
    <t>PASS</t>
  </si>
  <si>
    <t>GRAND TOTALS</t>
  </si>
  <si>
    <t>FINANCIAL SUMMARY</t>
  </si>
  <si>
    <t>$$</t>
  </si>
  <si>
    <t>GRAND TOTAL (Estimated)</t>
  </si>
  <si>
    <t>=</t>
  </si>
  <si>
    <t xml:space="preserve">  New Construction:</t>
  </si>
  <si>
    <t xml:space="preserve">  New-in-Lieu Construction:</t>
  </si>
  <si>
    <t xml:space="preserve">  Mod Construction:</t>
  </si>
  <si>
    <t>-</t>
  </si>
  <si>
    <t>GRAND TOTAL LOCAL FUNDS (Estimated)</t>
  </si>
  <si>
    <t>GRAND TOTAL STATE FUNDS (Estimated)</t>
  </si>
  <si>
    <t>D4</t>
  </si>
  <si>
    <t xml:space="preserve">ALL PROJECTS WITH APPROVAL AND BOND ISSUE PASSAGE </t>
  </si>
  <si>
    <t xml:space="preserve">      NEW CONSTRUCTION</t>
  </si>
  <si>
    <t xml:space="preserve">         MODERNIZATION</t>
  </si>
  <si>
    <t>ELIGIBLE</t>
  </si>
  <si>
    <t xml:space="preserve">STATE </t>
  </si>
  <si>
    <t>FUNDING</t>
  </si>
  <si>
    <t>ASSISTANCE</t>
  </si>
  <si>
    <t>%</t>
  </si>
  <si>
    <t>.</t>
  </si>
  <si>
    <t>BOND/LEVY</t>
  </si>
  <si>
    <t>EST.</t>
  </si>
  <si>
    <t>BID</t>
  </si>
  <si>
    <t>DATE</t>
  </si>
  <si>
    <t>LEG.</t>
  </si>
  <si>
    <t>DIST.</t>
  </si>
  <si>
    <t>FRONT</t>
  </si>
  <si>
    <t>FUND</t>
  </si>
  <si>
    <t>WILL</t>
  </si>
  <si>
    <t>YES</t>
  </si>
  <si>
    <t>GCCM</t>
  </si>
  <si>
    <t>KING COUNTY</t>
  </si>
  <si>
    <t>Northshore 417</t>
  </si>
  <si>
    <t>2/22</t>
  </si>
  <si>
    <t>1st</t>
  </si>
  <si>
    <t>PIERCE COUNTY</t>
  </si>
  <si>
    <t>Bethel 403</t>
  </si>
  <si>
    <t>2/19</t>
  </si>
  <si>
    <t>29th</t>
  </si>
  <si>
    <t>TABLE 14-25</t>
  </si>
  <si>
    <r>
      <t xml:space="preserve">          WITH </t>
    </r>
    <r>
      <rPr>
        <b/>
        <sz val="10"/>
        <rFont val="Tms Rmn"/>
      </rPr>
      <t>POTENTIAL FOR RELEASE JULY 1, 2025</t>
    </r>
  </si>
  <si>
    <t xml:space="preserve">  Inglemoor High Ad - Phase 1</t>
  </si>
  <si>
    <t xml:space="preserve">  Cedarcrest Mid Mod</t>
  </si>
  <si>
    <t>School Facilities\BuildFac\Tables\Table 14-XX\Table 14-25</t>
  </si>
  <si>
    <t>Everett 2</t>
  </si>
  <si>
    <t xml:space="preserve">  Jackson El Repl (N/L)</t>
  </si>
  <si>
    <t>38th</t>
  </si>
  <si>
    <t xml:space="preserve">  Jackson El Mod</t>
  </si>
  <si>
    <t>SNOHOMISH COUNTY</t>
  </si>
  <si>
    <t>Lake Washington 414</t>
  </si>
  <si>
    <t xml:space="preserve">  Norman Rockwell El Repl (N/L)</t>
  </si>
  <si>
    <t>11/22 Levy</t>
  </si>
  <si>
    <t>45th</t>
  </si>
  <si>
    <t xml:space="preserve">  Hazen High Mod - Phased</t>
  </si>
  <si>
    <t>11/22</t>
  </si>
  <si>
    <t>11th</t>
  </si>
  <si>
    <t>Edmonds 15</t>
  </si>
  <si>
    <t xml:space="preserve">  College Place El Repl (N/L)</t>
  </si>
  <si>
    <t xml:space="preserve">  College Place Mid Repl (N/L)</t>
  </si>
  <si>
    <t>2/24</t>
  </si>
  <si>
    <t>32nd</t>
  </si>
  <si>
    <t>LEWIS COUNTY</t>
  </si>
  <si>
    <t>Morton 214</t>
  </si>
  <si>
    <t xml:space="preserve">  Morton Elementary Mod</t>
  </si>
  <si>
    <t>NO</t>
  </si>
  <si>
    <t>20th</t>
  </si>
  <si>
    <t>D8(1)</t>
  </si>
  <si>
    <t>D6(1)</t>
  </si>
  <si>
    <t>Renton 403</t>
  </si>
  <si>
    <t>CLALLAM COUNTY</t>
  </si>
  <si>
    <t>Port Angeles 121</t>
  </si>
  <si>
    <t xml:space="preserve">  Stevens Mid Repl (N/L)</t>
  </si>
  <si>
    <t xml:space="preserve">  Stevens Mid Mod</t>
  </si>
  <si>
    <t>2/20 Levy</t>
  </si>
  <si>
    <t>24th</t>
  </si>
  <si>
    <t xml:space="preserve">  Eastlake High Ad</t>
  </si>
  <si>
    <t xml:space="preserve">  Redmond High Ad </t>
  </si>
  <si>
    <t>41st</t>
  </si>
  <si>
    <t>Cape Flattery 401</t>
  </si>
  <si>
    <t>Seismic</t>
  </si>
  <si>
    <t>D-B</t>
  </si>
  <si>
    <t xml:space="preserve">  Neah Bay New K-12 Campus (N/L)</t>
  </si>
  <si>
    <t>DOUGLAS COUNTY</t>
  </si>
  <si>
    <t>Bridgeport 75</t>
  </si>
  <si>
    <t xml:space="preserve">  Bridgeport El Mod - Main Bldg</t>
  </si>
  <si>
    <t>7th</t>
  </si>
  <si>
    <t>Pe Ell 301</t>
  </si>
  <si>
    <t xml:space="preserve">  Pe Ell K-12 Mod</t>
  </si>
  <si>
    <t>19th</t>
  </si>
  <si>
    <t>CLARK COUNTY</t>
  </si>
  <si>
    <t>Ridgefield 122</t>
  </si>
  <si>
    <t xml:space="preserve">  New Ridgefield K-4 School</t>
  </si>
  <si>
    <t>2/25 Levy?</t>
  </si>
  <si>
    <t>Warrants</t>
  </si>
  <si>
    <t>last updated on 1-30-25</t>
  </si>
  <si>
    <t xml:space="preserve">2/24 &amp; </t>
  </si>
  <si>
    <t>Sm Rural Mod</t>
  </si>
  <si>
    <t>GRAYS HARBOR COUNTY</t>
  </si>
  <si>
    <t>Taholah 77</t>
  </si>
  <si>
    <t xml:space="preserve">  Taholah New K-12 School (N/L)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</si>
</sst>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General_)"/>
    <numFmt numFmtId="168" formatCode="[$-409]mmm\-yy;@"/>
  </numFmts>
  <fonts count="8" x14ac:knownFonts="1">
    <font>
      <sz val="10"/>
      <name val="Tms Rmn"/>
    </font>
    <font>
      <sz val="10"/>
      <name val="Arial"/>
      <family val="2"/>
    </font>
    <font>
      <b/>
      <sz val="10"/>
      <name val="Tms Rmn"/>
    </font>
    <font>
      <u val="double"/>
      <sz val="10"/>
      <name val="Tms Rmn"/>
    </font>
    <font>
      <sz val="8"/>
      <name val="Tms Rmn"/>
    </font>
    <font>
      <sz val="10"/>
      <name val="Tms Rmn"/>
    </font>
    <font>
      <sz val="9"/>
      <name val="Tms Rmn"/>
    </font>
    <font>
      <b/>
      <sz val="10"/>
      <color rgb="FFFF0000"/>
      <name val="Tms Rm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164" fontId="0" fillId="0" borderId="0"/>
    <xf numFmtId="44" fontId="1" fillId="0" borderId="0" applyFont="0" applyFill="0" applyBorder="0" applyAlignment="0" applyProtection="0"/>
    <xf numFmtId="164" fontId="5" fillId="0" borderId="0"/>
    <xf numFmtId="9" fontId="1" fillId="0" borderId="0" applyFont="0" applyFill="0" applyBorder="0" applyAlignment="0" applyProtection="0"/>
  </cellStyleXfs>
  <cellXfs count="71">
    <xf numFmtId="164" fontId="0" fillId="0" borderId="0" xfId="0"/>
    <xf numFmtId="5" fontId="0" fillId="0" borderId="0" xfId="0" applyNumberFormat="1" applyProtection="1"/>
    <xf numFmtId="37" fontId="0" fillId="0" borderId="0" xfId="0" applyNumberFormat="1" applyProtection="1"/>
    <xf numFmtId="164" fontId="0" fillId="0" borderId="0" xfId="0" applyNumberFormat="1" applyAlignment="1" applyProtection="1">
      <alignment horizontal="left"/>
    </xf>
    <xf numFmtId="164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left"/>
    </xf>
    <xf numFmtId="37" fontId="0" fillId="0" borderId="0" xfId="0" applyNumberFormat="1" applyAlignment="1" applyProtection="1">
      <alignment horizontal="center"/>
    </xf>
    <xf numFmtId="5" fontId="0" fillId="0" borderId="0" xfId="0" applyNumberFormat="1" applyAlignment="1" applyProtection="1">
      <alignment horizontal="left"/>
    </xf>
    <xf numFmtId="5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fill"/>
    </xf>
    <xf numFmtId="5" fontId="0" fillId="0" borderId="0" xfId="0" applyNumberFormat="1" applyAlignment="1" applyProtection="1">
      <alignment horizontal="fill"/>
    </xf>
    <xf numFmtId="164" fontId="2" fillId="0" borderId="0" xfId="0" applyNumberFormat="1" applyFont="1" applyProtection="1"/>
    <xf numFmtId="164" fontId="0" fillId="0" borderId="1" xfId="0" applyNumberFormat="1" applyBorder="1" applyAlignment="1" applyProtection="1">
      <alignment horizontal="left"/>
    </xf>
    <xf numFmtId="164" fontId="0" fillId="0" borderId="2" xfId="0" applyNumberFormat="1" applyBorder="1" applyProtection="1"/>
    <xf numFmtId="5" fontId="0" fillId="0" borderId="3" xfId="0" applyNumberFormat="1" applyBorder="1" applyProtection="1"/>
    <xf numFmtId="164" fontId="0" fillId="0" borderId="3" xfId="0" applyNumberFormat="1" applyBorder="1" applyProtection="1"/>
    <xf numFmtId="164" fontId="0" fillId="0" borderId="4" xfId="0" applyNumberFormat="1" applyBorder="1" applyAlignment="1" applyProtection="1">
      <alignment horizontal="left"/>
    </xf>
    <xf numFmtId="37" fontId="0" fillId="0" borderId="4" xfId="0" applyNumberFormat="1" applyBorder="1" applyAlignment="1" applyProtection="1">
      <alignment horizontal="center"/>
    </xf>
    <xf numFmtId="164" fontId="0" fillId="0" borderId="4" xfId="0" applyNumberFormat="1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left"/>
    </xf>
    <xf numFmtId="37" fontId="0" fillId="0" borderId="5" xfId="0" applyNumberFormat="1" applyBorder="1" applyProtection="1"/>
    <xf numFmtId="5" fontId="3" fillId="0" borderId="0" xfId="0" applyNumberFormat="1" applyFont="1" applyProtection="1"/>
    <xf numFmtId="164" fontId="0" fillId="0" borderId="0" xfId="0" quotePrefix="1" applyAlignment="1">
      <alignment horizontal="center"/>
    </xf>
    <xf numFmtId="164" fontId="4" fillId="0" borderId="0" xfId="0" applyFont="1"/>
    <xf numFmtId="164" fontId="2" fillId="0" borderId="0" xfId="0" applyFont="1" applyBorder="1" applyAlignment="1">
      <alignment horizontal="center"/>
    </xf>
    <xf numFmtId="164" fontId="0" fillId="0" borderId="0" xfId="0" applyAlignment="1">
      <alignment horizontal="center"/>
    </xf>
    <xf numFmtId="164" fontId="0" fillId="0" borderId="6" xfId="0" applyBorder="1"/>
    <xf numFmtId="164" fontId="0" fillId="0" borderId="3" xfId="0" applyNumberFormat="1" applyBorder="1" applyAlignment="1" applyProtection="1">
      <alignment horizontal="center"/>
    </xf>
    <xf numFmtId="164" fontId="0" fillId="0" borderId="0" xfId="0" applyFill="1" applyBorder="1"/>
    <xf numFmtId="5" fontId="0" fillId="0" borderId="0" xfId="0" applyNumberFormat="1" applyAlignment="1" applyProtection="1">
      <alignment horizontal="right"/>
    </xf>
    <xf numFmtId="5" fontId="0" fillId="0" borderId="5" xfId="0" applyNumberFormat="1" applyBorder="1" applyAlignment="1" applyProtection="1">
      <alignment horizontal="right"/>
    </xf>
    <xf numFmtId="37" fontId="2" fillId="0" borderId="0" xfId="0" applyNumberFormat="1" applyFont="1" applyAlignment="1" applyProtection="1">
      <alignment horizontal="left"/>
    </xf>
    <xf numFmtId="37" fontId="0" fillId="0" borderId="3" xfId="0" applyNumberForma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left"/>
    </xf>
    <xf numFmtId="164" fontId="4" fillId="0" borderId="0" xfId="0" applyFont="1" applyBorder="1"/>
    <xf numFmtId="164" fontId="0" fillId="0" borderId="0" xfId="0" applyBorder="1"/>
    <xf numFmtId="164" fontId="0" fillId="0" borderId="7" xfId="0" applyBorder="1"/>
    <xf numFmtId="164" fontId="2" fillId="0" borderId="0" xfId="0" quotePrefix="1" applyFont="1" applyBorder="1" applyAlignment="1">
      <alignment horizontal="center"/>
    </xf>
    <xf numFmtId="164" fontId="0" fillId="0" borderId="0" xfId="0" applyAlignment="1">
      <alignment horizontal="right"/>
    </xf>
    <xf numFmtId="164" fontId="0" fillId="0" borderId="0" xfId="0" applyNumberFormat="1" applyFont="1" applyAlignment="1" applyProtection="1">
      <alignment horizontal="center"/>
    </xf>
    <xf numFmtId="164" fontId="0" fillId="0" borderId="7" xfId="0" applyNumberFormat="1" applyFill="1" applyBorder="1" applyAlignment="1" applyProtection="1">
      <alignment horizontal="center"/>
    </xf>
    <xf numFmtId="168" fontId="0" fillId="0" borderId="0" xfId="0" applyNumberFormat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164" fontId="6" fillId="0" borderId="0" xfId="0" applyFont="1" applyAlignment="1">
      <alignment horizontal="center"/>
    </xf>
    <xf numFmtId="164" fontId="6" fillId="0" borderId="0" xfId="0" applyNumberFormat="1" applyFont="1" applyAlignment="1" applyProtection="1">
      <alignment horizontal="center"/>
    </xf>
    <xf numFmtId="164" fontId="6" fillId="0" borderId="7" xfId="0" applyNumberFormat="1" applyFont="1" applyBorder="1" applyAlignment="1" applyProtection="1">
      <alignment horizontal="center"/>
    </xf>
    <xf numFmtId="10" fontId="6" fillId="0" borderId="0" xfId="0" applyNumberFormat="1" applyFont="1" applyAlignment="1">
      <alignment horizontal="center"/>
    </xf>
    <xf numFmtId="164" fontId="4" fillId="0" borderId="7" xfId="0" quotePrefix="1" applyFont="1" applyBorder="1"/>
    <xf numFmtId="10" fontId="0" fillId="0" borderId="0" xfId="0" applyNumberFormat="1" applyAlignment="1">
      <alignment horizontal="center"/>
    </xf>
    <xf numFmtId="5" fontId="5" fillId="0" borderId="0" xfId="2" applyNumberFormat="1"/>
    <xf numFmtId="37" fontId="5" fillId="0" borderId="0" xfId="2" applyNumberFormat="1"/>
    <xf numFmtId="37" fontId="5" fillId="0" borderId="0" xfId="2" applyNumberFormat="1" applyAlignment="1">
      <alignment horizontal="fill"/>
    </xf>
    <xf numFmtId="5" fontId="5" fillId="0" borderId="0" xfId="2" applyNumberFormat="1" applyAlignment="1">
      <alignment horizontal="fill"/>
    </xf>
    <xf numFmtId="164" fontId="0" fillId="0" borderId="0" xfId="0" applyFont="1" applyAlignment="1">
      <alignment horizontal="center"/>
    </xf>
    <xf numFmtId="37" fontId="0" fillId="0" borderId="0" xfId="0" applyNumberFormat="1"/>
    <xf numFmtId="5" fontId="0" fillId="0" borderId="0" xfId="0" applyNumberFormat="1" applyAlignment="1">
      <alignment horizontal="right"/>
    </xf>
    <xf numFmtId="38" fontId="0" fillId="0" borderId="0" xfId="0" applyNumberFormat="1"/>
    <xf numFmtId="6" fontId="0" fillId="0" borderId="0" xfId="0" applyNumberFormat="1" applyAlignment="1">
      <alignment horizontal="right"/>
    </xf>
    <xf numFmtId="5" fontId="0" fillId="0" borderId="0" xfId="0" applyNumberFormat="1"/>
    <xf numFmtId="10" fontId="0" fillId="0" borderId="0" xfId="3" applyNumberFormat="1" applyFont="1" applyAlignment="1">
      <alignment horizontal="center"/>
    </xf>
    <xf numFmtId="164" fontId="5" fillId="0" borderId="0" xfId="2" applyBorder="1" applyAlignment="1">
      <alignment horizontal="center"/>
    </xf>
    <xf numFmtId="10" fontId="4" fillId="0" borderId="0" xfId="0" applyNumberFormat="1" applyFont="1" applyAlignment="1">
      <alignment horizontal="center"/>
    </xf>
    <xf numFmtId="164" fontId="4" fillId="0" borderId="0" xfId="0" applyFont="1" applyAlignment="1">
      <alignment horizontal="center"/>
    </xf>
    <xf numFmtId="38" fontId="0" fillId="0" borderId="0" xfId="1" applyNumberFormat="1" applyFont="1" applyAlignment="1">
      <alignment horizontal="right"/>
    </xf>
    <xf numFmtId="38" fontId="0" fillId="0" borderId="0" xfId="0" applyNumberFormat="1" applyAlignment="1">
      <alignment horizontal="right"/>
    </xf>
    <xf numFmtId="164" fontId="2" fillId="0" borderId="0" xfId="0" applyNumberFormat="1" applyFont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</xf>
    <xf numFmtId="164" fontId="0" fillId="0" borderId="0" xfId="0" applyNumberFormat="1" applyFont="1" applyAlignment="1" applyProtection="1">
      <alignment horizontal="center"/>
    </xf>
    <xf numFmtId="164" fontId="2" fillId="0" borderId="0" xfId="0" applyFont="1" applyBorder="1" applyAlignment="1">
      <alignment horizontal="center"/>
    </xf>
    <xf numFmtId="164" fontId="2" fillId="0" borderId="0" xfId="0" quotePrefix="1" applyFont="1" applyBorder="1" applyAlignment="1">
      <alignment horizontal="center"/>
    </xf>
  </cellXfs>
  <cellStyles count="4">
    <cellStyle name="Currency" xfId="1" builtinId="4"/>
    <cellStyle name="Normal" xfId="0" builtinId="0"/>
    <cellStyle name="Normal 10 5" xfId="2" xr:uid="{C1E76F4E-6975-4545-AA5A-7D84D97C34E6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75BF7-24E7-44E6-9DA6-25EF60F1057A}">
  <sheetPr transitionEvaluation="1"/>
  <dimension ref="A1:O97"/>
  <sheetViews>
    <sheetView showGridLines="0" tabSelected="1" zoomScaleNormal="100" workbookViewId="0"/>
  </sheetViews>
  <sheetFormatPr defaultColWidth="9.875" defaultRowHeight="12.6" x14ac:dyDescent="0.25"/>
  <cols>
    <col min="1" max="1" width="4.125" customWidth="1"/>
    <col min="2" max="2" width="30.875" customWidth="1"/>
    <col min="3" max="3" width="4.875" customWidth="1"/>
    <col min="4" max="4" width="10" customWidth="1"/>
    <col min="5" max="5" width="14.875" customWidth="1"/>
    <col min="6" max="6" width="15.625" customWidth="1"/>
    <col min="7" max="8" width="13.875" customWidth="1"/>
    <col min="9" max="9" width="14.5" customWidth="1"/>
    <col min="10" max="10" width="11.875" style="25" customWidth="1"/>
    <col min="11" max="11" width="11.5" style="25" customWidth="1"/>
    <col min="12" max="12" width="7" customWidth="1"/>
    <col min="13" max="13" width="14.625" style="25" customWidth="1"/>
    <col min="14" max="14" width="7" style="25" bestFit="1" customWidth="1"/>
    <col min="15" max="15" width="10.125" style="25" bestFit="1" customWidth="1"/>
  </cols>
  <sheetData>
    <row r="1" spans="1:15" x14ac:dyDescent="0.25">
      <c r="E1" s="3" t="s">
        <v>19</v>
      </c>
      <c r="J1" s="66" t="s">
        <v>47</v>
      </c>
      <c r="K1" s="68"/>
      <c r="L1" s="68"/>
    </row>
    <row r="2" spans="1:15" x14ac:dyDescent="0.25">
      <c r="E2" s="5" t="s">
        <v>48</v>
      </c>
      <c r="J2" s="67"/>
      <c r="K2" s="67"/>
      <c r="L2" s="67"/>
    </row>
    <row r="3" spans="1:15" x14ac:dyDescent="0.25">
      <c r="B3" s="69"/>
      <c r="C3" s="69"/>
      <c r="D3" s="24"/>
    </row>
    <row r="4" spans="1:15" x14ac:dyDescent="0.25">
      <c r="B4" s="69"/>
      <c r="C4" s="69"/>
      <c r="D4" s="24"/>
      <c r="E4" s="2"/>
    </row>
    <row r="5" spans="1:15" x14ac:dyDescent="0.25">
      <c r="B5" s="70"/>
      <c r="C5" s="70"/>
      <c r="D5" s="24"/>
      <c r="E5" s="2"/>
      <c r="F5" s="12" t="s">
        <v>20</v>
      </c>
      <c r="G5" s="13"/>
      <c r="H5" s="12" t="s">
        <v>21</v>
      </c>
      <c r="I5" s="13"/>
      <c r="M5" s="4" t="s">
        <v>23</v>
      </c>
      <c r="N5" s="4"/>
    </row>
    <row r="6" spans="1:15" x14ac:dyDescent="0.25">
      <c r="B6" s="43"/>
      <c r="C6" s="11"/>
      <c r="D6" s="39" t="s">
        <v>29</v>
      </c>
      <c r="E6" s="2"/>
      <c r="M6" s="25" t="s">
        <v>24</v>
      </c>
      <c r="N6" s="44" t="s">
        <v>36</v>
      </c>
    </row>
    <row r="7" spans="1:15" x14ac:dyDescent="0.25">
      <c r="D7" s="25" t="s">
        <v>30</v>
      </c>
      <c r="E7" s="6" t="s">
        <v>22</v>
      </c>
      <c r="F7" s="4" t="s">
        <v>0</v>
      </c>
      <c r="G7" s="4" t="s">
        <v>1</v>
      </c>
      <c r="H7" s="4" t="s">
        <v>0</v>
      </c>
      <c r="I7" s="4" t="s">
        <v>1</v>
      </c>
      <c r="K7" s="4" t="s">
        <v>28</v>
      </c>
      <c r="L7" s="38"/>
      <c r="M7" s="4" t="s">
        <v>25</v>
      </c>
      <c r="N7" s="45" t="s">
        <v>34</v>
      </c>
      <c r="O7" s="4" t="s">
        <v>32</v>
      </c>
    </row>
    <row r="8" spans="1:15" ht="13.2" thickBot="1" x14ac:dyDescent="0.3">
      <c r="A8" s="48"/>
      <c r="B8" s="16" t="s">
        <v>2</v>
      </c>
      <c r="C8" s="16"/>
      <c r="D8" s="18" t="s">
        <v>31</v>
      </c>
      <c r="E8" s="17" t="s">
        <v>3</v>
      </c>
      <c r="F8" s="18" t="s">
        <v>4</v>
      </c>
      <c r="G8" s="18" t="s">
        <v>4</v>
      </c>
      <c r="H8" s="18" t="s">
        <v>4</v>
      </c>
      <c r="I8" s="18" t="s">
        <v>4</v>
      </c>
      <c r="J8" s="18" t="s">
        <v>5</v>
      </c>
      <c r="K8" s="18" t="s">
        <v>6</v>
      </c>
      <c r="L8" s="36"/>
      <c r="M8" s="18" t="s">
        <v>26</v>
      </c>
      <c r="N8" s="46" t="s">
        <v>35</v>
      </c>
      <c r="O8" s="40" t="s">
        <v>33</v>
      </c>
    </row>
    <row r="9" spans="1:15" x14ac:dyDescent="0.25">
      <c r="D9" s="41"/>
      <c r="E9" s="2"/>
      <c r="F9" s="29"/>
      <c r="G9" s="29"/>
      <c r="H9" s="29"/>
      <c r="I9" s="29"/>
      <c r="M9" s="49"/>
      <c r="N9" s="44"/>
    </row>
    <row r="10" spans="1:15" x14ac:dyDescent="0.25">
      <c r="B10" s="26" t="s">
        <v>77</v>
      </c>
      <c r="D10" s="41"/>
      <c r="E10" s="2"/>
      <c r="F10" s="29"/>
      <c r="G10" s="29"/>
      <c r="H10" s="29"/>
      <c r="I10" s="29"/>
      <c r="M10" s="49"/>
      <c r="N10" s="44"/>
    </row>
    <row r="11" spans="1:15" x14ac:dyDescent="0.25">
      <c r="B11" t="s">
        <v>78</v>
      </c>
      <c r="D11" s="41"/>
      <c r="E11" s="2"/>
      <c r="F11" s="29"/>
      <c r="G11" s="29"/>
      <c r="H11" s="29"/>
      <c r="I11" s="29"/>
      <c r="M11" s="49"/>
      <c r="N11" s="44"/>
    </row>
    <row r="12" spans="1:15" x14ac:dyDescent="0.25">
      <c r="B12" t="s">
        <v>79</v>
      </c>
      <c r="D12" s="41">
        <v>45689</v>
      </c>
      <c r="E12" s="2">
        <v>86700</v>
      </c>
      <c r="F12" s="29">
        <f>15219800.26+696116.49</f>
        <v>15915916.75</v>
      </c>
      <c r="G12" s="29">
        <f>20625230.99+943347.7</f>
        <v>21568578.689999998</v>
      </c>
      <c r="H12" s="29"/>
      <c r="I12" s="29"/>
      <c r="J12" s="25" t="s">
        <v>18</v>
      </c>
      <c r="K12" s="22" t="s">
        <v>81</v>
      </c>
      <c r="L12" s="63" t="s">
        <v>38</v>
      </c>
      <c r="M12" s="49">
        <v>0.57540000000000002</v>
      </c>
      <c r="N12" s="44" t="s">
        <v>72</v>
      </c>
      <c r="O12" s="25" t="s">
        <v>82</v>
      </c>
    </row>
    <row r="13" spans="1:15" x14ac:dyDescent="0.25">
      <c r="B13" t="s">
        <v>80</v>
      </c>
      <c r="D13" s="41">
        <v>45689</v>
      </c>
      <c r="E13" s="2">
        <v>23171</v>
      </c>
      <c r="F13" s="29"/>
      <c r="G13" s="29"/>
      <c r="H13" s="29">
        <v>4252036.34</v>
      </c>
      <c r="I13" s="29">
        <v>5762180.2199999997</v>
      </c>
      <c r="J13" s="25" t="s">
        <v>18</v>
      </c>
      <c r="K13" s="22" t="s">
        <v>81</v>
      </c>
      <c r="L13" s="63" t="s">
        <v>38</v>
      </c>
      <c r="M13" s="49">
        <v>0.57540000000000002</v>
      </c>
      <c r="N13" s="44" t="s">
        <v>72</v>
      </c>
      <c r="O13" s="25" t="s">
        <v>82</v>
      </c>
    </row>
    <row r="14" spans="1:15" x14ac:dyDescent="0.25">
      <c r="B14" t="s">
        <v>86</v>
      </c>
      <c r="D14" s="41"/>
      <c r="E14" s="2"/>
      <c r="F14" s="29"/>
      <c r="G14" s="29"/>
      <c r="H14" s="29"/>
      <c r="I14" s="29"/>
      <c r="K14" s="22"/>
      <c r="L14" s="63"/>
      <c r="M14" s="49"/>
      <c r="N14" s="44"/>
    </row>
    <row r="15" spans="1:15" x14ac:dyDescent="0.25">
      <c r="B15" t="s">
        <v>89</v>
      </c>
      <c r="D15" s="41">
        <v>45839</v>
      </c>
      <c r="E15" s="2">
        <v>105000</v>
      </c>
      <c r="F15" s="29">
        <v>6579494.5599999996</v>
      </c>
      <c r="G15" s="29">
        <v>38209440</v>
      </c>
      <c r="H15" s="29"/>
      <c r="I15" s="29"/>
      <c r="J15" s="25" t="s">
        <v>18</v>
      </c>
      <c r="K15" s="22" t="s">
        <v>87</v>
      </c>
      <c r="L15" s="63" t="s">
        <v>88</v>
      </c>
      <c r="M15" s="49">
        <v>0.85309999999999997</v>
      </c>
      <c r="N15" s="44" t="s">
        <v>72</v>
      </c>
      <c r="O15" s="25" t="s">
        <v>82</v>
      </c>
    </row>
    <row r="16" spans="1:15" x14ac:dyDescent="0.25">
      <c r="D16" s="41"/>
      <c r="E16" s="2"/>
      <c r="F16" s="29"/>
      <c r="G16" s="29"/>
      <c r="H16" s="29"/>
      <c r="I16" s="29"/>
      <c r="M16" s="49"/>
      <c r="N16" s="44"/>
    </row>
    <row r="17" spans="2:15" x14ac:dyDescent="0.25">
      <c r="B17" s="26" t="s">
        <v>97</v>
      </c>
      <c r="D17" s="41"/>
      <c r="E17" s="2"/>
      <c r="F17" s="29"/>
      <c r="G17" s="29"/>
      <c r="H17" s="29"/>
      <c r="I17" s="29"/>
      <c r="M17" s="49"/>
      <c r="N17" s="44"/>
    </row>
    <row r="18" spans="2:15" x14ac:dyDescent="0.25">
      <c r="B18" s="28" t="s">
        <v>98</v>
      </c>
      <c r="D18" s="41"/>
      <c r="E18" s="2"/>
      <c r="F18" s="29"/>
      <c r="G18" s="29"/>
      <c r="H18" s="29"/>
      <c r="I18" s="29"/>
      <c r="M18" s="49"/>
      <c r="N18" s="44"/>
    </row>
    <row r="19" spans="2:15" x14ac:dyDescent="0.25">
      <c r="B19" s="28" t="s">
        <v>99</v>
      </c>
      <c r="D19" s="41">
        <v>45717</v>
      </c>
      <c r="E19" s="2">
        <v>54226</v>
      </c>
      <c r="F19" s="29">
        <v>8084847.4500000002</v>
      </c>
      <c r="G19" s="29">
        <v>15047763.310000001</v>
      </c>
      <c r="H19" s="29"/>
      <c r="I19" s="29"/>
      <c r="J19" s="25" t="s">
        <v>18</v>
      </c>
      <c r="K19" s="25" t="s">
        <v>100</v>
      </c>
      <c r="M19" s="49">
        <v>0.65049999999999997</v>
      </c>
      <c r="N19" s="44" t="s">
        <v>72</v>
      </c>
      <c r="O19" s="25" t="s">
        <v>73</v>
      </c>
    </row>
    <row r="20" spans="2:15" x14ac:dyDescent="0.25">
      <c r="D20" s="41"/>
      <c r="E20" s="2"/>
      <c r="F20" s="29"/>
      <c r="G20" s="29"/>
      <c r="H20" s="29"/>
      <c r="I20" s="29"/>
      <c r="K20" s="25" t="s">
        <v>101</v>
      </c>
      <c r="M20" s="49"/>
      <c r="N20" s="44"/>
    </row>
    <row r="21" spans="2:15" x14ac:dyDescent="0.25">
      <c r="B21" s="26" t="s">
        <v>90</v>
      </c>
      <c r="D21" s="41"/>
      <c r="E21" s="2"/>
      <c r="F21" s="29"/>
      <c r="G21" s="29"/>
      <c r="H21" s="29"/>
      <c r="I21" s="29"/>
      <c r="M21" s="49"/>
      <c r="N21" s="44"/>
    </row>
    <row r="22" spans="2:15" x14ac:dyDescent="0.25">
      <c r="B22" s="28" t="s">
        <v>91</v>
      </c>
      <c r="D22" s="41"/>
      <c r="E22" s="2"/>
      <c r="F22" s="29"/>
      <c r="G22" s="29"/>
      <c r="H22" s="29"/>
      <c r="I22" s="29"/>
      <c r="M22" s="49"/>
      <c r="N22" s="44"/>
    </row>
    <row r="23" spans="2:15" x14ac:dyDescent="0.25">
      <c r="B23" s="28" t="s">
        <v>92</v>
      </c>
      <c r="D23" s="41">
        <v>45839</v>
      </c>
      <c r="E23" s="2">
        <v>9090</v>
      </c>
      <c r="F23" s="29"/>
      <c r="G23" s="29"/>
      <c r="H23" s="29">
        <v>380150.15</v>
      </c>
      <c r="I23" s="29">
        <v>3655413.92</v>
      </c>
      <c r="J23" s="25" t="s">
        <v>18</v>
      </c>
      <c r="K23" s="44" t="s">
        <v>104</v>
      </c>
      <c r="M23" s="49">
        <v>0.90580000000000005</v>
      </c>
      <c r="N23" s="44" t="s">
        <v>72</v>
      </c>
      <c r="O23" s="25" t="s">
        <v>93</v>
      </c>
    </row>
    <row r="24" spans="2:15" x14ac:dyDescent="0.25">
      <c r="D24" s="41"/>
      <c r="E24" s="2"/>
      <c r="F24" s="29"/>
      <c r="G24" s="29"/>
      <c r="H24" s="29"/>
      <c r="I24" s="29"/>
      <c r="M24" s="49"/>
      <c r="N24" s="44"/>
    </row>
    <row r="25" spans="2:15" x14ac:dyDescent="0.25">
      <c r="B25" s="26" t="s">
        <v>105</v>
      </c>
      <c r="D25" s="41"/>
      <c r="E25" s="2"/>
      <c r="F25" s="29"/>
      <c r="G25" s="29"/>
      <c r="H25" s="29"/>
      <c r="I25" s="29"/>
      <c r="M25" s="49"/>
      <c r="N25" s="44"/>
    </row>
    <row r="26" spans="2:15" x14ac:dyDescent="0.25">
      <c r="B26" s="28" t="s">
        <v>106</v>
      </c>
      <c r="D26" s="41"/>
      <c r="E26" s="2"/>
      <c r="F26" s="29"/>
      <c r="G26" s="29"/>
      <c r="H26" s="29"/>
      <c r="I26" s="29"/>
      <c r="M26" s="49"/>
      <c r="N26" s="44"/>
    </row>
    <row r="27" spans="2:15" x14ac:dyDescent="0.25">
      <c r="B27" s="28" t="s">
        <v>107</v>
      </c>
      <c r="D27" s="41">
        <v>45870</v>
      </c>
      <c r="E27" s="2">
        <v>74855</v>
      </c>
      <c r="F27" s="29">
        <v>1324960.1000000001</v>
      </c>
      <c r="G27" s="29">
        <v>30678906.649999999</v>
      </c>
      <c r="H27" s="29"/>
      <c r="I27" s="29"/>
      <c r="J27" s="25" t="s">
        <v>18</v>
      </c>
      <c r="K27" s="22" t="s">
        <v>87</v>
      </c>
      <c r="M27" s="49">
        <v>0.95860000000000001</v>
      </c>
      <c r="N27" s="44" t="s">
        <v>72</v>
      </c>
      <c r="O27" s="25" t="s">
        <v>82</v>
      </c>
    </row>
    <row r="28" spans="2:15" x14ac:dyDescent="0.25">
      <c r="D28" s="41"/>
      <c r="E28" s="2"/>
      <c r="F28" s="29"/>
      <c r="G28" s="29"/>
      <c r="H28" s="29"/>
      <c r="I28" s="29"/>
      <c r="M28" s="49"/>
      <c r="N28" s="44"/>
    </row>
    <row r="29" spans="2:15" x14ac:dyDescent="0.25">
      <c r="B29" s="26" t="s">
        <v>39</v>
      </c>
      <c r="D29" s="55"/>
      <c r="E29" s="56"/>
      <c r="F29" s="56"/>
      <c r="G29" s="56"/>
      <c r="H29" s="56"/>
      <c r="I29" s="25"/>
      <c r="K29"/>
      <c r="L29" s="49"/>
      <c r="M29" s="49"/>
      <c r="N29" s="44"/>
    </row>
    <row r="30" spans="2:15" x14ac:dyDescent="0.25">
      <c r="B30" t="s">
        <v>57</v>
      </c>
      <c r="D30" s="55"/>
      <c r="E30" s="56"/>
      <c r="F30" s="56"/>
      <c r="G30" s="56"/>
      <c r="H30" s="56"/>
      <c r="I30" s="25"/>
      <c r="K30"/>
      <c r="L30" s="49"/>
      <c r="M30" s="49"/>
      <c r="N30" s="44"/>
    </row>
    <row r="31" spans="2:15" x14ac:dyDescent="0.25">
      <c r="B31" t="s">
        <v>58</v>
      </c>
      <c r="D31" s="41">
        <v>45528</v>
      </c>
      <c r="E31" s="64">
        <v>47601</v>
      </c>
      <c r="F31" s="56">
        <v>14887704.189999999</v>
      </c>
      <c r="G31" s="56">
        <v>5420172.2000000002</v>
      </c>
      <c r="H31" s="56"/>
      <c r="I31" s="25"/>
      <c r="J31" s="25" t="s">
        <v>75</v>
      </c>
      <c r="K31" t="s">
        <v>59</v>
      </c>
      <c r="L31" s="62" t="s">
        <v>38</v>
      </c>
      <c r="M31" s="49">
        <v>0.26690000000000003</v>
      </c>
      <c r="N31" s="44" t="s">
        <v>37</v>
      </c>
      <c r="O31" s="25" t="s">
        <v>60</v>
      </c>
    </row>
    <row r="32" spans="2:15" x14ac:dyDescent="0.25">
      <c r="B32" t="s">
        <v>83</v>
      </c>
      <c r="D32" s="41">
        <v>45717</v>
      </c>
      <c r="E32" s="65">
        <v>30000</v>
      </c>
      <c r="F32" s="56">
        <v>9571628.5099999998</v>
      </c>
      <c r="G32" s="56">
        <v>3484746.49</v>
      </c>
      <c r="H32" s="56"/>
      <c r="I32" s="25"/>
      <c r="J32" s="25" t="s">
        <v>18</v>
      </c>
      <c r="K32" t="s">
        <v>59</v>
      </c>
      <c r="L32" s="62" t="s">
        <v>38</v>
      </c>
      <c r="M32" s="49">
        <v>0.26690000000000003</v>
      </c>
      <c r="N32" s="44" t="s">
        <v>37</v>
      </c>
      <c r="O32" s="25" t="s">
        <v>85</v>
      </c>
    </row>
    <row r="33" spans="2:15" x14ac:dyDescent="0.25">
      <c r="B33" t="s">
        <v>84</v>
      </c>
      <c r="D33" s="41">
        <v>45717</v>
      </c>
      <c r="E33" s="65">
        <v>33000</v>
      </c>
      <c r="F33" s="56">
        <v>10527911.640000001</v>
      </c>
      <c r="G33" s="56">
        <v>3832900.86</v>
      </c>
      <c r="H33" s="56"/>
      <c r="I33" s="25"/>
      <c r="J33" s="25" t="s">
        <v>18</v>
      </c>
      <c r="K33" t="s">
        <v>59</v>
      </c>
      <c r="L33" s="62" t="s">
        <v>38</v>
      </c>
      <c r="M33" s="49">
        <v>0.26690000000000003</v>
      </c>
      <c r="N33" s="44" t="s">
        <v>37</v>
      </c>
      <c r="O33" s="25" t="s">
        <v>60</v>
      </c>
    </row>
    <row r="34" spans="2:15" x14ac:dyDescent="0.25">
      <c r="B34" t="s">
        <v>40</v>
      </c>
      <c r="D34" s="55"/>
      <c r="E34" s="56"/>
      <c r="F34" s="56"/>
      <c r="G34" s="56"/>
      <c r="H34" s="56"/>
      <c r="I34" s="25"/>
      <c r="K34"/>
      <c r="L34" s="49"/>
      <c r="M34" s="49"/>
      <c r="N34" s="44"/>
    </row>
    <row r="35" spans="2:15" x14ac:dyDescent="0.25">
      <c r="B35" t="s">
        <v>49</v>
      </c>
      <c r="D35" s="41">
        <v>45352</v>
      </c>
      <c r="E35" s="55">
        <v>32296</v>
      </c>
      <c r="F35" s="56">
        <v>8126430.1500000004</v>
      </c>
      <c r="G35" s="56">
        <v>5928274.3499999996</v>
      </c>
      <c r="H35" s="56"/>
      <c r="I35" s="56"/>
      <c r="J35" s="25" t="s">
        <v>18</v>
      </c>
      <c r="K35" s="22" t="s">
        <v>41</v>
      </c>
      <c r="L35" s="63" t="s">
        <v>38</v>
      </c>
      <c r="M35" s="49">
        <v>0.42180000000000001</v>
      </c>
      <c r="N35" s="44" t="s">
        <v>37</v>
      </c>
      <c r="O35" s="25" t="s">
        <v>42</v>
      </c>
    </row>
    <row r="36" spans="2:15" x14ac:dyDescent="0.25">
      <c r="B36" t="s">
        <v>76</v>
      </c>
      <c r="D36" s="41"/>
      <c r="E36" s="55"/>
      <c r="F36" s="56"/>
      <c r="G36" s="56"/>
      <c r="H36" s="56"/>
      <c r="I36" s="56"/>
      <c r="K36" s="22"/>
      <c r="L36" s="63"/>
      <c r="M36" s="49"/>
      <c r="N36" s="44"/>
    </row>
    <row r="37" spans="2:15" x14ac:dyDescent="0.25">
      <c r="B37" t="s">
        <v>61</v>
      </c>
      <c r="D37" s="41">
        <v>45748</v>
      </c>
      <c r="E37" s="55">
        <v>179440</v>
      </c>
      <c r="F37" s="56"/>
      <c r="G37" s="56"/>
      <c r="H37" s="56">
        <v>50523366.859999999</v>
      </c>
      <c r="I37" s="56">
        <v>28604850.640000001</v>
      </c>
      <c r="J37" s="25" t="s">
        <v>75</v>
      </c>
      <c r="K37" s="22" t="s">
        <v>62</v>
      </c>
      <c r="L37" s="63" t="s">
        <v>38</v>
      </c>
      <c r="M37" s="49">
        <v>0.36149999999999999</v>
      </c>
      <c r="N37" s="44" t="s">
        <v>37</v>
      </c>
      <c r="O37" s="61" t="s">
        <v>63</v>
      </c>
    </row>
    <row r="38" spans="2:15" x14ac:dyDescent="0.25">
      <c r="D38" s="41"/>
      <c r="E38" s="2"/>
      <c r="F38" s="29"/>
      <c r="G38" s="29"/>
      <c r="H38" s="29"/>
      <c r="I38" s="29"/>
      <c r="L38" s="25"/>
      <c r="M38" s="49"/>
      <c r="N38" s="44"/>
    </row>
    <row r="39" spans="2:15" x14ac:dyDescent="0.25">
      <c r="B39" s="26" t="s">
        <v>69</v>
      </c>
      <c r="D39" s="41"/>
      <c r="E39" s="2"/>
      <c r="F39" s="29"/>
      <c r="G39" s="29"/>
      <c r="H39" s="29"/>
      <c r="I39" s="29"/>
      <c r="L39" s="25"/>
      <c r="M39" s="49"/>
      <c r="N39" s="44"/>
    </row>
    <row r="40" spans="2:15" x14ac:dyDescent="0.25">
      <c r="B40" s="28" t="s">
        <v>70</v>
      </c>
      <c r="D40" s="41"/>
      <c r="E40" s="2"/>
      <c r="F40" s="29"/>
      <c r="G40" s="29"/>
      <c r="H40" s="29"/>
      <c r="I40" s="29"/>
      <c r="L40" s="25"/>
      <c r="M40" s="49"/>
      <c r="N40" s="44"/>
    </row>
    <row r="41" spans="2:15" x14ac:dyDescent="0.25">
      <c r="B41" s="28" t="s">
        <v>71</v>
      </c>
      <c r="D41" s="41">
        <v>45853</v>
      </c>
      <c r="E41" s="2">
        <v>30198</v>
      </c>
      <c r="F41" s="29"/>
      <c r="G41" s="29"/>
      <c r="H41" s="29">
        <v>5422047.8200000003</v>
      </c>
      <c r="I41" s="29">
        <v>7932749.75</v>
      </c>
      <c r="J41" s="25" t="s">
        <v>18</v>
      </c>
      <c r="K41" s="22" t="s">
        <v>67</v>
      </c>
      <c r="L41" s="25"/>
      <c r="M41" s="49">
        <v>0.59399999999999997</v>
      </c>
      <c r="N41" s="44" t="s">
        <v>72</v>
      </c>
      <c r="O41" s="25" t="s">
        <v>73</v>
      </c>
    </row>
    <row r="42" spans="2:15" x14ac:dyDescent="0.25">
      <c r="B42" s="28" t="s">
        <v>94</v>
      </c>
      <c r="D42" s="41"/>
      <c r="E42" s="2"/>
      <c r="F42" s="29"/>
      <c r="G42" s="29"/>
      <c r="H42" s="29"/>
      <c r="I42" s="29"/>
      <c r="K42" s="22"/>
      <c r="L42" s="25"/>
      <c r="M42" s="49"/>
      <c r="N42" s="44"/>
    </row>
    <row r="43" spans="2:15" x14ac:dyDescent="0.25">
      <c r="B43" s="28" t="s">
        <v>95</v>
      </c>
      <c r="D43" s="41">
        <v>45870</v>
      </c>
      <c r="E43" s="2">
        <v>62491</v>
      </c>
      <c r="F43" s="29"/>
      <c r="G43" s="29"/>
      <c r="H43" s="29">
        <v>10982033.460000001</v>
      </c>
      <c r="I43" s="29">
        <v>16645723.67</v>
      </c>
      <c r="J43" s="25" t="s">
        <v>18</v>
      </c>
      <c r="K43" s="22" t="s">
        <v>103</v>
      </c>
      <c r="L43" s="25"/>
      <c r="M43" s="49">
        <v>0.60250000000000004</v>
      </c>
      <c r="N43" s="44" t="s">
        <v>72</v>
      </c>
      <c r="O43" s="25" t="s">
        <v>96</v>
      </c>
    </row>
    <row r="44" spans="2:15" x14ac:dyDescent="0.25">
      <c r="D44" s="41"/>
      <c r="E44" s="2"/>
      <c r="F44" s="29"/>
      <c r="G44" s="29"/>
      <c r="H44" s="29"/>
      <c r="I44" s="29"/>
      <c r="K44" s="44" t="s">
        <v>104</v>
      </c>
      <c r="L44" s="25"/>
      <c r="M44" s="49"/>
      <c r="N44" s="44"/>
    </row>
    <row r="45" spans="2:15" x14ac:dyDescent="0.25">
      <c r="B45" s="26" t="s">
        <v>43</v>
      </c>
      <c r="D45" s="41"/>
      <c r="E45" s="2"/>
      <c r="F45" s="29"/>
      <c r="G45" s="29"/>
      <c r="H45" s="29"/>
      <c r="I45" s="29"/>
      <c r="L45" s="25"/>
      <c r="M45" s="49"/>
      <c r="N45" s="44"/>
    </row>
    <row r="46" spans="2:15" x14ac:dyDescent="0.25">
      <c r="B46" t="s">
        <v>44</v>
      </c>
      <c r="D46" s="41"/>
      <c r="E46" s="55"/>
      <c r="F46" s="56"/>
      <c r="G46" s="56"/>
      <c r="H46" s="56"/>
      <c r="I46" s="56"/>
      <c r="L46" s="25"/>
      <c r="M46" s="49"/>
      <c r="N46" s="44"/>
    </row>
    <row r="47" spans="2:15" x14ac:dyDescent="0.25">
      <c r="B47" t="s">
        <v>50</v>
      </c>
      <c r="D47" s="41">
        <v>46082</v>
      </c>
      <c r="E47" s="57">
        <v>77321</v>
      </c>
      <c r="F47" s="58"/>
      <c r="G47" s="58"/>
      <c r="H47" s="58">
        <v>10060927.289999999</v>
      </c>
      <c r="I47" s="58">
        <v>24078629.100000001</v>
      </c>
      <c r="J47" s="25" t="s">
        <v>18</v>
      </c>
      <c r="K47" s="22" t="s">
        <v>45</v>
      </c>
      <c r="L47" s="63" t="s">
        <v>38</v>
      </c>
      <c r="M47" s="49">
        <v>0.70530000000000004</v>
      </c>
      <c r="N47" s="44" t="s">
        <v>37</v>
      </c>
      <c r="O47" s="25" t="s">
        <v>46</v>
      </c>
    </row>
    <row r="48" spans="2:15" x14ac:dyDescent="0.25">
      <c r="D48" s="41"/>
      <c r="E48" s="57"/>
      <c r="F48" s="58"/>
      <c r="G48" s="58"/>
      <c r="H48" s="58"/>
      <c r="I48" s="58"/>
      <c r="K48" s="22"/>
      <c r="L48" s="23"/>
      <c r="M48" s="49"/>
      <c r="N48" s="44"/>
    </row>
    <row r="49" spans="1:15" x14ac:dyDescent="0.25">
      <c r="B49" s="26" t="s">
        <v>56</v>
      </c>
      <c r="D49" s="41"/>
      <c r="E49" s="57"/>
      <c r="F49" s="58"/>
      <c r="G49" s="58"/>
      <c r="H49" s="58"/>
      <c r="I49" s="58"/>
      <c r="K49" s="22"/>
      <c r="L49" s="23"/>
      <c r="M49" s="49"/>
      <c r="N49" s="44"/>
    </row>
    <row r="50" spans="1:15" x14ac:dyDescent="0.25">
      <c r="B50" t="s">
        <v>52</v>
      </c>
      <c r="D50" s="25"/>
      <c r="E50" s="57"/>
      <c r="F50" s="58"/>
      <c r="G50" s="58"/>
      <c r="H50" s="58"/>
      <c r="I50" s="58"/>
      <c r="N50" s="44"/>
    </row>
    <row r="51" spans="1:15" x14ac:dyDescent="0.25">
      <c r="B51" t="s">
        <v>53</v>
      </c>
      <c r="D51" s="41">
        <v>45597</v>
      </c>
      <c r="E51" s="57">
        <v>51652</v>
      </c>
      <c r="F51" s="59">
        <v>34982456.630000003</v>
      </c>
      <c r="G51" s="58">
        <v>12209132.82</v>
      </c>
      <c r="H51" s="58"/>
      <c r="I51" s="58"/>
      <c r="J51" s="25" t="s">
        <v>74</v>
      </c>
      <c r="K51" s="22" t="s">
        <v>41</v>
      </c>
      <c r="M51" s="60">
        <v>0.55049999999999999</v>
      </c>
      <c r="N51" s="44" t="s">
        <v>37</v>
      </c>
      <c r="O51" s="25" t="s">
        <v>54</v>
      </c>
    </row>
    <row r="52" spans="1:15" x14ac:dyDescent="0.25">
      <c r="B52" t="s">
        <v>55</v>
      </c>
      <c r="D52" s="41">
        <v>45597</v>
      </c>
      <c r="E52" s="57">
        <v>3960</v>
      </c>
      <c r="F52" s="58"/>
      <c r="G52" s="58"/>
      <c r="H52" s="58">
        <v>988586.1</v>
      </c>
      <c r="I52" s="58">
        <v>452689.15</v>
      </c>
      <c r="J52" s="25" t="s">
        <v>74</v>
      </c>
      <c r="K52" s="22" t="s">
        <v>41</v>
      </c>
      <c r="M52" s="60">
        <v>0.55049999999999999</v>
      </c>
      <c r="N52" s="44" t="s">
        <v>37</v>
      </c>
      <c r="O52" s="25" t="s">
        <v>54</v>
      </c>
    </row>
    <row r="53" spans="1:15" x14ac:dyDescent="0.25">
      <c r="B53" t="s">
        <v>64</v>
      </c>
      <c r="D53" s="41"/>
      <c r="E53" s="57"/>
      <c r="F53" s="58"/>
      <c r="G53" s="58"/>
      <c r="H53" s="58"/>
      <c r="I53" s="58"/>
      <c r="K53" s="22"/>
      <c r="M53" s="60"/>
      <c r="N53" s="44"/>
    </row>
    <row r="54" spans="1:15" x14ac:dyDescent="0.25">
      <c r="B54" t="s">
        <v>65</v>
      </c>
      <c r="D54" s="41">
        <v>46078</v>
      </c>
      <c r="E54" s="57">
        <v>48413</v>
      </c>
      <c r="F54" s="58">
        <v>12683678.42</v>
      </c>
      <c r="G54" s="58">
        <v>7970414.4699999997</v>
      </c>
      <c r="H54" s="58"/>
      <c r="I54" s="58"/>
      <c r="J54" s="25" t="s">
        <v>18</v>
      </c>
      <c r="K54" s="22" t="s">
        <v>67</v>
      </c>
      <c r="L54" s="63" t="s">
        <v>38</v>
      </c>
      <c r="M54" s="60">
        <v>0.38590000000000002</v>
      </c>
      <c r="N54" s="44" t="s">
        <v>37</v>
      </c>
      <c r="O54" s="25" t="s">
        <v>68</v>
      </c>
    </row>
    <row r="55" spans="1:15" x14ac:dyDescent="0.25">
      <c r="B55" t="s">
        <v>66</v>
      </c>
      <c r="D55" s="41">
        <v>46078</v>
      </c>
      <c r="E55" s="57">
        <v>86786</v>
      </c>
      <c r="F55" s="58">
        <v>22831073.960000001</v>
      </c>
      <c r="G55" s="58">
        <v>14347030.550000001</v>
      </c>
      <c r="H55" s="58"/>
      <c r="I55" s="58"/>
      <c r="J55" s="25" t="s">
        <v>18</v>
      </c>
      <c r="K55" s="22" t="s">
        <v>67</v>
      </c>
      <c r="L55" s="63" t="s">
        <v>38</v>
      </c>
      <c r="M55" s="60">
        <v>0.38590000000000002</v>
      </c>
      <c r="N55" s="44" t="s">
        <v>37</v>
      </c>
      <c r="O55" s="25" t="s">
        <v>68</v>
      </c>
    </row>
    <row r="56" spans="1:15" ht="13.2" thickBot="1" x14ac:dyDescent="0.3">
      <c r="A56" s="54"/>
      <c r="B56" s="28"/>
      <c r="C56" s="28"/>
      <c r="D56" s="42"/>
      <c r="E56" s="2"/>
      <c r="F56" s="29"/>
      <c r="G56" s="29"/>
      <c r="H56" s="29"/>
      <c r="I56" s="29"/>
      <c r="K56" s="22"/>
      <c r="L56" s="23"/>
      <c r="M56" s="49"/>
      <c r="N56" s="47"/>
    </row>
    <row r="57" spans="1:15" ht="13.2" thickTop="1" x14ac:dyDescent="0.25">
      <c r="A57" s="25"/>
      <c r="B57" s="19" t="s">
        <v>7</v>
      </c>
      <c r="C57" s="19"/>
      <c r="D57" s="19"/>
      <c r="E57" s="20">
        <f>SUM(E9:E56)</f>
        <v>1036200</v>
      </c>
      <c r="F57" s="30">
        <f>SUM(F9:F56)</f>
        <v>145516102.35999998</v>
      </c>
      <c r="G57" s="30">
        <f>SUM(G9:G56)</f>
        <v>158697360.39000002</v>
      </c>
      <c r="H57" s="30">
        <f>SUM(H9:H56)</f>
        <v>82609148.019999981</v>
      </c>
      <c r="I57" s="30">
        <f>SUM(I9:I56)</f>
        <v>87132236.450000018</v>
      </c>
      <c r="N57" s="44"/>
    </row>
    <row r="58" spans="1:15" x14ac:dyDescent="0.25">
      <c r="A58" s="25"/>
      <c r="E58" s="2"/>
      <c r="F58" s="1"/>
      <c r="G58" s="1"/>
      <c r="H58" s="1"/>
      <c r="I58" s="1"/>
      <c r="N58" s="44"/>
    </row>
    <row r="59" spans="1:15" x14ac:dyDescent="0.25">
      <c r="A59" s="25"/>
      <c r="E59" s="2"/>
      <c r="F59" s="1"/>
      <c r="G59" s="1"/>
      <c r="H59" s="1"/>
      <c r="I59" s="21">
        <f>SUM(F57:I57)</f>
        <v>473954847.22000003</v>
      </c>
      <c r="N59" s="44"/>
    </row>
    <row r="60" spans="1:15" x14ac:dyDescent="0.25">
      <c r="E60" s="2"/>
      <c r="F60" s="1"/>
      <c r="G60" s="1"/>
      <c r="H60" s="1"/>
      <c r="I60" s="1"/>
      <c r="N60" s="44"/>
    </row>
    <row r="61" spans="1:15" x14ac:dyDescent="0.25">
      <c r="G61" s="1"/>
      <c r="H61" s="1"/>
      <c r="I61" s="1"/>
      <c r="N61" s="44"/>
    </row>
    <row r="62" spans="1:15" x14ac:dyDescent="0.25">
      <c r="E62" s="2"/>
      <c r="F62" s="1"/>
      <c r="G62" s="1"/>
      <c r="H62" s="1"/>
      <c r="I62" s="1"/>
      <c r="N62" s="44"/>
    </row>
    <row r="63" spans="1:15" x14ac:dyDescent="0.25">
      <c r="E63" s="2"/>
      <c r="F63" s="1"/>
      <c r="G63" s="1"/>
      <c r="H63" s="1"/>
      <c r="I63" s="1"/>
      <c r="N63" s="44"/>
    </row>
    <row r="64" spans="1:15" x14ac:dyDescent="0.25">
      <c r="B64" s="35"/>
      <c r="E64" s="3" t="s">
        <v>19</v>
      </c>
      <c r="F64" s="1"/>
      <c r="G64" s="1"/>
      <c r="H64" s="1"/>
      <c r="I64" s="1"/>
      <c r="J64" s="66" t="s">
        <v>47</v>
      </c>
      <c r="K64" s="66"/>
      <c r="N64" s="44"/>
    </row>
    <row r="65" spans="2:14" x14ac:dyDescent="0.25">
      <c r="B65" s="24"/>
      <c r="C65" s="24"/>
      <c r="D65" s="24"/>
      <c r="E65" s="31" t="str">
        <f>+E2</f>
        <v xml:space="preserve">          WITH POTENTIAL FOR RELEASE JULY 1, 2025</v>
      </c>
      <c r="F65" s="7"/>
      <c r="G65" s="1"/>
      <c r="H65" s="1"/>
      <c r="I65" s="1"/>
      <c r="J65" s="66"/>
      <c r="K65" s="66"/>
      <c r="N65" s="44"/>
    </row>
    <row r="66" spans="2:14" x14ac:dyDescent="0.25">
      <c r="B66" s="37"/>
      <c r="C66" s="24"/>
      <c r="D66" s="24"/>
      <c r="E66" s="5"/>
      <c r="F66" s="1"/>
      <c r="G66" s="1"/>
      <c r="H66" s="1"/>
      <c r="I66" s="1"/>
      <c r="N66" s="44"/>
    </row>
    <row r="67" spans="2:14" x14ac:dyDescent="0.25">
      <c r="B67" s="24"/>
      <c r="C67" s="24"/>
      <c r="D67" s="24"/>
      <c r="E67" s="2"/>
      <c r="F67" s="1"/>
      <c r="G67" s="1"/>
      <c r="H67" s="1"/>
      <c r="I67" s="1"/>
    </row>
    <row r="68" spans="2:14" ht="13.2" thickBot="1" x14ac:dyDescent="0.3">
      <c r="E68" s="2"/>
      <c r="F68" s="7" t="s">
        <v>8</v>
      </c>
      <c r="G68" s="1"/>
      <c r="H68" s="1"/>
      <c r="I68" s="1"/>
    </row>
    <row r="69" spans="2:14" x14ac:dyDescent="0.25">
      <c r="B69" s="15"/>
      <c r="C69" s="15"/>
      <c r="D69" s="15"/>
      <c r="E69" s="32" t="s">
        <v>22</v>
      </c>
      <c r="F69" s="14"/>
      <c r="G69" s="14"/>
      <c r="H69" s="14"/>
      <c r="I69" s="14"/>
      <c r="J69" s="27"/>
      <c r="K69" s="27"/>
    </row>
    <row r="70" spans="2:14" x14ac:dyDescent="0.25">
      <c r="E70" s="6" t="s">
        <v>3</v>
      </c>
      <c r="F70" s="8" t="s">
        <v>9</v>
      </c>
      <c r="G70" s="1"/>
      <c r="H70" s="1"/>
      <c r="I70" s="1"/>
    </row>
    <row r="71" spans="2:14" x14ac:dyDescent="0.25">
      <c r="B71" s="3" t="s">
        <v>10</v>
      </c>
      <c r="C71" s="3"/>
      <c r="D71" s="3"/>
      <c r="E71" s="9" t="s">
        <v>11</v>
      </c>
      <c r="F71" s="10" t="s">
        <v>11</v>
      </c>
      <c r="G71" s="1"/>
      <c r="H71" s="1"/>
      <c r="I71" s="1"/>
    </row>
    <row r="72" spans="2:14" x14ac:dyDescent="0.25">
      <c r="B72" s="3" t="s">
        <v>12</v>
      </c>
      <c r="C72" s="3"/>
      <c r="D72" s="3"/>
      <c r="E72" s="51">
        <v>149522</v>
      </c>
      <c r="F72" s="50">
        <v>64604502.759999998</v>
      </c>
      <c r="G72" s="1"/>
      <c r="H72" s="1"/>
      <c r="I72" s="1"/>
    </row>
    <row r="73" spans="2:14" x14ac:dyDescent="0.25">
      <c r="B73" s="3" t="s">
        <v>13</v>
      </c>
      <c r="C73" s="3"/>
      <c r="D73" s="3"/>
      <c r="E73" s="51">
        <v>501007</v>
      </c>
      <c r="F73" s="50">
        <v>239608959.99000001</v>
      </c>
      <c r="G73" s="1"/>
      <c r="H73" s="1"/>
      <c r="I73" s="1"/>
    </row>
    <row r="74" spans="2:14" x14ac:dyDescent="0.25">
      <c r="B74" s="3" t="s">
        <v>14</v>
      </c>
      <c r="C74" s="3"/>
      <c r="D74" s="3"/>
      <c r="E74" s="51">
        <v>385671</v>
      </c>
      <c r="F74" s="50">
        <v>169741384.47</v>
      </c>
      <c r="G74" s="1"/>
      <c r="H74" s="1"/>
      <c r="I74" s="1"/>
    </row>
    <row r="75" spans="2:14" x14ac:dyDescent="0.25">
      <c r="E75" s="52" t="s">
        <v>15</v>
      </c>
      <c r="F75" s="53" t="s">
        <v>15</v>
      </c>
      <c r="G75" s="1"/>
      <c r="H75" s="1"/>
      <c r="I75" s="1"/>
    </row>
    <row r="76" spans="2:14" x14ac:dyDescent="0.25">
      <c r="E76" s="51">
        <v>1036200</v>
      </c>
      <c r="F76" s="50">
        <v>473954847.22000003</v>
      </c>
      <c r="G76" s="1"/>
      <c r="H76" s="1"/>
      <c r="I76" s="1"/>
    </row>
    <row r="77" spans="2:14" x14ac:dyDescent="0.25">
      <c r="E77" s="51"/>
      <c r="F77" s="50"/>
      <c r="G77" s="1"/>
      <c r="H77" s="1"/>
      <c r="I77" s="1"/>
    </row>
    <row r="78" spans="2:14" x14ac:dyDescent="0.25">
      <c r="B78" s="3" t="s">
        <v>16</v>
      </c>
      <c r="C78" s="3"/>
      <c r="D78" s="3"/>
      <c r="E78" s="51"/>
      <c r="F78" s="50"/>
      <c r="G78" s="1"/>
      <c r="H78" s="1"/>
      <c r="I78" s="1"/>
    </row>
    <row r="79" spans="2:14" x14ac:dyDescent="0.25">
      <c r="B79" s="3" t="s">
        <v>12</v>
      </c>
      <c r="C79" s="3"/>
      <c r="D79" s="3"/>
      <c r="E79" s="51"/>
      <c r="F79" s="50">
        <v>36310817.75</v>
      </c>
      <c r="G79" s="1"/>
      <c r="H79" s="1"/>
      <c r="I79" s="1"/>
    </row>
    <row r="80" spans="2:14" x14ac:dyDescent="0.25">
      <c r="B80" s="3" t="s">
        <v>13</v>
      </c>
      <c r="C80" s="3"/>
      <c r="D80" s="3"/>
      <c r="E80" s="51"/>
      <c r="F80" s="50">
        <v>109205284.61000001</v>
      </c>
      <c r="G80" s="1"/>
      <c r="H80" s="1"/>
      <c r="I80" s="1"/>
    </row>
    <row r="81" spans="1:9" x14ac:dyDescent="0.25">
      <c r="B81" s="3" t="s">
        <v>14</v>
      </c>
      <c r="C81" s="3"/>
      <c r="D81" s="3"/>
      <c r="E81" s="51"/>
      <c r="F81" s="50">
        <v>82609148.019999981</v>
      </c>
      <c r="G81" s="1"/>
      <c r="H81" s="1"/>
      <c r="I81" s="1"/>
    </row>
    <row r="82" spans="1:9" x14ac:dyDescent="0.25">
      <c r="E82" s="51"/>
      <c r="F82" s="53" t="s">
        <v>15</v>
      </c>
      <c r="G82" s="1"/>
      <c r="H82" s="1"/>
      <c r="I82" s="1"/>
    </row>
    <row r="83" spans="1:9" x14ac:dyDescent="0.25">
      <c r="E83" s="51"/>
      <c r="F83" s="50">
        <v>228125250.38</v>
      </c>
      <c r="G83" s="1"/>
      <c r="H83" s="1"/>
      <c r="I83" s="1"/>
    </row>
    <row r="84" spans="1:9" x14ac:dyDescent="0.25">
      <c r="E84" s="51"/>
      <c r="F84" s="50"/>
      <c r="G84" s="1"/>
      <c r="H84" s="1"/>
      <c r="I84" s="1"/>
    </row>
    <row r="85" spans="1:9" x14ac:dyDescent="0.25">
      <c r="B85" s="3" t="s">
        <v>17</v>
      </c>
      <c r="C85" s="3"/>
      <c r="D85" s="3"/>
      <c r="E85" s="51"/>
      <c r="F85" s="50"/>
      <c r="G85" s="1"/>
      <c r="H85" s="1"/>
      <c r="I85" s="1"/>
    </row>
    <row r="86" spans="1:9" x14ac:dyDescent="0.25">
      <c r="B86" s="3" t="s">
        <v>12</v>
      </c>
      <c r="C86" s="3"/>
      <c r="D86" s="3"/>
      <c r="E86" s="51"/>
      <c r="F86" s="50">
        <v>28293685.009999998</v>
      </c>
      <c r="G86" s="1"/>
      <c r="H86" s="1"/>
      <c r="I86" s="1"/>
    </row>
    <row r="87" spans="1:9" x14ac:dyDescent="0.25">
      <c r="B87" s="3" t="s">
        <v>13</v>
      </c>
      <c r="C87" s="3"/>
      <c r="D87" s="3"/>
      <c r="E87" s="51"/>
      <c r="F87" s="50">
        <v>130403675.38000001</v>
      </c>
      <c r="G87" s="1"/>
      <c r="H87" s="1"/>
      <c r="I87" s="1"/>
    </row>
    <row r="88" spans="1:9" x14ac:dyDescent="0.25">
      <c r="B88" s="3" t="s">
        <v>14</v>
      </c>
      <c r="C88" s="3"/>
      <c r="D88" s="3"/>
      <c r="E88" s="51"/>
      <c r="F88" s="50">
        <v>87132236.450000018</v>
      </c>
      <c r="G88" s="1"/>
      <c r="H88" s="1"/>
      <c r="I88" s="1"/>
    </row>
    <row r="89" spans="1:9" x14ac:dyDescent="0.25">
      <c r="E89" s="51"/>
      <c r="F89" s="53" t="s">
        <v>15</v>
      </c>
      <c r="G89" s="1"/>
      <c r="H89" s="1"/>
      <c r="I89" s="1"/>
    </row>
    <row r="90" spans="1:9" x14ac:dyDescent="0.25">
      <c r="E90" s="51"/>
      <c r="F90" s="50">
        <v>245829596.84000003</v>
      </c>
      <c r="G90" s="1"/>
      <c r="H90" s="1"/>
      <c r="I90" s="1"/>
    </row>
    <row r="91" spans="1:9" x14ac:dyDescent="0.25">
      <c r="E91" s="2"/>
      <c r="F91" s="1"/>
      <c r="G91" s="1"/>
      <c r="H91" s="1"/>
      <c r="I91" s="1"/>
    </row>
    <row r="92" spans="1:9" x14ac:dyDescent="0.25">
      <c r="E92" s="2"/>
      <c r="F92" s="1" t="s">
        <v>27</v>
      </c>
      <c r="G92" s="1"/>
      <c r="H92" s="1"/>
      <c r="I92" s="1"/>
    </row>
    <row r="93" spans="1:9" x14ac:dyDescent="0.25">
      <c r="E93" s="2"/>
      <c r="F93" s="1"/>
      <c r="G93" s="1"/>
      <c r="H93" s="1"/>
      <c r="I93" s="1"/>
    </row>
    <row r="94" spans="1:9" x14ac:dyDescent="0.25">
      <c r="A94" s="33" t="s">
        <v>51</v>
      </c>
      <c r="E94" s="2"/>
      <c r="F94" s="1"/>
      <c r="G94" s="1"/>
      <c r="H94" s="1"/>
      <c r="I94" s="1"/>
    </row>
    <row r="95" spans="1:9" x14ac:dyDescent="0.25">
      <c r="A95" s="34" t="s">
        <v>102</v>
      </c>
      <c r="E95" s="2"/>
      <c r="F95" s="1"/>
      <c r="G95" s="1"/>
      <c r="H95" s="1"/>
      <c r="I95" s="1"/>
    </row>
    <row r="96" spans="1:9" x14ac:dyDescent="0.25">
      <c r="B96" s="24"/>
      <c r="E96" s="2"/>
      <c r="F96" s="1"/>
      <c r="G96" s="1"/>
      <c r="H96" s="1"/>
      <c r="I96" s="1"/>
    </row>
    <row r="97" spans="2:9" x14ac:dyDescent="0.25">
      <c r="B97" s="24"/>
      <c r="F97" s="1"/>
      <c r="G97" s="1"/>
      <c r="H97" s="1"/>
      <c r="I97" s="1"/>
    </row>
  </sheetData>
  <mergeCells count="7">
    <mergeCell ref="J64:K64"/>
    <mergeCell ref="J65:K65"/>
    <mergeCell ref="J2:L2"/>
    <mergeCell ref="J1:L1"/>
    <mergeCell ref="B3:C3"/>
    <mergeCell ref="B4:C4"/>
    <mergeCell ref="B5:C5"/>
  </mergeCells>
  <phoneticPr fontId="4" type="noConversion"/>
  <printOptions gridLinesSet="0"/>
  <pageMargins left="0" right="0" top="0.5" bottom="0.2" header="0.25" footer="0.5"/>
  <pageSetup scale="80" orientation="landscape" r:id="rId1"/>
  <headerFooter alignWithMargins="0">
    <oddHeader>&amp;L&amp;D&amp;CSUPERINTENDENT OF PUBLIC INSTRUCTION 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 Facilities and Organiza</dc:creator>
  <cp:lastModifiedBy>Shellie Neuman</cp:lastModifiedBy>
  <cp:lastPrinted>2023-01-30T15:42:36Z</cp:lastPrinted>
  <dcterms:created xsi:type="dcterms:W3CDTF">1998-08-13T16:02:44Z</dcterms:created>
  <dcterms:modified xsi:type="dcterms:W3CDTF">2025-02-05T18:55:03Z</dcterms:modified>
</cp:coreProperties>
</file>