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_NEW\Personnel\School_District_Personnel_Summary_Reports\2024-2025\PrelimPSR\"/>
    </mc:Choice>
  </mc:AlternateContent>
  <xr:revisionPtr revIDLastSave="0" documentId="13_ncr:1_{2D683DF4-CC3E-4906-A99E-35B988C3325A}" xr6:coauthVersionLast="47" xr6:coauthVersionMax="47" xr10:uidLastSave="{00000000-0000-0000-0000-000000000000}"/>
  <bookViews>
    <workbookView xWindow="28680" yWindow="-120" windowWidth="29040" windowHeight="15840" tabRatio="811" activeTab="9" xr2:uid="{00000000-000D-0000-FFFF-FFFF00000000}"/>
  </bookViews>
  <sheets>
    <sheet name="Table 45" sheetId="2" r:id="rId1"/>
    <sheet name="Table 45B" sheetId="9" r:id="rId2"/>
    <sheet name="table34ws" sheetId="5" r:id="rId3"/>
    <sheet name="table34Bws" sheetId="10" r:id="rId4"/>
    <sheet name="table36ws" sheetId="6" r:id="rId5"/>
    <sheet name="table36Bws" sheetId="11" r:id="rId6"/>
    <sheet name="table38ws" sheetId="7" r:id="rId7"/>
    <sheet name="table38Bws" sheetId="12" r:id="rId8"/>
    <sheet name="enrollextractws" sheetId="8" r:id="rId9"/>
    <sheet name="Table 46" sheetId="13" r:id="rId10"/>
    <sheet name="Table 47" sheetId="14" r:id="rId11"/>
  </sheets>
  <externalReferences>
    <externalReference r:id="rId12"/>
    <externalReference r:id="rId13"/>
  </externalReferences>
  <definedNames>
    <definedName name="_Fill" hidden="1">#REF!</definedName>
    <definedName name="_xlnm._FilterDatabase" localSheetId="8" hidden="1">enrollextractws!$A$6:$G$326</definedName>
    <definedName name="_xlnm._FilterDatabase" localSheetId="0" hidden="1">'Table 45'!$A$8:$L$8</definedName>
    <definedName name="_xlnm._FilterDatabase" localSheetId="1" hidden="1">'Table 45B'!$A$8:$L$328</definedName>
    <definedName name="_xlnm._FilterDatabase" localSheetId="9" hidden="1">'Table 46'!$A$9:$I$9</definedName>
    <definedName name="_xlnm._FilterDatabase" localSheetId="10" hidden="1">'Table 47'!$A$7:$E$327</definedName>
    <definedName name="_xlnm._FilterDatabase" localSheetId="3" hidden="1">table34Bws!$A$4:$D$4</definedName>
    <definedName name="_xlnm._FilterDatabase" localSheetId="2" hidden="1">table34ws!$A$4:$D$4</definedName>
    <definedName name="_xlnm._FilterDatabase" localSheetId="5" hidden="1">table36Bws!$A$4:$D$4</definedName>
    <definedName name="_xlnm._FilterDatabase" localSheetId="4" hidden="1">table36ws!$A$4:$D$4</definedName>
    <definedName name="_xlnm._FilterDatabase" localSheetId="7" hidden="1">table38Bws!$A$4:$D$324</definedName>
    <definedName name="_xlnm._FilterDatabase" localSheetId="6" hidden="1">table38ws!$A$4:$D$324</definedName>
    <definedName name="AncillK12">[1]Ancill!$L$1:$V$65536</definedName>
    <definedName name="GradeK12">'[1]Grade K-12 Pivot'!$Z$1:$AJ$65536</definedName>
    <definedName name="_xlnm.Print_Area" localSheetId="4">table36ws!$1:$1048576</definedName>
    <definedName name="_xlnm.Print_Titles" localSheetId="0">'Table 45'!$1:$8</definedName>
    <definedName name="_xlnm.Print_Titles" localSheetId="1">'Table 45B'!$1:$8</definedName>
    <definedName name="_xlnm.Print_Titles" localSheetId="9">'Table 46'!$1:$9</definedName>
    <definedName name="_xlnm.Print_Titles" localSheetId="10">'Table 47'!$1:$7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9" i="13" l="1"/>
  <c r="H323" i="13"/>
  <c r="H322" i="13"/>
  <c r="H315" i="13"/>
  <c r="H307" i="13"/>
  <c r="H300" i="13"/>
  <c r="H299" i="13"/>
  <c r="H251" i="13"/>
  <c r="H227" i="13"/>
  <c r="H223" i="13"/>
  <c r="H216" i="13"/>
  <c r="H211" i="13"/>
  <c r="H203" i="13"/>
  <c r="H199" i="13"/>
  <c r="H195" i="13"/>
  <c r="H189" i="13"/>
  <c r="H187" i="13"/>
  <c r="H179" i="13"/>
  <c r="H171" i="13"/>
  <c r="H167" i="13"/>
  <c r="H163" i="13"/>
  <c r="H159" i="13"/>
  <c r="H155" i="13"/>
  <c r="H147" i="13"/>
  <c r="H139" i="13"/>
  <c r="H135" i="13"/>
  <c r="H131" i="13"/>
  <c r="H127" i="13"/>
  <c r="H124" i="13"/>
  <c r="H123" i="13"/>
  <c r="H122" i="13"/>
  <c r="H121" i="13"/>
  <c r="H119" i="13"/>
  <c r="H115" i="13"/>
  <c r="H107" i="13"/>
  <c r="H99" i="13"/>
  <c r="H91" i="13"/>
  <c r="H87" i="13"/>
  <c r="H83" i="13"/>
  <c r="H75" i="13"/>
  <c r="H68" i="13"/>
  <c r="H67" i="13"/>
  <c r="H59" i="13"/>
  <c r="H55" i="13"/>
  <c r="H51" i="13"/>
  <c r="H47" i="13"/>
  <c r="H43" i="13"/>
  <c r="H36" i="13"/>
  <c r="H31" i="13"/>
  <c r="H30" i="13"/>
  <c r="H27" i="13"/>
  <c r="H24" i="13"/>
  <c r="H19" i="13"/>
  <c r="H11" i="13"/>
  <c r="G10" i="13"/>
  <c r="G11" i="13"/>
  <c r="I11" i="13" s="1"/>
  <c r="G12" i="13"/>
  <c r="I12" i="13" s="1"/>
  <c r="G13" i="13"/>
  <c r="I13" i="13" s="1"/>
  <c r="G14" i="13"/>
  <c r="I14" i="13" s="1"/>
  <c r="G15" i="13"/>
  <c r="G16" i="13"/>
  <c r="I16" i="13" s="1"/>
  <c r="G17" i="13"/>
  <c r="G18" i="13"/>
  <c r="I18" i="13" s="1"/>
  <c r="G19" i="13"/>
  <c r="I19" i="13" s="1"/>
  <c r="G20" i="13"/>
  <c r="I20" i="13" s="1"/>
  <c r="G21" i="13"/>
  <c r="I21" i="13" s="1"/>
  <c r="G22" i="13"/>
  <c r="I22" i="13" s="1"/>
  <c r="G23" i="13"/>
  <c r="G25" i="13"/>
  <c r="I25" i="13" s="1"/>
  <c r="G26" i="13"/>
  <c r="G27" i="13"/>
  <c r="I27" i="13" s="1"/>
  <c r="G28" i="13"/>
  <c r="I28" i="13" s="1"/>
  <c r="G29" i="13"/>
  <c r="I29" i="13" s="1"/>
  <c r="G31" i="13"/>
  <c r="I31" i="13" s="1"/>
  <c r="G32" i="13"/>
  <c r="I32" i="13" s="1"/>
  <c r="G33" i="13"/>
  <c r="I33" i="13" s="1"/>
  <c r="G34" i="13"/>
  <c r="I34" i="13" s="1"/>
  <c r="G35" i="13"/>
  <c r="I35" i="13" s="1"/>
  <c r="G37" i="13"/>
  <c r="I37" i="13" s="1"/>
  <c r="G38" i="13"/>
  <c r="I38" i="13" s="1"/>
  <c r="G39" i="13"/>
  <c r="G40" i="13"/>
  <c r="I40" i="13" s="1"/>
  <c r="G41" i="13"/>
  <c r="I41" i="13" s="1"/>
  <c r="G42" i="13"/>
  <c r="I42" i="13" s="1"/>
  <c r="G43" i="13"/>
  <c r="I43" i="13" s="1"/>
  <c r="G44" i="13"/>
  <c r="G45" i="13"/>
  <c r="I45" i="13" s="1"/>
  <c r="G46" i="13"/>
  <c r="I46" i="13" s="1"/>
  <c r="G47" i="13"/>
  <c r="G48" i="13"/>
  <c r="I48" i="13" s="1"/>
  <c r="G49" i="13"/>
  <c r="I49" i="13" s="1"/>
  <c r="G50" i="13"/>
  <c r="I50" i="13" s="1"/>
  <c r="G51" i="13"/>
  <c r="I51" i="13" s="1"/>
  <c r="G52" i="13"/>
  <c r="G53" i="13"/>
  <c r="I53" i="13" s="1"/>
  <c r="G54" i="13"/>
  <c r="I54" i="13" s="1"/>
  <c r="G55" i="13"/>
  <c r="G56" i="13"/>
  <c r="I56" i="13" s="1"/>
  <c r="G57" i="13"/>
  <c r="I57" i="13" s="1"/>
  <c r="G58" i="13"/>
  <c r="I58" i="13" s="1"/>
  <c r="G59" i="13"/>
  <c r="I59" i="13" s="1"/>
  <c r="G60" i="13"/>
  <c r="G61" i="13"/>
  <c r="I61" i="13" s="1"/>
  <c r="G62" i="13"/>
  <c r="I62" i="13" s="1"/>
  <c r="G63" i="13"/>
  <c r="G64" i="13"/>
  <c r="I64" i="13" s="1"/>
  <c r="G65" i="13"/>
  <c r="I65" i="13" s="1"/>
  <c r="G66" i="13"/>
  <c r="I66" i="13" s="1"/>
  <c r="G67" i="13"/>
  <c r="I67" i="13" s="1"/>
  <c r="G69" i="13"/>
  <c r="G70" i="13"/>
  <c r="I70" i="13" s="1"/>
  <c r="G71" i="13"/>
  <c r="I71" i="13" s="1"/>
  <c r="G72" i="13"/>
  <c r="I72" i="13" s="1"/>
  <c r="G73" i="13"/>
  <c r="I73" i="13" s="1"/>
  <c r="G74" i="13"/>
  <c r="I74" i="13" s="1"/>
  <c r="G75" i="13"/>
  <c r="I75" i="13" s="1"/>
  <c r="G76" i="13"/>
  <c r="I76" i="13" s="1"/>
  <c r="G77" i="13"/>
  <c r="G78" i="13"/>
  <c r="I78" i="13" s="1"/>
  <c r="G79" i="13"/>
  <c r="I79" i="13" s="1"/>
  <c r="G80" i="13"/>
  <c r="I80" i="13" s="1"/>
  <c r="G81" i="13"/>
  <c r="I81" i="13" s="1"/>
  <c r="G82" i="13"/>
  <c r="I82" i="13" s="1"/>
  <c r="G83" i="13"/>
  <c r="I83" i="13" s="1"/>
  <c r="G84" i="13"/>
  <c r="I84" i="13" s="1"/>
  <c r="G85" i="13"/>
  <c r="G86" i="13"/>
  <c r="I86" i="13" s="1"/>
  <c r="G87" i="13"/>
  <c r="I87" i="13" s="1"/>
  <c r="G88" i="13"/>
  <c r="I88" i="13" s="1"/>
  <c r="G89" i="13"/>
  <c r="I89" i="13" s="1"/>
  <c r="G90" i="13"/>
  <c r="I90" i="13" s="1"/>
  <c r="G91" i="13"/>
  <c r="I91" i="13" s="1"/>
  <c r="G92" i="13"/>
  <c r="I92" i="13" s="1"/>
  <c r="G93" i="13"/>
  <c r="G94" i="13"/>
  <c r="I94" i="13" s="1"/>
  <c r="G95" i="13"/>
  <c r="I95" i="13" s="1"/>
  <c r="G96" i="13"/>
  <c r="I96" i="13" s="1"/>
  <c r="G97" i="13"/>
  <c r="I97" i="13" s="1"/>
  <c r="G98" i="13"/>
  <c r="I98" i="13" s="1"/>
  <c r="G99" i="13"/>
  <c r="I99" i="13" s="1"/>
  <c r="G100" i="13"/>
  <c r="I100" i="13" s="1"/>
  <c r="G101" i="13"/>
  <c r="G102" i="13"/>
  <c r="I102" i="13" s="1"/>
  <c r="G103" i="13"/>
  <c r="I103" i="13" s="1"/>
  <c r="G104" i="13"/>
  <c r="I104" i="13" s="1"/>
  <c r="G105" i="13"/>
  <c r="I105" i="13" s="1"/>
  <c r="G106" i="13"/>
  <c r="I106" i="13" s="1"/>
  <c r="G107" i="13"/>
  <c r="I107" i="13" s="1"/>
  <c r="G108" i="13"/>
  <c r="I108" i="13" s="1"/>
  <c r="G109" i="13"/>
  <c r="G110" i="13"/>
  <c r="I110" i="13" s="1"/>
  <c r="G111" i="13"/>
  <c r="I111" i="13" s="1"/>
  <c r="G112" i="13"/>
  <c r="I112" i="13" s="1"/>
  <c r="G113" i="13"/>
  <c r="I113" i="13" s="1"/>
  <c r="G114" i="13"/>
  <c r="I114" i="13" s="1"/>
  <c r="G115" i="13"/>
  <c r="I115" i="13" s="1"/>
  <c r="G116" i="13"/>
  <c r="I116" i="13" s="1"/>
  <c r="G117" i="13"/>
  <c r="G118" i="13"/>
  <c r="I118" i="13" s="1"/>
  <c r="G119" i="13"/>
  <c r="I119" i="13" s="1"/>
  <c r="G120" i="13"/>
  <c r="I120" i="13" s="1"/>
  <c r="G125" i="13"/>
  <c r="I125" i="13" s="1"/>
  <c r="G126" i="13"/>
  <c r="I126" i="13" s="1"/>
  <c r="G127" i="13"/>
  <c r="G128" i="13"/>
  <c r="I128" i="13" s="1"/>
  <c r="G129" i="13"/>
  <c r="G130" i="13"/>
  <c r="I130" i="13" s="1"/>
  <c r="G131" i="13"/>
  <c r="I131" i="13" s="1"/>
  <c r="G132" i="13"/>
  <c r="I132" i="13" s="1"/>
  <c r="G133" i="13"/>
  <c r="I133" i="13" s="1"/>
  <c r="G134" i="13"/>
  <c r="I134" i="13" s="1"/>
  <c r="G135" i="13"/>
  <c r="G136" i="13"/>
  <c r="I136" i="13" s="1"/>
  <c r="G137" i="13"/>
  <c r="G138" i="13"/>
  <c r="I138" i="13" s="1"/>
  <c r="G139" i="13"/>
  <c r="I139" i="13" s="1"/>
  <c r="G140" i="13"/>
  <c r="I140" i="13" s="1"/>
  <c r="G141" i="13"/>
  <c r="I141" i="13" s="1"/>
  <c r="G142" i="13"/>
  <c r="I142" i="13" s="1"/>
  <c r="G143" i="13"/>
  <c r="G144" i="13"/>
  <c r="I144" i="13" s="1"/>
  <c r="G145" i="13"/>
  <c r="G146" i="13"/>
  <c r="I146" i="13" s="1"/>
  <c r="G147" i="13"/>
  <c r="I147" i="13" s="1"/>
  <c r="G148" i="13"/>
  <c r="I148" i="13" s="1"/>
  <c r="G149" i="13"/>
  <c r="I149" i="13" s="1"/>
  <c r="G150" i="13"/>
  <c r="I150" i="13" s="1"/>
  <c r="G151" i="13"/>
  <c r="G152" i="13"/>
  <c r="I152" i="13" s="1"/>
  <c r="G153" i="13"/>
  <c r="G154" i="13"/>
  <c r="I154" i="13" s="1"/>
  <c r="G155" i="13"/>
  <c r="I155" i="13" s="1"/>
  <c r="G156" i="13"/>
  <c r="I156" i="13" s="1"/>
  <c r="G157" i="13"/>
  <c r="I157" i="13" s="1"/>
  <c r="G158" i="13"/>
  <c r="I158" i="13" s="1"/>
  <c r="G159" i="13"/>
  <c r="G160" i="13"/>
  <c r="I160" i="13" s="1"/>
  <c r="G161" i="13"/>
  <c r="G162" i="13"/>
  <c r="I162" i="13" s="1"/>
  <c r="G163" i="13"/>
  <c r="I163" i="13" s="1"/>
  <c r="G164" i="13"/>
  <c r="I164" i="13" s="1"/>
  <c r="G165" i="13"/>
  <c r="I165" i="13" s="1"/>
  <c r="G166" i="13"/>
  <c r="I166" i="13" s="1"/>
  <c r="G167" i="13"/>
  <c r="G168" i="13"/>
  <c r="I168" i="13" s="1"/>
  <c r="G169" i="13"/>
  <c r="G170" i="13"/>
  <c r="I170" i="13" s="1"/>
  <c r="G171" i="13"/>
  <c r="I171" i="13" s="1"/>
  <c r="G172" i="13"/>
  <c r="I172" i="13" s="1"/>
  <c r="G173" i="13"/>
  <c r="I173" i="13" s="1"/>
  <c r="G174" i="13"/>
  <c r="I174" i="13" s="1"/>
  <c r="G175" i="13"/>
  <c r="G176" i="13"/>
  <c r="I176" i="13" s="1"/>
  <c r="G177" i="13"/>
  <c r="G178" i="13"/>
  <c r="I178" i="13" s="1"/>
  <c r="G179" i="13"/>
  <c r="I179" i="13" s="1"/>
  <c r="G180" i="13"/>
  <c r="I180" i="13" s="1"/>
  <c r="G181" i="13"/>
  <c r="I181" i="13" s="1"/>
  <c r="G182" i="13"/>
  <c r="I182" i="13" s="1"/>
  <c r="G183" i="13"/>
  <c r="G184" i="13"/>
  <c r="I184" i="13" s="1"/>
  <c r="G185" i="13"/>
  <c r="G186" i="13"/>
  <c r="I186" i="13" s="1"/>
  <c r="G187" i="13"/>
  <c r="I187" i="13" s="1"/>
  <c r="G188" i="13"/>
  <c r="I188" i="13" s="1"/>
  <c r="G190" i="13"/>
  <c r="I190" i="13" s="1"/>
  <c r="G191" i="13"/>
  <c r="G192" i="13"/>
  <c r="I192" i="13" s="1"/>
  <c r="G193" i="13"/>
  <c r="I193" i="13" s="1"/>
  <c r="G194" i="13"/>
  <c r="G195" i="13"/>
  <c r="I195" i="13" s="1"/>
  <c r="G196" i="13"/>
  <c r="I196" i="13" s="1"/>
  <c r="G197" i="13"/>
  <c r="I197" i="13" s="1"/>
  <c r="G198" i="13"/>
  <c r="I198" i="13" s="1"/>
  <c r="G199" i="13"/>
  <c r="G200" i="13"/>
  <c r="I200" i="13" s="1"/>
  <c r="G201" i="13"/>
  <c r="I201" i="13" s="1"/>
  <c r="G202" i="13"/>
  <c r="G203" i="13"/>
  <c r="I203" i="13" s="1"/>
  <c r="G204" i="13"/>
  <c r="I204" i="13" s="1"/>
  <c r="G205" i="13"/>
  <c r="I205" i="13" s="1"/>
  <c r="G206" i="13"/>
  <c r="I206" i="13" s="1"/>
  <c r="G207" i="13"/>
  <c r="G208" i="13"/>
  <c r="I208" i="13" s="1"/>
  <c r="G209" i="13"/>
  <c r="I209" i="13" s="1"/>
  <c r="G210" i="13"/>
  <c r="G211" i="13"/>
  <c r="I211" i="13" s="1"/>
  <c r="G212" i="13"/>
  <c r="I212" i="13" s="1"/>
  <c r="G213" i="13"/>
  <c r="I213" i="13" s="1"/>
  <c r="G214" i="13"/>
  <c r="I214" i="13" s="1"/>
  <c r="G215" i="13"/>
  <c r="G217" i="13"/>
  <c r="I217" i="13" s="1"/>
  <c r="G218" i="13"/>
  <c r="I218" i="13" s="1"/>
  <c r="G219" i="13"/>
  <c r="I219" i="13" s="1"/>
  <c r="G220" i="13"/>
  <c r="I220" i="13" s="1"/>
  <c r="G221" i="13"/>
  <c r="I221" i="13" s="1"/>
  <c r="G222" i="13"/>
  <c r="I222" i="13" s="1"/>
  <c r="G223" i="13"/>
  <c r="I223" i="13" s="1"/>
  <c r="G224" i="13"/>
  <c r="I224" i="13" s="1"/>
  <c r="G225" i="13"/>
  <c r="I225" i="13" s="1"/>
  <c r="G226" i="13"/>
  <c r="I226" i="13" s="1"/>
  <c r="G227" i="13"/>
  <c r="I227" i="13" s="1"/>
  <c r="G228" i="13"/>
  <c r="I228" i="13" s="1"/>
  <c r="G229" i="13"/>
  <c r="I229" i="13" s="1"/>
  <c r="G230" i="13"/>
  <c r="I230" i="13" s="1"/>
  <c r="G231" i="13"/>
  <c r="I231" i="13" s="1"/>
  <c r="G232" i="13"/>
  <c r="I232" i="13" s="1"/>
  <c r="G233" i="13"/>
  <c r="I233" i="13" s="1"/>
  <c r="G234" i="13"/>
  <c r="I234" i="13" s="1"/>
  <c r="G235" i="13"/>
  <c r="I235" i="13" s="1"/>
  <c r="G236" i="13"/>
  <c r="I236" i="13" s="1"/>
  <c r="G237" i="13"/>
  <c r="I237" i="13" s="1"/>
  <c r="G238" i="13"/>
  <c r="I238" i="13" s="1"/>
  <c r="G239" i="13"/>
  <c r="I239" i="13" s="1"/>
  <c r="G240" i="13"/>
  <c r="I240" i="13" s="1"/>
  <c r="G241" i="13"/>
  <c r="I241" i="13" s="1"/>
  <c r="G242" i="13"/>
  <c r="I242" i="13" s="1"/>
  <c r="G243" i="13"/>
  <c r="I243" i="13" s="1"/>
  <c r="G244" i="13"/>
  <c r="I244" i="13" s="1"/>
  <c r="G245" i="13"/>
  <c r="I245" i="13" s="1"/>
  <c r="G246" i="13"/>
  <c r="I246" i="13" s="1"/>
  <c r="G247" i="13"/>
  <c r="I247" i="13" s="1"/>
  <c r="G248" i="13"/>
  <c r="I248" i="13" s="1"/>
  <c r="G249" i="13"/>
  <c r="I249" i="13" s="1"/>
  <c r="G250" i="13"/>
  <c r="I250" i="13" s="1"/>
  <c r="G251" i="13"/>
  <c r="I251" i="13" s="1"/>
  <c r="G252" i="13"/>
  <c r="I252" i="13" s="1"/>
  <c r="G253" i="13"/>
  <c r="I253" i="13" s="1"/>
  <c r="G254" i="13"/>
  <c r="I254" i="13" s="1"/>
  <c r="G255" i="13"/>
  <c r="I255" i="13" s="1"/>
  <c r="G256" i="13"/>
  <c r="I256" i="13" s="1"/>
  <c r="G257" i="13"/>
  <c r="I257" i="13" s="1"/>
  <c r="G258" i="13"/>
  <c r="I258" i="13" s="1"/>
  <c r="G259" i="13"/>
  <c r="G260" i="13"/>
  <c r="I260" i="13" s="1"/>
  <c r="G261" i="13"/>
  <c r="I261" i="13" s="1"/>
  <c r="G262" i="13"/>
  <c r="I262" i="13" s="1"/>
  <c r="G263" i="13"/>
  <c r="I263" i="13" s="1"/>
  <c r="G264" i="13"/>
  <c r="I264" i="13" s="1"/>
  <c r="G265" i="13"/>
  <c r="I265" i="13" s="1"/>
  <c r="G266" i="13"/>
  <c r="I266" i="13" s="1"/>
  <c r="G267" i="13"/>
  <c r="G268" i="13"/>
  <c r="I268" i="13" s="1"/>
  <c r="G269" i="13"/>
  <c r="I269" i="13" s="1"/>
  <c r="G270" i="13"/>
  <c r="I270" i="13" s="1"/>
  <c r="G271" i="13"/>
  <c r="I271" i="13" s="1"/>
  <c r="G272" i="13"/>
  <c r="I272" i="13" s="1"/>
  <c r="G273" i="13"/>
  <c r="I273" i="13" s="1"/>
  <c r="G274" i="13"/>
  <c r="I274" i="13" s="1"/>
  <c r="G275" i="13"/>
  <c r="G276" i="13"/>
  <c r="I276" i="13" s="1"/>
  <c r="G277" i="13"/>
  <c r="I277" i="13" s="1"/>
  <c r="G278" i="13"/>
  <c r="I278" i="13" s="1"/>
  <c r="G279" i="13"/>
  <c r="I279" i="13" s="1"/>
  <c r="G280" i="13"/>
  <c r="I280" i="13" s="1"/>
  <c r="G281" i="13"/>
  <c r="I281" i="13" s="1"/>
  <c r="G282" i="13"/>
  <c r="I282" i="13" s="1"/>
  <c r="G283" i="13"/>
  <c r="G284" i="13"/>
  <c r="I284" i="13" s="1"/>
  <c r="G285" i="13"/>
  <c r="I285" i="13" s="1"/>
  <c r="G286" i="13"/>
  <c r="I286" i="13" s="1"/>
  <c r="G287" i="13"/>
  <c r="I287" i="13" s="1"/>
  <c r="G288" i="13"/>
  <c r="I288" i="13" s="1"/>
  <c r="G289" i="13"/>
  <c r="I289" i="13" s="1"/>
  <c r="G290" i="13"/>
  <c r="I290" i="13" s="1"/>
  <c r="G291" i="13"/>
  <c r="G292" i="13"/>
  <c r="I292" i="13" s="1"/>
  <c r="G293" i="13"/>
  <c r="I293" i="13" s="1"/>
  <c r="G294" i="13"/>
  <c r="I294" i="13" s="1"/>
  <c r="G295" i="13"/>
  <c r="I295" i="13" s="1"/>
  <c r="G296" i="13"/>
  <c r="I296" i="13" s="1"/>
  <c r="G297" i="13"/>
  <c r="I297" i="13" s="1"/>
  <c r="G298" i="13"/>
  <c r="I298" i="13" s="1"/>
  <c r="G301" i="13"/>
  <c r="G302" i="13"/>
  <c r="I302" i="13" s="1"/>
  <c r="G303" i="13"/>
  <c r="I303" i="13" s="1"/>
  <c r="G304" i="13"/>
  <c r="I304" i="13" s="1"/>
  <c r="G305" i="13"/>
  <c r="I305" i="13" s="1"/>
  <c r="G306" i="13"/>
  <c r="I306" i="13" s="1"/>
  <c r="G307" i="13"/>
  <c r="I307" i="13" s="1"/>
  <c r="G308" i="13"/>
  <c r="I308" i="13" s="1"/>
  <c r="G309" i="13"/>
  <c r="G310" i="13"/>
  <c r="I310" i="13" s="1"/>
  <c r="G311" i="13"/>
  <c r="I311" i="13" s="1"/>
  <c r="G312" i="13"/>
  <c r="I312" i="13" s="1"/>
  <c r="G313" i="13"/>
  <c r="I313" i="13" s="1"/>
  <c r="G314" i="13"/>
  <c r="I314" i="13" s="1"/>
  <c r="G315" i="13"/>
  <c r="I315" i="13" s="1"/>
  <c r="G316" i="13"/>
  <c r="I316" i="13" s="1"/>
  <c r="G317" i="13"/>
  <c r="G318" i="13"/>
  <c r="I318" i="13" s="1"/>
  <c r="G319" i="13"/>
  <c r="I319" i="13" s="1"/>
  <c r="G320" i="13"/>
  <c r="I320" i="13" s="1"/>
  <c r="G321" i="13"/>
  <c r="I321" i="13" s="1"/>
  <c r="G323" i="13"/>
  <c r="I323" i="13" s="1"/>
  <c r="G324" i="13"/>
  <c r="I324" i="13" s="1"/>
  <c r="G325" i="13"/>
  <c r="I325" i="13" s="1"/>
  <c r="G326" i="13"/>
  <c r="G327" i="13"/>
  <c r="I327" i="13" s="1"/>
  <c r="G328" i="13"/>
  <c r="I328" i="13" s="1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C10" i="13"/>
  <c r="C11" i="13"/>
  <c r="C12" i="13"/>
  <c r="C13" i="13"/>
  <c r="C14" i="13"/>
  <c r="C15" i="13"/>
  <c r="H15" i="13" s="1"/>
  <c r="C16" i="13"/>
  <c r="C17" i="13"/>
  <c r="C18" i="13"/>
  <c r="C19" i="13"/>
  <c r="C20" i="13"/>
  <c r="C21" i="13"/>
  <c r="C22" i="13"/>
  <c r="C23" i="13"/>
  <c r="H23" i="13" s="1"/>
  <c r="C24" i="13"/>
  <c r="I24" i="13" s="1"/>
  <c r="C25" i="13"/>
  <c r="C26" i="13"/>
  <c r="C27" i="13"/>
  <c r="C28" i="13"/>
  <c r="C29" i="13"/>
  <c r="C30" i="13"/>
  <c r="I30" i="13" s="1"/>
  <c r="C31" i="13"/>
  <c r="C32" i="13"/>
  <c r="C33" i="13"/>
  <c r="C34" i="13"/>
  <c r="C35" i="13"/>
  <c r="C36" i="13"/>
  <c r="I36" i="13" s="1"/>
  <c r="C37" i="13"/>
  <c r="C38" i="13"/>
  <c r="C39" i="13"/>
  <c r="H39" i="13" s="1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H63" i="13" s="1"/>
  <c r="C64" i="13"/>
  <c r="C65" i="13"/>
  <c r="C66" i="13"/>
  <c r="C67" i="13"/>
  <c r="C68" i="13"/>
  <c r="I68" i="13" s="1"/>
  <c r="C69" i="13"/>
  <c r="C70" i="13"/>
  <c r="C71" i="13"/>
  <c r="H71" i="13" s="1"/>
  <c r="C72" i="13"/>
  <c r="C73" i="13"/>
  <c r="C74" i="13"/>
  <c r="C75" i="13"/>
  <c r="C76" i="13"/>
  <c r="C77" i="13"/>
  <c r="C78" i="13"/>
  <c r="C79" i="13"/>
  <c r="H79" i="13" s="1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H95" i="13" s="1"/>
  <c r="C96" i="13"/>
  <c r="C97" i="13"/>
  <c r="C98" i="13"/>
  <c r="C99" i="13"/>
  <c r="C100" i="13"/>
  <c r="C101" i="13"/>
  <c r="C102" i="13"/>
  <c r="C103" i="13"/>
  <c r="H103" i="13" s="1"/>
  <c r="C104" i="13"/>
  <c r="C105" i="13"/>
  <c r="C106" i="13"/>
  <c r="C107" i="13"/>
  <c r="C108" i="13"/>
  <c r="C109" i="13"/>
  <c r="C110" i="13"/>
  <c r="C111" i="13"/>
  <c r="H111" i="13" s="1"/>
  <c r="C112" i="13"/>
  <c r="C113" i="13"/>
  <c r="C114" i="13"/>
  <c r="C115" i="13"/>
  <c r="C116" i="13"/>
  <c r="C117" i="13"/>
  <c r="C118" i="13"/>
  <c r="C119" i="13"/>
  <c r="C120" i="13"/>
  <c r="C121" i="13"/>
  <c r="I121" i="13" s="1"/>
  <c r="C122" i="13"/>
  <c r="I122" i="13" s="1"/>
  <c r="C123" i="13"/>
  <c r="I123" i="13" s="1"/>
  <c r="C124" i="13"/>
  <c r="I124" i="13" s="1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H143" i="13" s="1"/>
  <c r="C144" i="13"/>
  <c r="C145" i="13"/>
  <c r="C146" i="13"/>
  <c r="C147" i="13"/>
  <c r="C148" i="13"/>
  <c r="C149" i="13"/>
  <c r="C150" i="13"/>
  <c r="C151" i="13"/>
  <c r="H151" i="13" s="1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H175" i="13" s="1"/>
  <c r="C176" i="13"/>
  <c r="C177" i="13"/>
  <c r="C178" i="13"/>
  <c r="C179" i="13"/>
  <c r="C180" i="13"/>
  <c r="C181" i="13"/>
  <c r="C182" i="13"/>
  <c r="C183" i="13"/>
  <c r="H183" i="13" s="1"/>
  <c r="C184" i="13"/>
  <c r="C185" i="13"/>
  <c r="C186" i="13"/>
  <c r="C187" i="13"/>
  <c r="C188" i="13"/>
  <c r="C189" i="13"/>
  <c r="I189" i="13" s="1"/>
  <c r="C190" i="13"/>
  <c r="C191" i="13"/>
  <c r="H191" i="13" s="1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H207" i="13" s="1"/>
  <c r="C208" i="13"/>
  <c r="C209" i="13"/>
  <c r="C210" i="13"/>
  <c r="C211" i="13"/>
  <c r="C212" i="13"/>
  <c r="C213" i="13"/>
  <c r="C214" i="13"/>
  <c r="C215" i="13"/>
  <c r="H215" i="13" s="1"/>
  <c r="C216" i="13"/>
  <c r="I216" i="13" s="1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H231" i="13" s="1"/>
  <c r="C232" i="13"/>
  <c r="C233" i="13"/>
  <c r="C234" i="13"/>
  <c r="C235" i="13"/>
  <c r="C236" i="13"/>
  <c r="C237" i="13"/>
  <c r="C238" i="13"/>
  <c r="C239" i="13"/>
  <c r="H239" i="13" s="1"/>
  <c r="C240" i="13"/>
  <c r="C241" i="13"/>
  <c r="C242" i="13"/>
  <c r="C243" i="13"/>
  <c r="C244" i="13"/>
  <c r="C245" i="13"/>
  <c r="C246" i="13"/>
  <c r="C247" i="13"/>
  <c r="H247" i="13" s="1"/>
  <c r="C248" i="13"/>
  <c r="C249" i="13"/>
  <c r="C250" i="13"/>
  <c r="C251" i="13"/>
  <c r="C252" i="13"/>
  <c r="C253" i="13"/>
  <c r="C254" i="13"/>
  <c r="C255" i="13"/>
  <c r="H255" i="13" s="1"/>
  <c r="C256" i="13"/>
  <c r="C257" i="13"/>
  <c r="C258" i="13"/>
  <c r="C259" i="13"/>
  <c r="C260" i="13"/>
  <c r="C261" i="13"/>
  <c r="C262" i="13"/>
  <c r="C263" i="13"/>
  <c r="H263" i="13" s="1"/>
  <c r="C264" i="13"/>
  <c r="C265" i="13"/>
  <c r="C266" i="13"/>
  <c r="C267" i="13"/>
  <c r="C268" i="13"/>
  <c r="C269" i="13"/>
  <c r="C270" i="13"/>
  <c r="C271" i="13"/>
  <c r="H271" i="13" s="1"/>
  <c r="C272" i="13"/>
  <c r="C273" i="13"/>
  <c r="C274" i="13"/>
  <c r="C275" i="13"/>
  <c r="C276" i="13"/>
  <c r="C277" i="13"/>
  <c r="C278" i="13"/>
  <c r="C279" i="13"/>
  <c r="H279" i="13" s="1"/>
  <c r="C280" i="13"/>
  <c r="C281" i="13"/>
  <c r="C282" i="13"/>
  <c r="C283" i="13"/>
  <c r="C284" i="13"/>
  <c r="C285" i="13"/>
  <c r="C286" i="13"/>
  <c r="C287" i="13"/>
  <c r="H287" i="13" s="1"/>
  <c r="C288" i="13"/>
  <c r="C289" i="13"/>
  <c r="C290" i="13"/>
  <c r="C291" i="13"/>
  <c r="C292" i="13"/>
  <c r="C293" i="13"/>
  <c r="C294" i="13"/>
  <c r="C295" i="13"/>
  <c r="H295" i="13" s="1"/>
  <c r="C296" i="13"/>
  <c r="C297" i="13"/>
  <c r="C298" i="13"/>
  <c r="C299" i="13"/>
  <c r="I299" i="13" s="1"/>
  <c r="C300" i="13"/>
  <c r="I300" i="13" s="1"/>
  <c r="C301" i="13"/>
  <c r="C302" i="13"/>
  <c r="C303" i="13"/>
  <c r="H303" i="13" s="1"/>
  <c r="C304" i="13"/>
  <c r="C305" i="13"/>
  <c r="C306" i="13"/>
  <c r="C307" i="13"/>
  <c r="C308" i="13"/>
  <c r="C309" i="13"/>
  <c r="C310" i="13"/>
  <c r="C311" i="13"/>
  <c r="H311" i="13" s="1"/>
  <c r="C312" i="13"/>
  <c r="C313" i="13"/>
  <c r="C314" i="13"/>
  <c r="C315" i="13"/>
  <c r="C316" i="13"/>
  <c r="C317" i="13"/>
  <c r="C318" i="13"/>
  <c r="C319" i="13"/>
  <c r="H319" i="13" s="1"/>
  <c r="C320" i="13"/>
  <c r="C321" i="13"/>
  <c r="C322" i="13"/>
  <c r="I322" i="13" s="1"/>
  <c r="C323" i="13"/>
  <c r="C324" i="13"/>
  <c r="C325" i="13"/>
  <c r="C326" i="13"/>
  <c r="C327" i="13"/>
  <c r="H327" i="13" s="1"/>
  <c r="C328" i="13"/>
  <c r="C329" i="13"/>
  <c r="I329" i="13" s="1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F6" i="8"/>
  <c r="F4" i="8" s="1"/>
  <c r="E6" i="8"/>
  <c r="E4" i="8" s="1"/>
  <c r="D6" i="8"/>
  <c r="D4" i="8" s="1"/>
  <c r="C6" i="8"/>
  <c r="C4" i="8"/>
  <c r="G3" i="8"/>
  <c r="I63" i="13" l="1"/>
  <c r="I55" i="13"/>
  <c r="I47" i="13"/>
  <c r="I39" i="13"/>
  <c r="H219" i="13"/>
  <c r="I326" i="13"/>
  <c r="H326" i="13"/>
  <c r="I317" i="13"/>
  <c r="H317" i="13"/>
  <c r="I309" i="13"/>
  <c r="H309" i="13"/>
  <c r="I301" i="13"/>
  <c r="H301" i="13"/>
  <c r="H291" i="13"/>
  <c r="I291" i="13"/>
  <c r="H283" i="13"/>
  <c r="I283" i="13"/>
  <c r="H275" i="13"/>
  <c r="I275" i="13"/>
  <c r="H267" i="13"/>
  <c r="I267" i="13"/>
  <c r="I259" i="13"/>
  <c r="H259" i="13"/>
  <c r="I210" i="13"/>
  <c r="H210" i="13"/>
  <c r="I202" i="13"/>
  <c r="H202" i="13"/>
  <c r="I194" i="13"/>
  <c r="H194" i="13"/>
  <c r="I185" i="13"/>
  <c r="H185" i="13"/>
  <c r="I177" i="13"/>
  <c r="H177" i="13"/>
  <c r="I169" i="13"/>
  <c r="H169" i="13"/>
  <c r="I161" i="13"/>
  <c r="H161" i="13"/>
  <c r="I153" i="13"/>
  <c r="H153" i="13"/>
  <c r="I145" i="13"/>
  <c r="H145" i="13"/>
  <c r="I137" i="13"/>
  <c r="H137" i="13"/>
  <c r="I129" i="13"/>
  <c r="H129" i="13"/>
  <c r="I117" i="13"/>
  <c r="H117" i="13"/>
  <c r="I109" i="13"/>
  <c r="H109" i="13"/>
  <c r="I101" i="13"/>
  <c r="H101" i="13"/>
  <c r="I93" i="13"/>
  <c r="H93" i="13"/>
  <c r="I85" i="13"/>
  <c r="H85" i="13"/>
  <c r="I77" i="13"/>
  <c r="H77" i="13"/>
  <c r="I69" i="13"/>
  <c r="H69" i="13"/>
  <c r="I60" i="13"/>
  <c r="H60" i="13"/>
  <c r="I52" i="13"/>
  <c r="H52" i="13"/>
  <c r="I44" i="13"/>
  <c r="H44" i="13"/>
  <c r="I26" i="13"/>
  <c r="H26" i="13"/>
  <c r="I17" i="13"/>
  <c r="H17" i="13"/>
  <c r="H35" i="13"/>
  <c r="H235" i="13"/>
  <c r="I183" i="13"/>
  <c r="I175" i="13"/>
  <c r="I167" i="13"/>
  <c r="I159" i="13"/>
  <c r="I151" i="13"/>
  <c r="I143" i="13"/>
  <c r="I135" i="13"/>
  <c r="I127" i="13"/>
  <c r="I23" i="13"/>
  <c r="I15" i="13"/>
  <c r="I215" i="13"/>
  <c r="I207" i="13"/>
  <c r="I199" i="13"/>
  <c r="I191" i="13"/>
  <c r="H243" i="13"/>
  <c r="H14" i="13"/>
  <c r="H18" i="13"/>
  <c r="H22" i="13"/>
  <c r="H34" i="13"/>
  <c r="H38" i="13"/>
  <c r="H42" i="13"/>
  <c r="H46" i="13"/>
  <c r="H50" i="13"/>
  <c r="H54" i="13"/>
  <c r="H58" i="13"/>
  <c r="H62" i="13"/>
  <c r="H66" i="13"/>
  <c r="H70" i="13"/>
  <c r="H74" i="13"/>
  <c r="H78" i="13"/>
  <c r="H82" i="13"/>
  <c r="H86" i="13"/>
  <c r="H90" i="13"/>
  <c r="H94" i="13"/>
  <c r="H98" i="13"/>
  <c r="H102" i="13"/>
  <c r="H106" i="13"/>
  <c r="H110" i="13"/>
  <c r="H114" i="13"/>
  <c r="H118" i="13"/>
  <c r="H126" i="13"/>
  <c r="H130" i="13"/>
  <c r="H134" i="13"/>
  <c r="H138" i="13"/>
  <c r="H142" i="13"/>
  <c r="H146" i="13"/>
  <c r="H150" i="13"/>
  <c r="H154" i="13"/>
  <c r="H158" i="13"/>
  <c r="H162" i="13"/>
  <c r="H166" i="13"/>
  <c r="H170" i="13"/>
  <c r="H174" i="13"/>
  <c r="H178" i="13"/>
  <c r="H182" i="13"/>
  <c r="H186" i="13"/>
  <c r="H190" i="13"/>
  <c r="H198" i="13"/>
  <c r="H206" i="13"/>
  <c r="H214" i="13"/>
  <c r="H218" i="13"/>
  <c r="H222" i="13"/>
  <c r="H226" i="13"/>
  <c r="H230" i="13"/>
  <c r="H234" i="13"/>
  <c r="H238" i="13"/>
  <c r="H242" i="13"/>
  <c r="H246" i="13"/>
  <c r="H250" i="13"/>
  <c r="H254" i="13"/>
  <c r="H258" i="13"/>
  <c r="H262" i="13"/>
  <c r="H266" i="13"/>
  <c r="H270" i="13"/>
  <c r="H274" i="13"/>
  <c r="H278" i="13"/>
  <c r="H282" i="13"/>
  <c r="H286" i="13"/>
  <c r="H290" i="13"/>
  <c r="H294" i="13"/>
  <c r="H298" i="13"/>
  <c r="H302" i="13"/>
  <c r="H306" i="13"/>
  <c r="H310" i="13"/>
  <c r="H314" i="13"/>
  <c r="H318" i="13"/>
  <c r="H12" i="13"/>
  <c r="H16" i="13"/>
  <c r="H20" i="13"/>
  <c r="H28" i="13"/>
  <c r="H32" i="13"/>
  <c r="H40" i="13"/>
  <c r="H48" i="13"/>
  <c r="H56" i="13"/>
  <c r="H64" i="13"/>
  <c r="H72" i="13"/>
  <c r="H76" i="13"/>
  <c r="H80" i="13"/>
  <c r="H84" i="13"/>
  <c r="H88" i="13"/>
  <c r="H92" i="13"/>
  <c r="H96" i="13"/>
  <c r="H100" i="13"/>
  <c r="H104" i="13"/>
  <c r="H108" i="13"/>
  <c r="H112" i="13"/>
  <c r="H116" i="13"/>
  <c r="H120" i="13"/>
  <c r="H128" i="13"/>
  <c r="H132" i="13"/>
  <c r="H136" i="13"/>
  <c r="H140" i="13"/>
  <c r="H144" i="13"/>
  <c r="H148" i="13"/>
  <c r="H152" i="13"/>
  <c r="H156" i="13"/>
  <c r="H160" i="13"/>
  <c r="H164" i="13"/>
  <c r="H168" i="13"/>
  <c r="H172" i="13"/>
  <c r="H176" i="13"/>
  <c r="H180" i="13"/>
  <c r="H184" i="13"/>
  <c r="H188" i="13"/>
  <c r="H192" i="13"/>
  <c r="H196" i="13"/>
  <c r="H200" i="13"/>
  <c r="H204" i="13"/>
  <c r="H208" i="13"/>
  <c r="H212" i="13"/>
  <c r="H220" i="13"/>
  <c r="H224" i="13"/>
  <c r="H228" i="13"/>
  <c r="H232" i="13"/>
  <c r="H236" i="13"/>
  <c r="H240" i="13"/>
  <c r="H244" i="13"/>
  <c r="H248" i="13"/>
  <c r="H252" i="13"/>
  <c r="H256" i="13"/>
  <c r="H260" i="13"/>
  <c r="H264" i="13"/>
  <c r="H268" i="13"/>
  <c r="H272" i="13"/>
  <c r="H276" i="13"/>
  <c r="H280" i="13"/>
  <c r="H284" i="13"/>
  <c r="H288" i="13"/>
  <c r="H292" i="13"/>
  <c r="H296" i="13"/>
  <c r="H304" i="13"/>
  <c r="H308" i="13"/>
  <c r="H312" i="13"/>
  <c r="H316" i="13"/>
  <c r="H320" i="13"/>
  <c r="H324" i="13"/>
  <c r="H328" i="13"/>
  <c r="H13" i="13"/>
  <c r="H21" i="13"/>
  <c r="H25" i="13"/>
  <c r="H29" i="13"/>
  <c r="H33" i="13"/>
  <c r="H37" i="13"/>
  <c r="H41" i="13"/>
  <c r="H45" i="13"/>
  <c r="H49" i="13"/>
  <c r="H53" i="13"/>
  <c r="H57" i="13"/>
  <c r="H61" i="13"/>
  <c r="H65" i="13"/>
  <c r="H73" i="13"/>
  <c r="H81" i="13"/>
  <c r="H89" i="13"/>
  <c r="H97" i="13"/>
  <c r="H105" i="13"/>
  <c r="H113" i="13"/>
  <c r="H125" i="13"/>
  <c r="H133" i="13"/>
  <c r="H141" i="13"/>
  <c r="H149" i="13"/>
  <c r="H157" i="13"/>
  <c r="H165" i="13"/>
  <c r="H173" i="13"/>
  <c r="H181" i="13"/>
  <c r="H193" i="13"/>
  <c r="H197" i="13"/>
  <c r="H201" i="13"/>
  <c r="H205" i="13"/>
  <c r="H209" i="13"/>
  <c r="H213" i="13"/>
  <c r="H217" i="13"/>
  <c r="H221" i="13"/>
  <c r="H225" i="13"/>
  <c r="H229" i="13"/>
  <c r="H233" i="13"/>
  <c r="H237" i="13"/>
  <c r="H241" i="13"/>
  <c r="H245" i="13"/>
  <c r="H249" i="13"/>
  <c r="H253" i="13"/>
  <c r="H257" i="13"/>
  <c r="H261" i="13"/>
  <c r="H265" i="13"/>
  <c r="H269" i="13"/>
  <c r="H273" i="13"/>
  <c r="H277" i="13"/>
  <c r="H281" i="13"/>
  <c r="H285" i="13"/>
  <c r="H289" i="13"/>
  <c r="H293" i="13"/>
  <c r="H297" i="13"/>
  <c r="H305" i="13"/>
  <c r="H313" i="13"/>
  <c r="H321" i="13"/>
  <c r="H325" i="13"/>
  <c r="G6" i="8"/>
  <c r="G4" i="8" s="1"/>
  <c r="E6" i="14" l="1"/>
  <c r="F329" i="13"/>
  <c r="E329" i="13"/>
  <c r="F328" i="13"/>
  <c r="E328" i="13"/>
  <c r="F327" i="13"/>
  <c r="E327" i="13"/>
  <c r="F326" i="13"/>
  <c r="E326" i="13"/>
  <c r="F325" i="13"/>
  <c r="E325" i="13"/>
  <c r="F324" i="13"/>
  <c r="E324" i="13"/>
  <c r="F323" i="13"/>
  <c r="E323" i="13"/>
  <c r="F322" i="13"/>
  <c r="E322" i="13"/>
  <c r="F321" i="13"/>
  <c r="E321" i="13"/>
  <c r="F320" i="13"/>
  <c r="E320" i="13"/>
  <c r="F319" i="13"/>
  <c r="E319" i="13"/>
  <c r="F318" i="13"/>
  <c r="E318" i="13"/>
  <c r="F317" i="13"/>
  <c r="E317" i="13"/>
  <c r="F316" i="13"/>
  <c r="E316" i="13"/>
  <c r="F315" i="13"/>
  <c r="E315" i="13"/>
  <c r="F314" i="13"/>
  <c r="E314" i="13"/>
  <c r="F313" i="13"/>
  <c r="E313" i="13"/>
  <c r="F312" i="13"/>
  <c r="E312" i="13"/>
  <c r="F311" i="13"/>
  <c r="E311" i="13"/>
  <c r="F310" i="13"/>
  <c r="E310" i="13"/>
  <c r="F309" i="13"/>
  <c r="E309" i="13"/>
  <c r="F308" i="13"/>
  <c r="E308" i="13"/>
  <c r="F307" i="13"/>
  <c r="E307" i="13"/>
  <c r="F306" i="13"/>
  <c r="E306" i="13"/>
  <c r="F305" i="13"/>
  <c r="E305" i="13"/>
  <c r="F304" i="13"/>
  <c r="E304" i="13"/>
  <c r="F303" i="13"/>
  <c r="E303" i="13"/>
  <c r="F302" i="13"/>
  <c r="E302" i="13"/>
  <c r="F301" i="13"/>
  <c r="E301" i="13"/>
  <c r="F300" i="13"/>
  <c r="E300" i="13"/>
  <c r="F299" i="13"/>
  <c r="E299" i="13"/>
  <c r="F298" i="13"/>
  <c r="E298" i="13"/>
  <c r="F297" i="13"/>
  <c r="E297" i="13"/>
  <c r="F296" i="13"/>
  <c r="E296" i="13"/>
  <c r="F295" i="13"/>
  <c r="E295" i="13"/>
  <c r="F294" i="13"/>
  <c r="E294" i="13"/>
  <c r="F293" i="13"/>
  <c r="E293" i="13"/>
  <c r="F292" i="13"/>
  <c r="E292" i="13"/>
  <c r="F291" i="13"/>
  <c r="E291" i="13"/>
  <c r="F290" i="13"/>
  <c r="E290" i="13"/>
  <c r="F289" i="13"/>
  <c r="E289" i="13"/>
  <c r="F288" i="13"/>
  <c r="E288" i="13"/>
  <c r="F287" i="13"/>
  <c r="E287" i="13"/>
  <c r="F286" i="13"/>
  <c r="E286" i="13"/>
  <c r="F285" i="13"/>
  <c r="E285" i="13"/>
  <c r="F284" i="13"/>
  <c r="E284" i="13"/>
  <c r="F283" i="13"/>
  <c r="E283" i="13"/>
  <c r="F282" i="13"/>
  <c r="E282" i="13"/>
  <c r="F281" i="13"/>
  <c r="E281" i="13"/>
  <c r="F280" i="13"/>
  <c r="E280" i="13"/>
  <c r="F279" i="13"/>
  <c r="E279" i="13"/>
  <c r="F278" i="13"/>
  <c r="E278" i="13"/>
  <c r="F277" i="13"/>
  <c r="E277" i="13"/>
  <c r="F276" i="13"/>
  <c r="E276" i="13"/>
  <c r="F275" i="13"/>
  <c r="E275" i="13"/>
  <c r="F274" i="13"/>
  <c r="E274" i="13"/>
  <c r="F273" i="13"/>
  <c r="E273" i="13"/>
  <c r="F272" i="13"/>
  <c r="E272" i="13"/>
  <c r="F271" i="13"/>
  <c r="E271" i="13"/>
  <c r="F270" i="13"/>
  <c r="E270" i="13"/>
  <c r="F269" i="13"/>
  <c r="E269" i="13"/>
  <c r="F268" i="13"/>
  <c r="E268" i="13"/>
  <c r="F267" i="13"/>
  <c r="E267" i="13"/>
  <c r="F266" i="13"/>
  <c r="E266" i="13"/>
  <c r="F265" i="13"/>
  <c r="E265" i="13"/>
  <c r="F264" i="13"/>
  <c r="E264" i="13"/>
  <c r="F263" i="13"/>
  <c r="E263" i="13"/>
  <c r="F262" i="13"/>
  <c r="E262" i="13"/>
  <c r="F261" i="13"/>
  <c r="E261" i="13"/>
  <c r="F260" i="13"/>
  <c r="E260" i="13"/>
  <c r="F259" i="13"/>
  <c r="E259" i="13"/>
  <c r="F258" i="13"/>
  <c r="E258" i="13"/>
  <c r="F257" i="13"/>
  <c r="E257" i="13"/>
  <c r="F256" i="13"/>
  <c r="E256" i="13"/>
  <c r="F255" i="13"/>
  <c r="E255" i="13"/>
  <c r="F254" i="13"/>
  <c r="E254" i="13"/>
  <c r="F253" i="13"/>
  <c r="E253" i="13"/>
  <c r="F252" i="13"/>
  <c r="E252" i="13"/>
  <c r="F251" i="13"/>
  <c r="E251" i="13"/>
  <c r="F250" i="13"/>
  <c r="E250" i="13"/>
  <c r="F249" i="13"/>
  <c r="E249" i="13"/>
  <c r="F248" i="13"/>
  <c r="E248" i="13"/>
  <c r="F247" i="13"/>
  <c r="E247" i="13"/>
  <c r="F246" i="13"/>
  <c r="E246" i="13"/>
  <c r="F245" i="13"/>
  <c r="E245" i="13"/>
  <c r="F244" i="13"/>
  <c r="E244" i="13"/>
  <c r="F243" i="13"/>
  <c r="E243" i="13"/>
  <c r="F242" i="13"/>
  <c r="E242" i="13"/>
  <c r="F241" i="13"/>
  <c r="E241" i="13"/>
  <c r="F240" i="13"/>
  <c r="E240" i="13"/>
  <c r="F239" i="13"/>
  <c r="E239" i="13"/>
  <c r="F238" i="13"/>
  <c r="E238" i="13"/>
  <c r="F237" i="13"/>
  <c r="E237" i="13"/>
  <c r="F236" i="13"/>
  <c r="E236" i="13"/>
  <c r="F235" i="13"/>
  <c r="E235" i="13"/>
  <c r="F234" i="13"/>
  <c r="E234" i="13"/>
  <c r="F233" i="13"/>
  <c r="E233" i="13"/>
  <c r="F232" i="13"/>
  <c r="E232" i="13"/>
  <c r="F231" i="13"/>
  <c r="E231" i="13"/>
  <c r="F230" i="13"/>
  <c r="E230" i="13"/>
  <c r="F229" i="13"/>
  <c r="E229" i="13"/>
  <c r="F228" i="13"/>
  <c r="E228" i="13"/>
  <c r="F227" i="13"/>
  <c r="E227" i="13"/>
  <c r="F226" i="13"/>
  <c r="E226" i="13"/>
  <c r="F225" i="13"/>
  <c r="E225" i="13"/>
  <c r="F224" i="13"/>
  <c r="E224" i="13"/>
  <c r="F223" i="13"/>
  <c r="E223" i="13"/>
  <c r="F222" i="13"/>
  <c r="E222" i="13"/>
  <c r="F221" i="13"/>
  <c r="E221" i="13"/>
  <c r="F220" i="13"/>
  <c r="E220" i="13"/>
  <c r="F219" i="13"/>
  <c r="E219" i="13"/>
  <c r="F218" i="13"/>
  <c r="E218" i="13"/>
  <c r="F217" i="13"/>
  <c r="E217" i="13"/>
  <c r="F216" i="13"/>
  <c r="E216" i="13"/>
  <c r="F215" i="13"/>
  <c r="E215" i="13"/>
  <c r="F214" i="13"/>
  <c r="E214" i="13"/>
  <c r="F213" i="13"/>
  <c r="E213" i="13"/>
  <c r="F212" i="13"/>
  <c r="E212" i="13"/>
  <c r="F211" i="13"/>
  <c r="E211" i="13"/>
  <c r="F210" i="13"/>
  <c r="E210" i="13"/>
  <c r="F209" i="13"/>
  <c r="E209" i="13"/>
  <c r="F208" i="13"/>
  <c r="E208" i="13"/>
  <c r="F207" i="13"/>
  <c r="E207" i="13"/>
  <c r="F206" i="13"/>
  <c r="E206" i="13"/>
  <c r="F205" i="13"/>
  <c r="E205" i="13"/>
  <c r="F204" i="13"/>
  <c r="E204" i="13"/>
  <c r="F203" i="13"/>
  <c r="E203" i="13"/>
  <c r="F202" i="13"/>
  <c r="E202" i="13"/>
  <c r="F201" i="13"/>
  <c r="E201" i="13"/>
  <c r="F200" i="13"/>
  <c r="E200" i="13"/>
  <c r="F199" i="13"/>
  <c r="E199" i="13"/>
  <c r="F198" i="13"/>
  <c r="E198" i="13"/>
  <c r="F197" i="13"/>
  <c r="E197" i="13"/>
  <c r="F196" i="13"/>
  <c r="E196" i="13"/>
  <c r="F195" i="13"/>
  <c r="E195" i="13"/>
  <c r="F194" i="13"/>
  <c r="E194" i="13"/>
  <c r="F193" i="13"/>
  <c r="E193" i="13"/>
  <c r="F192" i="13"/>
  <c r="E192" i="13"/>
  <c r="F191" i="13"/>
  <c r="E191" i="13"/>
  <c r="F190" i="13"/>
  <c r="E190" i="13"/>
  <c r="F189" i="13"/>
  <c r="E189" i="13"/>
  <c r="F188" i="13"/>
  <c r="E188" i="13"/>
  <c r="F187" i="13"/>
  <c r="E187" i="13"/>
  <c r="F186" i="13"/>
  <c r="E186" i="13"/>
  <c r="F185" i="13"/>
  <c r="E185" i="13"/>
  <c r="F184" i="13"/>
  <c r="E184" i="13"/>
  <c r="F183" i="13"/>
  <c r="E183" i="13"/>
  <c r="F182" i="13"/>
  <c r="E182" i="13"/>
  <c r="F181" i="13"/>
  <c r="E181" i="13"/>
  <c r="F180" i="13"/>
  <c r="E180" i="13"/>
  <c r="F179" i="13"/>
  <c r="E179" i="13"/>
  <c r="F178" i="13"/>
  <c r="E178" i="13"/>
  <c r="F177" i="13"/>
  <c r="E177" i="13"/>
  <c r="F176" i="13"/>
  <c r="E176" i="13"/>
  <c r="F175" i="13"/>
  <c r="E175" i="13"/>
  <c r="F174" i="13"/>
  <c r="E174" i="13"/>
  <c r="F173" i="13"/>
  <c r="E173" i="13"/>
  <c r="F172" i="13"/>
  <c r="E172" i="13"/>
  <c r="F171" i="13"/>
  <c r="E171" i="13"/>
  <c r="F170" i="13"/>
  <c r="E170" i="13"/>
  <c r="F169" i="13"/>
  <c r="E169" i="13"/>
  <c r="F168" i="13"/>
  <c r="E168" i="13"/>
  <c r="F167" i="13"/>
  <c r="E167" i="13"/>
  <c r="F166" i="13"/>
  <c r="E166" i="13"/>
  <c r="F165" i="13"/>
  <c r="E165" i="13"/>
  <c r="F164" i="13"/>
  <c r="E164" i="13"/>
  <c r="F163" i="13"/>
  <c r="E163" i="13"/>
  <c r="F162" i="13"/>
  <c r="E162" i="13"/>
  <c r="F161" i="13"/>
  <c r="E161" i="13"/>
  <c r="F160" i="13"/>
  <c r="E160" i="13"/>
  <c r="F159" i="13"/>
  <c r="E159" i="13"/>
  <c r="F158" i="13"/>
  <c r="E158" i="13"/>
  <c r="F157" i="13"/>
  <c r="E157" i="13"/>
  <c r="F156" i="13"/>
  <c r="E156" i="13"/>
  <c r="F155" i="13"/>
  <c r="E155" i="13"/>
  <c r="F154" i="13"/>
  <c r="E154" i="13"/>
  <c r="F153" i="13"/>
  <c r="E153" i="13"/>
  <c r="F152" i="13"/>
  <c r="E152" i="13"/>
  <c r="F151" i="13"/>
  <c r="E151" i="13"/>
  <c r="F150" i="13"/>
  <c r="E150" i="13"/>
  <c r="F149" i="13"/>
  <c r="E149" i="13"/>
  <c r="F148" i="13"/>
  <c r="E148" i="13"/>
  <c r="F147" i="13"/>
  <c r="E147" i="13"/>
  <c r="F146" i="13"/>
  <c r="E146" i="13"/>
  <c r="F145" i="13"/>
  <c r="E145" i="13"/>
  <c r="F144" i="13"/>
  <c r="E144" i="13"/>
  <c r="F143" i="13"/>
  <c r="E143" i="13"/>
  <c r="F142" i="13"/>
  <c r="E142" i="13"/>
  <c r="F141" i="13"/>
  <c r="E141" i="13"/>
  <c r="F140" i="13"/>
  <c r="E140" i="13"/>
  <c r="F139" i="13"/>
  <c r="E139" i="13"/>
  <c r="F138" i="13"/>
  <c r="E138" i="13"/>
  <c r="F137" i="13"/>
  <c r="E137" i="13"/>
  <c r="F136" i="13"/>
  <c r="E136" i="13"/>
  <c r="F135" i="13"/>
  <c r="E135" i="13"/>
  <c r="F134" i="13"/>
  <c r="E134" i="13"/>
  <c r="F133" i="13"/>
  <c r="E133" i="13"/>
  <c r="F132" i="13"/>
  <c r="E132" i="13"/>
  <c r="F131" i="13"/>
  <c r="E131" i="13"/>
  <c r="F130" i="13"/>
  <c r="E130" i="13"/>
  <c r="F129" i="13"/>
  <c r="E129" i="13"/>
  <c r="F128" i="13"/>
  <c r="E128" i="13"/>
  <c r="F127" i="13"/>
  <c r="E127" i="13"/>
  <c r="F126" i="13"/>
  <c r="E126" i="13"/>
  <c r="F125" i="13"/>
  <c r="E125" i="13"/>
  <c r="F124" i="13"/>
  <c r="E124" i="13"/>
  <c r="F123" i="13"/>
  <c r="E123" i="13"/>
  <c r="F122" i="13"/>
  <c r="E122" i="13"/>
  <c r="F121" i="13"/>
  <c r="E121" i="13"/>
  <c r="F120" i="13"/>
  <c r="E120" i="13"/>
  <c r="F119" i="13"/>
  <c r="E119" i="13"/>
  <c r="F118" i="13"/>
  <c r="E118" i="13"/>
  <c r="F117" i="13"/>
  <c r="E117" i="13"/>
  <c r="F116" i="13"/>
  <c r="E116" i="13"/>
  <c r="F115" i="13"/>
  <c r="E115" i="13"/>
  <c r="F114" i="13"/>
  <c r="E114" i="13"/>
  <c r="F113" i="13"/>
  <c r="E113" i="13"/>
  <c r="F112" i="13"/>
  <c r="E112" i="13"/>
  <c r="F111" i="13"/>
  <c r="E111" i="13"/>
  <c r="F110" i="13"/>
  <c r="E110" i="13"/>
  <c r="F109" i="13"/>
  <c r="E109" i="13"/>
  <c r="F108" i="13"/>
  <c r="E108" i="13"/>
  <c r="F107" i="13"/>
  <c r="E107" i="13"/>
  <c r="F106" i="13"/>
  <c r="E106" i="13"/>
  <c r="F105" i="13"/>
  <c r="E105" i="13"/>
  <c r="F104" i="13"/>
  <c r="E104" i="13"/>
  <c r="F103" i="13"/>
  <c r="E103" i="13"/>
  <c r="F102" i="13"/>
  <c r="E102" i="13"/>
  <c r="F101" i="13"/>
  <c r="E101" i="13"/>
  <c r="F100" i="13"/>
  <c r="E100" i="13"/>
  <c r="F99" i="13"/>
  <c r="E99" i="13"/>
  <c r="F98" i="13"/>
  <c r="E98" i="13"/>
  <c r="F97" i="13"/>
  <c r="E97" i="13"/>
  <c r="F96" i="13"/>
  <c r="E96" i="13"/>
  <c r="F95" i="13"/>
  <c r="E95" i="13"/>
  <c r="F94" i="13"/>
  <c r="E94" i="13"/>
  <c r="F93" i="13"/>
  <c r="E93" i="13"/>
  <c r="F92" i="13"/>
  <c r="E92" i="13"/>
  <c r="F91" i="13"/>
  <c r="E91" i="13"/>
  <c r="F90" i="13"/>
  <c r="E90" i="13"/>
  <c r="F89" i="13"/>
  <c r="E89" i="13"/>
  <c r="F88" i="13"/>
  <c r="E88" i="13"/>
  <c r="F87" i="13"/>
  <c r="E87" i="13"/>
  <c r="F86" i="13"/>
  <c r="E86" i="13"/>
  <c r="F85" i="13"/>
  <c r="E85" i="13"/>
  <c r="F84" i="13"/>
  <c r="E84" i="13"/>
  <c r="F83" i="13"/>
  <c r="E83" i="13"/>
  <c r="F82" i="13"/>
  <c r="E82" i="13"/>
  <c r="F81" i="13"/>
  <c r="E81" i="13"/>
  <c r="F80" i="13"/>
  <c r="E80" i="13"/>
  <c r="F79" i="13"/>
  <c r="E79" i="13"/>
  <c r="F78" i="13"/>
  <c r="E78" i="13"/>
  <c r="F77" i="13"/>
  <c r="E77" i="13"/>
  <c r="F76" i="13"/>
  <c r="E76" i="13"/>
  <c r="F75" i="13"/>
  <c r="E75" i="13"/>
  <c r="F74" i="13"/>
  <c r="E74" i="13"/>
  <c r="F73" i="13"/>
  <c r="E73" i="13"/>
  <c r="F72" i="13"/>
  <c r="E72" i="13"/>
  <c r="F71" i="13"/>
  <c r="E71" i="13"/>
  <c r="F70" i="13"/>
  <c r="E70" i="13"/>
  <c r="F69" i="13"/>
  <c r="E69" i="13"/>
  <c r="F68" i="13"/>
  <c r="E68" i="13"/>
  <c r="F67" i="13"/>
  <c r="E67" i="13"/>
  <c r="F66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8" i="13"/>
  <c r="E58" i="13"/>
  <c r="F57" i="13"/>
  <c r="E57" i="13"/>
  <c r="F56" i="13"/>
  <c r="E56" i="13"/>
  <c r="F55" i="13"/>
  <c r="E55" i="13"/>
  <c r="F54" i="13"/>
  <c r="E54" i="13"/>
  <c r="F53" i="13"/>
  <c r="E53" i="13"/>
  <c r="F52" i="13"/>
  <c r="E52" i="13"/>
  <c r="F51" i="13"/>
  <c r="E51" i="13"/>
  <c r="F50" i="13"/>
  <c r="E50" i="13"/>
  <c r="F49" i="13"/>
  <c r="E49" i="13"/>
  <c r="F48" i="13"/>
  <c r="E48" i="13"/>
  <c r="F47" i="13"/>
  <c r="E47" i="13"/>
  <c r="F46" i="13"/>
  <c r="E46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I10" i="13"/>
  <c r="H10" i="13"/>
  <c r="F10" i="13"/>
  <c r="E10" i="13"/>
  <c r="G8" i="13"/>
  <c r="D8" i="13"/>
  <c r="C8" i="13"/>
  <c r="F8" i="13" l="1"/>
  <c r="I8" i="13"/>
  <c r="H8" i="13"/>
  <c r="E8" i="13"/>
  <c r="C22" i="9" l="1"/>
  <c r="C22" i="2" l="1"/>
  <c r="C95" i="9" l="1"/>
  <c r="C95" i="2"/>
  <c r="C158" i="9"/>
  <c r="C158" i="2"/>
  <c r="C86" i="9"/>
  <c r="C86" i="2"/>
  <c r="C170" i="9"/>
  <c r="C170" i="2"/>
  <c r="C74" i="9"/>
  <c r="C74" i="2"/>
  <c r="C300" i="9"/>
  <c r="C300" i="2"/>
  <c r="C254" i="9"/>
  <c r="C254" i="2"/>
  <c r="C165" i="9"/>
  <c r="C165" i="2"/>
  <c r="C141" i="9"/>
  <c r="C141" i="2"/>
  <c r="C248" i="2"/>
  <c r="C248" i="9"/>
  <c r="C214" i="9"/>
  <c r="C214" i="2"/>
  <c r="C172" i="9"/>
  <c r="C172" i="2"/>
  <c r="C218" i="9"/>
  <c r="C218" i="2"/>
  <c r="C161" i="9"/>
  <c r="C161" i="2"/>
  <c r="C295" i="9"/>
  <c r="C295" i="2"/>
  <c r="C234" i="9"/>
  <c r="C234" i="2"/>
  <c r="C160" i="2"/>
  <c r="C160" i="9"/>
  <c r="C309" i="9"/>
  <c r="C309" i="2"/>
  <c r="C167" i="9"/>
  <c r="C167" i="2"/>
  <c r="C124" i="9"/>
  <c r="C124" i="2"/>
  <c r="C45" i="9"/>
  <c r="C45" i="2"/>
  <c r="C118" i="9"/>
  <c r="C118" i="2"/>
  <c r="C107" i="9"/>
  <c r="C107" i="2"/>
  <c r="C177" i="9"/>
  <c r="C177" i="2"/>
  <c r="C157" i="9"/>
  <c r="C157" i="2"/>
  <c r="C191" i="9"/>
  <c r="C191" i="2"/>
  <c r="C226" i="9"/>
  <c r="C226" i="2"/>
  <c r="C237" i="9"/>
  <c r="C237" i="2"/>
  <c r="C284" i="9"/>
  <c r="C284" i="2"/>
  <c r="C143" i="9"/>
  <c r="C143" i="2"/>
  <c r="C305" i="9"/>
  <c r="C305" i="2"/>
  <c r="C324" i="9"/>
  <c r="C324" i="2"/>
  <c r="C311" i="9"/>
  <c r="C311" i="2"/>
  <c r="C91" i="9"/>
  <c r="C91" i="2"/>
  <c r="C253" i="9"/>
  <c r="C253" i="2"/>
  <c r="C11" i="9"/>
  <c r="C11" i="2"/>
  <c r="C9" i="9"/>
  <c r="C9" i="2"/>
  <c r="C89" i="9"/>
  <c r="C89" i="2"/>
  <c r="C121" i="9"/>
  <c r="C121" i="2"/>
  <c r="C51" i="9"/>
  <c r="C51" i="2"/>
  <c r="C204" i="9"/>
  <c r="C204" i="2"/>
  <c r="C209" i="9"/>
  <c r="C209" i="2"/>
  <c r="C245" i="9"/>
  <c r="C245" i="2"/>
  <c r="C99" i="9"/>
  <c r="C99" i="2"/>
  <c r="C268" i="9"/>
  <c r="C268" i="2"/>
  <c r="C180" i="9"/>
  <c r="C180" i="2"/>
  <c r="C81" i="9"/>
  <c r="C81" i="2"/>
  <c r="C323" i="9"/>
  <c r="C323" i="2"/>
  <c r="C274" i="9"/>
  <c r="C274" i="2"/>
  <c r="C48" i="2"/>
  <c r="C48" i="9"/>
  <c r="C282" i="9"/>
  <c r="C282" i="2"/>
  <c r="C184" i="2"/>
  <c r="C184" i="9"/>
  <c r="C249" i="9"/>
  <c r="C249" i="2"/>
  <c r="C316" i="9"/>
  <c r="C316" i="2"/>
  <c r="C61" i="9"/>
  <c r="C61" i="2"/>
  <c r="C129" i="9"/>
  <c r="C129" i="2"/>
  <c r="C139" i="9"/>
  <c r="C139" i="2"/>
  <c r="C52" i="9"/>
  <c r="C52" i="2"/>
  <c r="C292" i="9"/>
  <c r="C292" i="2"/>
  <c r="C280" i="2"/>
  <c r="C280" i="9"/>
  <c r="C63" i="9"/>
  <c r="C63" i="2"/>
  <c r="C27" i="9"/>
  <c r="C27" i="2"/>
  <c r="C34" i="9"/>
  <c r="C34" i="2"/>
  <c r="C312" i="2"/>
  <c r="C312" i="9"/>
  <c r="C40" i="2"/>
  <c r="C40" i="9"/>
  <c r="C101" i="9"/>
  <c r="C101" i="2"/>
  <c r="C297" i="9"/>
  <c r="C297" i="2"/>
  <c r="C126" i="9"/>
  <c r="C126" i="2"/>
  <c r="C257" i="9"/>
  <c r="C257" i="2"/>
  <c r="C109" i="9"/>
  <c r="C109" i="2"/>
  <c r="C62" i="9"/>
  <c r="C62" i="2"/>
  <c r="C211" i="9"/>
  <c r="C211" i="2"/>
  <c r="C116" i="9"/>
  <c r="C116" i="2"/>
  <c r="C296" i="2"/>
  <c r="C296" i="9"/>
  <c r="C189" i="9"/>
  <c r="C189" i="2"/>
  <c r="C169" i="9"/>
  <c r="C169" i="2"/>
  <c r="C72" i="2"/>
  <c r="C72" i="9"/>
  <c r="C75" i="9"/>
  <c r="C75" i="2"/>
  <c r="C228" i="9"/>
  <c r="C228" i="2"/>
  <c r="C115" i="9"/>
  <c r="C115" i="2"/>
  <c r="C242" i="9"/>
  <c r="C242" i="2"/>
  <c r="C80" i="2"/>
  <c r="C80" i="9"/>
  <c r="C71" i="9"/>
  <c r="C71" i="2"/>
  <c r="C263" i="9"/>
  <c r="C263" i="2"/>
  <c r="C23" i="9"/>
  <c r="C23" i="2"/>
  <c r="C152" i="2"/>
  <c r="C152" i="9"/>
  <c r="C37" i="9"/>
  <c r="C37" i="2"/>
  <c r="C88" i="2"/>
  <c r="C88" i="9"/>
  <c r="C328" i="9"/>
  <c r="C328" i="2"/>
  <c r="C255" i="9"/>
  <c r="C255" i="2"/>
  <c r="C36" i="9"/>
  <c r="C36" i="2"/>
  <c r="C188" i="9"/>
  <c r="C188" i="2"/>
  <c r="C146" i="9"/>
  <c r="C146" i="2"/>
  <c r="C112" i="2"/>
  <c r="C112" i="9"/>
  <c r="C31" i="9"/>
  <c r="C31" i="2"/>
  <c r="C261" i="9"/>
  <c r="C261" i="2"/>
  <c r="C134" i="9"/>
  <c r="C134" i="2"/>
  <c r="C59" i="9"/>
  <c r="C59" i="2"/>
  <c r="C137" i="9"/>
  <c r="C137" i="2"/>
  <c r="C258" i="9"/>
  <c r="C258" i="2"/>
  <c r="C125" i="9"/>
  <c r="C125" i="2"/>
  <c r="C291" i="9"/>
  <c r="C291" i="2"/>
  <c r="C303" i="9"/>
  <c r="C303" i="2"/>
  <c r="C142" i="9"/>
  <c r="C142" i="2"/>
  <c r="C103" i="9"/>
  <c r="C103" i="2"/>
  <c r="C267" i="9"/>
  <c r="C267" i="2"/>
  <c r="C83" i="9"/>
  <c r="C83" i="2"/>
  <c r="C220" i="9"/>
  <c r="C220" i="2"/>
  <c r="C97" i="9"/>
  <c r="C97" i="2"/>
  <c r="C298" i="9"/>
  <c r="C298" i="2"/>
  <c r="C216" i="2"/>
  <c r="C216" i="9"/>
  <c r="C195" i="9"/>
  <c r="C195" i="2"/>
  <c r="C314" i="9"/>
  <c r="C314" i="2"/>
  <c r="C49" i="9"/>
  <c r="C49" i="2"/>
  <c r="C166" i="9"/>
  <c r="C166" i="2"/>
  <c r="C236" i="9"/>
  <c r="C236" i="2"/>
  <c r="C279" i="9"/>
  <c r="C279" i="2"/>
  <c r="C266" i="9"/>
  <c r="C266" i="2"/>
  <c r="C32" i="2"/>
  <c r="C32" i="9"/>
  <c r="C35" i="9"/>
  <c r="C35" i="2"/>
  <c r="C162" i="9"/>
  <c r="C162" i="2"/>
  <c r="C67" i="9"/>
  <c r="C67" i="2"/>
  <c r="C233" i="9"/>
  <c r="C233" i="2"/>
  <c r="C212" i="9"/>
  <c r="C212" i="2"/>
  <c r="C264" i="2"/>
  <c r="C264" i="9"/>
  <c r="C239" i="9"/>
  <c r="C239" i="2"/>
  <c r="C53" i="9"/>
  <c r="C53" i="2"/>
  <c r="C202" i="9"/>
  <c r="C202" i="2"/>
  <c r="C56" i="2"/>
  <c r="C56" i="9"/>
  <c r="C252" i="9"/>
  <c r="C252" i="2"/>
  <c r="C315" i="9"/>
  <c r="C315" i="2"/>
  <c r="C73" i="9"/>
  <c r="C73" i="2"/>
  <c r="C277" i="9"/>
  <c r="C277" i="2"/>
  <c r="C127" i="9"/>
  <c r="C127" i="2"/>
  <c r="C50" i="9"/>
  <c r="C50" i="2"/>
  <c r="C55" i="9"/>
  <c r="C55" i="2"/>
  <c r="C44" i="9"/>
  <c r="C44" i="2"/>
  <c r="C128" i="2"/>
  <c r="C128" i="9"/>
  <c r="C43" i="9"/>
  <c r="C43" i="2"/>
  <c r="C93" i="9"/>
  <c r="C93" i="2"/>
  <c r="C155" i="9"/>
  <c r="C155" i="2"/>
  <c r="C20" i="9"/>
  <c r="C20" i="2"/>
  <c r="C68" i="9"/>
  <c r="C68" i="2"/>
  <c r="C182" i="9"/>
  <c r="C182" i="2"/>
  <c r="C325" i="9"/>
  <c r="C325" i="2"/>
  <c r="C210" i="9"/>
  <c r="C210" i="2"/>
  <c r="C247" i="9"/>
  <c r="C247" i="2"/>
  <c r="C178" i="9"/>
  <c r="C178" i="2"/>
  <c r="C190" i="9"/>
  <c r="C190" i="2"/>
  <c r="C39" i="9"/>
  <c r="C39" i="2"/>
  <c r="C66" i="9"/>
  <c r="C66" i="2"/>
  <c r="C145" i="9"/>
  <c r="C145" i="2"/>
  <c r="C123" i="9"/>
  <c r="C123" i="2"/>
  <c r="C174" i="9"/>
  <c r="C174" i="2"/>
  <c r="C288" i="2"/>
  <c r="C288" i="9"/>
  <c r="C192" i="2"/>
  <c r="C192" i="9"/>
  <c r="C111" i="9"/>
  <c r="C111" i="2"/>
  <c r="C313" i="9"/>
  <c r="C313" i="2"/>
  <c r="C321" i="9"/>
  <c r="C321" i="2"/>
  <c r="C176" i="2"/>
  <c r="C176" i="9"/>
  <c r="C327" i="2"/>
  <c r="C327" i="9"/>
  <c r="C69" i="9"/>
  <c r="C69" i="2"/>
  <c r="C319" i="2"/>
  <c r="C319" i="9"/>
  <c r="C16" i="2"/>
  <c r="C16" i="9"/>
  <c r="C217" i="9"/>
  <c r="C217" i="2"/>
  <c r="C46" i="9"/>
  <c r="C46" i="2"/>
  <c r="C58" i="9"/>
  <c r="C58" i="2"/>
  <c r="C135" i="9"/>
  <c r="C135" i="2"/>
  <c r="C77" i="9"/>
  <c r="C77" i="2"/>
  <c r="C225" i="9"/>
  <c r="C225" i="2"/>
  <c r="C76" i="9"/>
  <c r="C76" i="2"/>
  <c r="C42" i="9"/>
  <c r="C42" i="2"/>
  <c r="C108" i="9"/>
  <c r="C108" i="2"/>
  <c r="C105" i="9"/>
  <c r="C105" i="2"/>
  <c r="C15" i="9"/>
  <c r="C15" i="2"/>
  <c r="C317" i="9"/>
  <c r="C317" i="2"/>
  <c r="C240" i="2"/>
  <c r="C240" i="9"/>
  <c r="C251" i="9"/>
  <c r="C251" i="2"/>
  <c r="C148" i="9"/>
  <c r="C148" i="2"/>
  <c r="C213" i="9"/>
  <c r="C213" i="2"/>
  <c r="C265" i="9"/>
  <c r="C265" i="2"/>
  <c r="C199" i="9"/>
  <c r="C199" i="2"/>
  <c r="C151" i="9"/>
  <c r="C151" i="2"/>
  <c r="C259" i="9"/>
  <c r="C259" i="2"/>
  <c r="C90" i="9"/>
  <c r="C90" i="2"/>
  <c r="C122" i="9"/>
  <c r="C122" i="2"/>
  <c r="C187" i="9"/>
  <c r="C187" i="2"/>
  <c r="C117" i="9"/>
  <c r="C117" i="2"/>
  <c r="C269" i="9"/>
  <c r="C269" i="2"/>
  <c r="C132" i="9"/>
  <c r="C132" i="2"/>
  <c r="C47" i="9"/>
  <c r="C47" i="2"/>
  <c r="C322" i="9"/>
  <c r="C322" i="2"/>
  <c r="C163" i="9"/>
  <c r="C163" i="2"/>
  <c r="C131" i="9"/>
  <c r="C131" i="2"/>
  <c r="C140" i="9"/>
  <c r="C140" i="2"/>
  <c r="C33" i="9"/>
  <c r="C33" i="2"/>
  <c r="C200" i="2"/>
  <c r="C200" i="9"/>
  <c r="C294" i="9"/>
  <c r="C294" i="2"/>
  <c r="C183" i="9"/>
  <c r="C183" i="2"/>
  <c r="C278" i="9"/>
  <c r="C278" i="2"/>
  <c r="C84" i="9"/>
  <c r="C84" i="2"/>
  <c r="C24" i="2"/>
  <c r="C24" i="9"/>
  <c r="C30" i="9"/>
  <c r="C30" i="2"/>
  <c r="C114" i="9"/>
  <c r="C114" i="2"/>
  <c r="C149" i="9"/>
  <c r="C149" i="2"/>
  <c r="C196" i="9"/>
  <c r="C196" i="2"/>
  <c r="C219" i="9"/>
  <c r="C219" i="2"/>
  <c r="C197" i="9"/>
  <c r="C197" i="2"/>
  <c r="C147" i="9"/>
  <c r="C147" i="2"/>
  <c r="C171" i="9"/>
  <c r="C171" i="2"/>
  <c r="C223" i="9"/>
  <c r="C223" i="2"/>
  <c r="C250" i="9"/>
  <c r="C250" i="2"/>
  <c r="C271" i="9"/>
  <c r="C271" i="2"/>
  <c r="C289" i="9"/>
  <c r="C289" i="2"/>
  <c r="C283" i="9"/>
  <c r="C283" i="2"/>
  <c r="C238" i="9"/>
  <c r="C238" i="2"/>
  <c r="C208" i="2"/>
  <c r="C208" i="9"/>
  <c r="C100" i="9"/>
  <c r="C100" i="2"/>
  <c r="C270" i="9"/>
  <c r="C270" i="2"/>
  <c r="C230" i="9"/>
  <c r="C230" i="2"/>
  <c r="C193" i="9"/>
  <c r="C193" i="2"/>
  <c r="C133" i="9"/>
  <c r="C133" i="2"/>
  <c r="C25" i="9"/>
  <c r="C25" i="2"/>
  <c r="C57" i="9"/>
  <c r="C57" i="2"/>
  <c r="C186" i="9"/>
  <c r="C186" i="2"/>
  <c r="C206" i="9"/>
  <c r="C206" i="2"/>
  <c r="C276" i="9"/>
  <c r="C276" i="2"/>
  <c r="C205" i="9"/>
  <c r="C205" i="2"/>
  <c r="C19" i="9"/>
  <c r="C19" i="2"/>
  <c r="C110" i="9"/>
  <c r="C110" i="2"/>
  <c r="C159" i="9"/>
  <c r="C159" i="2"/>
  <c r="C92" i="9"/>
  <c r="C92" i="2"/>
  <c r="C256" i="2"/>
  <c r="C256" i="9"/>
  <c r="C201" i="9"/>
  <c r="C201" i="2"/>
  <c r="C203" i="9"/>
  <c r="C203" i="2"/>
  <c r="C64" i="2"/>
  <c r="C64" i="9"/>
  <c r="C179" i="9"/>
  <c r="C179" i="2"/>
  <c r="C130" i="9"/>
  <c r="C130" i="2"/>
  <c r="C320" i="9"/>
  <c r="C320" i="2"/>
  <c r="C308" i="9"/>
  <c r="C308" i="2"/>
  <c r="C287" i="9"/>
  <c r="C287" i="2"/>
  <c r="C290" i="9"/>
  <c r="C290" i="2"/>
  <c r="C318" i="9"/>
  <c r="C318" i="2"/>
  <c r="C102" i="9"/>
  <c r="C102" i="2"/>
  <c r="C304" i="2"/>
  <c r="C304" i="9"/>
  <c r="C307" i="9"/>
  <c r="C307" i="2"/>
  <c r="C243" i="9"/>
  <c r="C243" i="2"/>
  <c r="C106" i="9"/>
  <c r="C106" i="2"/>
  <c r="C98" i="9"/>
  <c r="C98" i="2"/>
  <c r="C185" i="9"/>
  <c r="C185" i="2"/>
  <c r="C281" i="9"/>
  <c r="C281" i="2"/>
  <c r="C120" i="2"/>
  <c r="C120" i="9"/>
  <c r="C301" i="9"/>
  <c r="C301" i="2"/>
  <c r="C164" i="9"/>
  <c r="C164" i="2"/>
  <c r="C198" i="9"/>
  <c r="C198" i="2"/>
  <c r="C150" i="9"/>
  <c r="C150" i="2"/>
  <c r="C224" i="2"/>
  <c r="C224" i="9"/>
  <c r="C113" i="9"/>
  <c r="C113" i="2"/>
  <c r="C14" i="9"/>
  <c r="C14" i="2"/>
  <c r="C154" i="9"/>
  <c r="C154" i="2"/>
  <c r="C87" i="9"/>
  <c r="C87" i="2"/>
  <c r="C138" i="9"/>
  <c r="C138" i="2"/>
  <c r="C38" i="9"/>
  <c r="C38" i="2"/>
  <c r="C104" i="2"/>
  <c r="C104" i="9"/>
  <c r="C10" i="9"/>
  <c r="C10" i="2"/>
  <c r="C215" i="9"/>
  <c r="C215" i="2"/>
  <c r="C54" i="9"/>
  <c r="C54" i="2"/>
  <c r="C41" i="9"/>
  <c r="C41" i="2"/>
  <c r="C310" i="9"/>
  <c r="C310" i="2"/>
  <c r="C94" i="9"/>
  <c r="C94" i="2"/>
  <c r="C241" i="9"/>
  <c r="C241" i="2"/>
  <c r="C246" i="9"/>
  <c r="C246" i="2"/>
  <c r="C60" i="9"/>
  <c r="C60" i="2"/>
  <c r="C153" i="9"/>
  <c r="C153" i="2"/>
  <c r="C144" i="2"/>
  <c r="C144" i="9"/>
  <c r="C21" i="9"/>
  <c r="C21" i="2"/>
  <c r="C235" i="9"/>
  <c r="C235" i="2"/>
  <c r="C302" i="9"/>
  <c r="C302" i="2"/>
  <c r="C17" i="9"/>
  <c r="C17" i="2"/>
  <c r="C260" i="9"/>
  <c r="C260" i="2"/>
  <c r="C175" i="9"/>
  <c r="C175" i="2"/>
  <c r="C78" i="9"/>
  <c r="C78" i="2"/>
  <c r="C173" i="9"/>
  <c r="C173" i="2"/>
  <c r="C272" i="2"/>
  <c r="C272" i="9"/>
  <c r="C232" i="2"/>
  <c r="C232" i="9"/>
  <c r="C231" i="9"/>
  <c r="C231" i="2"/>
  <c r="C26" i="9"/>
  <c r="C26" i="2"/>
  <c r="C244" i="9"/>
  <c r="C244" i="2"/>
  <c r="C286" i="9"/>
  <c r="C286" i="2"/>
  <c r="C326" i="9"/>
  <c r="C326" i="2"/>
  <c r="C82" i="9"/>
  <c r="C82" i="2"/>
  <c r="C273" i="9"/>
  <c r="C273" i="2"/>
  <c r="C221" i="9"/>
  <c r="C221" i="2"/>
  <c r="C262" i="9"/>
  <c r="C262" i="2"/>
  <c r="C299" i="9"/>
  <c r="C299" i="2"/>
  <c r="C285" i="9"/>
  <c r="C285" i="2"/>
  <c r="C29" i="9"/>
  <c r="C29" i="2"/>
  <c r="C229" i="9"/>
  <c r="C229" i="2"/>
  <c r="C85" i="9"/>
  <c r="C85" i="2"/>
  <c r="C65" i="9"/>
  <c r="C65" i="2"/>
  <c r="C227" i="9"/>
  <c r="C227" i="2"/>
  <c r="C306" i="9"/>
  <c r="C306" i="2"/>
  <c r="C168" i="2"/>
  <c r="C168" i="9"/>
  <c r="C13" i="9"/>
  <c r="C13" i="2"/>
  <c r="C222" i="9"/>
  <c r="C222" i="2"/>
  <c r="C18" i="9"/>
  <c r="C18" i="2"/>
  <c r="C79" i="9"/>
  <c r="C79" i="2"/>
  <c r="C156" i="9"/>
  <c r="C156" i="2"/>
  <c r="C181" i="9"/>
  <c r="C181" i="2"/>
  <c r="C119" i="9"/>
  <c r="C119" i="2"/>
  <c r="C207" i="9"/>
  <c r="C207" i="2"/>
  <c r="C96" i="2"/>
  <c r="C96" i="9"/>
  <c r="C194" i="9"/>
  <c r="C194" i="2"/>
  <c r="C293" i="9"/>
  <c r="C293" i="2"/>
  <c r="C28" i="9"/>
  <c r="C28" i="2"/>
  <c r="C275" i="9"/>
  <c r="C275" i="2"/>
  <c r="C70" i="9"/>
  <c r="C70" i="2"/>
  <c r="C12" i="9"/>
  <c r="C12" i="2"/>
  <c r="C136" i="2"/>
  <c r="C136" i="9"/>
  <c r="K67" i="9" l="1"/>
  <c r="K121" i="9"/>
  <c r="L45" i="2"/>
  <c r="K67" i="2"/>
  <c r="K121" i="2"/>
  <c r="L128" i="2"/>
  <c r="L188" i="2"/>
  <c r="K206" i="2"/>
  <c r="K247" i="2"/>
  <c r="H10" i="9"/>
  <c r="H23" i="9"/>
  <c r="H47" i="9"/>
  <c r="H56" i="9"/>
  <c r="H62" i="9"/>
  <c r="H109" i="9"/>
  <c r="H120" i="9"/>
  <c r="H122" i="9"/>
  <c r="H137" i="9"/>
  <c r="H148" i="9"/>
  <c r="H153" i="9"/>
  <c r="H215" i="9"/>
  <c r="H257" i="9"/>
  <c r="H282" i="9"/>
  <c r="H10" i="2"/>
  <c r="H23" i="2"/>
  <c r="I45" i="2"/>
  <c r="H47" i="2"/>
  <c r="H56" i="2"/>
  <c r="H62" i="2"/>
  <c r="H109" i="2"/>
  <c r="H120" i="2"/>
  <c r="H122" i="2"/>
  <c r="I128" i="2"/>
  <c r="H137" i="2"/>
  <c r="H148" i="2"/>
  <c r="H153" i="2"/>
  <c r="I188" i="2"/>
  <c r="H215" i="2"/>
  <c r="H257" i="2"/>
  <c r="H282" i="2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F45" i="2" s="1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F128" i="2" s="1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F188" i="2" s="1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4" i="7"/>
  <c r="D4" i="10"/>
  <c r="E188" i="2" l="1"/>
  <c r="K128" i="2"/>
  <c r="K188" i="2"/>
  <c r="K45" i="2"/>
  <c r="H188" i="2"/>
  <c r="H45" i="2"/>
  <c r="H128" i="2"/>
  <c r="E45" i="2"/>
  <c r="E128" i="2"/>
  <c r="K128" i="9"/>
  <c r="I128" i="9"/>
  <c r="F128" i="9"/>
  <c r="E128" i="9"/>
  <c r="L128" i="9"/>
  <c r="H128" i="9"/>
  <c r="L45" i="9"/>
  <c r="K45" i="9"/>
  <c r="I45" i="9"/>
  <c r="H45" i="9"/>
  <c r="F45" i="9"/>
  <c r="E45" i="9"/>
  <c r="K188" i="9"/>
  <c r="L188" i="9"/>
  <c r="I188" i="9"/>
  <c r="F188" i="9"/>
  <c r="H188" i="9"/>
  <c r="E188" i="9"/>
  <c r="D4" i="5"/>
  <c r="D4" i="11" l="1"/>
  <c r="D4" i="6"/>
  <c r="D4" i="12"/>
  <c r="I274" i="2" l="1"/>
  <c r="K115" i="2"/>
  <c r="I18" i="2"/>
  <c r="E117" i="2"/>
  <c r="L285" i="2"/>
  <c r="K285" i="2"/>
  <c r="I285" i="2"/>
  <c r="H285" i="2"/>
  <c r="F285" i="2"/>
  <c r="E285" i="2"/>
  <c r="L202" i="2"/>
  <c r="K202" i="2"/>
  <c r="I202" i="2"/>
  <c r="H202" i="2"/>
  <c r="F202" i="2"/>
  <c r="E202" i="2"/>
  <c r="L324" i="2"/>
  <c r="I324" i="2"/>
  <c r="K324" i="2"/>
  <c r="H324" i="2"/>
  <c r="F324" i="2"/>
  <c r="E324" i="2"/>
  <c r="F274" i="2"/>
  <c r="L37" i="2"/>
  <c r="K37" i="2"/>
  <c r="I37" i="2"/>
  <c r="H37" i="2"/>
  <c r="F37" i="2"/>
  <c r="E37" i="2"/>
  <c r="K117" i="2"/>
  <c r="F117" i="2"/>
  <c r="L260" i="2"/>
  <c r="I260" i="2"/>
  <c r="H260" i="2"/>
  <c r="E260" i="2"/>
  <c r="K260" i="2"/>
  <c r="F260" i="2"/>
  <c r="L271" i="2"/>
  <c r="K271" i="2"/>
  <c r="I271" i="2"/>
  <c r="F271" i="2"/>
  <c r="H271" i="2"/>
  <c r="E271" i="2"/>
  <c r="L195" i="2"/>
  <c r="K195" i="2"/>
  <c r="I195" i="2"/>
  <c r="F195" i="2"/>
  <c r="E195" i="2"/>
  <c r="H195" i="2"/>
  <c r="L169" i="2"/>
  <c r="K169" i="2"/>
  <c r="I169" i="2"/>
  <c r="H169" i="2"/>
  <c r="F169" i="2"/>
  <c r="E169" i="2"/>
  <c r="L184" i="2"/>
  <c r="I184" i="2"/>
  <c r="H184" i="2"/>
  <c r="E184" i="2"/>
  <c r="K184" i="2"/>
  <c r="F184" i="2"/>
  <c r="L100" i="2"/>
  <c r="K100" i="2"/>
  <c r="I100" i="2"/>
  <c r="H100" i="2"/>
  <c r="F100" i="2"/>
  <c r="E100" i="2"/>
  <c r="L98" i="2"/>
  <c r="K98" i="2"/>
  <c r="I98" i="2"/>
  <c r="H98" i="2"/>
  <c r="F98" i="2"/>
  <c r="E98" i="2"/>
  <c r="L280" i="2"/>
  <c r="I280" i="2"/>
  <c r="H280" i="2"/>
  <c r="E280" i="2"/>
  <c r="K280" i="2"/>
  <c r="F280" i="2"/>
  <c r="L317" i="2"/>
  <c r="K317" i="2"/>
  <c r="H317" i="2"/>
  <c r="F317" i="2"/>
  <c r="E317" i="2"/>
  <c r="I317" i="2"/>
  <c r="L239" i="2"/>
  <c r="K239" i="2"/>
  <c r="I239" i="2"/>
  <c r="F239" i="2"/>
  <c r="H239" i="2"/>
  <c r="E239" i="2"/>
  <c r="L259" i="2"/>
  <c r="K259" i="2"/>
  <c r="I259" i="2"/>
  <c r="F259" i="2"/>
  <c r="E259" i="2"/>
  <c r="H259" i="2"/>
  <c r="L307" i="2"/>
  <c r="K307" i="2"/>
  <c r="I307" i="2"/>
  <c r="H307" i="2"/>
  <c r="F307" i="2"/>
  <c r="E307" i="2"/>
  <c r="L320" i="2"/>
  <c r="I320" i="2"/>
  <c r="K320" i="2"/>
  <c r="H320" i="2"/>
  <c r="F320" i="2"/>
  <c r="E320" i="2"/>
  <c r="L159" i="2"/>
  <c r="K159" i="2"/>
  <c r="I159" i="2"/>
  <c r="H159" i="2"/>
  <c r="E159" i="2"/>
  <c r="F159" i="2"/>
  <c r="I313" i="2"/>
  <c r="H313" i="2"/>
  <c r="K313" i="2"/>
  <c r="F313" i="2"/>
  <c r="E313" i="2"/>
  <c r="L313" i="2"/>
  <c r="L289" i="2"/>
  <c r="K289" i="2"/>
  <c r="E289" i="2"/>
  <c r="I289" i="2"/>
  <c r="H289" i="2"/>
  <c r="F289" i="2"/>
  <c r="L28" i="2"/>
  <c r="I28" i="2"/>
  <c r="K28" i="2"/>
  <c r="H28" i="2"/>
  <c r="E28" i="2"/>
  <c r="F28" i="2"/>
  <c r="L170" i="2"/>
  <c r="K170" i="2"/>
  <c r="I170" i="2"/>
  <c r="H170" i="2"/>
  <c r="E170" i="2"/>
  <c r="F170" i="2"/>
  <c r="L315" i="2"/>
  <c r="I315" i="2"/>
  <c r="F315" i="2"/>
  <c r="E315" i="2"/>
  <c r="K315" i="2"/>
  <c r="H315" i="2"/>
  <c r="I186" i="2"/>
  <c r="L186" i="2"/>
  <c r="H186" i="2"/>
  <c r="K186" i="2"/>
  <c r="F186" i="2"/>
  <c r="E186" i="2"/>
  <c r="L256" i="2"/>
  <c r="I256" i="2"/>
  <c r="H256" i="2"/>
  <c r="E256" i="2"/>
  <c r="K256" i="2"/>
  <c r="F256" i="2"/>
  <c r="K18" i="2" l="1"/>
  <c r="K274" i="2"/>
  <c r="L18" i="2"/>
  <c r="L274" i="2"/>
  <c r="E18" i="2"/>
  <c r="E274" i="2"/>
  <c r="L115" i="2"/>
  <c r="F18" i="2"/>
  <c r="H18" i="2"/>
  <c r="H274" i="2"/>
  <c r="H117" i="2"/>
  <c r="I117" i="2"/>
  <c r="L117" i="2"/>
  <c r="E115" i="2"/>
  <c r="F115" i="2"/>
  <c r="H115" i="2"/>
  <c r="I115" i="2"/>
  <c r="L39" i="2"/>
  <c r="K39" i="2"/>
  <c r="I39" i="2"/>
  <c r="H39" i="2"/>
  <c r="F39" i="2"/>
  <c r="E39" i="2"/>
  <c r="L251" i="2"/>
  <c r="K251" i="2"/>
  <c r="I251" i="2"/>
  <c r="F251" i="2"/>
  <c r="H251" i="2"/>
  <c r="E251" i="2"/>
  <c r="L15" i="2"/>
  <c r="K15" i="2"/>
  <c r="I15" i="2"/>
  <c r="F15" i="2"/>
  <c r="E15" i="2"/>
  <c r="H15" i="2"/>
  <c r="L32" i="2"/>
  <c r="I32" i="2"/>
  <c r="H32" i="2"/>
  <c r="K32" i="2"/>
  <c r="E32" i="2"/>
  <c r="F32" i="2"/>
  <c r="L296" i="2"/>
  <c r="I296" i="2"/>
  <c r="F296" i="2"/>
  <c r="K296" i="2"/>
  <c r="H296" i="2"/>
  <c r="E296" i="2"/>
  <c r="L81" i="2"/>
  <c r="K81" i="2"/>
  <c r="I81" i="2"/>
  <c r="H81" i="2"/>
  <c r="E81" i="2"/>
  <c r="F81" i="2"/>
  <c r="L132" i="2"/>
  <c r="I132" i="2"/>
  <c r="H132" i="2"/>
  <c r="F132" i="2"/>
  <c r="E132" i="2"/>
  <c r="K132" i="2"/>
  <c r="L229" i="2"/>
  <c r="K229" i="2"/>
  <c r="I229" i="2"/>
  <c r="H229" i="2"/>
  <c r="F229" i="2"/>
  <c r="E229" i="2"/>
  <c r="L289" i="9"/>
  <c r="K289" i="9"/>
  <c r="I289" i="9"/>
  <c r="F289" i="9"/>
  <c r="H289" i="9"/>
  <c r="E289" i="9"/>
  <c r="K280" i="9"/>
  <c r="I280" i="9"/>
  <c r="F280" i="9"/>
  <c r="L280" i="9"/>
  <c r="E280" i="9"/>
  <c r="H280" i="9"/>
  <c r="L13" i="2"/>
  <c r="K13" i="2"/>
  <c r="H13" i="2"/>
  <c r="F13" i="2"/>
  <c r="I13" i="2"/>
  <c r="E13" i="2"/>
  <c r="L96" i="2"/>
  <c r="I96" i="2"/>
  <c r="H96" i="2"/>
  <c r="F96" i="2"/>
  <c r="K96" i="2"/>
  <c r="E96" i="2"/>
  <c r="L175" i="2"/>
  <c r="K175" i="2"/>
  <c r="I175" i="2"/>
  <c r="E175" i="2"/>
  <c r="H175" i="2"/>
  <c r="F175" i="2"/>
  <c r="L97" i="2"/>
  <c r="K97" i="2"/>
  <c r="F97" i="2"/>
  <c r="E97" i="2"/>
  <c r="I97" i="2"/>
  <c r="H97" i="2"/>
  <c r="L152" i="2"/>
  <c r="I152" i="2"/>
  <c r="H152" i="2"/>
  <c r="F152" i="2"/>
  <c r="K152" i="2"/>
  <c r="E152" i="2"/>
  <c r="L291" i="2"/>
  <c r="K291" i="2"/>
  <c r="I291" i="2"/>
  <c r="F291" i="2"/>
  <c r="E291" i="2"/>
  <c r="H291" i="2"/>
  <c r="I206" i="2"/>
  <c r="L206" i="2"/>
  <c r="H206" i="2"/>
  <c r="F206" i="2"/>
  <c r="E206" i="2"/>
  <c r="L139" i="2"/>
  <c r="K139" i="2"/>
  <c r="I139" i="2"/>
  <c r="H139" i="2"/>
  <c r="E139" i="2"/>
  <c r="F139" i="2"/>
  <c r="I42" i="2"/>
  <c r="H42" i="2"/>
  <c r="K42" i="2"/>
  <c r="L42" i="2"/>
  <c r="F42" i="2"/>
  <c r="E42" i="2"/>
  <c r="L231" i="2"/>
  <c r="K231" i="2"/>
  <c r="I231" i="2"/>
  <c r="F231" i="2"/>
  <c r="H231" i="2"/>
  <c r="E231" i="2"/>
  <c r="K98" i="9"/>
  <c r="E98" i="9"/>
  <c r="I98" i="9"/>
  <c r="H98" i="9"/>
  <c r="L98" i="9"/>
  <c r="F98" i="9"/>
  <c r="K260" i="9"/>
  <c r="I260" i="9"/>
  <c r="F260" i="9"/>
  <c r="L260" i="9"/>
  <c r="E260" i="9"/>
  <c r="H260" i="9"/>
  <c r="L285" i="9"/>
  <c r="K285" i="9"/>
  <c r="I285" i="9"/>
  <c r="F285" i="9"/>
  <c r="H285" i="9"/>
  <c r="E285" i="9"/>
  <c r="L165" i="2"/>
  <c r="K165" i="2"/>
  <c r="E165" i="2"/>
  <c r="I165" i="2"/>
  <c r="H165" i="2"/>
  <c r="F165" i="2"/>
  <c r="K54" i="2"/>
  <c r="I54" i="2"/>
  <c r="H54" i="2"/>
  <c r="L54" i="2"/>
  <c r="F54" i="2"/>
  <c r="E54" i="2"/>
  <c r="L240" i="2"/>
  <c r="I240" i="2"/>
  <c r="H240" i="2"/>
  <c r="E240" i="2"/>
  <c r="K240" i="2"/>
  <c r="F240" i="2"/>
  <c r="L204" i="2"/>
  <c r="I204" i="2"/>
  <c r="H204" i="2"/>
  <c r="E204" i="2"/>
  <c r="K204" i="2"/>
  <c r="F204" i="2"/>
  <c r="L268" i="2"/>
  <c r="I268" i="2"/>
  <c r="H268" i="2"/>
  <c r="E268" i="2"/>
  <c r="F268" i="2"/>
  <c r="K268" i="2"/>
  <c r="L217" i="2"/>
  <c r="K217" i="2"/>
  <c r="F217" i="2"/>
  <c r="E217" i="2"/>
  <c r="I217" i="2"/>
  <c r="H217" i="2"/>
  <c r="L25" i="2"/>
  <c r="K25" i="2"/>
  <c r="F25" i="2"/>
  <c r="I25" i="2"/>
  <c r="H25" i="2"/>
  <c r="E25" i="2"/>
  <c r="L172" i="2"/>
  <c r="K172" i="2"/>
  <c r="I172" i="2"/>
  <c r="H172" i="2"/>
  <c r="F172" i="2"/>
  <c r="E172" i="2"/>
  <c r="K250" i="2"/>
  <c r="I250" i="2"/>
  <c r="H250" i="2"/>
  <c r="L250" i="2"/>
  <c r="E250" i="2"/>
  <c r="F250" i="2"/>
  <c r="I102" i="2"/>
  <c r="H102" i="2"/>
  <c r="L102" i="2"/>
  <c r="K102" i="2"/>
  <c r="E102" i="2"/>
  <c r="F102" i="2"/>
  <c r="L293" i="2"/>
  <c r="K293" i="2"/>
  <c r="F293" i="2"/>
  <c r="I293" i="2"/>
  <c r="E293" i="2"/>
  <c r="H293" i="2"/>
  <c r="L325" i="2"/>
  <c r="I325" i="2"/>
  <c r="F325" i="2"/>
  <c r="E325" i="2"/>
  <c r="H325" i="2"/>
  <c r="K325" i="2"/>
  <c r="L64" i="2"/>
  <c r="I64" i="2"/>
  <c r="H64" i="2"/>
  <c r="K64" i="2"/>
  <c r="F64" i="2"/>
  <c r="E64" i="2"/>
  <c r="L84" i="2"/>
  <c r="I84" i="2"/>
  <c r="H84" i="2"/>
  <c r="K84" i="2"/>
  <c r="F84" i="2"/>
  <c r="E84" i="2"/>
  <c r="K146" i="2"/>
  <c r="I146" i="2"/>
  <c r="H146" i="2"/>
  <c r="L146" i="2"/>
  <c r="F146" i="2"/>
  <c r="E146" i="2"/>
  <c r="L31" i="2"/>
  <c r="K31" i="2"/>
  <c r="I31" i="2"/>
  <c r="H31" i="2"/>
  <c r="F31" i="2"/>
  <c r="E31" i="2"/>
  <c r="K28" i="9"/>
  <c r="I28" i="9"/>
  <c r="H28" i="9"/>
  <c r="F28" i="9"/>
  <c r="L28" i="9"/>
  <c r="E28" i="9"/>
  <c r="L239" i="9"/>
  <c r="K239" i="9"/>
  <c r="I239" i="9"/>
  <c r="F239" i="9"/>
  <c r="H239" i="9"/>
  <c r="E239" i="9"/>
  <c r="K317" i="9"/>
  <c r="H317" i="9"/>
  <c r="L317" i="9"/>
  <c r="I317" i="9"/>
  <c r="F317" i="9"/>
  <c r="E317" i="9"/>
  <c r="L271" i="9"/>
  <c r="K271" i="9"/>
  <c r="I271" i="9"/>
  <c r="F271" i="9"/>
  <c r="H271" i="9"/>
  <c r="E271" i="9"/>
  <c r="L117" i="9"/>
  <c r="K117" i="9"/>
  <c r="I117" i="9"/>
  <c r="F117" i="9"/>
  <c r="H117" i="9"/>
  <c r="E117" i="9"/>
  <c r="K202" i="9"/>
  <c r="L202" i="9"/>
  <c r="F202" i="9"/>
  <c r="E202" i="9"/>
  <c r="H202" i="9"/>
  <c r="I202" i="9"/>
  <c r="L138" i="2"/>
  <c r="K138" i="2"/>
  <c r="I138" i="2"/>
  <c r="H138" i="2"/>
  <c r="E138" i="2"/>
  <c r="F138" i="2"/>
  <c r="K90" i="2"/>
  <c r="I90" i="2"/>
  <c r="H90" i="2"/>
  <c r="L90" i="2"/>
  <c r="F90" i="2"/>
  <c r="E90" i="2"/>
  <c r="L86" i="2"/>
  <c r="I86" i="2"/>
  <c r="H86" i="2"/>
  <c r="K86" i="2"/>
  <c r="F86" i="2"/>
  <c r="E86" i="2"/>
  <c r="L134" i="2"/>
  <c r="I134" i="2"/>
  <c r="K134" i="2"/>
  <c r="H134" i="2"/>
  <c r="F134" i="2"/>
  <c r="E134" i="2"/>
  <c r="L185" i="2"/>
  <c r="K185" i="2"/>
  <c r="F185" i="2"/>
  <c r="E185" i="2"/>
  <c r="I185" i="2"/>
  <c r="H185" i="2"/>
  <c r="L55" i="2"/>
  <c r="K55" i="2"/>
  <c r="I55" i="2"/>
  <c r="F55" i="2"/>
  <c r="E55" i="2"/>
  <c r="H55" i="2"/>
  <c r="I290" i="2"/>
  <c r="L290" i="2"/>
  <c r="H290" i="2"/>
  <c r="K290" i="2"/>
  <c r="F290" i="2"/>
  <c r="E290" i="2"/>
  <c r="L209" i="2"/>
  <c r="K209" i="2"/>
  <c r="I209" i="2"/>
  <c r="H209" i="2"/>
  <c r="F209" i="2"/>
  <c r="E209" i="2"/>
  <c r="I22" i="2"/>
  <c r="L22" i="2"/>
  <c r="H22" i="2"/>
  <c r="K22" i="2"/>
  <c r="F22" i="2"/>
  <c r="E22" i="2"/>
  <c r="L203" i="2"/>
  <c r="K203" i="2"/>
  <c r="I203" i="2"/>
  <c r="E203" i="2"/>
  <c r="F203" i="2"/>
  <c r="H203" i="2"/>
  <c r="K162" i="2"/>
  <c r="I162" i="2"/>
  <c r="H162" i="2"/>
  <c r="L162" i="2"/>
  <c r="F162" i="2"/>
  <c r="E162" i="2"/>
  <c r="K230" i="2"/>
  <c r="I230" i="2"/>
  <c r="H230" i="2"/>
  <c r="L230" i="2"/>
  <c r="F230" i="2"/>
  <c r="E230" i="2"/>
  <c r="L299" i="2"/>
  <c r="K299" i="2"/>
  <c r="I299" i="2"/>
  <c r="F299" i="2"/>
  <c r="E299" i="2"/>
  <c r="H299" i="2"/>
  <c r="L267" i="2"/>
  <c r="K267" i="2"/>
  <c r="I267" i="2"/>
  <c r="F267" i="2"/>
  <c r="E267" i="2"/>
  <c r="H267" i="2"/>
  <c r="L121" i="2"/>
  <c r="I121" i="2"/>
  <c r="H121" i="2"/>
  <c r="F121" i="2"/>
  <c r="E121" i="2"/>
  <c r="I62" i="2"/>
  <c r="L62" i="2"/>
  <c r="K62" i="2"/>
  <c r="F62" i="2"/>
  <c r="E62" i="2"/>
  <c r="K106" i="2"/>
  <c r="I106" i="2"/>
  <c r="H106" i="2"/>
  <c r="L106" i="2"/>
  <c r="F106" i="2"/>
  <c r="E106" i="2"/>
  <c r="L69" i="2"/>
  <c r="K69" i="2"/>
  <c r="I69" i="2"/>
  <c r="H69" i="2"/>
  <c r="F69" i="2"/>
  <c r="E69" i="2"/>
  <c r="L164" i="2"/>
  <c r="I164" i="2"/>
  <c r="H164" i="2"/>
  <c r="F164" i="2"/>
  <c r="E164" i="2"/>
  <c r="K164" i="2"/>
  <c r="L275" i="2"/>
  <c r="K275" i="2"/>
  <c r="I275" i="2"/>
  <c r="F275" i="2"/>
  <c r="H275" i="2"/>
  <c r="E275" i="2"/>
  <c r="L200" i="2"/>
  <c r="I200" i="2"/>
  <c r="H200" i="2"/>
  <c r="E200" i="2"/>
  <c r="K200" i="2"/>
  <c r="F200" i="2"/>
  <c r="L245" i="2"/>
  <c r="K245" i="2"/>
  <c r="H245" i="2"/>
  <c r="E245" i="2"/>
  <c r="I245" i="2"/>
  <c r="F245" i="2"/>
  <c r="K246" i="2"/>
  <c r="I246" i="2"/>
  <c r="H246" i="2"/>
  <c r="F246" i="2"/>
  <c r="L246" i="2"/>
  <c r="E246" i="2"/>
  <c r="L49" i="2"/>
  <c r="K49" i="2"/>
  <c r="I49" i="2"/>
  <c r="H49" i="2"/>
  <c r="F49" i="2"/>
  <c r="E49" i="2"/>
  <c r="L71" i="2"/>
  <c r="K71" i="2"/>
  <c r="I71" i="2"/>
  <c r="H71" i="2"/>
  <c r="F71" i="2"/>
  <c r="E71" i="2"/>
  <c r="L76" i="2"/>
  <c r="I76" i="2"/>
  <c r="H76" i="2"/>
  <c r="K76" i="2"/>
  <c r="F76" i="2"/>
  <c r="E76" i="2"/>
  <c r="L157" i="2"/>
  <c r="K157" i="2"/>
  <c r="I157" i="2"/>
  <c r="H157" i="2"/>
  <c r="F157" i="2"/>
  <c r="E157" i="2"/>
  <c r="L191" i="2"/>
  <c r="K191" i="2"/>
  <c r="I191" i="2"/>
  <c r="H191" i="2"/>
  <c r="F191" i="2"/>
  <c r="E191" i="2"/>
  <c r="L181" i="2"/>
  <c r="K181" i="2"/>
  <c r="E181" i="2"/>
  <c r="I181" i="2"/>
  <c r="H181" i="2"/>
  <c r="F181" i="2"/>
  <c r="L223" i="2"/>
  <c r="K223" i="2"/>
  <c r="I223" i="2"/>
  <c r="F223" i="2"/>
  <c r="H223" i="2"/>
  <c r="E223" i="2"/>
  <c r="L116" i="2"/>
  <c r="I116" i="2"/>
  <c r="H116" i="2"/>
  <c r="K116" i="2"/>
  <c r="F116" i="2"/>
  <c r="E116" i="2"/>
  <c r="L104" i="2"/>
  <c r="I104" i="2"/>
  <c r="H104" i="2"/>
  <c r="K104" i="2"/>
  <c r="F104" i="2"/>
  <c r="E104" i="2"/>
  <c r="L212" i="2"/>
  <c r="I212" i="2"/>
  <c r="K212" i="2"/>
  <c r="H212" i="2"/>
  <c r="E212" i="2"/>
  <c r="F212" i="2"/>
  <c r="L129" i="2"/>
  <c r="K129" i="2"/>
  <c r="I129" i="2"/>
  <c r="H129" i="2"/>
  <c r="E129" i="2"/>
  <c r="F129" i="2"/>
  <c r="L232" i="2"/>
  <c r="I232" i="2"/>
  <c r="H232" i="2"/>
  <c r="E232" i="2"/>
  <c r="K232" i="2"/>
  <c r="F232" i="2"/>
  <c r="L46" i="2"/>
  <c r="K46" i="2"/>
  <c r="I46" i="2"/>
  <c r="H46" i="2"/>
  <c r="F46" i="2"/>
  <c r="E46" i="2"/>
  <c r="L163" i="2"/>
  <c r="K163" i="2"/>
  <c r="I163" i="2"/>
  <c r="E163" i="2"/>
  <c r="F163" i="2"/>
  <c r="H163" i="2"/>
  <c r="L79" i="2"/>
  <c r="K79" i="2"/>
  <c r="I79" i="2"/>
  <c r="H79" i="2"/>
  <c r="E79" i="2"/>
  <c r="F79" i="2"/>
  <c r="L201" i="2"/>
  <c r="K201" i="2"/>
  <c r="I201" i="2"/>
  <c r="H201" i="2"/>
  <c r="F201" i="2"/>
  <c r="E201" i="2"/>
  <c r="I114" i="2"/>
  <c r="L114" i="2"/>
  <c r="H114" i="2"/>
  <c r="K114" i="2"/>
  <c r="F114" i="2"/>
  <c r="E114" i="2"/>
  <c r="L182" i="2"/>
  <c r="K182" i="2"/>
  <c r="I182" i="2"/>
  <c r="H182" i="2"/>
  <c r="F182" i="2"/>
  <c r="E182" i="2"/>
  <c r="L140" i="2"/>
  <c r="K140" i="2"/>
  <c r="I140" i="2"/>
  <c r="H140" i="2"/>
  <c r="F140" i="2"/>
  <c r="E140" i="2"/>
  <c r="L168" i="2"/>
  <c r="I168" i="2"/>
  <c r="H168" i="2"/>
  <c r="F168" i="2"/>
  <c r="E168" i="2"/>
  <c r="K168" i="2"/>
  <c r="L173" i="2"/>
  <c r="K173" i="2"/>
  <c r="H173" i="2"/>
  <c r="I173" i="2"/>
  <c r="F173" i="2"/>
  <c r="E173" i="2"/>
  <c r="L189" i="2"/>
  <c r="K189" i="2"/>
  <c r="F189" i="2"/>
  <c r="I189" i="2"/>
  <c r="H189" i="2"/>
  <c r="E189" i="2"/>
  <c r="L118" i="2"/>
  <c r="I118" i="2"/>
  <c r="H118" i="2"/>
  <c r="K118" i="2"/>
  <c r="F118" i="2"/>
  <c r="E118" i="2"/>
  <c r="L73" i="2"/>
  <c r="K73" i="2"/>
  <c r="H73" i="2"/>
  <c r="F73" i="2"/>
  <c r="E73" i="2"/>
  <c r="I73" i="2"/>
  <c r="L294" i="2"/>
  <c r="I294" i="2"/>
  <c r="H294" i="2"/>
  <c r="K294" i="2"/>
  <c r="E294" i="2"/>
  <c r="F294" i="2"/>
  <c r="L309" i="2"/>
  <c r="I309" i="2"/>
  <c r="K309" i="2"/>
  <c r="H309" i="2"/>
  <c r="F309" i="2"/>
  <c r="E309" i="2"/>
  <c r="L112" i="2"/>
  <c r="I112" i="2"/>
  <c r="H112" i="2"/>
  <c r="F112" i="2"/>
  <c r="K112" i="2"/>
  <c r="E112" i="2"/>
  <c r="L265" i="2"/>
  <c r="K265" i="2"/>
  <c r="I265" i="2"/>
  <c r="F265" i="2"/>
  <c r="H265" i="2"/>
  <c r="E265" i="2"/>
  <c r="L261" i="2"/>
  <c r="K261" i="2"/>
  <c r="I261" i="2"/>
  <c r="H261" i="2"/>
  <c r="F261" i="2"/>
  <c r="E261" i="2"/>
  <c r="L83" i="2"/>
  <c r="K83" i="2"/>
  <c r="I83" i="2"/>
  <c r="H83" i="2"/>
  <c r="F83" i="2"/>
  <c r="E83" i="2"/>
  <c r="L269" i="2"/>
  <c r="K269" i="2"/>
  <c r="F269" i="2"/>
  <c r="E269" i="2"/>
  <c r="I269" i="2"/>
  <c r="H269" i="2"/>
  <c r="L326" i="2"/>
  <c r="I326" i="2"/>
  <c r="K326" i="2"/>
  <c r="H326" i="2"/>
  <c r="F326" i="2"/>
  <c r="E326" i="2"/>
  <c r="L270" i="2"/>
  <c r="I270" i="2"/>
  <c r="K270" i="2"/>
  <c r="H270" i="2"/>
  <c r="F270" i="2"/>
  <c r="E270" i="2"/>
  <c r="K315" i="9"/>
  <c r="H315" i="9"/>
  <c r="L315" i="9"/>
  <c r="F315" i="9"/>
  <c r="E315" i="9"/>
  <c r="I315" i="9"/>
  <c r="K170" i="9"/>
  <c r="L170" i="9"/>
  <c r="F170" i="9"/>
  <c r="E170" i="9"/>
  <c r="H170" i="9"/>
  <c r="I170" i="9"/>
  <c r="L259" i="9"/>
  <c r="I259" i="9"/>
  <c r="F259" i="9"/>
  <c r="K259" i="9"/>
  <c r="H259" i="9"/>
  <c r="E259" i="9"/>
  <c r="L110" i="2"/>
  <c r="K110" i="2"/>
  <c r="I110" i="2"/>
  <c r="H110" i="2"/>
  <c r="F110" i="2"/>
  <c r="E110" i="2"/>
  <c r="L131" i="2"/>
  <c r="K131" i="2"/>
  <c r="I131" i="2"/>
  <c r="H131" i="2"/>
  <c r="F131" i="2"/>
  <c r="E131" i="2"/>
  <c r="L208" i="2"/>
  <c r="I208" i="2"/>
  <c r="H208" i="2"/>
  <c r="E208" i="2"/>
  <c r="K208" i="2"/>
  <c r="F208" i="2"/>
  <c r="L135" i="2"/>
  <c r="K135" i="2"/>
  <c r="I135" i="2"/>
  <c r="H135" i="2"/>
  <c r="E135" i="2"/>
  <c r="F135" i="2"/>
  <c r="L77" i="2"/>
  <c r="K77" i="2"/>
  <c r="I77" i="2"/>
  <c r="H77" i="2"/>
  <c r="F77" i="2"/>
  <c r="E77" i="2"/>
  <c r="L166" i="2"/>
  <c r="I166" i="2"/>
  <c r="K166" i="2"/>
  <c r="H166" i="2"/>
  <c r="F166" i="2"/>
  <c r="E166" i="2"/>
  <c r="K30" i="2"/>
  <c r="I30" i="2"/>
  <c r="H30" i="2"/>
  <c r="L30" i="2"/>
  <c r="F30" i="2"/>
  <c r="E30" i="2"/>
  <c r="L66" i="2"/>
  <c r="I66" i="2"/>
  <c r="H66" i="2"/>
  <c r="K66" i="2"/>
  <c r="F66" i="2"/>
  <c r="E66" i="2"/>
  <c r="I122" i="2"/>
  <c r="L122" i="2"/>
  <c r="E122" i="2"/>
  <c r="F122" i="2"/>
  <c r="K122" i="2"/>
  <c r="L171" i="2"/>
  <c r="K171" i="2"/>
  <c r="I171" i="2"/>
  <c r="H171" i="2"/>
  <c r="E171" i="2"/>
  <c r="F171" i="2"/>
  <c r="L176" i="2"/>
  <c r="I176" i="2"/>
  <c r="H176" i="2"/>
  <c r="K176" i="2"/>
  <c r="F176" i="2"/>
  <c r="E176" i="2"/>
  <c r="L17" i="2"/>
  <c r="K17" i="2"/>
  <c r="I17" i="2"/>
  <c r="H17" i="2"/>
  <c r="F17" i="2"/>
  <c r="E17" i="2"/>
  <c r="L305" i="2"/>
  <c r="I305" i="2"/>
  <c r="K305" i="2"/>
  <c r="H305" i="2"/>
  <c r="F305" i="2"/>
  <c r="E305" i="2"/>
  <c r="L33" i="2"/>
  <c r="K33" i="2"/>
  <c r="H33" i="2"/>
  <c r="F33" i="2"/>
  <c r="I33" i="2"/>
  <c r="E33" i="2"/>
  <c r="L314" i="2"/>
  <c r="K314" i="2"/>
  <c r="F314" i="2"/>
  <c r="E314" i="2"/>
  <c r="I314" i="2"/>
  <c r="H314" i="2"/>
  <c r="L205" i="2"/>
  <c r="K205" i="2"/>
  <c r="H205" i="2"/>
  <c r="I205" i="2"/>
  <c r="F205" i="2"/>
  <c r="E205" i="2"/>
  <c r="I154" i="2"/>
  <c r="L154" i="2"/>
  <c r="H154" i="2"/>
  <c r="K154" i="2"/>
  <c r="E154" i="2"/>
  <c r="F154" i="2"/>
  <c r="L210" i="2"/>
  <c r="I210" i="2"/>
  <c r="H210" i="2"/>
  <c r="K210" i="2"/>
  <c r="F210" i="2"/>
  <c r="E210" i="2"/>
  <c r="L279" i="2"/>
  <c r="K279" i="2"/>
  <c r="I279" i="2"/>
  <c r="F279" i="2"/>
  <c r="E279" i="2"/>
  <c r="H279" i="2"/>
  <c r="L93" i="2"/>
  <c r="K93" i="2"/>
  <c r="I93" i="2"/>
  <c r="H93" i="2"/>
  <c r="E93" i="2"/>
  <c r="F93" i="2"/>
  <c r="L58" i="2"/>
  <c r="K58" i="2"/>
  <c r="I58" i="2"/>
  <c r="H58" i="2"/>
  <c r="E58" i="2"/>
  <c r="F58" i="2"/>
  <c r="L103" i="2"/>
  <c r="K103" i="2"/>
  <c r="I103" i="2"/>
  <c r="H103" i="2"/>
  <c r="F103" i="2"/>
  <c r="E103" i="2"/>
  <c r="L94" i="2"/>
  <c r="I94" i="2"/>
  <c r="K94" i="2"/>
  <c r="H94" i="2"/>
  <c r="F94" i="2"/>
  <c r="E94" i="2"/>
  <c r="L292" i="2"/>
  <c r="I292" i="2"/>
  <c r="F292" i="2"/>
  <c r="H292" i="2"/>
  <c r="E292" i="2"/>
  <c r="K292" i="2"/>
  <c r="L158" i="2"/>
  <c r="I158" i="2"/>
  <c r="H158" i="2"/>
  <c r="K158" i="2"/>
  <c r="F158" i="2"/>
  <c r="E158" i="2"/>
  <c r="L197" i="2"/>
  <c r="K197" i="2"/>
  <c r="I197" i="2"/>
  <c r="E197" i="2"/>
  <c r="H197" i="2"/>
  <c r="F197" i="2"/>
  <c r="L272" i="2"/>
  <c r="I272" i="2"/>
  <c r="H272" i="2"/>
  <c r="E272" i="2"/>
  <c r="F272" i="2"/>
  <c r="K272" i="2"/>
  <c r="L68" i="2"/>
  <c r="K68" i="2"/>
  <c r="I68" i="2"/>
  <c r="H68" i="2"/>
  <c r="F68" i="2"/>
  <c r="E68" i="2"/>
  <c r="L288" i="2"/>
  <c r="I288" i="2"/>
  <c r="F288" i="2"/>
  <c r="H288" i="2"/>
  <c r="E288" i="2"/>
  <c r="K288" i="2"/>
  <c r="L227" i="2"/>
  <c r="K227" i="2"/>
  <c r="I227" i="2"/>
  <c r="F227" i="2"/>
  <c r="E227" i="2"/>
  <c r="H227" i="2"/>
  <c r="K178" i="2"/>
  <c r="I178" i="2"/>
  <c r="H178" i="2"/>
  <c r="L178" i="2"/>
  <c r="F178" i="2"/>
  <c r="E178" i="2"/>
  <c r="L63" i="2"/>
  <c r="K63" i="2"/>
  <c r="I63" i="2"/>
  <c r="H63" i="2"/>
  <c r="F63" i="2"/>
  <c r="E63" i="2"/>
  <c r="L286" i="2"/>
  <c r="K286" i="2"/>
  <c r="I286" i="2"/>
  <c r="H286" i="2"/>
  <c r="F286" i="2"/>
  <c r="E286" i="2"/>
  <c r="L255" i="2"/>
  <c r="K255" i="2"/>
  <c r="I255" i="2"/>
  <c r="F255" i="2"/>
  <c r="H255" i="2"/>
  <c r="E255" i="2"/>
  <c r="L254" i="2"/>
  <c r="K254" i="2"/>
  <c r="I254" i="2"/>
  <c r="H254" i="2"/>
  <c r="F254" i="2"/>
  <c r="E254" i="2"/>
  <c r="F321" i="2"/>
  <c r="L321" i="2"/>
  <c r="E321" i="2"/>
  <c r="K321" i="2"/>
  <c r="I321" i="2"/>
  <c r="H321" i="2"/>
  <c r="L161" i="2"/>
  <c r="K161" i="2"/>
  <c r="I161" i="2"/>
  <c r="H161" i="2"/>
  <c r="F161" i="2"/>
  <c r="E161" i="2"/>
  <c r="L151" i="2"/>
  <c r="K151" i="2"/>
  <c r="I151" i="2"/>
  <c r="H151" i="2"/>
  <c r="E151" i="2"/>
  <c r="F151" i="2"/>
  <c r="L85" i="2"/>
  <c r="K85" i="2"/>
  <c r="F85" i="2"/>
  <c r="I85" i="2"/>
  <c r="H85" i="2"/>
  <c r="E85" i="2"/>
  <c r="I174" i="2"/>
  <c r="H174" i="2"/>
  <c r="L174" i="2"/>
  <c r="K174" i="2"/>
  <c r="F174" i="2"/>
  <c r="E174" i="2"/>
  <c r="L213" i="2"/>
  <c r="K213" i="2"/>
  <c r="H213" i="2"/>
  <c r="F213" i="2"/>
  <c r="E213" i="2"/>
  <c r="I213" i="2"/>
  <c r="K186" i="9"/>
  <c r="L186" i="9"/>
  <c r="H186" i="9"/>
  <c r="F186" i="9"/>
  <c r="E186" i="9"/>
  <c r="I186" i="9"/>
  <c r="L307" i="9"/>
  <c r="K307" i="9"/>
  <c r="I307" i="9"/>
  <c r="F307" i="9"/>
  <c r="H307" i="9"/>
  <c r="E307" i="9"/>
  <c r="L169" i="9"/>
  <c r="K169" i="9"/>
  <c r="I169" i="9"/>
  <c r="F169" i="9"/>
  <c r="H169" i="9"/>
  <c r="E169" i="9"/>
  <c r="L195" i="9"/>
  <c r="I195" i="9"/>
  <c r="F195" i="9"/>
  <c r="K195" i="9"/>
  <c r="H195" i="9"/>
  <c r="E195" i="9"/>
  <c r="K274" i="9"/>
  <c r="L274" i="9"/>
  <c r="F274" i="9"/>
  <c r="H274" i="9"/>
  <c r="E274" i="9"/>
  <c r="I274" i="9"/>
  <c r="L218" i="2"/>
  <c r="I218" i="2"/>
  <c r="K218" i="2"/>
  <c r="H218" i="2"/>
  <c r="E218" i="2"/>
  <c r="F218" i="2"/>
  <c r="L228" i="2"/>
  <c r="I228" i="2"/>
  <c r="H228" i="2"/>
  <c r="E228" i="2"/>
  <c r="K228" i="2"/>
  <c r="F228" i="2"/>
  <c r="L113" i="2"/>
  <c r="K113" i="2"/>
  <c r="I113" i="2"/>
  <c r="H113" i="2"/>
  <c r="F113" i="2"/>
  <c r="E113" i="2"/>
  <c r="L52" i="2"/>
  <c r="I52" i="2"/>
  <c r="H52" i="2"/>
  <c r="K52" i="2"/>
  <c r="E52" i="2"/>
  <c r="F52" i="2"/>
  <c r="C7" i="2"/>
  <c r="I278" i="2"/>
  <c r="H278" i="2"/>
  <c r="L278" i="2"/>
  <c r="F278" i="2"/>
  <c r="K278" i="2"/>
  <c r="E278" i="2"/>
  <c r="L43" i="2"/>
  <c r="K43" i="2"/>
  <c r="I43" i="2"/>
  <c r="H43" i="2"/>
  <c r="F43" i="2"/>
  <c r="E43" i="2"/>
  <c r="L273" i="2"/>
  <c r="K273" i="2"/>
  <c r="I273" i="2"/>
  <c r="H273" i="2"/>
  <c r="F273" i="2"/>
  <c r="E273" i="2"/>
  <c r="L249" i="2"/>
  <c r="K249" i="2"/>
  <c r="F249" i="2"/>
  <c r="E249" i="2"/>
  <c r="I249" i="2"/>
  <c r="H249" i="2"/>
  <c r="I142" i="2"/>
  <c r="H142" i="2"/>
  <c r="L142" i="2"/>
  <c r="K142" i="2"/>
  <c r="F142" i="2"/>
  <c r="E142" i="2"/>
  <c r="L80" i="2"/>
  <c r="I80" i="2"/>
  <c r="H80" i="2"/>
  <c r="F80" i="2"/>
  <c r="K80" i="2"/>
  <c r="E80" i="2"/>
  <c r="L222" i="2"/>
  <c r="K222" i="2"/>
  <c r="I222" i="2"/>
  <c r="H222" i="2"/>
  <c r="F222" i="2"/>
  <c r="E222" i="2"/>
  <c r="I194" i="2"/>
  <c r="H194" i="2"/>
  <c r="E194" i="2"/>
  <c r="L194" i="2"/>
  <c r="F194" i="2"/>
  <c r="K194" i="2"/>
  <c r="L215" i="2"/>
  <c r="K215" i="2"/>
  <c r="I215" i="2"/>
  <c r="F215" i="2"/>
  <c r="E215" i="2"/>
  <c r="L29" i="2"/>
  <c r="K29" i="2"/>
  <c r="I29" i="2"/>
  <c r="H29" i="2"/>
  <c r="F29" i="2"/>
  <c r="E29" i="2"/>
  <c r="L150" i="2"/>
  <c r="K150" i="2"/>
  <c r="I150" i="2"/>
  <c r="H150" i="2"/>
  <c r="F150" i="2"/>
  <c r="E150" i="2"/>
  <c r="L72" i="2"/>
  <c r="I72" i="2"/>
  <c r="H72" i="2"/>
  <c r="K72" i="2"/>
  <c r="F72" i="2"/>
  <c r="E72" i="2"/>
  <c r="L75" i="2"/>
  <c r="K75" i="2"/>
  <c r="I75" i="2"/>
  <c r="H75" i="2"/>
  <c r="F75" i="2"/>
  <c r="E75" i="2"/>
  <c r="I82" i="2"/>
  <c r="L82" i="2"/>
  <c r="H82" i="2"/>
  <c r="K82" i="2"/>
  <c r="F82" i="2"/>
  <c r="E82" i="2"/>
  <c r="K282" i="2"/>
  <c r="I282" i="2"/>
  <c r="L282" i="2"/>
  <c r="F282" i="2"/>
  <c r="E282" i="2"/>
  <c r="L177" i="2"/>
  <c r="K177" i="2"/>
  <c r="I177" i="2"/>
  <c r="F177" i="2"/>
  <c r="H177" i="2"/>
  <c r="E177" i="2"/>
  <c r="L48" i="2"/>
  <c r="K48" i="2"/>
  <c r="I48" i="2"/>
  <c r="H48" i="2"/>
  <c r="E48" i="2"/>
  <c r="F48" i="2"/>
  <c r="L57" i="2"/>
  <c r="K57" i="2"/>
  <c r="I57" i="2"/>
  <c r="H57" i="2"/>
  <c r="F57" i="2"/>
  <c r="E57" i="2"/>
  <c r="L328" i="2"/>
  <c r="I328" i="2"/>
  <c r="K328" i="2"/>
  <c r="H328" i="2"/>
  <c r="F328" i="2"/>
  <c r="E328" i="2"/>
  <c r="L237" i="2"/>
  <c r="K237" i="2"/>
  <c r="F237" i="2"/>
  <c r="E237" i="2"/>
  <c r="I237" i="2"/>
  <c r="H237" i="2"/>
  <c r="L308" i="2"/>
  <c r="I308" i="2"/>
  <c r="K308" i="2"/>
  <c r="F308" i="2"/>
  <c r="E308" i="2"/>
  <c r="H308" i="2"/>
  <c r="L318" i="2"/>
  <c r="K318" i="2"/>
  <c r="I318" i="2"/>
  <c r="H318" i="2"/>
  <c r="F318" i="2"/>
  <c r="E318" i="2"/>
  <c r="L24" i="2"/>
  <c r="I24" i="2"/>
  <c r="H24" i="2"/>
  <c r="K24" i="2"/>
  <c r="E24" i="2"/>
  <c r="F24" i="2"/>
  <c r="K130" i="2"/>
  <c r="I130" i="2"/>
  <c r="H130" i="2"/>
  <c r="L130" i="2"/>
  <c r="F130" i="2"/>
  <c r="E130" i="2"/>
  <c r="L148" i="2"/>
  <c r="I148" i="2"/>
  <c r="K148" i="2"/>
  <c r="F148" i="2"/>
  <c r="E148" i="2"/>
  <c r="L248" i="2"/>
  <c r="I248" i="2"/>
  <c r="H248" i="2"/>
  <c r="E248" i="2"/>
  <c r="K248" i="2"/>
  <c r="F248" i="2"/>
  <c r="L179" i="2"/>
  <c r="K179" i="2"/>
  <c r="I179" i="2"/>
  <c r="H179" i="2"/>
  <c r="E179" i="2"/>
  <c r="F179" i="2"/>
  <c r="L99" i="2"/>
  <c r="K99" i="2"/>
  <c r="I99" i="2"/>
  <c r="H99" i="2"/>
  <c r="E99" i="2"/>
  <c r="F99" i="2"/>
  <c r="L101" i="2"/>
  <c r="K101" i="2"/>
  <c r="I101" i="2"/>
  <c r="H101" i="2"/>
  <c r="F101" i="2"/>
  <c r="E101" i="2"/>
  <c r="L192" i="2"/>
  <c r="K192" i="2"/>
  <c r="I192" i="2"/>
  <c r="H192" i="2"/>
  <c r="E192" i="2"/>
  <c r="F192" i="2"/>
  <c r="L322" i="2"/>
  <c r="I322" i="2"/>
  <c r="K322" i="2"/>
  <c r="F322" i="2"/>
  <c r="H322" i="2"/>
  <c r="E322" i="2"/>
  <c r="L253" i="2"/>
  <c r="K253" i="2"/>
  <c r="I253" i="2"/>
  <c r="H253" i="2"/>
  <c r="F253" i="2"/>
  <c r="E253" i="2"/>
  <c r="L224" i="2"/>
  <c r="K224" i="2"/>
  <c r="I224" i="2"/>
  <c r="H224" i="2"/>
  <c r="E224" i="2"/>
  <c r="F224" i="2"/>
  <c r="L196" i="2"/>
  <c r="I196" i="2"/>
  <c r="H196" i="2"/>
  <c r="E196" i="2"/>
  <c r="K196" i="2"/>
  <c r="F196" i="2"/>
  <c r="L241" i="2"/>
  <c r="K241" i="2"/>
  <c r="I241" i="2"/>
  <c r="H241" i="2"/>
  <c r="F241" i="2"/>
  <c r="E241" i="2"/>
  <c r="L187" i="2"/>
  <c r="K187" i="2"/>
  <c r="I187" i="2"/>
  <c r="E187" i="2"/>
  <c r="H187" i="2"/>
  <c r="F187" i="2"/>
  <c r="L301" i="2"/>
  <c r="I301" i="2"/>
  <c r="K301" i="2"/>
  <c r="H301" i="2"/>
  <c r="E301" i="2"/>
  <c r="F301" i="2"/>
  <c r="L284" i="2"/>
  <c r="I284" i="2"/>
  <c r="F284" i="2"/>
  <c r="H284" i="2"/>
  <c r="E284" i="2"/>
  <c r="K284" i="2"/>
  <c r="L252" i="2"/>
  <c r="I252" i="2"/>
  <c r="H252" i="2"/>
  <c r="E252" i="2"/>
  <c r="K252" i="2"/>
  <c r="F252" i="2"/>
  <c r="K256" i="9"/>
  <c r="I256" i="9"/>
  <c r="F256" i="9"/>
  <c r="E256" i="9"/>
  <c r="H256" i="9"/>
  <c r="L256" i="9"/>
  <c r="L320" i="9"/>
  <c r="I320" i="9"/>
  <c r="K320" i="9"/>
  <c r="H320" i="9"/>
  <c r="F320" i="9"/>
  <c r="E320" i="9"/>
  <c r="K184" i="9"/>
  <c r="I184" i="9"/>
  <c r="F184" i="9"/>
  <c r="L184" i="9"/>
  <c r="H184" i="9"/>
  <c r="E184" i="9"/>
  <c r="L324" i="9"/>
  <c r="I324" i="9"/>
  <c r="K324" i="9"/>
  <c r="H324" i="9"/>
  <c r="F324" i="9"/>
  <c r="E324" i="9"/>
  <c r="L312" i="2"/>
  <c r="I312" i="2"/>
  <c r="F312" i="2"/>
  <c r="E312" i="2"/>
  <c r="H312" i="2"/>
  <c r="K312" i="2"/>
  <c r="L20" i="2"/>
  <c r="I20" i="2"/>
  <c r="H20" i="2"/>
  <c r="E20" i="2"/>
  <c r="K20" i="2"/>
  <c r="F20" i="2"/>
  <c r="K126" i="2"/>
  <c r="I126" i="2"/>
  <c r="H126" i="2"/>
  <c r="L126" i="2"/>
  <c r="F126" i="2"/>
  <c r="E126" i="2"/>
  <c r="L53" i="2"/>
  <c r="K53" i="2"/>
  <c r="I53" i="2"/>
  <c r="H53" i="2"/>
  <c r="F53" i="2"/>
  <c r="E53" i="2"/>
  <c r="L236" i="2"/>
  <c r="I236" i="2"/>
  <c r="H236" i="2"/>
  <c r="E236" i="2"/>
  <c r="K236" i="2"/>
  <c r="F236" i="2"/>
  <c r="L109" i="2"/>
  <c r="K109" i="2"/>
  <c r="I109" i="2"/>
  <c r="F109" i="2"/>
  <c r="E109" i="2"/>
  <c r="L40" i="2"/>
  <c r="K40" i="2"/>
  <c r="I40" i="2"/>
  <c r="H40" i="2"/>
  <c r="E40" i="2"/>
  <c r="F40" i="2"/>
  <c r="L219" i="2"/>
  <c r="K219" i="2"/>
  <c r="I219" i="2"/>
  <c r="F219" i="2"/>
  <c r="H219" i="2"/>
  <c r="E219" i="2"/>
  <c r="L23" i="2"/>
  <c r="K23" i="2"/>
  <c r="I23" i="2"/>
  <c r="F23" i="2"/>
  <c r="E23" i="2"/>
  <c r="L207" i="2"/>
  <c r="K207" i="2"/>
  <c r="I207" i="2"/>
  <c r="F207" i="2"/>
  <c r="E207" i="2"/>
  <c r="H207" i="2"/>
  <c r="L47" i="2"/>
  <c r="K47" i="2"/>
  <c r="I47" i="2"/>
  <c r="F47" i="2"/>
  <c r="E47" i="2"/>
  <c r="L153" i="2"/>
  <c r="K153" i="2"/>
  <c r="F153" i="2"/>
  <c r="E153" i="2"/>
  <c r="I153" i="2"/>
  <c r="L125" i="2"/>
  <c r="K125" i="2"/>
  <c r="E125" i="2"/>
  <c r="I125" i="2"/>
  <c r="H125" i="2"/>
  <c r="F125" i="2"/>
  <c r="L235" i="2"/>
  <c r="K235" i="2"/>
  <c r="I235" i="2"/>
  <c r="F235" i="2"/>
  <c r="H235" i="2"/>
  <c r="E235" i="2"/>
  <c r="L137" i="2"/>
  <c r="K137" i="2"/>
  <c r="I137" i="2"/>
  <c r="F137" i="2"/>
  <c r="E137" i="2"/>
  <c r="L149" i="2"/>
  <c r="K149" i="2"/>
  <c r="I149" i="2"/>
  <c r="H149" i="2"/>
  <c r="E149" i="2"/>
  <c r="F149" i="2"/>
  <c r="L78" i="2"/>
  <c r="K78" i="2"/>
  <c r="I78" i="2"/>
  <c r="H78" i="2"/>
  <c r="F78" i="2"/>
  <c r="E78" i="2"/>
  <c r="F310" i="2"/>
  <c r="I310" i="2"/>
  <c r="E310" i="2"/>
  <c r="H310" i="2"/>
  <c r="L310" i="2"/>
  <c r="K310" i="2"/>
  <c r="K198" i="2"/>
  <c r="I198" i="2"/>
  <c r="H198" i="2"/>
  <c r="F198" i="2"/>
  <c r="L198" i="2"/>
  <c r="E198" i="2"/>
  <c r="L65" i="2"/>
  <c r="K65" i="2"/>
  <c r="F65" i="2"/>
  <c r="E65" i="2"/>
  <c r="I65" i="2"/>
  <c r="H65" i="2"/>
  <c r="L44" i="2"/>
  <c r="I44" i="2"/>
  <c r="H44" i="2"/>
  <c r="K44" i="2"/>
  <c r="E44" i="2"/>
  <c r="F44" i="2"/>
  <c r="L244" i="2"/>
  <c r="I244" i="2"/>
  <c r="K244" i="2"/>
  <c r="H244" i="2"/>
  <c r="E244" i="2"/>
  <c r="F244" i="2"/>
  <c r="I10" i="2"/>
  <c r="L10" i="2"/>
  <c r="K10" i="2"/>
  <c r="F10" i="2"/>
  <c r="E10" i="2"/>
  <c r="L319" i="2"/>
  <c r="I319" i="2"/>
  <c r="H319" i="2"/>
  <c r="F319" i="2"/>
  <c r="E319" i="2"/>
  <c r="K319" i="2"/>
  <c r="L167" i="2"/>
  <c r="K167" i="2"/>
  <c r="I167" i="2"/>
  <c r="E167" i="2"/>
  <c r="H167" i="2"/>
  <c r="F167" i="2"/>
  <c r="L34" i="2"/>
  <c r="I34" i="2"/>
  <c r="K34" i="2"/>
  <c r="H34" i="2"/>
  <c r="F34" i="2"/>
  <c r="E34" i="2"/>
  <c r="L108" i="2"/>
  <c r="I108" i="2"/>
  <c r="H108" i="2"/>
  <c r="K108" i="2"/>
  <c r="F108" i="2"/>
  <c r="E108" i="2"/>
  <c r="L91" i="2"/>
  <c r="K91" i="2"/>
  <c r="I91" i="2"/>
  <c r="H91" i="2"/>
  <c r="F91" i="2"/>
  <c r="E91" i="2"/>
  <c r="L303" i="2"/>
  <c r="K303" i="2"/>
  <c r="F303" i="2"/>
  <c r="I303" i="2"/>
  <c r="H303" i="2"/>
  <c r="E303" i="2"/>
  <c r="K298" i="2"/>
  <c r="I298" i="2"/>
  <c r="H298" i="2"/>
  <c r="F298" i="2"/>
  <c r="E298" i="2"/>
  <c r="L298" i="2"/>
  <c r="L216" i="2"/>
  <c r="I216" i="2"/>
  <c r="H216" i="2"/>
  <c r="E216" i="2"/>
  <c r="F216" i="2"/>
  <c r="K216" i="2"/>
  <c r="L211" i="2"/>
  <c r="K211" i="2"/>
  <c r="I211" i="2"/>
  <c r="H211" i="2"/>
  <c r="F211" i="2"/>
  <c r="E211" i="2"/>
  <c r="I70" i="2"/>
  <c r="H70" i="2"/>
  <c r="L70" i="2"/>
  <c r="E70" i="2"/>
  <c r="K70" i="2"/>
  <c r="F70" i="2"/>
  <c r="L111" i="2"/>
  <c r="K111" i="2"/>
  <c r="I111" i="2"/>
  <c r="H111" i="2"/>
  <c r="E111" i="2"/>
  <c r="F111" i="2"/>
  <c r="L180" i="2"/>
  <c r="I180" i="2"/>
  <c r="H180" i="2"/>
  <c r="E180" i="2"/>
  <c r="K180" i="2"/>
  <c r="F180" i="2"/>
  <c r="L67" i="2"/>
  <c r="I67" i="2"/>
  <c r="H67" i="2"/>
  <c r="E67" i="2"/>
  <c r="F67" i="2"/>
  <c r="L11" i="2"/>
  <c r="K11" i="2"/>
  <c r="I11" i="2"/>
  <c r="H11" i="2"/>
  <c r="F11" i="2"/>
  <c r="E11" i="2"/>
  <c r="L59" i="2"/>
  <c r="K59" i="2"/>
  <c r="I59" i="2"/>
  <c r="H59" i="2"/>
  <c r="F59" i="2"/>
  <c r="E59" i="2"/>
  <c r="L36" i="2"/>
  <c r="I36" i="2"/>
  <c r="H36" i="2"/>
  <c r="K36" i="2"/>
  <c r="E36" i="2"/>
  <c r="F36" i="2"/>
  <c r="L21" i="2"/>
  <c r="K21" i="2"/>
  <c r="I21" i="2"/>
  <c r="H21" i="2"/>
  <c r="F21" i="2"/>
  <c r="E21" i="2"/>
  <c r="L233" i="2"/>
  <c r="K233" i="2"/>
  <c r="I233" i="2"/>
  <c r="F233" i="2"/>
  <c r="H233" i="2"/>
  <c r="E233" i="2"/>
  <c r="L145" i="2"/>
  <c r="K145" i="2"/>
  <c r="F145" i="2"/>
  <c r="I145" i="2"/>
  <c r="H145" i="2"/>
  <c r="E145" i="2"/>
  <c r="L262" i="2"/>
  <c r="I262" i="2"/>
  <c r="H262" i="2"/>
  <c r="K262" i="2"/>
  <c r="F262" i="2"/>
  <c r="E262" i="2"/>
  <c r="L300" i="2"/>
  <c r="I300" i="2"/>
  <c r="F300" i="2"/>
  <c r="H300" i="2"/>
  <c r="E300" i="2"/>
  <c r="K300" i="2"/>
  <c r="L242" i="2"/>
  <c r="I242" i="2"/>
  <c r="H242" i="2"/>
  <c r="F242" i="2"/>
  <c r="E242" i="2"/>
  <c r="K242" i="2"/>
  <c r="L127" i="2"/>
  <c r="K127" i="2"/>
  <c r="I127" i="2"/>
  <c r="H127" i="2"/>
  <c r="F127" i="2"/>
  <c r="E127" i="2"/>
  <c r="L105" i="2"/>
  <c r="K105" i="2"/>
  <c r="H105" i="2"/>
  <c r="F105" i="2"/>
  <c r="E105" i="2"/>
  <c r="I105" i="2"/>
  <c r="L263" i="2"/>
  <c r="K263" i="2"/>
  <c r="I263" i="2"/>
  <c r="F263" i="2"/>
  <c r="H263" i="2"/>
  <c r="E263" i="2"/>
  <c r="L12" i="2"/>
  <c r="I12" i="2"/>
  <c r="H12" i="2"/>
  <c r="K12" i="2"/>
  <c r="E12" i="2"/>
  <c r="F12" i="2"/>
  <c r="L316" i="2"/>
  <c r="I316" i="2"/>
  <c r="K316" i="2"/>
  <c r="H316" i="2"/>
  <c r="F316" i="2"/>
  <c r="E316" i="2"/>
  <c r="L193" i="2"/>
  <c r="K193" i="2"/>
  <c r="I193" i="2"/>
  <c r="H193" i="2"/>
  <c r="E193" i="2"/>
  <c r="F193" i="2"/>
  <c r="L107" i="2"/>
  <c r="K107" i="2"/>
  <c r="I107" i="2"/>
  <c r="H107" i="2"/>
  <c r="F107" i="2"/>
  <c r="E107" i="2"/>
  <c r="I226" i="2"/>
  <c r="H226" i="2"/>
  <c r="F226" i="2"/>
  <c r="L226" i="2"/>
  <c r="E226" i="2"/>
  <c r="K226" i="2"/>
  <c r="L247" i="2"/>
  <c r="I247" i="2"/>
  <c r="F247" i="2"/>
  <c r="E247" i="2"/>
  <c r="H247" i="2"/>
  <c r="L144" i="2"/>
  <c r="I144" i="2"/>
  <c r="H144" i="2"/>
  <c r="K144" i="2"/>
  <c r="F144" i="2"/>
  <c r="E144" i="2"/>
  <c r="I258" i="2"/>
  <c r="L258" i="2"/>
  <c r="H258" i="2"/>
  <c r="K258" i="2"/>
  <c r="F258" i="2"/>
  <c r="E258" i="2"/>
  <c r="L327" i="2"/>
  <c r="I327" i="2"/>
  <c r="H327" i="2"/>
  <c r="F327" i="2"/>
  <c r="K327" i="2"/>
  <c r="E327" i="2"/>
  <c r="L323" i="2"/>
  <c r="I323" i="2"/>
  <c r="F323" i="2"/>
  <c r="E323" i="2"/>
  <c r="K323" i="2"/>
  <c r="H323" i="2"/>
  <c r="L26" i="2"/>
  <c r="I26" i="2"/>
  <c r="H26" i="2"/>
  <c r="K26" i="2"/>
  <c r="F26" i="2"/>
  <c r="E26" i="2"/>
  <c r="L60" i="2"/>
  <c r="I60" i="2"/>
  <c r="H60" i="2"/>
  <c r="F60" i="2"/>
  <c r="K60" i="2"/>
  <c r="E60" i="2"/>
  <c r="L220" i="2"/>
  <c r="I220" i="2"/>
  <c r="H220" i="2"/>
  <c r="E220" i="2"/>
  <c r="F220" i="2"/>
  <c r="K220" i="2"/>
  <c r="K266" i="2"/>
  <c r="I266" i="2"/>
  <c r="H266" i="2"/>
  <c r="L266" i="2"/>
  <c r="F266" i="2"/>
  <c r="E266" i="2"/>
  <c r="L311" i="2"/>
  <c r="K311" i="2"/>
  <c r="F311" i="2"/>
  <c r="H311" i="2"/>
  <c r="I311" i="2"/>
  <c r="E311" i="2"/>
  <c r="L277" i="2"/>
  <c r="K277" i="2"/>
  <c r="H277" i="2"/>
  <c r="I277" i="2"/>
  <c r="F277" i="2"/>
  <c r="E277" i="2"/>
  <c r="L147" i="2"/>
  <c r="K147" i="2"/>
  <c r="I147" i="2"/>
  <c r="E147" i="2"/>
  <c r="H147" i="2"/>
  <c r="F147" i="2"/>
  <c r="L61" i="2"/>
  <c r="K61" i="2"/>
  <c r="I61" i="2"/>
  <c r="H61" i="2"/>
  <c r="E61" i="2"/>
  <c r="F61" i="2"/>
  <c r="L234" i="2"/>
  <c r="K234" i="2"/>
  <c r="I234" i="2"/>
  <c r="H234" i="2"/>
  <c r="F234" i="2"/>
  <c r="E234" i="2"/>
  <c r="L159" i="9"/>
  <c r="K159" i="9"/>
  <c r="I159" i="9"/>
  <c r="F159" i="9"/>
  <c r="H159" i="9"/>
  <c r="E159" i="9"/>
  <c r="L115" i="9"/>
  <c r="K115" i="9"/>
  <c r="I115" i="9"/>
  <c r="F115" i="9"/>
  <c r="H115" i="9"/>
  <c r="E115" i="9"/>
  <c r="L120" i="2"/>
  <c r="I120" i="2"/>
  <c r="K120" i="2"/>
  <c r="F120" i="2"/>
  <c r="E120" i="2"/>
  <c r="L304" i="2"/>
  <c r="I304" i="2"/>
  <c r="F304" i="2"/>
  <c r="E304" i="2"/>
  <c r="H304" i="2"/>
  <c r="K304" i="2"/>
  <c r="L225" i="2"/>
  <c r="K225" i="2"/>
  <c r="F225" i="2"/>
  <c r="H225" i="2"/>
  <c r="E225" i="2"/>
  <c r="I225" i="2"/>
  <c r="L41" i="2"/>
  <c r="K41" i="2"/>
  <c r="I41" i="2"/>
  <c r="H41" i="2"/>
  <c r="F41" i="2"/>
  <c r="E41" i="2"/>
  <c r="L199" i="2"/>
  <c r="K199" i="2"/>
  <c r="I199" i="2"/>
  <c r="H199" i="2"/>
  <c r="F199" i="2"/>
  <c r="E199" i="2"/>
  <c r="L156" i="2"/>
  <c r="I156" i="2"/>
  <c r="H156" i="2"/>
  <c r="K156" i="2"/>
  <c r="F156" i="2"/>
  <c r="E156" i="2"/>
  <c r="L124" i="2"/>
  <c r="I124" i="2"/>
  <c r="H124" i="2"/>
  <c r="K124" i="2"/>
  <c r="F124" i="2"/>
  <c r="E124" i="2"/>
  <c r="L56" i="2"/>
  <c r="I56" i="2"/>
  <c r="K56" i="2"/>
  <c r="F56" i="2"/>
  <c r="E56" i="2"/>
  <c r="L95" i="2"/>
  <c r="K95" i="2"/>
  <c r="I95" i="2"/>
  <c r="F95" i="2"/>
  <c r="E95" i="2"/>
  <c r="H95" i="2"/>
  <c r="L27" i="2"/>
  <c r="K27" i="2"/>
  <c r="I27" i="2"/>
  <c r="H27" i="2"/>
  <c r="F27" i="2"/>
  <c r="E27" i="2"/>
  <c r="L89" i="2"/>
  <c r="K89" i="2"/>
  <c r="I89" i="2"/>
  <c r="H89" i="2"/>
  <c r="F89" i="2"/>
  <c r="E89" i="2"/>
  <c r="L276" i="2"/>
  <c r="K276" i="2"/>
  <c r="I276" i="2"/>
  <c r="H276" i="2"/>
  <c r="E276" i="2"/>
  <c r="F276" i="2"/>
  <c r="L190" i="2"/>
  <c r="K190" i="2"/>
  <c r="I190" i="2"/>
  <c r="H190" i="2"/>
  <c r="F190" i="2"/>
  <c r="E190" i="2"/>
  <c r="L297" i="2"/>
  <c r="K297" i="2"/>
  <c r="H297" i="2"/>
  <c r="F297" i="2"/>
  <c r="I297" i="2"/>
  <c r="E297" i="2"/>
  <c r="L133" i="2"/>
  <c r="K133" i="2"/>
  <c r="F133" i="2"/>
  <c r="E133" i="2"/>
  <c r="I133" i="2"/>
  <c r="H133" i="2"/>
  <c r="L160" i="2"/>
  <c r="I160" i="2"/>
  <c r="K160" i="2"/>
  <c r="H160" i="2"/>
  <c r="F160" i="2"/>
  <c r="E160" i="2"/>
  <c r="L283" i="2"/>
  <c r="K283" i="2"/>
  <c r="I283" i="2"/>
  <c r="F283" i="2"/>
  <c r="H283" i="2"/>
  <c r="E283" i="2"/>
  <c r="L287" i="2"/>
  <c r="K287" i="2"/>
  <c r="I287" i="2"/>
  <c r="F287" i="2"/>
  <c r="E287" i="2"/>
  <c r="H287" i="2"/>
  <c r="L87" i="2"/>
  <c r="K87" i="2"/>
  <c r="I87" i="2"/>
  <c r="H87" i="2"/>
  <c r="F87" i="2"/>
  <c r="E87" i="2"/>
  <c r="L155" i="2"/>
  <c r="K155" i="2"/>
  <c r="I155" i="2"/>
  <c r="E155" i="2"/>
  <c r="H155" i="2"/>
  <c r="F155" i="2"/>
  <c r="H302" i="2"/>
  <c r="L302" i="2"/>
  <c r="F302" i="2"/>
  <c r="K302" i="2"/>
  <c r="E302" i="2"/>
  <c r="I302" i="2"/>
  <c r="L92" i="2"/>
  <c r="I92" i="2"/>
  <c r="H92" i="2"/>
  <c r="F92" i="2"/>
  <c r="E92" i="2"/>
  <c r="K92" i="2"/>
  <c r="L16" i="2"/>
  <c r="I16" i="2"/>
  <c r="H16" i="2"/>
  <c r="K16" i="2"/>
  <c r="E16" i="2"/>
  <c r="F16" i="2"/>
  <c r="L88" i="2"/>
  <c r="I88" i="2"/>
  <c r="K88" i="2"/>
  <c r="H88" i="2"/>
  <c r="F88" i="2"/>
  <c r="E88" i="2"/>
  <c r="L264" i="2"/>
  <c r="I264" i="2"/>
  <c r="K264" i="2"/>
  <c r="H264" i="2"/>
  <c r="E264" i="2"/>
  <c r="F264" i="2"/>
  <c r="L243" i="2"/>
  <c r="K243" i="2"/>
  <c r="I243" i="2"/>
  <c r="F243" i="2"/>
  <c r="H243" i="2"/>
  <c r="E243" i="2"/>
  <c r="I50" i="2"/>
  <c r="H50" i="2"/>
  <c r="L50" i="2"/>
  <c r="K50" i="2"/>
  <c r="F50" i="2"/>
  <c r="E50" i="2"/>
  <c r="L38" i="2"/>
  <c r="K38" i="2"/>
  <c r="I38" i="2"/>
  <c r="H38" i="2"/>
  <c r="F38" i="2"/>
  <c r="E38" i="2"/>
  <c r="L136" i="2"/>
  <c r="I136" i="2"/>
  <c r="H136" i="2"/>
  <c r="F136" i="2"/>
  <c r="K136" i="2"/>
  <c r="E136" i="2"/>
  <c r="L281" i="2"/>
  <c r="K281" i="2"/>
  <c r="F281" i="2"/>
  <c r="E281" i="2"/>
  <c r="I281" i="2"/>
  <c r="H281" i="2"/>
  <c r="L35" i="2"/>
  <c r="K35" i="2"/>
  <c r="I35" i="2"/>
  <c r="H35" i="2"/>
  <c r="F35" i="2"/>
  <c r="E35" i="2"/>
  <c r="I238" i="2"/>
  <c r="L238" i="2"/>
  <c r="H238" i="2"/>
  <c r="K238" i="2"/>
  <c r="F238" i="2"/>
  <c r="E238" i="2"/>
  <c r="L306" i="2"/>
  <c r="K306" i="2"/>
  <c r="I306" i="2"/>
  <c r="F306" i="2"/>
  <c r="E306" i="2"/>
  <c r="H306" i="2"/>
  <c r="L221" i="2"/>
  <c r="K221" i="2"/>
  <c r="I221" i="2"/>
  <c r="H221" i="2"/>
  <c r="F221" i="2"/>
  <c r="E221" i="2"/>
  <c r="L123" i="2"/>
  <c r="K123" i="2"/>
  <c r="I123" i="2"/>
  <c r="H123" i="2"/>
  <c r="F123" i="2"/>
  <c r="E123" i="2"/>
  <c r="L295" i="2"/>
  <c r="K295" i="2"/>
  <c r="I295" i="2"/>
  <c r="F295" i="2"/>
  <c r="H295" i="2"/>
  <c r="E295" i="2"/>
  <c r="L19" i="2"/>
  <c r="K19" i="2"/>
  <c r="I19" i="2"/>
  <c r="H19" i="2"/>
  <c r="F19" i="2"/>
  <c r="E19" i="2"/>
  <c r="L183" i="2"/>
  <c r="K183" i="2"/>
  <c r="I183" i="2"/>
  <c r="H183" i="2"/>
  <c r="F183" i="2"/>
  <c r="E183" i="2"/>
  <c r="K214" i="2"/>
  <c r="I214" i="2"/>
  <c r="H214" i="2"/>
  <c r="F214" i="2"/>
  <c r="E214" i="2"/>
  <c r="L214" i="2"/>
  <c r="L141" i="2"/>
  <c r="K141" i="2"/>
  <c r="I141" i="2"/>
  <c r="H141" i="2"/>
  <c r="F141" i="2"/>
  <c r="E141" i="2"/>
  <c r="L143" i="2"/>
  <c r="K143" i="2"/>
  <c r="I143" i="2"/>
  <c r="E143" i="2"/>
  <c r="F143" i="2"/>
  <c r="H143" i="2"/>
  <c r="K74" i="2"/>
  <c r="I74" i="2"/>
  <c r="H74" i="2"/>
  <c r="L74" i="2"/>
  <c r="F74" i="2"/>
  <c r="E74" i="2"/>
  <c r="L119" i="2"/>
  <c r="K119" i="2"/>
  <c r="I119" i="2"/>
  <c r="F119" i="2"/>
  <c r="E119" i="2"/>
  <c r="H119" i="2"/>
  <c r="L51" i="2"/>
  <c r="K51" i="2"/>
  <c r="I51" i="2"/>
  <c r="H51" i="2"/>
  <c r="F51" i="2"/>
  <c r="E51" i="2"/>
  <c r="K14" i="2"/>
  <c r="I14" i="2"/>
  <c r="H14" i="2"/>
  <c r="F14" i="2"/>
  <c r="L14" i="2"/>
  <c r="E14" i="2"/>
  <c r="L257" i="2"/>
  <c r="K257" i="2"/>
  <c r="F257" i="2"/>
  <c r="E257" i="2"/>
  <c r="I257" i="2"/>
  <c r="K313" i="9"/>
  <c r="H313" i="9"/>
  <c r="L313" i="9"/>
  <c r="I313" i="9"/>
  <c r="F313" i="9"/>
  <c r="E313" i="9"/>
  <c r="K100" i="9"/>
  <c r="I100" i="9"/>
  <c r="L100" i="9"/>
  <c r="F100" i="9"/>
  <c r="E100" i="9"/>
  <c r="H100" i="9"/>
  <c r="K18" i="9"/>
  <c r="L18" i="9"/>
  <c r="I18" i="9"/>
  <c r="H18" i="9"/>
  <c r="F18" i="9"/>
  <c r="E18" i="9"/>
  <c r="L37" i="9"/>
  <c r="K37" i="9"/>
  <c r="I37" i="9"/>
  <c r="H37" i="9"/>
  <c r="F37" i="9"/>
  <c r="E37" i="9"/>
  <c r="L295" i="9" l="1"/>
  <c r="K295" i="9"/>
  <c r="I295" i="9"/>
  <c r="F295" i="9"/>
  <c r="H295" i="9"/>
  <c r="E295" i="9"/>
  <c r="L155" i="9"/>
  <c r="I155" i="9"/>
  <c r="F155" i="9"/>
  <c r="H155" i="9"/>
  <c r="E155" i="9"/>
  <c r="K155" i="9"/>
  <c r="L127" i="9"/>
  <c r="K127" i="9"/>
  <c r="I127" i="9"/>
  <c r="F127" i="9"/>
  <c r="H127" i="9"/>
  <c r="E127" i="9"/>
  <c r="K78" i="9"/>
  <c r="L78" i="9"/>
  <c r="H78" i="9"/>
  <c r="F78" i="9"/>
  <c r="I78" i="9"/>
  <c r="E78" i="9"/>
  <c r="L101" i="9"/>
  <c r="K101" i="9"/>
  <c r="I101" i="9"/>
  <c r="H101" i="9"/>
  <c r="E101" i="9"/>
  <c r="F101" i="9"/>
  <c r="L17" i="9"/>
  <c r="K17" i="9"/>
  <c r="I17" i="9"/>
  <c r="H17" i="9"/>
  <c r="F17" i="9"/>
  <c r="E17" i="9"/>
  <c r="K166" i="9"/>
  <c r="E166" i="9"/>
  <c r="H166" i="9"/>
  <c r="L166" i="9"/>
  <c r="F166" i="9"/>
  <c r="I166" i="9"/>
  <c r="L83" i="9"/>
  <c r="K83" i="9"/>
  <c r="I83" i="9"/>
  <c r="F83" i="9"/>
  <c r="H83" i="9"/>
  <c r="E83" i="9"/>
  <c r="L163" i="9"/>
  <c r="I163" i="9"/>
  <c r="F163" i="9"/>
  <c r="K163" i="9"/>
  <c r="H163" i="9"/>
  <c r="E163" i="9"/>
  <c r="L181" i="9"/>
  <c r="K181" i="9"/>
  <c r="I181" i="9"/>
  <c r="F181" i="9"/>
  <c r="H181" i="9"/>
  <c r="E181" i="9"/>
  <c r="L157" i="9"/>
  <c r="K157" i="9"/>
  <c r="I157" i="9"/>
  <c r="F157" i="9"/>
  <c r="H157" i="9"/>
  <c r="E157" i="9"/>
  <c r="K200" i="9"/>
  <c r="L200" i="9"/>
  <c r="I200" i="9"/>
  <c r="F200" i="9"/>
  <c r="E200" i="9"/>
  <c r="H200" i="9"/>
  <c r="K164" i="9"/>
  <c r="I164" i="9"/>
  <c r="F164" i="9"/>
  <c r="L164" i="9"/>
  <c r="H164" i="9"/>
  <c r="E164" i="9"/>
  <c r="L55" i="9"/>
  <c r="I55" i="9"/>
  <c r="H55" i="9"/>
  <c r="F55" i="9"/>
  <c r="E55" i="9"/>
  <c r="K55" i="9"/>
  <c r="L293" i="9"/>
  <c r="K293" i="9"/>
  <c r="I293" i="9"/>
  <c r="F293" i="9"/>
  <c r="H293" i="9"/>
  <c r="E293" i="9"/>
  <c r="K102" i="9"/>
  <c r="L102" i="9"/>
  <c r="I102" i="9"/>
  <c r="F102" i="9"/>
  <c r="H102" i="9"/>
  <c r="E102" i="9"/>
  <c r="K240" i="9"/>
  <c r="I240" i="9"/>
  <c r="F240" i="9"/>
  <c r="L240" i="9"/>
  <c r="E240" i="9"/>
  <c r="H240" i="9"/>
  <c r="L13" i="9"/>
  <c r="K13" i="9"/>
  <c r="I13" i="9"/>
  <c r="H13" i="9"/>
  <c r="F13" i="9"/>
  <c r="E13" i="9"/>
  <c r="L229" i="9"/>
  <c r="K229" i="9"/>
  <c r="I229" i="9"/>
  <c r="F229" i="9"/>
  <c r="H229" i="9"/>
  <c r="E229" i="9"/>
  <c r="K38" i="9"/>
  <c r="L38" i="9"/>
  <c r="I38" i="9"/>
  <c r="F38" i="9"/>
  <c r="H38" i="9"/>
  <c r="E38" i="9"/>
  <c r="L297" i="9"/>
  <c r="K297" i="9"/>
  <c r="I297" i="9"/>
  <c r="F297" i="9"/>
  <c r="H297" i="9"/>
  <c r="E297" i="9"/>
  <c r="K190" i="9"/>
  <c r="L190" i="9"/>
  <c r="F190" i="9"/>
  <c r="E190" i="9"/>
  <c r="I190" i="9"/>
  <c r="H190" i="9"/>
  <c r="K156" i="9"/>
  <c r="L156" i="9"/>
  <c r="I156" i="9"/>
  <c r="F156" i="9"/>
  <c r="H156" i="9"/>
  <c r="E156" i="9"/>
  <c r="L199" i="9"/>
  <c r="K199" i="9"/>
  <c r="I199" i="9"/>
  <c r="F199" i="9"/>
  <c r="H199" i="9"/>
  <c r="E199" i="9"/>
  <c r="L311" i="9"/>
  <c r="I311" i="9"/>
  <c r="F311" i="9"/>
  <c r="E311" i="9"/>
  <c r="H311" i="9"/>
  <c r="K311" i="9"/>
  <c r="L263" i="9"/>
  <c r="K263" i="9"/>
  <c r="I263" i="9"/>
  <c r="F263" i="9"/>
  <c r="H263" i="9"/>
  <c r="E263" i="9"/>
  <c r="K36" i="9"/>
  <c r="I36" i="9"/>
  <c r="L36" i="9"/>
  <c r="F36" i="9"/>
  <c r="H36" i="9"/>
  <c r="E36" i="9"/>
  <c r="K310" i="9"/>
  <c r="H310" i="9"/>
  <c r="I310" i="9"/>
  <c r="E310" i="9"/>
  <c r="L310" i="9"/>
  <c r="F310" i="9"/>
  <c r="K252" i="9"/>
  <c r="L252" i="9"/>
  <c r="I252" i="9"/>
  <c r="F252" i="9"/>
  <c r="H252" i="9"/>
  <c r="E252" i="9"/>
  <c r="L322" i="9"/>
  <c r="I322" i="9"/>
  <c r="F322" i="9"/>
  <c r="K322" i="9"/>
  <c r="E322" i="9"/>
  <c r="H322" i="9"/>
  <c r="K24" i="9"/>
  <c r="I24" i="9"/>
  <c r="F24" i="9"/>
  <c r="H24" i="9"/>
  <c r="L24" i="9"/>
  <c r="E24" i="9"/>
  <c r="L215" i="9"/>
  <c r="I215" i="9"/>
  <c r="F215" i="9"/>
  <c r="E215" i="9"/>
  <c r="K215" i="9"/>
  <c r="L43" i="9"/>
  <c r="K43" i="9"/>
  <c r="I43" i="9"/>
  <c r="H43" i="9"/>
  <c r="F43" i="9"/>
  <c r="E43" i="9"/>
  <c r="K278" i="9"/>
  <c r="I278" i="9"/>
  <c r="E278" i="9"/>
  <c r="H278" i="9"/>
  <c r="L278" i="9"/>
  <c r="F278" i="9"/>
  <c r="L151" i="9"/>
  <c r="I151" i="9"/>
  <c r="F151" i="9"/>
  <c r="H151" i="9"/>
  <c r="E151" i="9"/>
  <c r="K151" i="9"/>
  <c r="K178" i="9"/>
  <c r="L178" i="9"/>
  <c r="F178" i="9"/>
  <c r="I178" i="9"/>
  <c r="H178" i="9"/>
  <c r="E178" i="9"/>
  <c r="L103" i="9"/>
  <c r="I103" i="9"/>
  <c r="F103" i="9"/>
  <c r="H103" i="9"/>
  <c r="E103" i="9"/>
  <c r="K103" i="9"/>
  <c r="L77" i="9"/>
  <c r="K77" i="9"/>
  <c r="I77" i="9"/>
  <c r="H77" i="9"/>
  <c r="F77" i="9"/>
  <c r="E77" i="9"/>
  <c r="L261" i="9"/>
  <c r="K261" i="9"/>
  <c r="I261" i="9"/>
  <c r="F261" i="9"/>
  <c r="H261" i="9"/>
  <c r="E261" i="9"/>
  <c r="L189" i="9"/>
  <c r="K189" i="9"/>
  <c r="I189" i="9"/>
  <c r="F189" i="9"/>
  <c r="H189" i="9"/>
  <c r="E189" i="9"/>
  <c r="L173" i="9"/>
  <c r="K173" i="9"/>
  <c r="I173" i="9"/>
  <c r="F173" i="9"/>
  <c r="H173" i="9"/>
  <c r="E173" i="9"/>
  <c r="K46" i="9"/>
  <c r="L46" i="9"/>
  <c r="I46" i="9"/>
  <c r="H46" i="9"/>
  <c r="F46" i="9"/>
  <c r="E46" i="9"/>
  <c r="L209" i="9"/>
  <c r="K209" i="9"/>
  <c r="I209" i="9"/>
  <c r="F209" i="9"/>
  <c r="H209" i="9"/>
  <c r="E209" i="9"/>
  <c r="K290" i="9"/>
  <c r="H290" i="9"/>
  <c r="E290" i="9"/>
  <c r="I290" i="9"/>
  <c r="L290" i="9"/>
  <c r="F290" i="9"/>
  <c r="K204" i="9"/>
  <c r="I204" i="9"/>
  <c r="F204" i="9"/>
  <c r="H204" i="9"/>
  <c r="E204" i="9"/>
  <c r="L204" i="9"/>
  <c r="K54" i="9"/>
  <c r="L54" i="9"/>
  <c r="I54" i="9"/>
  <c r="F54" i="9"/>
  <c r="E54" i="9"/>
  <c r="H54" i="9"/>
  <c r="L165" i="9"/>
  <c r="K165" i="9"/>
  <c r="I165" i="9"/>
  <c r="F165" i="9"/>
  <c r="H165" i="9"/>
  <c r="E165" i="9"/>
  <c r="K152" i="9"/>
  <c r="I152" i="9"/>
  <c r="F152" i="9"/>
  <c r="L152" i="9"/>
  <c r="H152" i="9"/>
  <c r="E152" i="9"/>
  <c r="L97" i="9"/>
  <c r="K97" i="9"/>
  <c r="I97" i="9"/>
  <c r="H97" i="9"/>
  <c r="F97" i="9"/>
  <c r="E97" i="9"/>
  <c r="K132" i="9"/>
  <c r="I132" i="9"/>
  <c r="F132" i="9"/>
  <c r="L132" i="9"/>
  <c r="H132" i="9"/>
  <c r="E132" i="9"/>
  <c r="L39" i="9"/>
  <c r="I39" i="9"/>
  <c r="H39" i="9"/>
  <c r="F39" i="9"/>
  <c r="E39" i="9"/>
  <c r="K39" i="9"/>
  <c r="L89" i="9"/>
  <c r="K89" i="9"/>
  <c r="I89" i="9"/>
  <c r="H89" i="9"/>
  <c r="F89" i="9"/>
  <c r="E89" i="9"/>
  <c r="K266" i="9"/>
  <c r="L266" i="9"/>
  <c r="F266" i="9"/>
  <c r="I266" i="9"/>
  <c r="E266" i="9"/>
  <c r="H266" i="9"/>
  <c r="L247" i="9"/>
  <c r="I247" i="9"/>
  <c r="F247" i="9"/>
  <c r="H247" i="9"/>
  <c r="E247" i="9"/>
  <c r="K247" i="9"/>
  <c r="K319" i="9"/>
  <c r="H319" i="9"/>
  <c r="I319" i="9"/>
  <c r="F319" i="9"/>
  <c r="E319" i="9"/>
  <c r="L319" i="9"/>
  <c r="K284" i="9"/>
  <c r="L284" i="9"/>
  <c r="I284" i="9"/>
  <c r="F284" i="9"/>
  <c r="H284" i="9"/>
  <c r="E284" i="9"/>
  <c r="L281" i="9"/>
  <c r="K281" i="9"/>
  <c r="I281" i="9"/>
  <c r="F281" i="9"/>
  <c r="H281" i="9"/>
  <c r="E281" i="9"/>
  <c r="K258" i="9"/>
  <c r="H258" i="9"/>
  <c r="L258" i="9"/>
  <c r="F258" i="9"/>
  <c r="E258" i="9"/>
  <c r="I258" i="9"/>
  <c r="K34" i="9"/>
  <c r="L34" i="9"/>
  <c r="I34" i="9"/>
  <c r="H34" i="9"/>
  <c r="F34" i="9"/>
  <c r="E34" i="9"/>
  <c r="K312" i="9"/>
  <c r="H312" i="9"/>
  <c r="F312" i="9"/>
  <c r="L312" i="9"/>
  <c r="I312" i="9"/>
  <c r="E312" i="9"/>
  <c r="K130" i="9"/>
  <c r="L130" i="9"/>
  <c r="H130" i="9"/>
  <c r="I130" i="9"/>
  <c r="F130" i="9"/>
  <c r="E130" i="9"/>
  <c r="K52" i="9"/>
  <c r="L52" i="9"/>
  <c r="I52" i="9"/>
  <c r="F52" i="9"/>
  <c r="E52" i="9"/>
  <c r="H52" i="9"/>
  <c r="L326" i="9"/>
  <c r="I326" i="9"/>
  <c r="K326" i="9"/>
  <c r="F326" i="9"/>
  <c r="E326" i="9"/>
  <c r="H326" i="9"/>
  <c r="K138" i="9"/>
  <c r="L138" i="9"/>
  <c r="F138" i="9"/>
  <c r="E138" i="9"/>
  <c r="I138" i="9"/>
  <c r="H138" i="9"/>
  <c r="L291" i="9"/>
  <c r="I291" i="9"/>
  <c r="F291" i="9"/>
  <c r="K291" i="9"/>
  <c r="H291" i="9"/>
  <c r="E291" i="9"/>
  <c r="K56" i="9"/>
  <c r="I56" i="9"/>
  <c r="F56" i="9"/>
  <c r="L56" i="9"/>
  <c r="E56" i="9"/>
  <c r="K120" i="9"/>
  <c r="I120" i="9"/>
  <c r="F120" i="9"/>
  <c r="L120" i="9"/>
  <c r="E120" i="9"/>
  <c r="K327" i="9"/>
  <c r="H327" i="9"/>
  <c r="L327" i="9"/>
  <c r="I327" i="9"/>
  <c r="F327" i="9"/>
  <c r="E327" i="9"/>
  <c r="L316" i="9"/>
  <c r="I316" i="9"/>
  <c r="K316" i="9"/>
  <c r="H316" i="9"/>
  <c r="F316" i="9"/>
  <c r="E316" i="9"/>
  <c r="K12" i="9"/>
  <c r="I12" i="9"/>
  <c r="F12" i="9"/>
  <c r="L12" i="9"/>
  <c r="H12" i="9"/>
  <c r="E12" i="9"/>
  <c r="L145" i="9"/>
  <c r="K145" i="9"/>
  <c r="I145" i="9"/>
  <c r="F145" i="9"/>
  <c r="H145" i="9"/>
  <c r="E145" i="9"/>
  <c r="L111" i="9"/>
  <c r="I111" i="9"/>
  <c r="F111" i="9"/>
  <c r="K111" i="9"/>
  <c r="H111" i="9"/>
  <c r="E111" i="9"/>
  <c r="K70" i="9"/>
  <c r="L70" i="9"/>
  <c r="I70" i="9"/>
  <c r="H70" i="9"/>
  <c r="F70" i="9"/>
  <c r="E70" i="9"/>
  <c r="L153" i="9"/>
  <c r="K153" i="9"/>
  <c r="I153" i="9"/>
  <c r="F153" i="9"/>
  <c r="E153" i="9"/>
  <c r="L219" i="9"/>
  <c r="I219" i="9"/>
  <c r="F219" i="9"/>
  <c r="H219" i="9"/>
  <c r="E219" i="9"/>
  <c r="K219" i="9"/>
  <c r="K40" i="9"/>
  <c r="L40" i="9"/>
  <c r="I40" i="9"/>
  <c r="H40" i="9"/>
  <c r="F40" i="9"/>
  <c r="E40" i="9"/>
  <c r="K224" i="9"/>
  <c r="I224" i="9"/>
  <c r="F224" i="9"/>
  <c r="E224" i="9"/>
  <c r="H224" i="9"/>
  <c r="L224" i="9"/>
  <c r="K48" i="9"/>
  <c r="I48" i="9"/>
  <c r="L48" i="9"/>
  <c r="H48" i="9"/>
  <c r="F48" i="9"/>
  <c r="E48" i="9"/>
  <c r="L249" i="9"/>
  <c r="K249" i="9"/>
  <c r="I249" i="9"/>
  <c r="F249" i="9"/>
  <c r="H249" i="9"/>
  <c r="E249" i="9"/>
  <c r="L85" i="9"/>
  <c r="K85" i="9"/>
  <c r="I85" i="9"/>
  <c r="H85" i="9"/>
  <c r="E85" i="9"/>
  <c r="F85" i="9"/>
  <c r="K286" i="9"/>
  <c r="L286" i="9"/>
  <c r="F286" i="9"/>
  <c r="I286" i="9"/>
  <c r="E286" i="9"/>
  <c r="H286" i="9"/>
  <c r="L63" i="9"/>
  <c r="K63" i="9"/>
  <c r="I63" i="9"/>
  <c r="H63" i="9"/>
  <c r="F63" i="9"/>
  <c r="E63" i="9"/>
  <c r="K158" i="9"/>
  <c r="L158" i="9"/>
  <c r="F158" i="9"/>
  <c r="E158" i="9"/>
  <c r="I158" i="9"/>
  <c r="H158" i="9"/>
  <c r="K94" i="9"/>
  <c r="L94" i="9"/>
  <c r="H94" i="9"/>
  <c r="F94" i="9"/>
  <c r="I94" i="9"/>
  <c r="E94" i="9"/>
  <c r="L314" i="9"/>
  <c r="I314" i="9"/>
  <c r="H314" i="9"/>
  <c r="F314" i="9"/>
  <c r="E314" i="9"/>
  <c r="K314" i="9"/>
  <c r="K122" i="9"/>
  <c r="L122" i="9"/>
  <c r="I122" i="9"/>
  <c r="F122" i="9"/>
  <c r="E122" i="9"/>
  <c r="K66" i="9"/>
  <c r="L66" i="9"/>
  <c r="I66" i="9"/>
  <c r="H66" i="9"/>
  <c r="F66" i="9"/>
  <c r="E66" i="9"/>
  <c r="L131" i="9"/>
  <c r="I131" i="9"/>
  <c r="F131" i="9"/>
  <c r="K131" i="9"/>
  <c r="H131" i="9"/>
  <c r="E131" i="9"/>
  <c r="K270" i="9"/>
  <c r="L270" i="9"/>
  <c r="F270" i="9"/>
  <c r="H270" i="9"/>
  <c r="E270" i="9"/>
  <c r="I270" i="9"/>
  <c r="L269" i="9"/>
  <c r="K269" i="9"/>
  <c r="I269" i="9"/>
  <c r="F269" i="9"/>
  <c r="H269" i="9"/>
  <c r="E269" i="9"/>
  <c r="K118" i="9"/>
  <c r="L118" i="9"/>
  <c r="E118" i="9"/>
  <c r="I118" i="9"/>
  <c r="H118" i="9"/>
  <c r="F118" i="9"/>
  <c r="K114" i="9"/>
  <c r="H114" i="9"/>
  <c r="F114" i="9"/>
  <c r="E114" i="9"/>
  <c r="I114" i="9"/>
  <c r="L114" i="9"/>
  <c r="K104" i="9"/>
  <c r="L104" i="9"/>
  <c r="I104" i="9"/>
  <c r="H104" i="9"/>
  <c r="E104" i="9"/>
  <c r="F104" i="9"/>
  <c r="K116" i="9"/>
  <c r="L116" i="9"/>
  <c r="I116" i="9"/>
  <c r="F116" i="9"/>
  <c r="E116" i="9"/>
  <c r="H116" i="9"/>
  <c r="L245" i="9"/>
  <c r="K245" i="9"/>
  <c r="I245" i="9"/>
  <c r="F245" i="9"/>
  <c r="H245" i="9"/>
  <c r="E245" i="9"/>
  <c r="L203" i="9"/>
  <c r="I203" i="9"/>
  <c r="F203" i="9"/>
  <c r="H203" i="9"/>
  <c r="E203" i="9"/>
  <c r="K203" i="9"/>
  <c r="K90" i="9"/>
  <c r="L90" i="9"/>
  <c r="I90" i="9"/>
  <c r="E90" i="9"/>
  <c r="H90" i="9"/>
  <c r="F90" i="9"/>
  <c r="L217" i="9"/>
  <c r="K217" i="9"/>
  <c r="I217" i="9"/>
  <c r="F217" i="9"/>
  <c r="H217" i="9"/>
  <c r="E217" i="9"/>
  <c r="K268" i="9"/>
  <c r="I268" i="9"/>
  <c r="F268" i="9"/>
  <c r="H268" i="9"/>
  <c r="L268" i="9"/>
  <c r="E268" i="9"/>
  <c r="K302" i="9"/>
  <c r="L302" i="9"/>
  <c r="F302" i="9"/>
  <c r="E302" i="9"/>
  <c r="H302" i="9"/>
  <c r="I302" i="9"/>
  <c r="K220" i="9"/>
  <c r="L220" i="9"/>
  <c r="I220" i="9"/>
  <c r="F220" i="9"/>
  <c r="H220" i="9"/>
  <c r="E220" i="9"/>
  <c r="L211" i="9"/>
  <c r="K211" i="9"/>
  <c r="I211" i="9"/>
  <c r="F211" i="9"/>
  <c r="H211" i="9"/>
  <c r="E211" i="9"/>
  <c r="L113" i="9"/>
  <c r="K113" i="9"/>
  <c r="I113" i="9"/>
  <c r="F113" i="9"/>
  <c r="H113" i="9"/>
  <c r="E113" i="9"/>
  <c r="L227" i="9"/>
  <c r="I227" i="9"/>
  <c r="F227" i="9"/>
  <c r="K227" i="9"/>
  <c r="H227" i="9"/>
  <c r="E227" i="9"/>
  <c r="L35" i="9"/>
  <c r="I35" i="9"/>
  <c r="H35" i="9"/>
  <c r="K35" i="9"/>
  <c r="F35" i="9"/>
  <c r="E35" i="9"/>
  <c r="K124" i="9"/>
  <c r="L124" i="9"/>
  <c r="I124" i="9"/>
  <c r="F124" i="9"/>
  <c r="H124" i="9"/>
  <c r="E124" i="9"/>
  <c r="L233" i="9"/>
  <c r="K233" i="9"/>
  <c r="I233" i="9"/>
  <c r="F233" i="9"/>
  <c r="H233" i="9"/>
  <c r="E233" i="9"/>
  <c r="L253" i="9"/>
  <c r="K253" i="9"/>
  <c r="I253" i="9"/>
  <c r="F253" i="9"/>
  <c r="H253" i="9"/>
  <c r="E253" i="9"/>
  <c r="K292" i="9"/>
  <c r="I292" i="9"/>
  <c r="F292" i="9"/>
  <c r="L292" i="9"/>
  <c r="E292" i="9"/>
  <c r="H292" i="9"/>
  <c r="K30" i="9"/>
  <c r="L30" i="9"/>
  <c r="I30" i="9"/>
  <c r="H30" i="9"/>
  <c r="F30" i="9"/>
  <c r="E30" i="9"/>
  <c r="L73" i="9"/>
  <c r="K73" i="9"/>
  <c r="I73" i="9"/>
  <c r="H73" i="9"/>
  <c r="F73" i="9"/>
  <c r="E73" i="9"/>
  <c r="L257" i="9"/>
  <c r="K257" i="9"/>
  <c r="I257" i="9"/>
  <c r="F257" i="9"/>
  <c r="E257" i="9"/>
  <c r="K238" i="9"/>
  <c r="L238" i="9"/>
  <c r="H238" i="9"/>
  <c r="F238" i="9"/>
  <c r="I238" i="9"/>
  <c r="E238" i="9"/>
  <c r="K92" i="9"/>
  <c r="I92" i="9"/>
  <c r="H92" i="9"/>
  <c r="F92" i="9"/>
  <c r="E92" i="9"/>
  <c r="L92" i="9"/>
  <c r="L147" i="9"/>
  <c r="K147" i="9"/>
  <c r="I147" i="9"/>
  <c r="F147" i="9"/>
  <c r="H147" i="9"/>
  <c r="E147" i="9"/>
  <c r="L143" i="9"/>
  <c r="K143" i="9"/>
  <c r="I143" i="9"/>
  <c r="F143" i="9"/>
  <c r="H143" i="9"/>
  <c r="E143" i="9"/>
  <c r="K306" i="9"/>
  <c r="L306" i="9"/>
  <c r="F306" i="9"/>
  <c r="H306" i="9"/>
  <c r="I306" i="9"/>
  <c r="E306" i="9"/>
  <c r="K264" i="9"/>
  <c r="L264" i="9"/>
  <c r="I264" i="9"/>
  <c r="F264" i="9"/>
  <c r="E264" i="9"/>
  <c r="H264" i="9"/>
  <c r="L283" i="9"/>
  <c r="I283" i="9"/>
  <c r="F283" i="9"/>
  <c r="H283" i="9"/>
  <c r="E283" i="9"/>
  <c r="K283" i="9"/>
  <c r="K160" i="9"/>
  <c r="I160" i="9"/>
  <c r="F160" i="9"/>
  <c r="L160" i="9"/>
  <c r="E160" i="9"/>
  <c r="H160" i="9"/>
  <c r="L133" i="9"/>
  <c r="K133" i="9"/>
  <c r="I133" i="9"/>
  <c r="F133" i="9"/>
  <c r="H133" i="9"/>
  <c r="E133" i="9"/>
  <c r="L277" i="9"/>
  <c r="K277" i="9"/>
  <c r="I277" i="9"/>
  <c r="F277" i="9"/>
  <c r="H277" i="9"/>
  <c r="E277" i="9"/>
  <c r="K323" i="9"/>
  <c r="H323" i="9"/>
  <c r="F323" i="9"/>
  <c r="L323" i="9"/>
  <c r="I323" i="9"/>
  <c r="E323" i="9"/>
  <c r="K262" i="9"/>
  <c r="I262" i="9"/>
  <c r="E262" i="9"/>
  <c r="H262" i="9"/>
  <c r="L262" i="9"/>
  <c r="F262" i="9"/>
  <c r="K180" i="9"/>
  <c r="L180" i="9"/>
  <c r="I180" i="9"/>
  <c r="F180" i="9"/>
  <c r="E180" i="9"/>
  <c r="H180" i="9"/>
  <c r="L91" i="9"/>
  <c r="K91" i="9"/>
  <c r="I91" i="9"/>
  <c r="F91" i="9"/>
  <c r="H91" i="9"/>
  <c r="E91" i="9"/>
  <c r="K108" i="9"/>
  <c r="I108" i="9"/>
  <c r="L108" i="9"/>
  <c r="F108" i="9"/>
  <c r="E108" i="9"/>
  <c r="H108" i="9"/>
  <c r="L235" i="9"/>
  <c r="I235" i="9"/>
  <c r="F235" i="9"/>
  <c r="H235" i="9"/>
  <c r="E235" i="9"/>
  <c r="K235" i="9"/>
  <c r="K248" i="9"/>
  <c r="I248" i="9"/>
  <c r="F248" i="9"/>
  <c r="L248" i="9"/>
  <c r="H248" i="9"/>
  <c r="E248" i="9"/>
  <c r="K148" i="9"/>
  <c r="L148" i="9"/>
  <c r="I148" i="9"/>
  <c r="F148" i="9"/>
  <c r="E148" i="9"/>
  <c r="L328" i="9"/>
  <c r="I328" i="9"/>
  <c r="K328" i="9"/>
  <c r="H328" i="9"/>
  <c r="F328" i="9"/>
  <c r="E328" i="9"/>
  <c r="K72" i="9"/>
  <c r="L72" i="9"/>
  <c r="I72" i="9"/>
  <c r="H72" i="9"/>
  <c r="F72" i="9"/>
  <c r="E72" i="9"/>
  <c r="L29" i="9"/>
  <c r="K29" i="9"/>
  <c r="I29" i="9"/>
  <c r="H29" i="9"/>
  <c r="F29" i="9"/>
  <c r="E29" i="9"/>
  <c r="K142" i="9"/>
  <c r="L142" i="9"/>
  <c r="I142" i="9"/>
  <c r="H142" i="9"/>
  <c r="F142" i="9"/>
  <c r="E142" i="9"/>
  <c r="L255" i="9"/>
  <c r="K255" i="9"/>
  <c r="I255" i="9"/>
  <c r="F255" i="9"/>
  <c r="H255" i="9"/>
  <c r="E255" i="9"/>
  <c r="L197" i="9"/>
  <c r="K197" i="9"/>
  <c r="I197" i="9"/>
  <c r="F197" i="9"/>
  <c r="H197" i="9"/>
  <c r="E197" i="9"/>
  <c r="K210" i="9"/>
  <c r="L210" i="9"/>
  <c r="F210" i="9"/>
  <c r="I210" i="9"/>
  <c r="E210" i="9"/>
  <c r="H210" i="9"/>
  <c r="K154" i="9"/>
  <c r="L154" i="9"/>
  <c r="H154" i="9"/>
  <c r="F154" i="9"/>
  <c r="E154" i="9"/>
  <c r="I154" i="9"/>
  <c r="K208" i="9"/>
  <c r="I208" i="9"/>
  <c r="F208" i="9"/>
  <c r="L208" i="9"/>
  <c r="E208" i="9"/>
  <c r="H208" i="9"/>
  <c r="L309" i="9"/>
  <c r="K309" i="9"/>
  <c r="H309" i="9"/>
  <c r="F309" i="9"/>
  <c r="I309" i="9"/>
  <c r="E309" i="9"/>
  <c r="K294" i="9"/>
  <c r="L294" i="9"/>
  <c r="I294" i="9"/>
  <c r="E294" i="9"/>
  <c r="H294" i="9"/>
  <c r="F294" i="9"/>
  <c r="K212" i="9"/>
  <c r="L212" i="9"/>
  <c r="I212" i="9"/>
  <c r="F212" i="9"/>
  <c r="E212" i="9"/>
  <c r="H212" i="9"/>
  <c r="L49" i="9"/>
  <c r="K49" i="9"/>
  <c r="I49" i="9"/>
  <c r="H49" i="9"/>
  <c r="F49" i="9"/>
  <c r="E49" i="9"/>
  <c r="K246" i="9"/>
  <c r="L246" i="9"/>
  <c r="E246" i="9"/>
  <c r="I246" i="9"/>
  <c r="H246" i="9"/>
  <c r="F246" i="9"/>
  <c r="K106" i="9"/>
  <c r="L106" i="9"/>
  <c r="E106" i="9"/>
  <c r="F106" i="9"/>
  <c r="I106" i="9"/>
  <c r="H106" i="9"/>
  <c r="K62" i="9"/>
  <c r="L62" i="9"/>
  <c r="F62" i="9"/>
  <c r="E62" i="9"/>
  <c r="I62" i="9"/>
  <c r="K162" i="9"/>
  <c r="I162" i="9"/>
  <c r="H162" i="9"/>
  <c r="L162" i="9"/>
  <c r="E162" i="9"/>
  <c r="F162" i="9"/>
  <c r="K22" i="9"/>
  <c r="L22" i="9"/>
  <c r="H22" i="9"/>
  <c r="I22" i="9"/>
  <c r="F22" i="9"/>
  <c r="E22" i="9"/>
  <c r="K146" i="9"/>
  <c r="L146" i="9"/>
  <c r="F146" i="9"/>
  <c r="H146" i="9"/>
  <c r="E146" i="9"/>
  <c r="I146" i="9"/>
  <c r="K84" i="9"/>
  <c r="L84" i="9"/>
  <c r="I84" i="9"/>
  <c r="F84" i="9"/>
  <c r="E84" i="9"/>
  <c r="H84" i="9"/>
  <c r="L206" i="9"/>
  <c r="I206" i="9"/>
  <c r="H206" i="9"/>
  <c r="F206" i="9"/>
  <c r="E206" i="9"/>
  <c r="L15" i="9"/>
  <c r="I15" i="9"/>
  <c r="K15" i="9"/>
  <c r="H15" i="9"/>
  <c r="F15" i="9"/>
  <c r="E15" i="9"/>
  <c r="L223" i="9"/>
  <c r="K223" i="9"/>
  <c r="I223" i="9"/>
  <c r="F223" i="9"/>
  <c r="H223" i="9"/>
  <c r="E223" i="9"/>
  <c r="K64" i="9"/>
  <c r="L64" i="9"/>
  <c r="I64" i="9"/>
  <c r="F64" i="9"/>
  <c r="H64" i="9"/>
  <c r="E64" i="9"/>
  <c r="K16" i="9"/>
  <c r="I16" i="9"/>
  <c r="L16" i="9"/>
  <c r="F16" i="9"/>
  <c r="H16" i="9"/>
  <c r="E16" i="9"/>
  <c r="K74" i="9"/>
  <c r="L74" i="9"/>
  <c r="E74" i="9"/>
  <c r="I74" i="9"/>
  <c r="H74" i="9"/>
  <c r="F74" i="9"/>
  <c r="L141" i="9"/>
  <c r="K141" i="9"/>
  <c r="I141" i="9"/>
  <c r="F141" i="9"/>
  <c r="H141" i="9"/>
  <c r="E141" i="9"/>
  <c r="L221" i="9"/>
  <c r="K221" i="9"/>
  <c r="I221" i="9"/>
  <c r="F221" i="9"/>
  <c r="H221" i="9"/>
  <c r="E221" i="9"/>
  <c r="L243" i="9"/>
  <c r="K243" i="9"/>
  <c r="I243" i="9"/>
  <c r="F243" i="9"/>
  <c r="H243" i="9"/>
  <c r="E243" i="9"/>
  <c r="L27" i="9"/>
  <c r="K27" i="9"/>
  <c r="I27" i="9"/>
  <c r="H27" i="9"/>
  <c r="F27" i="9"/>
  <c r="E27" i="9"/>
  <c r="L225" i="9"/>
  <c r="K225" i="9"/>
  <c r="I225" i="9"/>
  <c r="F225" i="9"/>
  <c r="H225" i="9"/>
  <c r="E225" i="9"/>
  <c r="K304" i="9"/>
  <c r="I304" i="9"/>
  <c r="F304" i="9"/>
  <c r="E304" i="9"/>
  <c r="H304" i="9"/>
  <c r="L304" i="9"/>
  <c r="L61" i="9"/>
  <c r="K61" i="9"/>
  <c r="I61" i="9"/>
  <c r="H61" i="9"/>
  <c r="F61" i="9"/>
  <c r="E61" i="9"/>
  <c r="K26" i="9"/>
  <c r="L26" i="9"/>
  <c r="H26" i="9"/>
  <c r="E26" i="9"/>
  <c r="I26" i="9"/>
  <c r="F26" i="9"/>
  <c r="L67" i="9"/>
  <c r="I67" i="9"/>
  <c r="H67" i="9"/>
  <c r="F67" i="9"/>
  <c r="E67" i="9"/>
  <c r="L303" i="9"/>
  <c r="K303" i="9"/>
  <c r="I303" i="9"/>
  <c r="F303" i="9"/>
  <c r="H303" i="9"/>
  <c r="E303" i="9"/>
  <c r="K244" i="9"/>
  <c r="L244" i="9"/>
  <c r="I244" i="9"/>
  <c r="F244" i="9"/>
  <c r="E244" i="9"/>
  <c r="H244" i="9"/>
  <c r="K44" i="9"/>
  <c r="I44" i="9"/>
  <c r="L44" i="9"/>
  <c r="F44" i="9"/>
  <c r="H44" i="9"/>
  <c r="E44" i="9"/>
  <c r="L65" i="9"/>
  <c r="K65" i="9"/>
  <c r="I65" i="9"/>
  <c r="H65" i="9"/>
  <c r="F65" i="9"/>
  <c r="E65" i="9"/>
  <c r="L23" i="9"/>
  <c r="I23" i="9"/>
  <c r="K23" i="9"/>
  <c r="F23" i="9"/>
  <c r="E23" i="9"/>
  <c r="K126" i="9"/>
  <c r="L126" i="9"/>
  <c r="F126" i="9"/>
  <c r="E126" i="9"/>
  <c r="I126" i="9"/>
  <c r="H126" i="9"/>
  <c r="K20" i="9"/>
  <c r="L20" i="9"/>
  <c r="I20" i="9"/>
  <c r="H20" i="9"/>
  <c r="F20" i="9"/>
  <c r="E20" i="9"/>
  <c r="L241" i="9"/>
  <c r="K241" i="9"/>
  <c r="I241" i="9"/>
  <c r="F241" i="9"/>
  <c r="H241" i="9"/>
  <c r="E241" i="9"/>
  <c r="K196" i="9"/>
  <c r="I196" i="9"/>
  <c r="F196" i="9"/>
  <c r="L196" i="9"/>
  <c r="H196" i="9"/>
  <c r="E196" i="9"/>
  <c r="L179" i="9"/>
  <c r="K179" i="9"/>
  <c r="I179" i="9"/>
  <c r="F179" i="9"/>
  <c r="H179" i="9"/>
  <c r="E179" i="9"/>
  <c r="L57" i="9"/>
  <c r="K57" i="9"/>
  <c r="I57" i="9"/>
  <c r="H57" i="9"/>
  <c r="F57" i="9"/>
  <c r="E57" i="9"/>
  <c r="L75" i="9"/>
  <c r="K75" i="9"/>
  <c r="I75" i="9"/>
  <c r="H75" i="9"/>
  <c r="F75" i="9"/>
  <c r="E75" i="9"/>
  <c r="K150" i="9"/>
  <c r="E150" i="9"/>
  <c r="H150" i="9"/>
  <c r="I150" i="9"/>
  <c r="F150" i="9"/>
  <c r="L150" i="9"/>
  <c r="L213" i="9"/>
  <c r="K213" i="9"/>
  <c r="I213" i="9"/>
  <c r="F213" i="9"/>
  <c r="H213" i="9"/>
  <c r="E213" i="9"/>
  <c r="K254" i="9"/>
  <c r="L254" i="9"/>
  <c r="F254" i="9"/>
  <c r="E254" i="9"/>
  <c r="H254" i="9"/>
  <c r="I254" i="9"/>
  <c r="K272" i="9"/>
  <c r="I272" i="9"/>
  <c r="F272" i="9"/>
  <c r="L272" i="9"/>
  <c r="E272" i="9"/>
  <c r="H272" i="9"/>
  <c r="L279" i="9"/>
  <c r="I279" i="9"/>
  <c r="F279" i="9"/>
  <c r="H279" i="9"/>
  <c r="E279" i="9"/>
  <c r="K279" i="9"/>
  <c r="L171" i="9"/>
  <c r="I171" i="9"/>
  <c r="F171" i="9"/>
  <c r="H171" i="9"/>
  <c r="E171" i="9"/>
  <c r="K171" i="9"/>
  <c r="L31" i="9"/>
  <c r="K31" i="9"/>
  <c r="I31" i="9"/>
  <c r="H31" i="9"/>
  <c r="F31" i="9"/>
  <c r="E31" i="9"/>
  <c r="L139" i="9"/>
  <c r="I139" i="9"/>
  <c r="F139" i="9"/>
  <c r="H139" i="9"/>
  <c r="E139" i="9"/>
  <c r="K139" i="9"/>
  <c r="K296" i="9"/>
  <c r="L296" i="9"/>
  <c r="I296" i="9"/>
  <c r="F296" i="9"/>
  <c r="E296" i="9"/>
  <c r="H296" i="9"/>
  <c r="K32" i="9"/>
  <c r="L32" i="9"/>
  <c r="I32" i="9"/>
  <c r="F32" i="9"/>
  <c r="H32" i="9"/>
  <c r="E32" i="9"/>
  <c r="L19" i="9"/>
  <c r="K19" i="9"/>
  <c r="I19" i="9"/>
  <c r="H19" i="9"/>
  <c r="F19" i="9"/>
  <c r="E19" i="9"/>
  <c r="L47" i="9"/>
  <c r="I47" i="9"/>
  <c r="K47" i="9"/>
  <c r="F47" i="9"/>
  <c r="E47" i="9"/>
  <c r="K282" i="9"/>
  <c r="L282" i="9"/>
  <c r="F282" i="9"/>
  <c r="I282" i="9"/>
  <c r="E282" i="9"/>
  <c r="L183" i="9"/>
  <c r="I183" i="9"/>
  <c r="F183" i="9"/>
  <c r="H183" i="9"/>
  <c r="E183" i="9"/>
  <c r="K183" i="9"/>
  <c r="L167" i="9"/>
  <c r="K167" i="9"/>
  <c r="I167" i="9"/>
  <c r="F167" i="9"/>
  <c r="H167" i="9"/>
  <c r="E167" i="9"/>
  <c r="L109" i="9"/>
  <c r="K109" i="9"/>
  <c r="I109" i="9"/>
  <c r="E109" i="9"/>
  <c r="F109" i="9"/>
  <c r="L177" i="9"/>
  <c r="K177" i="9"/>
  <c r="I177" i="9"/>
  <c r="F177" i="9"/>
  <c r="H177" i="9"/>
  <c r="E177" i="9"/>
  <c r="K110" i="9"/>
  <c r="I110" i="9"/>
  <c r="F110" i="9"/>
  <c r="L110" i="9"/>
  <c r="E110" i="9"/>
  <c r="H110" i="9"/>
  <c r="L79" i="9"/>
  <c r="I79" i="9"/>
  <c r="F79" i="9"/>
  <c r="K79" i="9"/>
  <c r="H79" i="9"/>
  <c r="E79" i="9"/>
  <c r="L251" i="9"/>
  <c r="I251" i="9"/>
  <c r="F251" i="9"/>
  <c r="H251" i="9"/>
  <c r="E251" i="9"/>
  <c r="K251" i="9"/>
  <c r="L123" i="9"/>
  <c r="I123" i="9"/>
  <c r="F123" i="9"/>
  <c r="H123" i="9"/>
  <c r="E123" i="9"/>
  <c r="K123" i="9"/>
  <c r="L87" i="9"/>
  <c r="I87" i="9"/>
  <c r="F87" i="9"/>
  <c r="H87" i="9"/>
  <c r="E87" i="9"/>
  <c r="K87" i="9"/>
  <c r="L287" i="9"/>
  <c r="K287" i="9"/>
  <c r="I287" i="9"/>
  <c r="F287" i="9"/>
  <c r="H287" i="9"/>
  <c r="E287" i="9"/>
  <c r="K234" i="9"/>
  <c r="L234" i="9"/>
  <c r="F234" i="9"/>
  <c r="E234" i="9"/>
  <c r="I234" i="9"/>
  <c r="H234" i="9"/>
  <c r="K226" i="9"/>
  <c r="I226" i="9"/>
  <c r="H226" i="9"/>
  <c r="L226" i="9"/>
  <c r="F226" i="9"/>
  <c r="E226" i="9"/>
  <c r="L193" i="9"/>
  <c r="K193" i="9"/>
  <c r="I193" i="9"/>
  <c r="F193" i="9"/>
  <c r="H193" i="9"/>
  <c r="E193" i="9"/>
  <c r="K242" i="9"/>
  <c r="L242" i="9"/>
  <c r="F242" i="9"/>
  <c r="I242" i="9"/>
  <c r="H242" i="9"/>
  <c r="E242" i="9"/>
  <c r="K300" i="9"/>
  <c r="I300" i="9"/>
  <c r="F300" i="9"/>
  <c r="L300" i="9"/>
  <c r="H300" i="9"/>
  <c r="E300" i="9"/>
  <c r="L11" i="9"/>
  <c r="K11" i="9"/>
  <c r="I11" i="9"/>
  <c r="H11" i="9"/>
  <c r="F11" i="9"/>
  <c r="E11" i="9"/>
  <c r="K298" i="9"/>
  <c r="L298" i="9"/>
  <c r="F298" i="9"/>
  <c r="I298" i="9"/>
  <c r="E298" i="9"/>
  <c r="H298" i="9"/>
  <c r="L137" i="9"/>
  <c r="K137" i="9"/>
  <c r="I137" i="9"/>
  <c r="F137" i="9"/>
  <c r="E137" i="9"/>
  <c r="L125" i="9"/>
  <c r="K125" i="9"/>
  <c r="I125" i="9"/>
  <c r="F125" i="9"/>
  <c r="H125" i="9"/>
  <c r="E125" i="9"/>
  <c r="L207" i="9"/>
  <c r="K207" i="9"/>
  <c r="I207" i="9"/>
  <c r="F207" i="9"/>
  <c r="H207" i="9"/>
  <c r="E207" i="9"/>
  <c r="K236" i="9"/>
  <c r="I236" i="9"/>
  <c r="F236" i="9"/>
  <c r="H236" i="9"/>
  <c r="L236" i="9"/>
  <c r="E236" i="9"/>
  <c r="L187" i="9"/>
  <c r="I187" i="9"/>
  <c r="F187" i="9"/>
  <c r="H187" i="9"/>
  <c r="E187" i="9"/>
  <c r="K187" i="9"/>
  <c r="L99" i="9"/>
  <c r="I99" i="9"/>
  <c r="F99" i="9"/>
  <c r="H99" i="9"/>
  <c r="E99" i="9"/>
  <c r="K99" i="9"/>
  <c r="K308" i="9"/>
  <c r="L308" i="9"/>
  <c r="I308" i="9"/>
  <c r="F308" i="9"/>
  <c r="E308" i="9"/>
  <c r="H308" i="9"/>
  <c r="K82" i="9"/>
  <c r="I82" i="9"/>
  <c r="E82" i="9"/>
  <c r="H82" i="9"/>
  <c r="F82" i="9"/>
  <c r="L82" i="9"/>
  <c r="K222" i="9"/>
  <c r="L222" i="9"/>
  <c r="F222" i="9"/>
  <c r="E222" i="9"/>
  <c r="H222" i="9"/>
  <c r="I222" i="9"/>
  <c r="K80" i="9"/>
  <c r="I80" i="9"/>
  <c r="L80" i="9"/>
  <c r="H80" i="9"/>
  <c r="E80" i="9"/>
  <c r="F80" i="9"/>
  <c r="K321" i="9"/>
  <c r="H321" i="9"/>
  <c r="L321" i="9"/>
  <c r="F321" i="9"/>
  <c r="E321" i="9"/>
  <c r="I321" i="9"/>
  <c r="L205" i="9"/>
  <c r="K205" i="9"/>
  <c r="I205" i="9"/>
  <c r="F205" i="9"/>
  <c r="H205" i="9"/>
  <c r="E205" i="9"/>
  <c r="K176" i="9"/>
  <c r="I176" i="9"/>
  <c r="F176" i="9"/>
  <c r="E176" i="9"/>
  <c r="L176" i="9"/>
  <c r="H176" i="9"/>
  <c r="L265" i="9"/>
  <c r="K265" i="9"/>
  <c r="I265" i="9"/>
  <c r="F265" i="9"/>
  <c r="H265" i="9"/>
  <c r="E265" i="9"/>
  <c r="K112" i="9"/>
  <c r="I112" i="9"/>
  <c r="F112" i="9"/>
  <c r="L112" i="9"/>
  <c r="H112" i="9"/>
  <c r="E112" i="9"/>
  <c r="K140" i="9"/>
  <c r="I140" i="9"/>
  <c r="F140" i="9"/>
  <c r="L140" i="9"/>
  <c r="H140" i="9"/>
  <c r="E140" i="9"/>
  <c r="K182" i="9"/>
  <c r="E182" i="9"/>
  <c r="L182" i="9"/>
  <c r="I182" i="9"/>
  <c r="H182" i="9"/>
  <c r="F182" i="9"/>
  <c r="K232" i="9"/>
  <c r="L232" i="9"/>
  <c r="I232" i="9"/>
  <c r="F232" i="9"/>
  <c r="E232" i="9"/>
  <c r="H232" i="9"/>
  <c r="L129" i="9"/>
  <c r="K129" i="9"/>
  <c r="I129" i="9"/>
  <c r="F129" i="9"/>
  <c r="H129" i="9"/>
  <c r="E129" i="9"/>
  <c r="K76" i="9"/>
  <c r="I76" i="9"/>
  <c r="L76" i="9"/>
  <c r="F76" i="9"/>
  <c r="H76" i="9"/>
  <c r="E76" i="9"/>
  <c r="L71" i="9"/>
  <c r="I71" i="9"/>
  <c r="H71" i="9"/>
  <c r="K71" i="9"/>
  <c r="F71" i="9"/>
  <c r="E71" i="9"/>
  <c r="L69" i="9"/>
  <c r="K69" i="9"/>
  <c r="I69" i="9"/>
  <c r="H69" i="9"/>
  <c r="F69" i="9"/>
  <c r="E69" i="9"/>
  <c r="L299" i="9"/>
  <c r="I299" i="9"/>
  <c r="F299" i="9"/>
  <c r="H299" i="9"/>
  <c r="E299" i="9"/>
  <c r="K299" i="9"/>
  <c r="K230" i="9"/>
  <c r="L230" i="9"/>
  <c r="E230" i="9"/>
  <c r="I230" i="9"/>
  <c r="F230" i="9"/>
  <c r="H230" i="9"/>
  <c r="L185" i="9"/>
  <c r="K185" i="9"/>
  <c r="I185" i="9"/>
  <c r="F185" i="9"/>
  <c r="H185" i="9"/>
  <c r="E185" i="9"/>
  <c r="K86" i="9"/>
  <c r="L86" i="9"/>
  <c r="F86" i="9"/>
  <c r="E86" i="9"/>
  <c r="I86" i="9"/>
  <c r="H86" i="9"/>
  <c r="K250" i="9"/>
  <c r="L250" i="9"/>
  <c r="F250" i="9"/>
  <c r="E250" i="9"/>
  <c r="H250" i="9"/>
  <c r="I250" i="9"/>
  <c r="K172" i="9"/>
  <c r="I172" i="9"/>
  <c r="F172" i="9"/>
  <c r="H172" i="9"/>
  <c r="L172" i="9"/>
  <c r="E172" i="9"/>
  <c r="K42" i="9"/>
  <c r="L42" i="9"/>
  <c r="H42" i="9"/>
  <c r="E42" i="9"/>
  <c r="I42" i="9"/>
  <c r="F42" i="9"/>
  <c r="K96" i="9"/>
  <c r="L96" i="9"/>
  <c r="I96" i="9"/>
  <c r="E96" i="9"/>
  <c r="H96" i="9"/>
  <c r="F96" i="9"/>
  <c r="L81" i="9"/>
  <c r="K81" i="9"/>
  <c r="I81" i="9"/>
  <c r="H81" i="9"/>
  <c r="F81" i="9"/>
  <c r="E81" i="9"/>
  <c r="K136" i="9"/>
  <c r="L136" i="9"/>
  <c r="I136" i="9"/>
  <c r="F136" i="9"/>
  <c r="E136" i="9"/>
  <c r="H136" i="9"/>
  <c r="L105" i="9"/>
  <c r="K105" i="9"/>
  <c r="I105" i="9"/>
  <c r="H105" i="9"/>
  <c r="F105" i="9"/>
  <c r="E105" i="9"/>
  <c r="L149" i="9"/>
  <c r="K149" i="9"/>
  <c r="I149" i="9"/>
  <c r="F149" i="9"/>
  <c r="H149" i="9"/>
  <c r="E149" i="9"/>
  <c r="L301" i="9"/>
  <c r="K301" i="9"/>
  <c r="I301" i="9"/>
  <c r="F301" i="9"/>
  <c r="H301" i="9"/>
  <c r="E301" i="9"/>
  <c r="K192" i="9"/>
  <c r="I192" i="9"/>
  <c r="F192" i="9"/>
  <c r="E192" i="9"/>
  <c r="H192" i="9"/>
  <c r="L192" i="9"/>
  <c r="K214" i="9"/>
  <c r="E214" i="9"/>
  <c r="L214" i="9"/>
  <c r="I214" i="9"/>
  <c r="H214" i="9"/>
  <c r="F214" i="9"/>
  <c r="K144" i="9"/>
  <c r="I144" i="9"/>
  <c r="F144" i="9"/>
  <c r="H144" i="9"/>
  <c r="L144" i="9"/>
  <c r="E144" i="9"/>
  <c r="L21" i="9"/>
  <c r="K21" i="9"/>
  <c r="I21" i="9"/>
  <c r="H21" i="9"/>
  <c r="F21" i="9"/>
  <c r="E21" i="9"/>
  <c r="K198" i="9"/>
  <c r="E198" i="9"/>
  <c r="L198" i="9"/>
  <c r="F198" i="9"/>
  <c r="H198" i="9"/>
  <c r="I198" i="9"/>
  <c r="L273" i="9"/>
  <c r="K273" i="9"/>
  <c r="I273" i="9"/>
  <c r="F273" i="9"/>
  <c r="H273" i="9"/>
  <c r="E273" i="9"/>
  <c r="K174" i="9"/>
  <c r="L174" i="9"/>
  <c r="I174" i="9"/>
  <c r="H174" i="9"/>
  <c r="F174" i="9"/>
  <c r="E174" i="9"/>
  <c r="L33" i="9"/>
  <c r="K33" i="9"/>
  <c r="I33" i="9"/>
  <c r="H33" i="9"/>
  <c r="F33" i="9"/>
  <c r="E33" i="9"/>
  <c r="L201" i="9"/>
  <c r="K201" i="9"/>
  <c r="I201" i="9"/>
  <c r="F201" i="9"/>
  <c r="H201" i="9"/>
  <c r="E201" i="9"/>
  <c r="L121" i="9"/>
  <c r="I121" i="9"/>
  <c r="F121" i="9"/>
  <c r="H121" i="9"/>
  <c r="E121" i="9"/>
  <c r="K325" i="9"/>
  <c r="H325" i="9"/>
  <c r="I325" i="9"/>
  <c r="L325" i="9"/>
  <c r="E325" i="9"/>
  <c r="F325" i="9"/>
  <c r="K14" i="9"/>
  <c r="L14" i="9"/>
  <c r="I14" i="9"/>
  <c r="H14" i="9"/>
  <c r="F14" i="9"/>
  <c r="E14" i="9"/>
  <c r="K88" i="9"/>
  <c r="I88" i="9"/>
  <c r="E88" i="9"/>
  <c r="H88" i="9"/>
  <c r="L88" i="9"/>
  <c r="F88" i="9"/>
  <c r="K50" i="9"/>
  <c r="L50" i="9"/>
  <c r="I50" i="9"/>
  <c r="H50" i="9"/>
  <c r="F50" i="9"/>
  <c r="E50" i="9"/>
  <c r="L95" i="9"/>
  <c r="K95" i="9"/>
  <c r="I95" i="9"/>
  <c r="F95" i="9"/>
  <c r="H95" i="9"/>
  <c r="E95" i="9"/>
  <c r="L51" i="9"/>
  <c r="K51" i="9"/>
  <c r="I51" i="9"/>
  <c r="H51" i="9"/>
  <c r="F51" i="9"/>
  <c r="E51" i="9"/>
  <c r="L119" i="9"/>
  <c r="I119" i="9"/>
  <c r="F119" i="9"/>
  <c r="H119" i="9"/>
  <c r="E119" i="9"/>
  <c r="K119" i="9"/>
  <c r="K276" i="9"/>
  <c r="L276" i="9"/>
  <c r="I276" i="9"/>
  <c r="F276" i="9"/>
  <c r="E276" i="9"/>
  <c r="H276" i="9"/>
  <c r="L41" i="9"/>
  <c r="K41" i="9"/>
  <c r="I41" i="9"/>
  <c r="H41" i="9"/>
  <c r="F41" i="9"/>
  <c r="E41" i="9"/>
  <c r="K60" i="9"/>
  <c r="I60" i="9"/>
  <c r="H60" i="9"/>
  <c r="F60" i="9"/>
  <c r="L60" i="9"/>
  <c r="E60" i="9"/>
  <c r="L107" i="9"/>
  <c r="K107" i="9"/>
  <c r="I107" i="9"/>
  <c r="F107" i="9"/>
  <c r="H107" i="9"/>
  <c r="E107" i="9"/>
  <c r="L59" i="9"/>
  <c r="K59" i="9"/>
  <c r="I59" i="9"/>
  <c r="H59" i="9"/>
  <c r="F59" i="9"/>
  <c r="E59" i="9"/>
  <c r="K216" i="9"/>
  <c r="I216" i="9"/>
  <c r="F216" i="9"/>
  <c r="L216" i="9"/>
  <c r="H216" i="9"/>
  <c r="E216" i="9"/>
  <c r="K10" i="9"/>
  <c r="L10" i="9"/>
  <c r="I10" i="9"/>
  <c r="E10" i="9"/>
  <c r="F10" i="9"/>
  <c r="L53" i="9"/>
  <c r="K53" i="9"/>
  <c r="I53" i="9"/>
  <c r="H53" i="9"/>
  <c r="F53" i="9"/>
  <c r="E53" i="9"/>
  <c r="L318" i="9"/>
  <c r="I318" i="9"/>
  <c r="K318" i="9"/>
  <c r="H318" i="9"/>
  <c r="F318" i="9"/>
  <c r="E318" i="9"/>
  <c r="L237" i="9"/>
  <c r="K237" i="9"/>
  <c r="I237" i="9"/>
  <c r="F237" i="9"/>
  <c r="H237" i="9"/>
  <c r="E237" i="9"/>
  <c r="K194" i="9"/>
  <c r="I194" i="9"/>
  <c r="H194" i="9"/>
  <c r="F194" i="9"/>
  <c r="E194" i="9"/>
  <c r="L194" i="9"/>
  <c r="K228" i="9"/>
  <c r="I228" i="9"/>
  <c r="F228" i="9"/>
  <c r="L228" i="9"/>
  <c r="E228" i="9"/>
  <c r="H228" i="9"/>
  <c r="K218" i="9"/>
  <c r="L218" i="9"/>
  <c r="F218" i="9"/>
  <c r="E218" i="9"/>
  <c r="H218" i="9"/>
  <c r="I218" i="9"/>
  <c r="L161" i="9"/>
  <c r="K161" i="9"/>
  <c r="I161" i="9"/>
  <c r="F161" i="9"/>
  <c r="H161" i="9"/>
  <c r="E161" i="9"/>
  <c r="K288" i="9"/>
  <c r="I288" i="9"/>
  <c r="F288" i="9"/>
  <c r="E288" i="9"/>
  <c r="H288" i="9"/>
  <c r="L288" i="9"/>
  <c r="K68" i="9"/>
  <c r="I68" i="9"/>
  <c r="L68" i="9"/>
  <c r="F68" i="9"/>
  <c r="H68" i="9"/>
  <c r="E68" i="9"/>
  <c r="K58" i="9"/>
  <c r="L58" i="9"/>
  <c r="I58" i="9"/>
  <c r="H58" i="9"/>
  <c r="E58" i="9"/>
  <c r="F58" i="9"/>
  <c r="L93" i="9"/>
  <c r="K93" i="9"/>
  <c r="I93" i="9"/>
  <c r="H93" i="9"/>
  <c r="E93" i="9"/>
  <c r="F93" i="9"/>
  <c r="L305" i="9"/>
  <c r="K305" i="9"/>
  <c r="I305" i="9"/>
  <c r="F305" i="9"/>
  <c r="H305" i="9"/>
  <c r="E305" i="9"/>
  <c r="L135" i="9"/>
  <c r="K135" i="9"/>
  <c r="I135" i="9"/>
  <c r="F135" i="9"/>
  <c r="H135" i="9"/>
  <c r="E135" i="9"/>
  <c r="K168" i="9"/>
  <c r="L168" i="9"/>
  <c r="I168" i="9"/>
  <c r="F168" i="9"/>
  <c r="E168" i="9"/>
  <c r="H168" i="9"/>
  <c r="L191" i="9"/>
  <c r="K191" i="9"/>
  <c r="I191" i="9"/>
  <c r="F191" i="9"/>
  <c r="H191" i="9"/>
  <c r="E191" i="9"/>
  <c r="L275" i="9"/>
  <c r="K275" i="9"/>
  <c r="I275" i="9"/>
  <c r="F275" i="9"/>
  <c r="H275" i="9"/>
  <c r="E275" i="9"/>
  <c r="L267" i="9"/>
  <c r="I267" i="9"/>
  <c r="F267" i="9"/>
  <c r="H267" i="9"/>
  <c r="E267" i="9"/>
  <c r="K267" i="9"/>
  <c r="K134" i="9"/>
  <c r="I134" i="9"/>
  <c r="H134" i="9"/>
  <c r="E134" i="9"/>
  <c r="L134" i="9"/>
  <c r="F134" i="9"/>
  <c r="L25" i="9"/>
  <c r="K25" i="9"/>
  <c r="I25" i="9"/>
  <c r="H25" i="9"/>
  <c r="F25" i="9"/>
  <c r="E25" i="9"/>
  <c r="L231" i="9"/>
  <c r="K231" i="9"/>
  <c r="I231" i="9"/>
  <c r="F231" i="9"/>
  <c r="H231" i="9"/>
  <c r="E231" i="9"/>
  <c r="L175" i="9"/>
  <c r="K175" i="9"/>
  <c r="I175" i="9"/>
  <c r="F175" i="9"/>
  <c r="H175" i="9"/>
  <c r="E175" i="9"/>
  <c r="J7" i="9" l="1"/>
  <c r="J7" i="2"/>
  <c r="G7" i="9"/>
  <c r="H9" i="2"/>
  <c r="G7" i="2"/>
  <c r="D7" i="9"/>
  <c r="D7" i="2"/>
  <c r="F9" i="2"/>
  <c r="K9" i="2"/>
  <c r="E9" i="2"/>
  <c r="L9" i="2"/>
  <c r="I9" i="2"/>
  <c r="K9" i="9" l="1"/>
  <c r="H9" i="9"/>
  <c r="I9" i="9"/>
  <c r="L9" i="9"/>
  <c r="F9" i="9"/>
  <c r="E9" i="9"/>
  <c r="C7" i="9"/>
  <c r="L7" i="2" l="1"/>
  <c r="K7" i="2"/>
  <c r="F7" i="2"/>
  <c r="I7" i="2"/>
  <c r="E7" i="2"/>
  <c r="H7" i="2"/>
  <c r="H7" i="9"/>
  <c r="I7" i="9"/>
  <c r="E7" i="9"/>
  <c r="K7" i="9"/>
  <c r="L7" i="9"/>
  <c r="F7" i="9"/>
</calcChain>
</file>

<file path=xl/sharedStrings.xml><?xml version="1.0" encoding="utf-8"?>
<sst xmlns="http://schemas.openxmlformats.org/spreadsheetml/2006/main" count="8571" uniqueCount="745">
  <si>
    <t>Mary Walker</t>
  </si>
  <si>
    <t>Northport</t>
  </si>
  <si>
    <t>Kettle Falls</t>
  </si>
  <si>
    <t>Yelm</t>
  </si>
  <si>
    <t>North Thurston</t>
  </si>
  <si>
    <t>Tumwater</t>
  </si>
  <si>
    <t>Olympia</t>
  </si>
  <si>
    <t>Rainier</t>
  </si>
  <si>
    <t>Griffin</t>
  </si>
  <si>
    <t>Rochester</t>
  </si>
  <si>
    <t>Tenino</t>
  </si>
  <si>
    <t>Wahkiakum</t>
  </si>
  <si>
    <t>Dixie</t>
  </si>
  <si>
    <t>Walla Walla</t>
  </si>
  <si>
    <t>College Place</t>
  </si>
  <si>
    <t>Touchet</t>
  </si>
  <si>
    <t>Waitsburg</t>
  </si>
  <si>
    <t>Prescott</t>
  </si>
  <si>
    <t>Bellingham</t>
  </si>
  <si>
    <t>Ferndale</t>
  </si>
  <si>
    <t>Blaine</t>
  </si>
  <si>
    <t>Lynden</t>
  </si>
  <si>
    <t>Meridian</t>
  </si>
  <si>
    <t>Nooksack Valley</t>
  </si>
  <si>
    <t>Mount Baker</t>
  </si>
  <si>
    <t>Tekoa</t>
  </si>
  <si>
    <t>Pullman</t>
  </si>
  <si>
    <t>Colfax</t>
  </si>
  <si>
    <t>Palouse</t>
  </si>
  <si>
    <t>Garfield</t>
  </si>
  <si>
    <t>Steptoe</t>
  </si>
  <si>
    <t>Colton</t>
  </si>
  <si>
    <t>Endicott</t>
  </si>
  <si>
    <t>Rosalia</t>
  </si>
  <si>
    <t>Oakesdale</t>
  </si>
  <si>
    <t>Union Gap</t>
  </si>
  <si>
    <t>Naches Valley</t>
  </si>
  <si>
    <t>Yakima</t>
  </si>
  <si>
    <t>Selah</t>
  </si>
  <si>
    <t>Mabton</t>
  </si>
  <si>
    <t>Grandview</t>
  </si>
  <si>
    <t>Sunnyside</t>
  </si>
  <si>
    <t>Toppenish</t>
  </si>
  <si>
    <t>Highland</t>
  </si>
  <si>
    <t>Granger</t>
  </si>
  <si>
    <t>Zillah</t>
  </si>
  <si>
    <t>Wapato</t>
  </si>
  <si>
    <t>Mount Adams</t>
  </si>
  <si>
    <t>Certificated Instructional Staff</t>
  </si>
  <si>
    <t>Certificated Administrative Staff</t>
  </si>
  <si>
    <t>Staff</t>
  </si>
  <si>
    <t>Lamont</t>
  </si>
  <si>
    <t>Tukwila</t>
  </si>
  <si>
    <t>West Valley (Spo)</t>
  </si>
  <si>
    <t>Evergreen (Ste)</t>
  </si>
  <si>
    <t>Columbia (Ste)</t>
  </si>
  <si>
    <t>Columbia (Wal)</t>
  </si>
  <si>
    <t>East Valley (Yak)</t>
  </si>
  <si>
    <t>West Valley (Yak)</t>
  </si>
  <si>
    <t>Shaw Island</t>
  </si>
  <si>
    <t>Lacrosse</t>
  </si>
  <si>
    <t>this column</t>
  </si>
  <si>
    <t>includes all</t>
  </si>
  <si>
    <t>sch dists</t>
  </si>
  <si>
    <t>State Total</t>
  </si>
  <si>
    <t>Kiona-Benton City</t>
  </si>
  <si>
    <t>La Center</t>
  </si>
  <si>
    <t>Coulee-Hartline</t>
  </si>
  <si>
    <t>McCleary</t>
  </si>
  <si>
    <t>Mary M. Knight</t>
  </si>
  <si>
    <t>Orcas Island</t>
  </si>
  <si>
    <t>Lopez Island</t>
  </si>
  <si>
    <t>San Juan Island</t>
  </si>
  <si>
    <t>Burlington-Edison</t>
  </si>
  <si>
    <t>Sedro-Woolley</t>
  </si>
  <si>
    <t>Mount Vernon</t>
  </si>
  <si>
    <t>Total FTE</t>
  </si>
  <si>
    <t>State Totals</t>
  </si>
  <si>
    <t>Stanwood-Camano</t>
  </si>
  <si>
    <t>East Valley (Spo)</t>
  </si>
  <si>
    <t>District Name</t>
  </si>
  <si>
    <t>Average</t>
  </si>
  <si>
    <t>01109</t>
  </si>
  <si>
    <t>Washtucna</t>
  </si>
  <si>
    <t>01122</t>
  </si>
  <si>
    <t>Benge</t>
  </si>
  <si>
    <t>01147</t>
  </si>
  <si>
    <t>Othello</t>
  </si>
  <si>
    <t>01158</t>
  </si>
  <si>
    <t>Lind</t>
  </si>
  <si>
    <t>01160</t>
  </si>
  <si>
    <t>Ritzville</t>
  </si>
  <si>
    <t>02250</t>
  </si>
  <si>
    <t>Clarkston</t>
  </si>
  <si>
    <t>02420</t>
  </si>
  <si>
    <t>Asotin-Anatone</t>
  </si>
  <si>
    <t>03017</t>
  </si>
  <si>
    <t>Kennewick</t>
  </si>
  <si>
    <t>03050</t>
  </si>
  <si>
    <t>Paterson</t>
  </si>
  <si>
    <t>03052</t>
  </si>
  <si>
    <t>03053</t>
  </si>
  <si>
    <t>Finley</t>
  </si>
  <si>
    <t>03116</t>
  </si>
  <si>
    <t>Prosser</t>
  </si>
  <si>
    <t>03400</t>
  </si>
  <si>
    <t>Richland</t>
  </si>
  <si>
    <t>04019</t>
  </si>
  <si>
    <t>Manson</t>
  </si>
  <si>
    <t>04069</t>
  </si>
  <si>
    <t>Stehekin</t>
  </si>
  <si>
    <t>04127</t>
  </si>
  <si>
    <t>Entiat</t>
  </si>
  <si>
    <t>04129</t>
  </si>
  <si>
    <t>Lake Chelan</t>
  </si>
  <si>
    <t>04222</t>
  </si>
  <si>
    <t>Cashmere</t>
  </si>
  <si>
    <t>04228</t>
  </si>
  <si>
    <t>Cascade</t>
  </si>
  <si>
    <t>04246</t>
  </si>
  <si>
    <t>Wenatchee</t>
  </si>
  <si>
    <t>05121</t>
  </si>
  <si>
    <t>Port Angeles</t>
  </si>
  <si>
    <t>05313</t>
  </si>
  <si>
    <t>Crescent</t>
  </si>
  <si>
    <t>05323</t>
  </si>
  <si>
    <t>Sequim</t>
  </si>
  <si>
    <t>05401</t>
  </si>
  <si>
    <t>Cape Flattery</t>
  </si>
  <si>
    <t>05402</t>
  </si>
  <si>
    <t>Quillayute Valley</t>
  </si>
  <si>
    <t>06037</t>
  </si>
  <si>
    <t>Vancouver</t>
  </si>
  <si>
    <t>06098</t>
  </si>
  <si>
    <t>Hockinson</t>
  </si>
  <si>
    <t>06101</t>
  </si>
  <si>
    <t>06103</t>
  </si>
  <si>
    <t>Green Mountain</t>
  </si>
  <si>
    <t>06112</t>
  </si>
  <si>
    <t>Washougal</t>
  </si>
  <si>
    <t>06114</t>
  </si>
  <si>
    <t>Evergreen (Clark)</t>
  </si>
  <si>
    <t>06117</t>
  </si>
  <si>
    <t>Camas</t>
  </si>
  <si>
    <t>06119</t>
  </si>
  <si>
    <t>Battle Ground</t>
  </si>
  <si>
    <t>06122</t>
  </si>
  <si>
    <t>Ridgefield</t>
  </si>
  <si>
    <t>07002</t>
  </si>
  <si>
    <t>Dayton</t>
  </si>
  <si>
    <t>07035</t>
  </si>
  <si>
    <t>Starbuck</t>
  </si>
  <si>
    <t>08122</t>
  </si>
  <si>
    <t>Longview</t>
  </si>
  <si>
    <t>08130</t>
  </si>
  <si>
    <t>Toutle Lake</t>
  </si>
  <si>
    <t>08401</t>
  </si>
  <si>
    <t>Castle Rock</t>
  </si>
  <si>
    <t>08402</t>
  </si>
  <si>
    <t>Kalama</t>
  </si>
  <si>
    <t>08404</t>
  </si>
  <si>
    <t>Woodland</t>
  </si>
  <si>
    <t>08458</t>
  </si>
  <si>
    <t>Kelso</t>
  </si>
  <si>
    <t>09013</t>
  </si>
  <si>
    <t>Orondo</t>
  </si>
  <si>
    <t>09075</t>
  </si>
  <si>
    <t>Bridgeport</t>
  </si>
  <si>
    <t>09102</t>
  </si>
  <si>
    <t>Palisades</t>
  </si>
  <si>
    <t>09206</t>
  </si>
  <si>
    <t>Eastmont</t>
  </si>
  <si>
    <t>09207</t>
  </si>
  <si>
    <t>Mansfield</t>
  </si>
  <si>
    <t>09209</t>
  </si>
  <si>
    <t>Waterville</t>
  </si>
  <si>
    <t>Keller</t>
  </si>
  <si>
    <t>Curlew</t>
  </si>
  <si>
    <t>Orient</t>
  </si>
  <si>
    <t>Inchelium</t>
  </si>
  <si>
    <t>Republic</t>
  </si>
  <si>
    <t>Pasco</t>
  </si>
  <si>
    <t>North Franklin</t>
  </si>
  <si>
    <t>Star</t>
  </si>
  <si>
    <t>Kahlotus</t>
  </si>
  <si>
    <t>Pomeroy</t>
  </si>
  <si>
    <t>Wahluke</t>
  </si>
  <si>
    <t>Quincy</t>
  </si>
  <si>
    <t>Warden</t>
  </si>
  <si>
    <t>Soap Lake</t>
  </si>
  <si>
    <t>Royal</t>
  </si>
  <si>
    <t>Moses Lake</t>
  </si>
  <si>
    <t>Ephrata</t>
  </si>
  <si>
    <t>Wilson Creek</t>
  </si>
  <si>
    <t>Grand Coulee Dam</t>
  </si>
  <si>
    <t>Aberdeen</t>
  </si>
  <si>
    <t>Hoquiam</t>
  </si>
  <si>
    <t>North Beach</t>
  </si>
  <si>
    <t>Montesano</t>
  </si>
  <si>
    <t>Elma</t>
  </si>
  <si>
    <t>Taholah</t>
  </si>
  <si>
    <t>Cosmopolis</t>
  </si>
  <si>
    <t>Satsop</t>
  </si>
  <si>
    <t>Wishkah Valley</t>
  </si>
  <si>
    <t>Ocosta</t>
  </si>
  <si>
    <t>Oakville</t>
  </si>
  <si>
    <t>Oak Harbor</t>
  </si>
  <si>
    <t>Coupeville</t>
  </si>
  <si>
    <t>South Whidbey</t>
  </si>
  <si>
    <t>Queets-Clearwater</t>
  </si>
  <si>
    <t>Brinnon</t>
  </si>
  <si>
    <t>Quilcene</t>
  </si>
  <si>
    <t>Chimacum</t>
  </si>
  <si>
    <t>Port Townsend</t>
  </si>
  <si>
    <t>Seattle</t>
  </si>
  <si>
    <t>Federal Way</t>
  </si>
  <si>
    <t>Enumclaw</t>
  </si>
  <si>
    <t>Mercer Island</t>
  </si>
  <si>
    <t>Highline</t>
  </si>
  <si>
    <t>Vashon Island</t>
  </si>
  <si>
    <t>Renton</t>
  </si>
  <si>
    <t>Skykomish</t>
  </si>
  <si>
    <t>Bellevue</t>
  </si>
  <si>
    <t>Riverview</t>
  </si>
  <si>
    <t>Auburn</t>
  </si>
  <si>
    <t>Tahoma</t>
  </si>
  <si>
    <t>Snoqualmie Valley</t>
  </si>
  <si>
    <t>Issaquah</t>
  </si>
  <si>
    <t>Shoreline</t>
  </si>
  <si>
    <t>Lake Washington</t>
  </si>
  <si>
    <t>Kent</t>
  </si>
  <si>
    <t>Northshore</t>
  </si>
  <si>
    <t>Bremerton</t>
  </si>
  <si>
    <t>North Kitsap</t>
  </si>
  <si>
    <t>Central Kitsap</t>
  </si>
  <si>
    <t>South Kitsap</t>
  </si>
  <si>
    <t>Damman</t>
  </si>
  <si>
    <t>Easton</t>
  </si>
  <si>
    <t>Thorp</t>
  </si>
  <si>
    <t>Ellensburg</t>
  </si>
  <si>
    <t>Kittitas</t>
  </si>
  <si>
    <t>Cle Elum-Roslyn</t>
  </si>
  <si>
    <t>Wishram</t>
  </si>
  <si>
    <t>Bickleton</t>
  </si>
  <si>
    <t>Centerville</t>
  </si>
  <si>
    <t>Trout Lake</t>
  </si>
  <si>
    <t>Glenwood</t>
  </si>
  <si>
    <t>Klickitat</t>
  </si>
  <si>
    <t>Roosevelt</t>
  </si>
  <si>
    <t>Goldendale</t>
  </si>
  <si>
    <t>White Salmon</t>
  </si>
  <si>
    <t>Lyle</t>
  </si>
  <si>
    <t>Napavine</t>
  </si>
  <si>
    <t>Evaline</t>
  </si>
  <si>
    <t>Mossyrock</t>
  </si>
  <si>
    <t>Morton</t>
  </si>
  <si>
    <t>Adna</t>
  </si>
  <si>
    <t>Winlock</t>
  </si>
  <si>
    <t>Boistfort</t>
  </si>
  <si>
    <t>Toledo</t>
  </si>
  <si>
    <t>Onalaska</t>
  </si>
  <si>
    <t>Pe Ell</t>
  </si>
  <si>
    <t>Chehalis</t>
  </si>
  <si>
    <t>White Pass</t>
  </si>
  <si>
    <t>Centralia</t>
  </si>
  <si>
    <t>Sprague</t>
  </si>
  <si>
    <t>Almira</t>
  </si>
  <si>
    <t>Creston</t>
  </si>
  <si>
    <t>Odessa</t>
  </si>
  <si>
    <t>Wilbur</t>
  </si>
  <si>
    <t>Harrington</t>
  </si>
  <si>
    <t>Davenport</t>
  </si>
  <si>
    <t>Southside</t>
  </si>
  <si>
    <t>Grapeview</t>
  </si>
  <si>
    <t>Shelton</t>
  </si>
  <si>
    <t>Pioneer</t>
  </si>
  <si>
    <t>North Mason</t>
  </si>
  <si>
    <t>Hood Canal</t>
  </si>
  <si>
    <t>Nespelem</t>
  </si>
  <si>
    <t>Omak</t>
  </si>
  <si>
    <t>Okanogan</t>
  </si>
  <si>
    <t>Brewster</t>
  </si>
  <si>
    <t>Pateros</t>
  </si>
  <si>
    <t>Methow Valley</t>
  </si>
  <si>
    <t>Tonasket</t>
  </si>
  <si>
    <t>Oroville</t>
  </si>
  <si>
    <t>Ocean Beach</t>
  </si>
  <si>
    <t>Raymond</t>
  </si>
  <si>
    <t>South Bend</t>
  </si>
  <si>
    <t>Willapa Valley</t>
  </si>
  <si>
    <t>North River</t>
  </si>
  <si>
    <t>Newport</t>
  </si>
  <si>
    <t>Cusick</t>
  </si>
  <si>
    <t>Selkirk</t>
  </si>
  <si>
    <t>Steilacoom Hist.</t>
  </si>
  <si>
    <t>Puyallup</t>
  </si>
  <si>
    <t>Tacoma</t>
  </si>
  <si>
    <t>Carbonado</t>
  </si>
  <si>
    <t>University Place</t>
  </si>
  <si>
    <t>Sumner</t>
  </si>
  <si>
    <t>Dieringer</t>
  </si>
  <si>
    <t>Orting</t>
  </si>
  <si>
    <t>Clover Park</t>
  </si>
  <si>
    <t>Peninsula</t>
  </si>
  <si>
    <t>Franklin Pierce</t>
  </si>
  <si>
    <t>Bethel</t>
  </si>
  <si>
    <t>Eatonville</t>
  </si>
  <si>
    <t>White River</t>
  </si>
  <si>
    <t>Fife</t>
  </si>
  <si>
    <t>Concrete</t>
  </si>
  <si>
    <t>Anacortes</t>
  </si>
  <si>
    <t>La Conner</t>
  </si>
  <si>
    <t>Conway</t>
  </si>
  <si>
    <t>Skamania</t>
  </si>
  <si>
    <t>Mount Pleasant</t>
  </si>
  <si>
    <t>Mill A</t>
  </si>
  <si>
    <t>Stevenson-Carson</t>
  </si>
  <si>
    <t>Everett</t>
  </si>
  <si>
    <t>Lake Stevens</t>
  </si>
  <si>
    <t>Mukilteo</t>
  </si>
  <si>
    <t>Edmonds</t>
  </si>
  <si>
    <t>Arlington</t>
  </si>
  <si>
    <t>Marysville</t>
  </si>
  <si>
    <t>Index</t>
  </si>
  <si>
    <t>Monroe</t>
  </si>
  <si>
    <t>Snohomish</t>
  </si>
  <si>
    <t>Lakewood</t>
  </si>
  <si>
    <t>Sultan</t>
  </si>
  <si>
    <t>Darrington</t>
  </si>
  <si>
    <t>Granite Falls</t>
  </si>
  <si>
    <t>Spokane</t>
  </si>
  <si>
    <t>Orchard Prairie</t>
  </si>
  <si>
    <t>Great Northern</t>
  </si>
  <si>
    <t>Nine Mile Falls</t>
  </si>
  <si>
    <t>Medical Lake</t>
  </si>
  <si>
    <t>Mead</t>
  </si>
  <si>
    <t>Central Valley</t>
  </si>
  <si>
    <t>Freeman</t>
  </si>
  <si>
    <t>Cheney</t>
  </si>
  <si>
    <t>Liberty</t>
  </si>
  <si>
    <t>Deer Park</t>
  </si>
  <si>
    <t>Riverside</t>
  </si>
  <si>
    <t>Onion Creek</t>
  </si>
  <si>
    <t>Chewelah</t>
  </si>
  <si>
    <t>Wellpinit</t>
  </si>
  <si>
    <t>Valley</t>
  </si>
  <si>
    <t>Colville</t>
  </si>
  <si>
    <t>Loon Lake</t>
  </si>
  <si>
    <t>Summit Valley</t>
  </si>
  <si>
    <t>Students</t>
  </si>
  <si>
    <t>Bainbridge Island</t>
  </si>
  <si>
    <t>Reardan-Edwall</t>
  </si>
  <si>
    <t>Naselle Grays R.</t>
  </si>
  <si>
    <t>St. John</t>
  </si>
  <si>
    <t xml:space="preserve">State Summary  </t>
  </si>
  <si>
    <t>Lake Quinault</t>
  </si>
  <si>
    <t>(Report 1251)</t>
  </si>
  <si>
    <t>10003</t>
  </si>
  <si>
    <t>10050</t>
  </si>
  <si>
    <t>10065</t>
  </si>
  <si>
    <t>10070</t>
  </si>
  <si>
    <t>10309</t>
  </si>
  <si>
    <t>11001</t>
  </si>
  <si>
    <t>11051</t>
  </si>
  <si>
    <t>11054</t>
  </si>
  <si>
    <t>11056</t>
  </si>
  <si>
    <t>12110</t>
  </si>
  <si>
    <t>13073</t>
  </si>
  <si>
    <t>13144</t>
  </si>
  <si>
    <t>13146</t>
  </si>
  <si>
    <t>13151</t>
  </si>
  <si>
    <t>13156</t>
  </si>
  <si>
    <t>13160</t>
  </si>
  <si>
    <t>13161</t>
  </si>
  <si>
    <t>13165</t>
  </si>
  <si>
    <t>13167</t>
  </si>
  <si>
    <t>13301</t>
  </si>
  <si>
    <t>14005</t>
  </si>
  <si>
    <t>14028</t>
  </si>
  <si>
    <t>14064</t>
  </si>
  <si>
    <t>14065</t>
  </si>
  <si>
    <t>14066</t>
  </si>
  <si>
    <t>14068</t>
  </si>
  <si>
    <t>14077</t>
  </si>
  <si>
    <t>14097</t>
  </si>
  <si>
    <t>14099</t>
  </si>
  <si>
    <t>14104</t>
  </si>
  <si>
    <t>14117</t>
  </si>
  <si>
    <t>14172</t>
  </si>
  <si>
    <t>14400</t>
  </si>
  <si>
    <t>15201</t>
  </si>
  <si>
    <t>15204</t>
  </si>
  <si>
    <t>15206</t>
  </si>
  <si>
    <t>16020</t>
  </si>
  <si>
    <t>16046</t>
  </si>
  <si>
    <t>16048</t>
  </si>
  <si>
    <t>16049</t>
  </si>
  <si>
    <t>16050</t>
  </si>
  <si>
    <t>17001</t>
  </si>
  <si>
    <t>17210</t>
  </si>
  <si>
    <t>17216</t>
  </si>
  <si>
    <t>17400</t>
  </si>
  <si>
    <t>17401</t>
  </si>
  <si>
    <t>17402</t>
  </si>
  <si>
    <t>17403</t>
  </si>
  <si>
    <t>17404</t>
  </si>
  <si>
    <t>17405</t>
  </si>
  <si>
    <t>17406</t>
  </si>
  <si>
    <t>17407</t>
  </si>
  <si>
    <t>17408</t>
  </si>
  <si>
    <t>17409</t>
  </si>
  <si>
    <t>17410</t>
  </si>
  <si>
    <t>17411</t>
  </si>
  <si>
    <t>17412</t>
  </si>
  <si>
    <t>17414</t>
  </si>
  <si>
    <t>17415</t>
  </si>
  <si>
    <t>17417</t>
  </si>
  <si>
    <t>18100</t>
  </si>
  <si>
    <t>18303</t>
  </si>
  <si>
    <t>18400</t>
  </si>
  <si>
    <t>18401</t>
  </si>
  <si>
    <t>18402</t>
  </si>
  <si>
    <t>19007</t>
  </si>
  <si>
    <t>19028</t>
  </si>
  <si>
    <t>19400</t>
  </si>
  <si>
    <t>19401</t>
  </si>
  <si>
    <t>19403</t>
  </si>
  <si>
    <t>19404</t>
  </si>
  <si>
    <t>20094</t>
  </si>
  <si>
    <t>20203</t>
  </si>
  <si>
    <t>20215</t>
  </si>
  <si>
    <t>20400</t>
  </si>
  <si>
    <t>20401</t>
  </si>
  <si>
    <t>20402</t>
  </si>
  <si>
    <t>20403</t>
  </si>
  <si>
    <t>20404</t>
  </si>
  <si>
    <t>20405</t>
  </si>
  <si>
    <t>20406</t>
  </si>
  <si>
    <t>21014</t>
  </si>
  <si>
    <t>21036</t>
  </si>
  <si>
    <t>21206</t>
  </si>
  <si>
    <t>21214</t>
  </si>
  <si>
    <t>21226</t>
  </si>
  <si>
    <t>21232</t>
  </si>
  <si>
    <t>21234</t>
  </si>
  <si>
    <t>21237</t>
  </si>
  <si>
    <t>21300</t>
  </si>
  <si>
    <t>21301</t>
  </si>
  <si>
    <t>21302</t>
  </si>
  <si>
    <t>21303</t>
  </si>
  <si>
    <t>21401</t>
  </si>
  <si>
    <t>22008</t>
  </si>
  <si>
    <t>22009</t>
  </si>
  <si>
    <t>22017</t>
  </si>
  <si>
    <t>22073</t>
  </si>
  <si>
    <t>22105</t>
  </si>
  <si>
    <t>22200</t>
  </si>
  <si>
    <t>22204</t>
  </si>
  <si>
    <t>22207</t>
  </si>
  <si>
    <t>23042</t>
  </si>
  <si>
    <t>23054</t>
  </si>
  <si>
    <t>23309</t>
  </si>
  <si>
    <t>23311</t>
  </si>
  <si>
    <t>23402</t>
  </si>
  <si>
    <t>23403</t>
  </si>
  <si>
    <t>23404</t>
  </si>
  <si>
    <t>24014</t>
  </si>
  <si>
    <t>24019</t>
  </si>
  <si>
    <t>24105</t>
  </si>
  <si>
    <t>24111</t>
  </si>
  <si>
    <t>24122</t>
  </si>
  <si>
    <t>24350</t>
  </si>
  <si>
    <t>24404</t>
  </si>
  <si>
    <t>24410</t>
  </si>
  <si>
    <t>25101</t>
  </si>
  <si>
    <t>25116</t>
  </si>
  <si>
    <t>25118</t>
  </si>
  <si>
    <t>25155</t>
  </si>
  <si>
    <t>25160</t>
  </si>
  <si>
    <t>25200</t>
  </si>
  <si>
    <t>26056</t>
  </si>
  <si>
    <t>26059</t>
  </si>
  <si>
    <t>26070</t>
  </si>
  <si>
    <t>27001</t>
  </si>
  <si>
    <t>27003</t>
  </si>
  <si>
    <t>27010</t>
  </si>
  <si>
    <t>27019</t>
  </si>
  <si>
    <t>27083</t>
  </si>
  <si>
    <t>27320</t>
  </si>
  <si>
    <t>27343</t>
  </si>
  <si>
    <t>27344</t>
  </si>
  <si>
    <t>27400</t>
  </si>
  <si>
    <t>27401</t>
  </si>
  <si>
    <t>27402</t>
  </si>
  <si>
    <t>27403</t>
  </si>
  <si>
    <t>27404</t>
  </si>
  <si>
    <t>27416</t>
  </si>
  <si>
    <t>27417</t>
  </si>
  <si>
    <t>28010</t>
  </si>
  <si>
    <t>28137</t>
  </si>
  <si>
    <t>28144</t>
  </si>
  <si>
    <t>28149</t>
  </si>
  <si>
    <t>29011</t>
  </si>
  <si>
    <t>29100</t>
  </si>
  <si>
    <t>29101</t>
  </si>
  <si>
    <t>29103</t>
  </si>
  <si>
    <t>29311</t>
  </si>
  <si>
    <t>29317</t>
  </si>
  <si>
    <t>29320</t>
  </si>
  <si>
    <t>30002</t>
  </si>
  <si>
    <t>30029</t>
  </si>
  <si>
    <t>30031</t>
  </si>
  <si>
    <t>30303</t>
  </si>
  <si>
    <t>31002</t>
  </si>
  <si>
    <t>31004</t>
  </si>
  <si>
    <t>31006</t>
  </si>
  <si>
    <t>31015</t>
  </si>
  <si>
    <t>31016</t>
  </si>
  <si>
    <t>31025</t>
  </si>
  <si>
    <t>31063</t>
  </si>
  <si>
    <t>31103</t>
  </si>
  <si>
    <t>31201</t>
  </si>
  <si>
    <t>31306</t>
  </si>
  <si>
    <t>31311</t>
  </si>
  <si>
    <t>31330</t>
  </si>
  <si>
    <t>31332</t>
  </si>
  <si>
    <t>31401</t>
  </si>
  <si>
    <t>32081</t>
  </si>
  <si>
    <t>32123</t>
  </si>
  <si>
    <t>32312</t>
  </si>
  <si>
    <t>32325</t>
  </si>
  <si>
    <t>32326</t>
  </si>
  <si>
    <t>32354</t>
  </si>
  <si>
    <t>32356</t>
  </si>
  <si>
    <t>32358</t>
  </si>
  <si>
    <t>32360</t>
  </si>
  <si>
    <t>32361</t>
  </si>
  <si>
    <t>32362</t>
  </si>
  <si>
    <t>32363</t>
  </si>
  <si>
    <t>32414</t>
  </si>
  <si>
    <t>32416</t>
  </si>
  <si>
    <t>33030</t>
  </si>
  <si>
    <t>33036</t>
  </si>
  <si>
    <t>33049</t>
  </si>
  <si>
    <t>33070</t>
  </si>
  <si>
    <t>33115</t>
  </si>
  <si>
    <t>33183</t>
  </si>
  <si>
    <t>33202</t>
  </si>
  <si>
    <t>33205</t>
  </si>
  <si>
    <t>33206</t>
  </si>
  <si>
    <t>33207</t>
  </si>
  <si>
    <t>33211</t>
  </si>
  <si>
    <t>33212</t>
  </si>
  <si>
    <t>34002</t>
  </si>
  <si>
    <t>34003</t>
  </si>
  <si>
    <t>34033</t>
  </si>
  <si>
    <t>34111</t>
  </si>
  <si>
    <t>34307</t>
  </si>
  <si>
    <t>34324</t>
  </si>
  <si>
    <t>34401</t>
  </si>
  <si>
    <t>34402</t>
  </si>
  <si>
    <t>35200</t>
  </si>
  <si>
    <t>36101</t>
  </si>
  <si>
    <t>36140</t>
  </si>
  <si>
    <t>36250</t>
  </si>
  <si>
    <t>36300</t>
  </si>
  <si>
    <t>36400</t>
  </si>
  <si>
    <t>36401</t>
  </si>
  <si>
    <t>36402</t>
  </si>
  <si>
    <t>37501</t>
  </si>
  <si>
    <t>37502</t>
  </si>
  <si>
    <t>37503</t>
  </si>
  <si>
    <t>37504</t>
  </si>
  <si>
    <t>37505</t>
  </si>
  <si>
    <t>37506</t>
  </si>
  <si>
    <t>37507</t>
  </si>
  <si>
    <t>38126</t>
  </si>
  <si>
    <t>38264</t>
  </si>
  <si>
    <t>38265</t>
  </si>
  <si>
    <t>38267</t>
  </si>
  <si>
    <t>38300</t>
  </si>
  <si>
    <t>38301</t>
  </si>
  <si>
    <t>38302</t>
  </si>
  <si>
    <t>38304</t>
  </si>
  <si>
    <t>38306</t>
  </si>
  <si>
    <t>38308</t>
  </si>
  <si>
    <t>38320</t>
  </si>
  <si>
    <t>38322</t>
  </si>
  <si>
    <t>38324</t>
  </si>
  <si>
    <t>39002</t>
  </si>
  <si>
    <t>39003</t>
  </si>
  <si>
    <t>39007</t>
  </si>
  <si>
    <t>39090</t>
  </si>
  <si>
    <t>39119</t>
  </si>
  <si>
    <t>39120</t>
  </si>
  <si>
    <t>39200</t>
  </si>
  <si>
    <t>39201</t>
  </si>
  <si>
    <t>39202</t>
  </si>
  <si>
    <t>39203</t>
  </si>
  <si>
    <t>39204</t>
  </si>
  <si>
    <t>39205</t>
  </si>
  <si>
    <t>39207</t>
  </si>
  <si>
    <t>39208</t>
  </si>
  <si>
    <t>39209</t>
  </si>
  <si>
    <t>Staff per</t>
  </si>
  <si>
    <t>per Staff</t>
  </si>
  <si>
    <t>Lacenter</t>
  </si>
  <si>
    <t>17903</t>
  </si>
  <si>
    <t>Muckleshoot Tribal</t>
  </si>
  <si>
    <t>Bainbridge</t>
  </si>
  <si>
    <t>Suquamish Tribal</t>
  </si>
  <si>
    <t>Reardan</t>
  </si>
  <si>
    <t>Mt Vernon</t>
  </si>
  <si>
    <t>Lummi Tribal</t>
  </si>
  <si>
    <t>Table 45B: Comparison of Certificated and Classified FTE Staff in All Programs with FTE Students</t>
  </si>
  <si>
    <t>17902</t>
  </si>
  <si>
    <t>17908</t>
  </si>
  <si>
    <t>18902</t>
  </si>
  <si>
    <t>27905</t>
  </si>
  <si>
    <t>32901</t>
  </si>
  <si>
    <t>32907</t>
  </si>
  <si>
    <t>37903</t>
  </si>
  <si>
    <t>K-12</t>
  </si>
  <si>
    <t>Summit Sierra</t>
  </si>
  <si>
    <t>Rainier Prep</t>
  </si>
  <si>
    <t>Summit Olympus</t>
  </si>
  <si>
    <t>Spokane Int'l Acad</t>
  </si>
  <si>
    <t>PRIDE Prep</t>
  </si>
  <si>
    <t>05903</t>
  </si>
  <si>
    <t>CCDDD</t>
  </si>
  <si>
    <t>00000</t>
  </si>
  <si>
    <t>Total K-12</t>
  </si>
  <si>
    <t>Kiona Benton</t>
  </si>
  <si>
    <t>Quileute Tribal</t>
  </si>
  <si>
    <t>Coulee/Hartline</t>
  </si>
  <si>
    <t>Mc Cleary</t>
  </si>
  <si>
    <t>Quinault</t>
  </si>
  <si>
    <t>Mary M Knight</t>
  </si>
  <si>
    <t>Naselle Grays Riv</t>
  </si>
  <si>
    <t>Shaw</t>
  </si>
  <si>
    <t>Orcas</t>
  </si>
  <si>
    <t>Lopez</t>
  </si>
  <si>
    <t>San Juan</t>
  </si>
  <si>
    <t>Burlington Edison</t>
  </si>
  <si>
    <t>Sedro Woolley</t>
  </si>
  <si>
    <t>Stanwood</t>
  </si>
  <si>
    <t>East Valley (Spok</t>
  </si>
  <si>
    <t>West Valley (Spok</t>
  </si>
  <si>
    <t>Evergreen (Stev)</t>
  </si>
  <si>
    <t>Columbia (Stev)</t>
  </si>
  <si>
    <t>Columbia (Walla)</t>
  </si>
  <si>
    <t>Lacrosse Joint</t>
  </si>
  <si>
    <t>St John</t>
  </si>
  <si>
    <t>17905</t>
  </si>
  <si>
    <t>17910</t>
  </si>
  <si>
    <t>34901</t>
  </si>
  <si>
    <t>Wa He Lut Tribal</t>
  </si>
  <si>
    <t>Summit Atlas</t>
  </si>
  <si>
    <t>ALE</t>
  </si>
  <si>
    <t>17911</t>
  </si>
  <si>
    <t>27901</t>
  </si>
  <si>
    <t>Chief Leschi Tribal</t>
  </si>
  <si>
    <t>Summit Sierra Charter</t>
  </si>
  <si>
    <t>Summit Atlas Charter</t>
  </si>
  <si>
    <t>Rainier Prep Charter</t>
  </si>
  <si>
    <t>Summit Olympus Charter</t>
  </si>
  <si>
    <t>Spokane Int'l Charter</t>
  </si>
  <si>
    <t>Pride Prep Charter</t>
  </si>
  <si>
    <t>39901</t>
  </si>
  <si>
    <t>Yakama Nation Tribal</t>
  </si>
  <si>
    <t>Yakama Nation</t>
  </si>
  <si>
    <t>--------- Classified Staff ---------</t>
  </si>
  <si>
    <t>17916</t>
  </si>
  <si>
    <t>Impact Salish Sea Charter</t>
  </si>
  <si>
    <t>18901</t>
  </si>
  <si>
    <t>Catalyst Charter</t>
  </si>
  <si>
    <t>32903</t>
  </si>
  <si>
    <t>Lumen Charter</t>
  </si>
  <si>
    <t>Impact Salish Sea</t>
  </si>
  <si>
    <t>Rainier Valley LA</t>
  </si>
  <si>
    <t>Impact Puget Sound</t>
  </si>
  <si>
    <t>Catalyst Bremerton</t>
  </si>
  <si>
    <t xml:space="preserve">Certificated administrative staff includes duty roots 11–25. Certificated instructional staff includes duty roots 31–49, 63, and 64. Classified staff </t>
  </si>
  <si>
    <t xml:space="preserve">includes duty roots 90–99. The annual average FTE student count includes Report P-223 and P-240 FTE student counts less Running Start student </t>
  </si>
  <si>
    <t xml:space="preserve">counts on Report P-223. Beginning in 1995–96, special education program FTE student counts are no longer deducted from Report P-223 student </t>
  </si>
  <si>
    <t>counts.</t>
  </si>
  <si>
    <t>Pinnacles Prep Charter</t>
  </si>
  <si>
    <t>Why Not You Charter</t>
  </si>
  <si>
    <t>Impact Comm Bay Chr</t>
  </si>
  <si>
    <t>Whatcom Interg'l Chr</t>
  </si>
  <si>
    <t>04901</t>
  </si>
  <si>
    <t>17917</t>
  </si>
  <si>
    <t>Impact Puget Sound Chr</t>
  </si>
  <si>
    <t>Rainier Valley LA Ch</t>
  </si>
  <si>
    <t>37902</t>
  </si>
  <si>
    <t>OD</t>
  </si>
  <si>
    <t>27902</t>
  </si>
  <si>
    <t>Impact CB Charter</t>
  </si>
  <si>
    <t>Pinnacle Prep Charter</t>
  </si>
  <si>
    <t>Whatcom Interg'l Charter</t>
  </si>
  <si>
    <t># of Months to Average</t>
  </si>
  <si>
    <t>Basic education includes programs 01, 02, 03, 31, 34, 45, and 97. Certificated administrative staff includes duty roots 11–25. Certificated</t>
  </si>
  <si>
    <t>instructional staff includes duty roots 31–49, 63, and 64.  Classified staff includes duty roots 90–99. The annual average FTE student count</t>
  </si>
  <si>
    <t>includes Report P-223 and P-240 FTE student counts less Running Start student counts on Report P-223.  Beginning in 1995–96, special education</t>
  </si>
  <si>
    <t>program FTE student counts are no longer deducted from Report P-223 student counts.</t>
  </si>
  <si>
    <t>06901</t>
  </si>
  <si>
    <t>17919</t>
  </si>
  <si>
    <t>Impact BR Charter</t>
  </si>
  <si>
    <t>24915</t>
  </si>
  <si>
    <t>Paschal Sherman Tribal</t>
  </si>
  <si>
    <t>Rooted School Vancouver</t>
  </si>
  <si>
    <t>Pascal Sherman Tribal</t>
  </si>
  <si>
    <t>Rooted School</t>
  </si>
  <si>
    <t>1251 #s:</t>
  </si>
  <si>
    <t>TK</t>
  </si>
  <si>
    <t>Impact Black River Charter</t>
  </si>
  <si>
    <t>Impact Com Bay Charter</t>
  </si>
  <si>
    <t>Impact Puget Sound Charter</t>
  </si>
  <si>
    <t>Rainier Valley Charter</t>
  </si>
  <si>
    <t>Rooted Schools Charter</t>
  </si>
  <si>
    <t>Table 45: Comparison of Certificated and Classified FTE Staff in Basic Education with FTE Students</t>
  </si>
  <si>
    <t>&gt;999.99</t>
  </si>
  <si>
    <t>Table 46: Ratio of Students to Classroom Staff</t>
  </si>
  <si>
    <t>Certificated Teacher</t>
  </si>
  <si>
    <t>Classified Instructional Assistant</t>
  </si>
  <si>
    <t>Duty Roots 31–34 (Table 19)</t>
  </si>
  <si>
    <t>Assignment PP-27-910 (Table 29)</t>
  </si>
  <si>
    <t>Teachers</t>
  </si>
  <si>
    <t>Aides</t>
  </si>
  <si>
    <t>per</t>
  </si>
  <si>
    <t>per 1000</t>
  </si>
  <si>
    <t>Teacher</t>
  </si>
  <si>
    <t>Aide</t>
  </si>
  <si>
    <t>State Summary</t>
  </si>
  <si>
    <t>Sumner-Bonney Lake</t>
  </si>
  <si>
    <t>Table 47: School Districts Ranked by FTE Enrollment (Report P-223)</t>
  </si>
  <si>
    <t>Annual Average</t>
  </si>
  <si>
    <t>Rank</t>
  </si>
  <si>
    <t>FTE Students</t>
  </si>
  <si>
    <t>SOURCE:  2024–25 Table 34:  Certificated Instructional Staff in Basic Education Programs</t>
  </si>
  <si>
    <t>SOURCE:  2024–25 Table 34B:  Certificated Instructional Staff in All Programs</t>
  </si>
  <si>
    <t>SOURCE:  2024–25 Table 36:  Certificated Administrative Staff in Basic Education Programs</t>
  </si>
  <si>
    <t>SOURCE:  2024–25 Table 36B:  Certificated Administrative Staff in All Programs</t>
  </si>
  <si>
    <t>SOURCE:  2024–25 Table 38:  Classified Staff in Basic Education Programs</t>
  </si>
  <si>
    <t>SOURCE:  2024–25 Table 38B:  Classified Staff in All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</si>
</sst>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0000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sz val="11"/>
      <name val="Segoe UI"/>
      <family val="2"/>
    </font>
    <font>
      <b/>
      <sz val="11"/>
      <color theme="1"/>
      <name val="Calibri"/>
      <family val="2"/>
      <scheme val="minor"/>
    </font>
    <font>
      <sz val="10"/>
      <color indexed="10"/>
      <name val="Segoe UI"/>
      <family val="2"/>
    </font>
    <font>
      <b/>
      <sz val="10"/>
      <color indexed="10"/>
      <name val="Segoe UI"/>
      <family val="2"/>
    </font>
    <font>
      <sz val="10"/>
      <color rgb="FFFF0000"/>
      <name val="Segoe UI"/>
      <family val="2"/>
    </font>
    <font>
      <sz val="10"/>
      <color indexed="8"/>
      <name val="Segoe UI"/>
      <family val="2"/>
    </font>
    <font>
      <b/>
      <sz val="10"/>
      <color indexed="16"/>
      <name val="Segoe U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9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3" fontId="4" fillId="0" borderId="0" xfId="1" applyFont="1"/>
    <xf numFmtId="0" fontId="7" fillId="0" borderId="0" xfId="0" applyFont="1"/>
    <xf numFmtId="0" fontId="8" fillId="0" borderId="0" xfId="0" applyFont="1"/>
    <xf numFmtId="0" fontId="7" fillId="0" borderId="5" xfId="0" applyFont="1" applyBorder="1"/>
    <xf numFmtId="39" fontId="4" fillId="0" borderId="6" xfId="1" applyNumberFormat="1" applyFont="1" applyBorder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/>
    <xf numFmtId="41" fontId="5" fillId="0" borderId="0" xfId="1" applyNumberFormat="1" applyFont="1"/>
    <xf numFmtId="43" fontId="5" fillId="0" borderId="0" xfId="1" applyFont="1"/>
    <xf numFmtId="43" fontId="5" fillId="0" borderId="0" xfId="1" applyFont="1" applyFill="1" applyBorder="1"/>
    <xf numFmtId="41" fontId="5" fillId="2" borderId="1" xfId="1" applyNumberFormat="1" applyFont="1" applyFill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43" fontId="5" fillId="0" borderId="3" xfId="1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2" xfId="0" applyFont="1" applyBorder="1"/>
    <xf numFmtId="41" fontId="5" fillId="2" borderId="2" xfId="1" applyNumberFormat="1" applyFont="1" applyFill="1" applyBorder="1"/>
    <xf numFmtId="43" fontId="5" fillId="0" borderId="4" xfId="1" applyFont="1" applyBorder="1"/>
    <xf numFmtId="43" fontId="5" fillId="2" borderId="2" xfId="1" applyFont="1" applyFill="1" applyBorder="1"/>
    <xf numFmtId="43" fontId="5" fillId="0" borderId="2" xfId="1" applyFont="1" applyBorder="1"/>
    <xf numFmtId="49" fontId="5" fillId="0" borderId="0" xfId="0" applyNumberFormat="1" applyFont="1" applyAlignment="1">
      <alignment horizontal="left"/>
    </xf>
    <xf numFmtId="43" fontId="5" fillId="0" borderId="0" xfId="1" applyFont="1" applyAlignment="1"/>
    <xf numFmtId="41" fontId="5" fillId="2" borderId="1" xfId="1" applyNumberFormat="1" applyFont="1" applyFill="1" applyBorder="1"/>
    <xf numFmtId="43" fontId="5" fillId="0" borderId="0" xfId="1" applyFont="1" applyBorder="1"/>
    <xf numFmtId="43" fontId="5" fillId="2" borderId="1" xfId="1" applyFont="1" applyFill="1" applyBorder="1"/>
    <xf numFmtId="43" fontId="5" fillId="0" borderId="1" xfId="1" applyFont="1" applyBorder="1"/>
    <xf numFmtId="43" fontId="5" fillId="0" borderId="3" xfId="1" applyFont="1" applyBorder="1"/>
    <xf numFmtId="0" fontId="6" fillId="0" borderId="0" xfId="0" applyFont="1" applyAlignment="1">
      <alignment horizontal="right"/>
    </xf>
    <xf numFmtId="43" fontId="12" fillId="0" borderId="0" xfId="1" applyFont="1"/>
    <xf numFmtId="0" fontId="6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49" fontId="14" fillId="0" borderId="0" xfId="0" applyNumberFormat="1" applyFont="1"/>
    <xf numFmtId="0" fontId="14" fillId="0" borderId="0" xfId="0" applyFont="1"/>
    <xf numFmtId="0" fontId="0" fillId="0" borderId="0" xfId="0" applyAlignment="1">
      <alignment horizontal="right"/>
    </xf>
    <xf numFmtId="49" fontId="14" fillId="0" borderId="0" xfId="0" quotePrefix="1" applyNumberFormat="1" applyFont="1"/>
    <xf numFmtId="0" fontId="15" fillId="0" borderId="0" xfId="0" applyFont="1" applyAlignment="1">
      <alignment horizontal="left"/>
    </xf>
    <xf numFmtId="43" fontId="12" fillId="0" borderId="0" xfId="1" applyFont="1" applyBorder="1"/>
    <xf numFmtId="0" fontId="14" fillId="0" borderId="0" xfId="0" quotePrefix="1" applyFont="1" applyAlignment="1">
      <alignment horizontal="left"/>
    </xf>
    <xf numFmtId="165" fontId="13" fillId="3" borderId="0" xfId="1" applyNumberFormat="1" applyFont="1" applyFill="1" applyAlignment="1"/>
    <xf numFmtId="165" fontId="13" fillId="0" borderId="0" xfId="1" applyNumberFormat="1" applyFont="1" applyFill="1" applyAlignment="1"/>
    <xf numFmtId="43" fontId="13" fillId="0" borderId="0" xfId="1" applyFont="1" applyFill="1" applyAlignment="1"/>
    <xf numFmtId="43" fontId="12" fillId="0" borderId="0" xfId="1" applyFont="1" applyFill="1" applyAlignment="1"/>
    <xf numFmtId="0" fontId="6" fillId="0" borderId="8" xfId="0" quotePrefix="1" applyFont="1" applyBorder="1" applyAlignment="1">
      <alignment vertical="top"/>
    </xf>
    <xf numFmtId="0" fontId="6" fillId="0" borderId="8" xfId="0" applyFont="1" applyBorder="1" applyAlignment="1">
      <alignment vertical="top"/>
    </xf>
    <xf numFmtId="43" fontId="13" fillId="0" borderId="8" xfId="1" applyFont="1" applyBorder="1" applyAlignment="1">
      <alignment vertical="top"/>
    </xf>
    <xf numFmtId="0" fontId="14" fillId="0" borderId="0" xfId="0" quotePrefix="1" applyFont="1"/>
    <xf numFmtId="0" fontId="14" fillId="0" borderId="0" xfId="0" applyFont="1" applyAlignment="1">
      <alignment horizontal="left"/>
    </xf>
    <xf numFmtId="43" fontId="5" fillId="2" borderId="1" xfId="1" applyFont="1" applyFill="1" applyBorder="1" applyAlignment="1">
      <alignment horizontal="right"/>
    </xf>
    <xf numFmtId="164" fontId="5" fillId="0" borderId="0" xfId="0" applyNumberFormat="1" applyFont="1" applyAlignment="1">
      <alignment horizontal="left"/>
    </xf>
    <xf numFmtId="43" fontId="5" fillId="0" borderId="0" xfId="0" applyNumberFormat="1" applyFont="1"/>
    <xf numFmtId="43" fontId="5" fillId="0" borderId="0" xfId="1" applyFont="1" applyAlignment="1">
      <alignment horizontal="center"/>
    </xf>
    <xf numFmtId="41" fontId="5" fillId="0" borderId="1" xfId="1" applyNumberFormat="1" applyFont="1" applyBorder="1" applyAlignment="1">
      <alignment horizontal="center"/>
    </xf>
    <xf numFmtId="43" fontId="5" fillId="0" borderId="0" xfId="1" applyFont="1" applyFill="1" applyBorder="1" applyAlignment="1">
      <alignment horizontal="centerContinuous"/>
    </xf>
    <xf numFmtId="43" fontId="5" fillId="0" borderId="0" xfId="1" applyFont="1" applyFill="1" applyAlignment="1">
      <alignment horizontal="centerContinuous"/>
    </xf>
    <xf numFmtId="43" fontId="5" fillId="0" borderId="3" xfId="1" applyFont="1" applyFill="1" applyBorder="1" applyAlignment="1">
      <alignment horizontal="centerContinuous"/>
    </xf>
    <xf numFmtId="43" fontId="5" fillId="0" borderId="0" xfId="1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0" fontId="5" fillId="0" borderId="9" xfId="0" applyFont="1" applyBorder="1"/>
    <xf numFmtId="41" fontId="5" fillId="0" borderId="2" xfId="1" applyNumberFormat="1" applyFont="1" applyBorder="1"/>
    <xf numFmtId="43" fontId="5" fillId="0" borderId="2" xfId="1" applyFont="1" applyBorder="1" applyAlignment="1">
      <alignment horizontal="right"/>
    </xf>
    <xf numFmtId="43" fontId="5" fillId="0" borderId="2" xfId="0" applyNumberFormat="1" applyFont="1" applyBorder="1"/>
    <xf numFmtId="43" fontId="5" fillId="0" borderId="4" xfId="1" applyFont="1" applyBorder="1" applyAlignment="1">
      <alignment horizontal="right"/>
    </xf>
    <xf numFmtId="43" fontId="5" fillId="0" borderId="4" xfId="0" applyNumberFormat="1" applyFont="1" applyBorder="1"/>
    <xf numFmtId="41" fontId="5" fillId="0" borderId="1" xfId="1" applyNumberFormat="1" applyFont="1" applyBorder="1"/>
    <xf numFmtId="43" fontId="5" fillId="0" borderId="1" xfId="0" applyNumberFormat="1" applyFont="1" applyBorder="1"/>
    <xf numFmtId="43" fontId="5" fillId="0" borderId="3" xfId="0" applyNumberFormat="1" applyFont="1" applyBorder="1"/>
    <xf numFmtId="164" fontId="5" fillId="0" borderId="0" xfId="1" applyNumberFormat="1" applyFont="1" applyFill="1" applyBorder="1" applyAlignment="1">
      <alignment horizontal="left"/>
    </xf>
    <xf numFmtId="43" fontId="16" fillId="0" borderId="1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1" fontId="5" fillId="0" borderId="0" xfId="1" applyNumberFormat="1" applyFont="1" applyFill="1" applyBorder="1"/>
    <xf numFmtId="41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43" fontId="5" fillId="0" borderId="2" xfId="1" applyFont="1" applyBorder="1" applyAlignment="1"/>
    <xf numFmtId="37" fontId="5" fillId="0" borderId="4" xfId="0" applyNumberFormat="1" applyFont="1" applyBorder="1"/>
    <xf numFmtId="49" fontId="5" fillId="0" borderId="0" xfId="0" applyNumberFormat="1" applyFont="1" applyAlignment="1">
      <alignment horizontal="right"/>
    </xf>
    <xf numFmtId="43" fontId="5" fillId="0" borderId="0" xfId="1" applyFont="1" applyBorder="1" applyAlignment="1"/>
    <xf numFmtId="41" fontId="5" fillId="0" borderId="0" xfId="0" applyNumberFormat="1" applyFont="1"/>
    <xf numFmtId="43" fontId="5" fillId="2" borderId="7" xfId="1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/>
    </xf>
    <xf numFmtId="43" fontId="5" fillId="2" borderId="3" xfId="1" applyFont="1" applyFill="1" applyBorder="1" applyAlignment="1">
      <alignment horizontal="center"/>
    </xf>
    <xf numFmtId="43" fontId="5" fillId="2" borderId="7" xfId="1" quotePrefix="1" applyFont="1" applyFill="1" applyBorder="1" applyAlignment="1">
      <alignment horizontal="center"/>
    </xf>
    <xf numFmtId="43" fontId="5" fillId="2" borderId="0" xfId="1" quotePrefix="1" applyFont="1" applyFill="1" applyBorder="1" applyAlignment="1">
      <alignment horizontal="center"/>
    </xf>
    <xf numFmtId="43" fontId="5" fillId="2" borderId="3" xfId="1" quotePrefix="1" applyFont="1" applyFill="1" applyBorder="1" applyAlignment="1">
      <alignment horizontal="center"/>
    </xf>
    <xf numFmtId="43" fontId="13" fillId="4" borderId="8" xfId="1" applyFont="1" applyFill="1" applyBorder="1" applyAlignment="1">
      <alignment vertical="top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ortionment/Apport/APPORT/1011/K4/K-3%20G4%20K-12%20Numbers%2010%20Month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pportionment_NEW\Personnel\School_District_Personnel_Summary_Reports\2024-2025\PrelimPSR\Table_15-40_School_District_Personnel_Summary_Profiles,_2024-25.xlsx" TargetMode="External"/><Relationship Id="rId1" Type="http://schemas.openxmlformats.org/officeDocument/2006/relationships/externalLinkPath" Target="Table_15-40_School_District_Personnel_Summary_Profiles,_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s' Sheet"/>
      <sheetName val="District AAFTE"/>
      <sheetName val="Grade k-4 Pivot"/>
      <sheetName val="Grade 4"/>
      <sheetName val="Grade K-12 Pivot"/>
      <sheetName val="Ancill"/>
      <sheetName val="Month"/>
      <sheetName val="ns"/>
      <sheetName val="A"/>
      <sheetName val="Offset"/>
      <sheetName val="Backout Number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A1">
            <v>2</v>
          </cell>
          <cell r="AB1">
            <v>3</v>
          </cell>
          <cell r="AC1">
            <v>4</v>
          </cell>
          <cell r="AD1">
            <v>5</v>
          </cell>
          <cell r="AE1">
            <v>6</v>
          </cell>
          <cell r="AF1">
            <v>7</v>
          </cell>
          <cell r="AG1">
            <v>8</v>
          </cell>
          <cell r="AH1">
            <v>9</v>
          </cell>
          <cell r="AI1">
            <v>10</v>
          </cell>
          <cell r="AJ1">
            <v>11</v>
          </cell>
        </row>
        <row r="2">
          <cell r="AA2" t="str">
            <v>Sept</v>
          </cell>
          <cell r="AB2" t="str">
            <v>Oct</v>
          </cell>
          <cell r="AC2" t="str">
            <v>Nov</v>
          </cell>
          <cell r="AD2" t="str">
            <v>Dec</v>
          </cell>
          <cell r="AE2" t="str">
            <v>Jan</v>
          </cell>
          <cell r="AF2" t="str">
            <v>Feb</v>
          </cell>
          <cell r="AG2" t="str">
            <v>Mar</v>
          </cell>
          <cell r="AH2" t="str">
            <v>Apr</v>
          </cell>
          <cell r="AI2" t="str">
            <v>May</v>
          </cell>
          <cell r="AJ2" t="str">
            <v>FY</v>
          </cell>
        </row>
        <row r="5">
          <cell r="Z5" t="str">
            <v>01109</v>
          </cell>
          <cell r="AA5">
            <v>54</v>
          </cell>
          <cell r="AB5">
            <v>53</v>
          </cell>
          <cell r="AC5">
            <v>56</v>
          </cell>
          <cell r="AD5">
            <v>56</v>
          </cell>
          <cell r="AE5">
            <v>56</v>
          </cell>
          <cell r="AF5">
            <v>58</v>
          </cell>
          <cell r="AG5">
            <v>58</v>
          </cell>
          <cell r="AH5">
            <v>55</v>
          </cell>
          <cell r="AI5">
            <v>54</v>
          </cell>
          <cell r="AJ5">
            <v>500</v>
          </cell>
        </row>
        <row r="6">
          <cell r="Z6" t="str">
            <v>01122</v>
          </cell>
          <cell r="AA6">
            <v>8</v>
          </cell>
          <cell r="AB6">
            <v>9</v>
          </cell>
          <cell r="AC6">
            <v>8</v>
          </cell>
          <cell r="AD6">
            <v>10</v>
          </cell>
          <cell r="AE6">
            <v>11</v>
          </cell>
          <cell r="AF6">
            <v>11</v>
          </cell>
          <cell r="AG6">
            <v>11</v>
          </cell>
          <cell r="AH6">
            <v>11</v>
          </cell>
          <cell r="AI6">
            <v>11</v>
          </cell>
          <cell r="AJ6">
            <v>90</v>
          </cell>
        </row>
        <row r="7">
          <cell r="Z7" t="str">
            <v>01147</v>
          </cell>
          <cell r="AA7">
            <v>3710.6</v>
          </cell>
          <cell r="AB7">
            <v>3723.9999999999995</v>
          </cell>
          <cell r="AC7">
            <v>3704.5299999999993</v>
          </cell>
          <cell r="AD7">
            <v>3667.79</v>
          </cell>
          <cell r="AE7">
            <v>3646.32</v>
          </cell>
          <cell r="AF7">
            <v>3640.14</v>
          </cell>
          <cell r="AG7">
            <v>3626.24</v>
          </cell>
          <cell r="AH7">
            <v>3635.3100000000004</v>
          </cell>
          <cell r="AI7">
            <v>3630.05</v>
          </cell>
          <cell r="AJ7">
            <v>32984.979999999996</v>
          </cell>
        </row>
        <row r="8">
          <cell r="Z8" t="str">
            <v>01158</v>
          </cell>
          <cell r="AA8">
            <v>202.2</v>
          </cell>
          <cell r="AB8">
            <v>203.69</v>
          </cell>
          <cell r="AC8">
            <v>204.69</v>
          </cell>
          <cell r="AD8">
            <v>207.69</v>
          </cell>
          <cell r="AE8">
            <v>211.69</v>
          </cell>
          <cell r="AF8">
            <v>218.19</v>
          </cell>
          <cell r="AG8">
            <v>213.19</v>
          </cell>
          <cell r="AH8">
            <v>207.69</v>
          </cell>
          <cell r="AI8">
            <v>206.69</v>
          </cell>
          <cell r="AJ8">
            <v>1875.7200000000003</v>
          </cell>
        </row>
        <row r="9">
          <cell r="Z9" t="str">
            <v>01160</v>
          </cell>
          <cell r="AA9">
            <v>326.86</v>
          </cell>
          <cell r="AB9">
            <v>323.47000000000003</v>
          </cell>
          <cell r="AC9">
            <v>321.81000000000006</v>
          </cell>
          <cell r="AD9">
            <v>323.81000000000006</v>
          </cell>
          <cell r="AE9">
            <v>323.31000000000006</v>
          </cell>
          <cell r="AF9">
            <v>318.09000000000003</v>
          </cell>
          <cell r="AG9">
            <v>312.56000000000006</v>
          </cell>
          <cell r="AH9">
            <v>308</v>
          </cell>
          <cell r="AI9">
            <v>309</v>
          </cell>
          <cell r="AJ9">
            <v>2866.9100000000003</v>
          </cell>
        </row>
        <row r="10">
          <cell r="Z10" t="str">
            <v>02250</v>
          </cell>
          <cell r="AA10">
            <v>2631.7700000000004</v>
          </cell>
          <cell r="AB10">
            <v>2644.2200000000003</v>
          </cell>
          <cell r="AC10">
            <v>2620.8199999999997</v>
          </cell>
          <cell r="AD10">
            <v>2622.17</v>
          </cell>
          <cell r="AE10">
            <v>2624.2500000000005</v>
          </cell>
          <cell r="AF10">
            <v>2643.7599999999998</v>
          </cell>
          <cell r="AG10">
            <v>2618.2600000000002</v>
          </cell>
          <cell r="AH10">
            <v>2588.3300000000004</v>
          </cell>
          <cell r="AI10">
            <v>2589.0700000000002</v>
          </cell>
          <cell r="AJ10">
            <v>23582.65</v>
          </cell>
        </row>
        <row r="11">
          <cell r="Z11" t="str">
            <v>02420</v>
          </cell>
          <cell r="AA11">
            <v>600.56000000000006</v>
          </cell>
          <cell r="AB11">
            <v>598.56000000000006</v>
          </cell>
          <cell r="AC11">
            <v>599.66</v>
          </cell>
          <cell r="AD11">
            <v>596.26</v>
          </cell>
          <cell r="AE11">
            <v>593.19000000000005</v>
          </cell>
          <cell r="AF11">
            <v>592.4</v>
          </cell>
          <cell r="AG11">
            <v>594.29999999999995</v>
          </cell>
          <cell r="AH11">
            <v>593.91999999999996</v>
          </cell>
          <cell r="AI11">
            <v>598.91999999999996</v>
          </cell>
          <cell r="AJ11">
            <v>5367.77</v>
          </cell>
        </row>
        <row r="12">
          <cell r="Z12" t="str">
            <v>03017</v>
          </cell>
          <cell r="AA12">
            <v>15517.13</v>
          </cell>
          <cell r="AB12">
            <v>15579.319999999998</v>
          </cell>
          <cell r="AC12">
            <v>15568.960000000005</v>
          </cell>
          <cell r="AD12">
            <v>15554.23</v>
          </cell>
          <cell r="AE12">
            <v>15479.450000000003</v>
          </cell>
          <cell r="AF12">
            <v>15441.179999999998</v>
          </cell>
          <cell r="AG12">
            <v>15416.02</v>
          </cell>
          <cell r="AH12">
            <v>15364.33</v>
          </cell>
          <cell r="AI12">
            <v>15321.77</v>
          </cell>
          <cell r="AJ12">
            <v>139242.38999999998</v>
          </cell>
        </row>
        <row r="13">
          <cell r="Z13" t="str">
            <v>03050</v>
          </cell>
          <cell r="AA13">
            <v>100</v>
          </cell>
          <cell r="AB13">
            <v>96.5</v>
          </cell>
          <cell r="AC13">
            <v>95.5</v>
          </cell>
          <cell r="AD13">
            <v>96</v>
          </cell>
          <cell r="AE13">
            <v>94</v>
          </cell>
          <cell r="AF13">
            <v>93</v>
          </cell>
          <cell r="AG13">
            <v>99</v>
          </cell>
          <cell r="AH13">
            <v>98</v>
          </cell>
          <cell r="AI13">
            <v>99.5</v>
          </cell>
          <cell r="AJ13">
            <v>871.5</v>
          </cell>
        </row>
        <row r="14">
          <cell r="Z14" t="str">
            <v>03052</v>
          </cell>
          <cell r="AA14">
            <v>1390.82</v>
          </cell>
          <cell r="AB14">
            <v>1403.9799999999998</v>
          </cell>
          <cell r="AC14">
            <v>1394.7799999999997</v>
          </cell>
          <cell r="AD14">
            <v>1388.8799999999999</v>
          </cell>
          <cell r="AE14">
            <v>1380.76</v>
          </cell>
          <cell r="AF14">
            <v>1389.1</v>
          </cell>
          <cell r="AG14">
            <v>1383.8000000000002</v>
          </cell>
          <cell r="AH14">
            <v>1384.3999999999999</v>
          </cell>
          <cell r="AI14">
            <v>1378.5000000000002</v>
          </cell>
          <cell r="AJ14">
            <v>12495.019999999999</v>
          </cell>
        </row>
        <row r="15">
          <cell r="Z15" t="str">
            <v>03053</v>
          </cell>
          <cell r="AA15">
            <v>956.65</v>
          </cell>
          <cell r="AB15">
            <v>957.65</v>
          </cell>
          <cell r="AC15">
            <v>956.11</v>
          </cell>
          <cell r="AD15">
            <v>951.91000000000008</v>
          </cell>
          <cell r="AE15">
            <v>944.11</v>
          </cell>
          <cell r="AF15">
            <v>945.51</v>
          </cell>
          <cell r="AG15">
            <v>945.11000000000013</v>
          </cell>
          <cell r="AH15">
            <v>939.1099999999999</v>
          </cell>
          <cell r="AI15">
            <v>933.91</v>
          </cell>
          <cell r="AJ15">
            <v>8530.07</v>
          </cell>
        </row>
        <row r="16">
          <cell r="Z16" t="str">
            <v>03116</v>
          </cell>
          <cell r="AA16">
            <v>2834.74</v>
          </cell>
          <cell r="AB16">
            <v>2843.9900000000002</v>
          </cell>
          <cell r="AC16">
            <v>2833.0099999999998</v>
          </cell>
          <cell r="AD16">
            <v>2813.62</v>
          </cell>
          <cell r="AE16">
            <v>2821.9500000000003</v>
          </cell>
          <cell r="AF16">
            <v>2817.21</v>
          </cell>
          <cell r="AG16">
            <v>2799.86</v>
          </cell>
          <cell r="AH16">
            <v>2787.8</v>
          </cell>
          <cell r="AI16">
            <v>2773.98</v>
          </cell>
          <cell r="AJ16">
            <v>25326.16</v>
          </cell>
        </row>
        <row r="17">
          <cell r="Z17" t="str">
            <v>03400</v>
          </cell>
          <cell r="AA17">
            <v>10491.48</v>
          </cell>
          <cell r="AB17">
            <v>10527.370000000003</v>
          </cell>
          <cell r="AC17">
            <v>10554.68</v>
          </cell>
          <cell r="AD17">
            <v>10514.36</v>
          </cell>
          <cell r="AE17">
            <v>10499.599999999999</v>
          </cell>
          <cell r="AF17">
            <v>10527.13</v>
          </cell>
          <cell r="AG17">
            <v>10503.110000000002</v>
          </cell>
          <cell r="AH17">
            <v>10488.04</v>
          </cell>
          <cell r="AI17">
            <v>10490.189999999999</v>
          </cell>
          <cell r="AJ17">
            <v>94595.959999999992</v>
          </cell>
        </row>
        <row r="18">
          <cell r="Z18" t="str">
            <v>04019</v>
          </cell>
          <cell r="AA18">
            <v>576.08999999999992</v>
          </cell>
          <cell r="AB18">
            <v>577.7600000000001</v>
          </cell>
          <cell r="AC18">
            <v>573.49</v>
          </cell>
          <cell r="AD18">
            <v>573.29</v>
          </cell>
          <cell r="AE18">
            <v>573.93999999999994</v>
          </cell>
          <cell r="AF18">
            <v>581.51</v>
          </cell>
          <cell r="AG18">
            <v>579.5</v>
          </cell>
          <cell r="AH18">
            <v>581.80000000000007</v>
          </cell>
          <cell r="AI18">
            <v>584</v>
          </cell>
          <cell r="AJ18">
            <v>5201.38</v>
          </cell>
        </row>
        <row r="19">
          <cell r="Z19" t="str">
            <v>04069</v>
          </cell>
          <cell r="AA19">
            <v>17</v>
          </cell>
          <cell r="AB19">
            <v>17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160</v>
          </cell>
        </row>
        <row r="20">
          <cell r="Z20" t="str">
            <v>04127</v>
          </cell>
          <cell r="AA20">
            <v>320.01</v>
          </cell>
          <cell r="AB20">
            <v>320.66000000000003</v>
          </cell>
          <cell r="AC20">
            <v>323.12</v>
          </cell>
          <cell r="AD20">
            <v>321.7</v>
          </cell>
          <cell r="AE20">
            <v>324.32</v>
          </cell>
          <cell r="AF20">
            <v>325.68</v>
          </cell>
          <cell r="AG20">
            <v>323.70999999999998</v>
          </cell>
          <cell r="AH20">
            <v>320.20999999999998</v>
          </cell>
          <cell r="AI20">
            <v>320.01</v>
          </cell>
          <cell r="AJ20">
            <v>2899.42</v>
          </cell>
        </row>
        <row r="21">
          <cell r="Z21" t="str">
            <v>04129</v>
          </cell>
          <cell r="AA21">
            <v>1306.6000000000001</v>
          </cell>
          <cell r="AB21">
            <v>1304.8200000000002</v>
          </cell>
          <cell r="AC21">
            <v>1288.97</v>
          </cell>
          <cell r="AD21">
            <v>1284.32</v>
          </cell>
          <cell r="AE21">
            <v>1280.27</v>
          </cell>
          <cell r="AF21">
            <v>1266.5900000000001</v>
          </cell>
          <cell r="AG21">
            <v>1274.0499999999997</v>
          </cell>
          <cell r="AH21">
            <v>1287.21</v>
          </cell>
          <cell r="AI21">
            <v>1280.29</v>
          </cell>
          <cell r="AJ21">
            <v>11573.119999999999</v>
          </cell>
        </row>
        <row r="22">
          <cell r="Z22" t="str">
            <v>04222</v>
          </cell>
          <cell r="AA22">
            <v>1336.5000000000002</v>
          </cell>
          <cell r="AB22">
            <v>1339.3300000000002</v>
          </cell>
          <cell r="AC22">
            <v>1341.8300000000002</v>
          </cell>
          <cell r="AD22">
            <v>1335.3000000000002</v>
          </cell>
          <cell r="AE22">
            <v>1346.22</v>
          </cell>
          <cell r="AF22">
            <v>1360.58</v>
          </cell>
          <cell r="AG22">
            <v>1362.5</v>
          </cell>
          <cell r="AH22">
            <v>1352.0600000000002</v>
          </cell>
          <cell r="AI22">
            <v>1351.0600000000002</v>
          </cell>
          <cell r="AJ22">
            <v>12125.380000000001</v>
          </cell>
        </row>
        <row r="23">
          <cell r="Z23" t="str">
            <v>04228</v>
          </cell>
          <cell r="AA23">
            <v>1165.8300000000002</v>
          </cell>
          <cell r="AB23">
            <v>1161.73</v>
          </cell>
          <cell r="AC23">
            <v>1160.03</v>
          </cell>
          <cell r="AD23">
            <v>1161.2</v>
          </cell>
          <cell r="AE23">
            <v>1167.2</v>
          </cell>
          <cell r="AF23">
            <v>1151.7</v>
          </cell>
          <cell r="AG23">
            <v>1144.8</v>
          </cell>
          <cell r="AH23">
            <v>1131</v>
          </cell>
          <cell r="AI23">
            <v>1141.2</v>
          </cell>
          <cell r="AJ23">
            <v>10384.69</v>
          </cell>
        </row>
        <row r="24">
          <cell r="Z24" t="str">
            <v>04246</v>
          </cell>
          <cell r="AA24">
            <v>7570.1000000000013</v>
          </cell>
          <cell r="AB24">
            <v>7674.38</v>
          </cell>
          <cell r="AC24">
            <v>7611.2299999999987</v>
          </cell>
          <cell r="AD24">
            <v>7592.9499999999989</v>
          </cell>
          <cell r="AE24">
            <v>7552.27</v>
          </cell>
          <cell r="AF24">
            <v>7551.13</v>
          </cell>
          <cell r="AG24">
            <v>7512.5</v>
          </cell>
          <cell r="AH24">
            <v>7496.3399999999983</v>
          </cell>
          <cell r="AI24">
            <v>7469.7099999999991</v>
          </cell>
          <cell r="AJ24">
            <v>68030.609999999986</v>
          </cell>
        </row>
        <row r="25">
          <cell r="Z25" t="str">
            <v>05121</v>
          </cell>
          <cell r="AA25">
            <v>3772.619999999999</v>
          </cell>
          <cell r="AB25">
            <v>3793.1400000000008</v>
          </cell>
          <cell r="AC25">
            <v>3789.8399999999997</v>
          </cell>
          <cell r="AD25">
            <v>3781.1299999999987</v>
          </cell>
          <cell r="AE25">
            <v>3768.8599999999988</v>
          </cell>
          <cell r="AF25">
            <v>3770.4199999999996</v>
          </cell>
          <cell r="AG25">
            <v>3747.5299999999997</v>
          </cell>
          <cell r="AH25">
            <v>3732.809999999999</v>
          </cell>
          <cell r="AI25">
            <v>3720.92</v>
          </cell>
          <cell r="AJ25">
            <v>33877.26999999999</v>
          </cell>
        </row>
        <row r="26">
          <cell r="Z26" t="str">
            <v>05313</v>
          </cell>
          <cell r="AA26">
            <v>218.33</v>
          </cell>
          <cell r="AB26">
            <v>347.55</v>
          </cell>
          <cell r="AC26">
            <v>354.45</v>
          </cell>
          <cell r="AD26">
            <v>341.05</v>
          </cell>
          <cell r="AE26">
            <v>346.58</v>
          </cell>
          <cell r="AF26">
            <v>341.6</v>
          </cell>
          <cell r="AG26">
            <v>344.41</v>
          </cell>
          <cell r="AH26">
            <v>350.26</v>
          </cell>
          <cell r="AI26">
            <v>351.16999999999996</v>
          </cell>
          <cell r="AJ26">
            <v>2995.3999999999996</v>
          </cell>
        </row>
        <row r="27">
          <cell r="Z27" t="str">
            <v>05323</v>
          </cell>
          <cell r="AA27">
            <v>2729.18</v>
          </cell>
          <cell r="AB27">
            <v>2723.94</v>
          </cell>
          <cell r="AC27">
            <v>2722.57</v>
          </cell>
          <cell r="AD27">
            <v>2717.19</v>
          </cell>
          <cell r="AE27">
            <v>2714.52</v>
          </cell>
          <cell r="AF27">
            <v>2706.1800000000003</v>
          </cell>
          <cell r="AG27">
            <v>2676.4700000000003</v>
          </cell>
          <cell r="AH27">
            <v>2660.8900000000003</v>
          </cell>
          <cell r="AI27">
            <v>2643.42</v>
          </cell>
          <cell r="AJ27">
            <v>24294.36</v>
          </cell>
        </row>
        <row r="28">
          <cell r="Z28" t="str">
            <v>05401</v>
          </cell>
          <cell r="AA28">
            <v>431.26</v>
          </cell>
          <cell r="AB28">
            <v>429.92</v>
          </cell>
          <cell r="AC28">
            <v>430.09999999999991</v>
          </cell>
          <cell r="AD28">
            <v>424.62</v>
          </cell>
          <cell r="AE28">
            <v>424.58000000000004</v>
          </cell>
          <cell r="AF28">
            <v>426.62000000000006</v>
          </cell>
          <cell r="AG28">
            <v>424.88</v>
          </cell>
          <cell r="AH28">
            <v>422.75999999999993</v>
          </cell>
          <cell r="AI28">
            <v>419.19999999999993</v>
          </cell>
          <cell r="AJ28">
            <v>3833.9399999999996</v>
          </cell>
        </row>
        <row r="29">
          <cell r="Z29" t="str">
            <v>05402</v>
          </cell>
          <cell r="AA29">
            <v>3203.36</v>
          </cell>
          <cell r="AB29">
            <v>4103.6900000000005</v>
          </cell>
          <cell r="AC29">
            <v>3582.2</v>
          </cell>
          <cell r="AD29">
            <v>3405.9200000000005</v>
          </cell>
          <cell r="AE29">
            <v>3238.69</v>
          </cell>
          <cell r="AF29">
            <v>3838.46</v>
          </cell>
          <cell r="AG29">
            <v>3665.54</v>
          </cell>
          <cell r="AH29">
            <v>3335.3999999999996</v>
          </cell>
          <cell r="AI29">
            <v>3295.59</v>
          </cell>
          <cell r="AJ29">
            <v>31668.850000000002</v>
          </cell>
        </row>
        <row r="30">
          <cell r="Z30" t="str">
            <v>06037</v>
          </cell>
          <cell r="AA30">
            <v>21337.550000000003</v>
          </cell>
          <cell r="AB30">
            <v>21524.289999999997</v>
          </cell>
          <cell r="AC30">
            <v>21480.969999999998</v>
          </cell>
          <cell r="AD30">
            <v>21414.170000000002</v>
          </cell>
          <cell r="AE30">
            <v>21330.97</v>
          </cell>
          <cell r="AF30">
            <v>21178.170000000002</v>
          </cell>
          <cell r="AG30">
            <v>21163.590000000004</v>
          </cell>
          <cell r="AH30">
            <v>21092.950000000004</v>
          </cell>
          <cell r="AI30">
            <v>21021.58</v>
          </cell>
          <cell r="AJ30">
            <v>191544.24</v>
          </cell>
        </row>
        <row r="31">
          <cell r="Z31" t="str">
            <v>06098</v>
          </cell>
          <cell r="AA31">
            <v>1836.95</v>
          </cell>
          <cell r="AB31">
            <v>1853.4099999999999</v>
          </cell>
          <cell r="AC31">
            <v>1851.1599999999999</v>
          </cell>
          <cell r="AD31">
            <v>1848.22</v>
          </cell>
          <cell r="AE31">
            <v>1848.8</v>
          </cell>
          <cell r="AF31">
            <v>1828.94</v>
          </cell>
          <cell r="AG31">
            <v>1820.71</v>
          </cell>
          <cell r="AH31">
            <v>1824.64</v>
          </cell>
          <cell r="AI31">
            <v>1818.8500000000001</v>
          </cell>
          <cell r="AJ31">
            <v>16531.679999999997</v>
          </cell>
        </row>
        <row r="32">
          <cell r="Z32" t="str">
            <v>06101</v>
          </cell>
          <cell r="AA32">
            <v>1467.35</v>
          </cell>
          <cell r="AB32">
            <v>1466.65</v>
          </cell>
          <cell r="AC32">
            <v>1456.2500000000002</v>
          </cell>
          <cell r="AD32">
            <v>1453.2500000000002</v>
          </cell>
          <cell r="AE32">
            <v>1449.8000000000002</v>
          </cell>
          <cell r="AF32">
            <v>1457.7999999999997</v>
          </cell>
          <cell r="AG32">
            <v>1447.55</v>
          </cell>
          <cell r="AH32">
            <v>1447.45</v>
          </cell>
          <cell r="AI32">
            <v>1449.78</v>
          </cell>
          <cell r="AJ32">
            <v>13095.880000000001</v>
          </cell>
        </row>
        <row r="33">
          <cell r="Z33" t="str">
            <v>06103</v>
          </cell>
          <cell r="AA33">
            <v>134</v>
          </cell>
          <cell r="AB33">
            <v>133</v>
          </cell>
          <cell r="AC33">
            <v>132</v>
          </cell>
          <cell r="AD33">
            <v>132</v>
          </cell>
          <cell r="AE33">
            <v>133</v>
          </cell>
          <cell r="AF33">
            <v>132</v>
          </cell>
          <cell r="AG33">
            <v>134</v>
          </cell>
          <cell r="AH33">
            <v>133</v>
          </cell>
          <cell r="AI33">
            <v>134</v>
          </cell>
          <cell r="AJ33">
            <v>1197</v>
          </cell>
        </row>
        <row r="34">
          <cell r="Z34" t="str">
            <v>06112</v>
          </cell>
          <cell r="AA34">
            <v>2794.0299999999997</v>
          </cell>
          <cell r="AB34">
            <v>2800.21</v>
          </cell>
          <cell r="AC34">
            <v>2775.2899999999995</v>
          </cell>
          <cell r="AD34">
            <v>2779.7099999999996</v>
          </cell>
          <cell r="AE34">
            <v>2783.77</v>
          </cell>
          <cell r="AF34">
            <v>2773.75</v>
          </cell>
          <cell r="AG34">
            <v>2783.45</v>
          </cell>
          <cell r="AH34">
            <v>2763.73</v>
          </cell>
          <cell r="AI34">
            <v>2761.83</v>
          </cell>
          <cell r="AJ34">
            <v>25015.769999999997</v>
          </cell>
        </row>
        <row r="35">
          <cell r="Z35" t="str">
            <v>06114</v>
          </cell>
          <cell r="AA35">
            <v>25161.979999999996</v>
          </cell>
          <cell r="AB35">
            <v>25525.21</v>
          </cell>
          <cell r="AC35">
            <v>25567.449999999997</v>
          </cell>
          <cell r="AD35">
            <v>25523.97</v>
          </cell>
          <cell r="AE35">
            <v>25444.020000000004</v>
          </cell>
          <cell r="AF35">
            <v>25377.519999999997</v>
          </cell>
          <cell r="AG35">
            <v>25396.749999999996</v>
          </cell>
          <cell r="AH35">
            <v>25327.809999999998</v>
          </cell>
          <cell r="AI35">
            <v>25195.160000000003</v>
          </cell>
          <cell r="AJ35">
            <v>228519.87</v>
          </cell>
        </row>
        <row r="36">
          <cell r="Z36" t="str">
            <v>06117</v>
          </cell>
          <cell r="AA36">
            <v>5628.2</v>
          </cell>
          <cell r="AB36">
            <v>5654.28</v>
          </cell>
          <cell r="AC36">
            <v>5665.74</v>
          </cell>
          <cell r="AD36">
            <v>5670.1900000000005</v>
          </cell>
          <cell r="AE36">
            <v>5673.99</v>
          </cell>
          <cell r="AF36">
            <v>5674.99</v>
          </cell>
          <cell r="AG36">
            <v>5676.19</v>
          </cell>
          <cell r="AH36">
            <v>5683.8399999999992</v>
          </cell>
          <cell r="AI36">
            <v>5678.33</v>
          </cell>
          <cell r="AJ36">
            <v>51005.75</v>
          </cell>
        </row>
        <row r="37">
          <cell r="Z37" t="str">
            <v>06119</v>
          </cell>
          <cell r="AA37">
            <v>12307.109999999999</v>
          </cell>
          <cell r="AB37">
            <v>12488.98</v>
          </cell>
          <cell r="AC37">
            <v>12496.27</v>
          </cell>
          <cell r="AD37">
            <v>12445.36</v>
          </cell>
          <cell r="AE37">
            <v>12400.059999999998</v>
          </cell>
          <cell r="AF37">
            <v>12425.320000000002</v>
          </cell>
          <cell r="AG37">
            <v>12414.81</v>
          </cell>
          <cell r="AH37">
            <v>12373.18</v>
          </cell>
          <cell r="AI37">
            <v>12369.75</v>
          </cell>
          <cell r="AJ37">
            <v>111720.84</v>
          </cell>
        </row>
        <row r="38">
          <cell r="Z38" t="str">
            <v>06122</v>
          </cell>
          <cell r="AA38">
            <v>2013.54</v>
          </cell>
          <cell r="AB38">
            <v>2003.1999999999998</v>
          </cell>
          <cell r="AC38">
            <v>2005.6799999999998</v>
          </cell>
          <cell r="AD38">
            <v>2020.3799999999997</v>
          </cell>
          <cell r="AE38">
            <v>2010.2799999999995</v>
          </cell>
          <cell r="AF38">
            <v>2015.78</v>
          </cell>
          <cell r="AG38">
            <v>2013.2799999999997</v>
          </cell>
          <cell r="AH38">
            <v>2020.72</v>
          </cell>
          <cell r="AI38">
            <v>2027.22</v>
          </cell>
          <cell r="AJ38">
            <v>18130.079999999998</v>
          </cell>
        </row>
        <row r="39">
          <cell r="Z39" t="str">
            <v>07002</v>
          </cell>
          <cell r="AA39">
            <v>452.58000000000004</v>
          </cell>
          <cell r="AB39">
            <v>452.64</v>
          </cell>
          <cell r="AC39">
            <v>455.09999999999997</v>
          </cell>
          <cell r="AD39">
            <v>458.19</v>
          </cell>
          <cell r="AE39">
            <v>451.69</v>
          </cell>
          <cell r="AF39">
            <v>453.64</v>
          </cell>
          <cell r="AG39">
            <v>460.62</v>
          </cell>
          <cell r="AH39">
            <v>457.12</v>
          </cell>
          <cell r="AI39">
            <v>456.98</v>
          </cell>
          <cell r="AJ39">
            <v>4098.5599999999995</v>
          </cell>
        </row>
        <row r="40">
          <cell r="Z40" t="str">
            <v>07035</v>
          </cell>
          <cell r="AA40">
            <v>22</v>
          </cell>
          <cell r="AB40">
            <v>23</v>
          </cell>
          <cell r="AC40">
            <v>24</v>
          </cell>
          <cell r="AD40">
            <v>24</v>
          </cell>
          <cell r="AE40">
            <v>24</v>
          </cell>
          <cell r="AF40">
            <v>24</v>
          </cell>
          <cell r="AG40">
            <v>23</v>
          </cell>
          <cell r="AH40">
            <v>23.5</v>
          </cell>
          <cell r="AI40">
            <v>23.5</v>
          </cell>
          <cell r="AJ40">
            <v>211</v>
          </cell>
        </row>
        <row r="41">
          <cell r="Z41" t="str">
            <v>08122</v>
          </cell>
          <cell r="AA41">
            <v>6502.3200000000006</v>
          </cell>
          <cell r="AB41">
            <v>6582.55</v>
          </cell>
          <cell r="AC41">
            <v>6556.1999999999989</v>
          </cell>
          <cell r="AD41">
            <v>6512.73</v>
          </cell>
          <cell r="AE41">
            <v>6442.02</v>
          </cell>
          <cell r="AF41">
            <v>6438.26</v>
          </cell>
          <cell r="AG41">
            <v>6416.37</v>
          </cell>
          <cell r="AH41">
            <v>6393.2300000000005</v>
          </cell>
          <cell r="AI41">
            <v>6367.6500000000005</v>
          </cell>
          <cell r="AJ41">
            <v>58211.330000000009</v>
          </cell>
        </row>
        <row r="42">
          <cell r="Z42" t="str">
            <v>08130</v>
          </cell>
          <cell r="AA42">
            <v>595.54999999999995</v>
          </cell>
          <cell r="AB42">
            <v>601.76</v>
          </cell>
          <cell r="AC42">
            <v>603.26</v>
          </cell>
          <cell r="AD42">
            <v>602.77</v>
          </cell>
          <cell r="AE42">
            <v>604.77</v>
          </cell>
          <cell r="AF42">
            <v>603.05999999999995</v>
          </cell>
          <cell r="AG42">
            <v>600.26</v>
          </cell>
          <cell r="AH42">
            <v>603.26</v>
          </cell>
          <cell r="AI42">
            <v>598.56000000000006</v>
          </cell>
          <cell r="AJ42">
            <v>5413.2500000000009</v>
          </cell>
        </row>
        <row r="43">
          <cell r="Z43" t="str">
            <v>08401</v>
          </cell>
          <cell r="AA43">
            <v>1279.01</v>
          </cell>
          <cell r="AB43">
            <v>1291.71</v>
          </cell>
          <cell r="AC43">
            <v>1285.33</v>
          </cell>
          <cell r="AD43">
            <v>1283.8200000000002</v>
          </cell>
          <cell r="AE43">
            <v>1279.71</v>
          </cell>
          <cell r="AF43">
            <v>1278.47</v>
          </cell>
          <cell r="AG43">
            <v>1281.94</v>
          </cell>
          <cell r="AH43">
            <v>1267.8500000000004</v>
          </cell>
          <cell r="AI43">
            <v>1263.1200000000001</v>
          </cell>
          <cell r="AJ43">
            <v>11510.960000000003</v>
          </cell>
        </row>
        <row r="44">
          <cell r="Z44" t="str">
            <v>08402</v>
          </cell>
          <cell r="AA44">
            <v>973.1</v>
          </cell>
          <cell r="AB44">
            <v>979.35</v>
          </cell>
          <cell r="AC44">
            <v>981.65</v>
          </cell>
          <cell r="AD44">
            <v>978.15</v>
          </cell>
          <cell r="AE44">
            <v>983.25</v>
          </cell>
          <cell r="AF44">
            <v>972.85</v>
          </cell>
          <cell r="AG44">
            <v>965.85</v>
          </cell>
          <cell r="AH44">
            <v>962.25</v>
          </cell>
          <cell r="AI44">
            <v>965.55000000000007</v>
          </cell>
          <cell r="AJ44">
            <v>8762</v>
          </cell>
        </row>
        <row r="45">
          <cell r="Z45" t="str">
            <v>08404</v>
          </cell>
          <cell r="AA45">
            <v>1988.27</v>
          </cell>
          <cell r="AB45">
            <v>2007.4399999999998</v>
          </cell>
          <cell r="AC45">
            <v>2010.4799999999996</v>
          </cell>
          <cell r="AD45">
            <v>2002.2299999999998</v>
          </cell>
          <cell r="AE45">
            <v>1998.4999999999998</v>
          </cell>
          <cell r="AF45">
            <v>1999.1099999999997</v>
          </cell>
          <cell r="AG45">
            <v>2008.33</v>
          </cell>
          <cell r="AH45">
            <v>1998.82</v>
          </cell>
          <cell r="AI45">
            <v>1994.2699999999998</v>
          </cell>
          <cell r="AJ45">
            <v>18007.449999999997</v>
          </cell>
        </row>
        <row r="46">
          <cell r="Z46" t="str">
            <v>08458</v>
          </cell>
          <cell r="AA46">
            <v>4645.1900000000005</v>
          </cell>
          <cell r="AB46">
            <v>4700.04</v>
          </cell>
          <cell r="AC46">
            <v>4715.1099999999997</v>
          </cell>
          <cell r="AD46">
            <v>4705.4100000000008</v>
          </cell>
          <cell r="AE46">
            <v>4673.0599999999995</v>
          </cell>
          <cell r="AF46">
            <v>4694.3099999999995</v>
          </cell>
          <cell r="AG46">
            <v>4693.8</v>
          </cell>
          <cell r="AH46">
            <v>4647.6499999999996</v>
          </cell>
          <cell r="AI46">
            <v>4656.53</v>
          </cell>
          <cell r="AJ46">
            <v>42131.1</v>
          </cell>
        </row>
        <row r="47">
          <cell r="Z47" t="str">
            <v>09013</v>
          </cell>
          <cell r="AA47">
            <v>189</v>
          </cell>
          <cell r="AB47">
            <v>186</v>
          </cell>
          <cell r="AC47">
            <v>191</v>
          </cell>
          <cell r="AD47">
            <v>185</v>
          </cell>
          <cell r="AE47">
            <v>185</v>
          </cell>
          <cell r="AF47">
            <v>189</v>
          </cell>
          <cell r="AG47">
            <v>190</v>
          </cell>
          <cell r="AH47">
            <v>195</v>
          </cell>
          <cell r="AI47">
            <v>191</v>
          </cell>
          <cell r="AJ47">
            <v>1701</v>
          </cell>
        </row>
        <row r="48">
          <cell r="Z48" t="str">
            <v>09075</v>
          </cell>
          <cell r="AA48">
            <v>786.78</v>
          </cell>
          <cell r="AB48">
            <v>783.78</v>
          </cell>
          <cell r="AC48">
            <v>781.63</v>
          </cell>
          <cell r="AD48">
            <v>774.63</v>
          </cell>
          <cell r="AE48">
            <v>759.63</v>
          </cell>
          <cell r="AF48">
            <v>757.22</v>
          </cell>
          <cell r="AG48">
            <v>753.22</v>
          </cell>
          <cell r="AH48">
            <v>757.63</v>
          </cell>
          <cell r="AI48">
            <v>768.63</v>
          </cell>
          <cell r="AJ48">
            <v>6923.1500000000005</v>
          </cell>
        </row>
        <row r="49">
          <cell r="Z49" t="str">
            <v>09102</v>
          </cell>
          <cell r="AA49">
            <v>17</v>
          </cell>
          <cell r="AB49">
            <v>17</v>
          </cell>
          <cell r="AC49">
            <v>17</v>
          </cell>
          <cell r="AD49">
            <v>17</v>
          </cell>
          <cell r="AE49">
            <v>16</v>
          </cell>
          <cell r="AF49">
            <v>16</v>
          </cell>
          <cell r="AG49">
            <v>17</v>
          </cell>
          <cell r="AH49">
            <v>17</v>
          </cell>
          <cell r="AI49">
            <v>17</v>
          </cell>
          <cell r="AJ49">
            <v>151</v>
          </cell>
        </row>
        <row r="50">
          <cell r="Z50" t="str">
            <v>09206</v>
          </cell>
          <cell r="AA50">
            <v>5249.25</v>
          </cell>
          <cell r="AB50">
            <v>5336.39</v>
          </cell>
          <cell r="AC50">
            <v>5297.3700000000008</v>
          </cell>
          <cell r="AD50">
            <v>5271.17</v>
          </cell>
          <cell r="AE50">
            <v>5260.3300000000008</v>
          </cell>
          <cell r="AF50">
            <v>5229.5300000000007</v>
          </cell>
          <cell r="AG50">
            <v>5211.2299999999996</v>
          </cell>
          <cell r="AH50">
            <v>5179.8599999999997</v>
          </cell>
          <cell r="AI50">
            <v>5174.8099999999995</v>
          </cell>
          <cell r="AJ50">
            <v>47209.94</v>
          </cell>
        </row>
        <row r="51">
          <cell r="Z51" t="str">
            <v>09207</v>
          </cell>
          <cell r="AA51">
            <v>71</v>
          </cell>
          <cell r="AB51">
            <v>73.430000000000007</v>
          </cell>
          <cell r="AC51">
            <v>72.36</v>
          </cell>
          <cell r="AD51">
            <v>70.41</v>
          </cell>
          <cell r="AE51">
            <v>70.5</v>
          </cell>
          <cell r="AF51">
            <v>71.5</v>
          </cell>
          <cell r="AG51">
            <v>79</v>
          </cell>
          <cell r="AH51">
            <v>81</v>
          </cell>
          <cell r="AI51">
            <v>81</v>
          </cell>
          <cell r="AJ51">
            <v>670.2</v>
          </cell>
        </row>
        <row r="52">
          <cell r="Z52" t="str">
            <v>09209</v>
          </cell>
          <cell r="AA52">
            <v>261.60999999999996</v>
          </cell>
          <cell r="AB52">
            <v>264.60999999999996</v>
          </cell>
          <cell r="AC52">
            <v>266.29000000000002</v>
          </cell>
          <cell r="AD52">
            <v>265.49</v>
          </cell>
          <cell r="AE52">
            <v>263.98</v>
          </cell>
          <cell r="AF52">
            <v>262.48</v>
          </cell>
          <cell r="AG52">
            <v>255.67000000000002</v>
          </cell>
          <cell r="AH52">
            <v>255.76000000000002</v>
          </cell>
          <cell r="AI52">
            <v>253.17000000000002</v>
          </cell>
          <cell r="AJ52">
            <v>2349.0600000000004</v>
          </cell>
        </row>
        <row r="53">
          <cell r="Z53" t="str">
            <v>10003</v>
          </cell>
          <cell r="AA53">
            <v>22</v>
          </cell>
          <cell r="AB53">
            <v>22</v>
          </cell>
          <cell r="AC53">
            <v>22</v>
          </cell>
          <cell r="AD53">
            <v>27.5</v>
          </cell>
          <cell r="AE53">
            <v>22.5</v>
          </cell>
          <cell r="AF53">
            <v>22.5</v>
          </cell>
          <cell r="AG53">
            <v>22.5</v>
          </cell>
          <cell r="AH53">
            <v>26.5</v>
          </cell>
          <cell r="AI53">
            <v>27.5</v>
          </cell>
          <cell r="AJ53">
            <v>215</v>
          </cell>
        </row>
        <row r="54">
          <cell r="Z54" t="str">
            <v>10050</v>
          </cell>
          <cell r="AA54">
            <v>219.54</v>
          </cell>
          <cell r="AB54">
            <v>216.88</v>
          </cell>
          <cell r="AC54">
            <v>214.19</v>
          </cell>
          <cell r="AD54">
            <v>211.2</v>
          </cell>
          <cell r="AE54">
            <v>210.2</v>
          </cell>
          <cell r="AF54">
            <v>213.22</v>
          </cell>
          <cell r="AG54">
            <v>212.79</v>
          </cell>
          <cell r="AH54">
            <v>215.97</v>
          </cell>
          <cell r="AI54">
            <v>220.93</v>
          </cell>
          <cell r="AJ54">
            <v>1934.92</v>
          </cell>
        </row>
        <row r="55">
          <cell r="Z55" t="str">
            <v>10065</v>
          </cell>
          <cell r="AA55">
            <v>207.47</v>
          </cell>
          <cell r="AB55">
            <v>340.96</v>
          </cell>
          <cell r="AC55">
            <v>336.69999999999993</v>
          </cell>
          <cell r="AD55">
            <v>333.99</v>
          </cell>
          <cell r="AE55">
            <v>338.68</v>
          </cell>
          <cell r="AF55">
            <v>331.67</v>
          </cell>
          <cell r="AG55">
            <v>331.67</v>
          </cell>
          <cell r="AH55">
            <v>358.79999999999995</v>
          </cell>
          <cell r="AI55">
            <v>360.16999999999996</v>
          </cell>
          <cell r="AJ55">
            <v>2940.1099999999997</v>
          </cell>
        </row>
        <row r="56">
          <cell r="Z56" t="str">
            <v>10070</v>
          </cell>
          <cell r="AA56">
            <v>183.14000000000001</v>
          </cell>
          <cell r="AB56">
            <v>186.35</v>
          </cell>
          <cell r="AC56">
            <v>190.15</v>
          </cell>
          <cell r="AD56">
            <v>196.35</v>
          </cell>
          <cell r="AE56">
            <v>201.94</v>
          </cell>
          <cell r="AF56">
            <v>204.76</v>
          </cell>
          <cell r="AG56">
            <v>198.2</v>
          </cell>
          <cell r="AH56">
            <v>201.2</v>
          </cell>
          <cell r="AI56">
            <v>198.19</v>
          </cell>
          <cell r="AJ56">
            <v>1760.2800000000002</v>
          </cell>
        </row>
        <row r="57">
          <cell r="Z57" t="str">
            <v>10309</v>
          </cell>
          <cell r="AA57">
            <v>387.86999999999995</v>
          </cell>
          <cell r="AB57">
            <v>386.83</v>
          </cell>
          <cell r="AC57">
            <v>384.17999999999995</v>
          </cell>
          <cell r="AD57">
            <v>386.17999999999995</v>
          </cell>
          <cell r="AE57">
            <v>385.17999999999995</v>
          </cell>
          <cell r="AF57">
            <v>382.81999999999994</v>
          </cell>
          <cell r="AG57">
            <v>378.93999999999994</v>
          </cell>
          <cell r="AH57">
            <v>382.50999999999993</v>
          </cell>
          <cell r="AI57">
            <v>383.50999999999993</v>
          </cell>
          <cell r="AJ57">
            <v>3458.0199999999991</v>
          </cell>
        </row>
        <row r="58">
          <cell r="Z58" t="str">
            <v>11001</v>
          </cell>
          <cell r="AA58">
            <v>14078.269999999999</v>
          </cell>
          <cell r="AB58">
            <v>14276.149999999998</v>
          </cell>
          <cell r="AC58">
            <v>14214.150000000001</v>
          </cell>
          <cell r="AD58">
            <v>14173.750000000002</v>
          </cell>
          <cell r="AE58">
            <v>14117.279999999999</v>
          </cell>
          <cell r="AF58">
            <v>14088.54</v>
          </cell>
          <cell r="AG58">
            <v>14081.19</v>
          </cell>
          <cell r="AH58">
            <v>14024.81</v>
          </cell>
          <cell r="AI58">
            <v>14019.529999999999</v>
          </cell>
          <cell r="AJ58">
            <v>127073.67000000001</v>
          </cell>
        </row>
        <row r="59">
          <cell r="Z59" t="str">
            <v>11051</v>
          </cell>
          <cell r="AA59">
            <v>1978.0000000000002</v>
          </cell>
          <cell r="AB59">
            <v>1976.1599999999999</v>
          </cell>
          <cell r="AC59">
            <v>1958.4</v>
          </cell>
          <cell r="AD59">
            <v>1957.5</v>
          </cell>
          <cell r="AE59">
            <v>1931.45</v>
          </cell>
          <cell r="AF59">
            <v>1953.1899999999998</v>
          </cell>
          <cell r="AG59">
            <v>1957.43</v>
          </cell>
          <cell r="AH59">
            <v>1960.85</v>
          </cell>
          <cell r="AI59">
            <v>1962.4199999999998</v>
          </cell>
          <cell r="AJ59">
            <v>17635.400000000001</v>
          </cell>
        </row>
        <row r="60">
          <cell r="Z60" t="str">
            <v>11054</v>
          </cell>
          <cell r="AA60">
            <v>12.5</v>
          </cell>
          <cell r="AB60">
            <v>12.5</v>
          </cell>
          <cell r="AC60">
            <v>12.5</v>
          </cell>
          <cell r="AD60">
            <v>12.5</v>
          </cell>
          <cell r="AE60">
            <v>12.5</v>
          </cell>
          <cell r="AF60">
            <v>12.5</v>
          </cell>
          <cell r="AG60">
            <v>12.5</v>
          </cell>
          <cell r="AH60">
            <v>12.5</v>
          </cell>
          <cell r="AI60">
            <v>12.5</v>
          </cell>
          <cell r="AJ60">
            <v>112.5</v>
          </cell>
        </row>
        <row r="61">
          <cell r="Z61" t="str">
            <v>11056</v>
          </cell>
          <cell r="AA61">
            <v>54</v>
          </cell>
          <cell r="AB61">
            <v>54</v>
          </cell>
          <cell r="AC61">
            <v>54</v>
          </cell>
          <cell r="AD61">
            <v>52</v>
          </cell>
          <cell r="AE61">
            <v>52</v>
          </cell>
          <cell r="AF61">
            <v>51</v>
          </cell>
          <cell r="AG61">
            <v>51</v>
          </cell>
          <cell r="AH61">
            <v>52</v>
          </cell>
          <cell r="AI61">
            <v>52</v>
          </cell>
          <cell r="AJ61">
            <v>472</v>
          </cell>
        </row>
        <row r="62">
          <cell r="Z62" t="str">
            <v>12110</v>
          </cell>
          <cell r="AA62">
            <v>305.68</v>
          </cell>
          <cell r="AB62">
            <v>311.18</v>
          </cell>
          <cell r="AC62">
            <v>311</v>
          </cell>
          <cell r="AD62">
            <v>314</v>
          </cell>
          <cell r="AE62">
            <v>313</v>
          </cell>
          <cell r="AF62">
            <v>309</v>
          </cell>
          <cell r="AG62">
            <v>310</v>
          </cell>
          <cell r="AH62">
            <v>314</v>
          </cell>
          <cell r="AI62">
            <v>316</v>
          </cell>
          <cell r="AJ62">
            <v>2803.86</v>
          </cell>
        </row>
        <row r="63">
          <cell r="Z63" t="str">
            <v>13073</v>
          </cell>
          <cell r="AA63">
            <v>2094.56</v>
          </cell>
          <cell r="AB63">
            <v>2076.02</v>
          </cell>
          <cell r="AC63">
            <v>2030.33</v>
          </cell>
          <cell r="AD63">
            <v>1956.63</v>
          </cell>
          <cell r="AE63">
            <v>1919.63</v>
          </cell>
          <cell r="AF63">
            <v>1973.2200000000003</v>
          </cell>
          <cell r="AG63">
            <v>1979.07</v>
          </cell>
          <cell r="AH63">
            <v>1961.07</v>
          </cell>
          <cell r="AI63">
            <v>1969.9699999999998</v>
          </cell>
          <cell r="AJ63">
            <v>17960.5</v>
          </cell>
        </row>
        <row r="64">
          <cell r="Z64" t="str">
            <v>13144</v>
          </cell>
          <cell r="AA64">
            <v>2555.0899999999997</v>
          </cell>
          <cell r="AB64">
            <v>2579.9899999999998</v>
          </cell>
          <cell r="AC64">
            <v>2568.8200000000002</v>
          </cell>
          <cell r="AD64">
            <v>2547.9299999999998</v>
          </cell>
          <cell r="AE64">
            <v>2553.23</v>
          </cell>
          <cell r="AF64">
            <v>2531.7600000000002</v>
          </cell>
          <cell r="AG64">
            <v>2527.7199999999998</v>
          </cell>
          <cell r="AH64">
            <v>2528.2999999999997</v>
          </cell>
          <cell r="AI64">
            <v>2508.0300000000002</v>
          </cell>
          <cell r="AJ64">
            <v>22900.87</v>
          </cell>
        </row>
        <row r="65">
          <cell r="Z65" t="str">
            <v>13146</v>
          </cell>
          <cell r="AA65">
            <v>968.95000000000016</v>
          </cell>
          <cell r="AB65">
            <v>972.63000000000011</v>
          </cell>
          <cell r="AC65">
            <v>964.97000000000014</v>
          </cell>
          <cell r="AD65">
            <v>960.74000000000012</v>
          </cell>
          <cell r="AE65">
            <v>953.35000000000014</v>
          </cell>
          <cell r="AF65">
            <v>954.06000000000006</v>
          </cell>
          <cell r="AG65">
            <v>961.23</v>
          </cell>
          <cell r="AH65">
            <v>962.22</v>
          </cell>
          <cell r="AI65">
            <v>954.68000000000006</v>
          </cell>
          <cell r="AJ65">
            <v>8652.8300000000017</v>
          </cell>
        </row>
        <row r="66">
          <cell r="Z66" t="str">
            <v>13151</v>
          </cell>
          <cell r="AA66">
            <v>188.41000000000003</v>
          </cell>
          <cell r="AB66">
            <v>188.41000000000003</v>
          </cell>
          <cell r="AC66">
            <v>190.12</v>
          </cell>
          <cell r="AD66">
            <v>190.12</v>
          </cell>
          <cell r="AE66">
            <v>191.12</v>
          </cell>
          <cell r="AF66">
            <v>191.41000000000003</v>
          </cell>
          <cell r="AG66">
            <v>189.96000000000004</v>
          </cell>
          <cell r="AH66">
            <v>189.73999999999998</v>
          </cell>
          <cell r="AI66">
            <v>190.73999999999998</v>
          </cell>
          <cell r="AJ66">
            <v>1710.0300000000002</v>
          </cell>
        </row>
        <row r="67">
          <cell r="Z67" t="str">
            <v>13156</v>
          </cell>
          <cell r="AA67">
            <v>413</v>
          </cell>
          <cell r="AB67">
            <v>411.68</v>
          </cell>
          <cell r="AC67">
            <v>422.36</v>
          </cell>
          <cell r="AD67">
            <v>426.36</v>
          </cell>
          <cell r="AE67">
            <v>422.36</v>
          </cell>
          <cell r="AF67">
            <v>425.4</v>
          </cell>
          <cell r="AG67">
            <v>437.4</v>
          </cell>
          <cell r="AH67">
            <v>436.72</v>
          </cell>
          <cell r="AI67">
            <v>436.08</v>
          </cell>
          <cell r="AJ67">
            <v>3831.3600000000006</v>
          </cell>
        </row>
        <row r="68">
          <cell r="Z68" t="str">
            <v>13160</v>
          </cell>
          <cell r="AA68">
            <v>1482.5</v>
          </cell>
          <cell r="AB68">
            <v>1492.38</v>
          </cell>
          <cell r="AC68">
            <v>1476.38</v>
          </cell>
          <cell r="AD68">
            <v>1453.38</v>
          </cell>
          <cell r="AE68">
            <v>1454.71</v>
          </cell>
          <cell r="AF68">
            <v>1461.65</v>
          </cell>
          <cell r="AG68">
            <v>1464.65</v>
          </cell>
          <cell r="AH68">
            <v>1469.19</v>
          </cell>
          <cell r="AI68">
            <v>1469.19</v>
          </cell>
          <cell r="AJ68">
            <v>13224.03</v>
          </cell>
        </row>
        <row r="69">
          <cell r="Z69" t="str">
            <v>13161</v>
          </cell>
          <cell r="AA69">
            <v>7323.5199999999986</v>
          </cell>
          <cell r="AB69">
            <v>7413.54</v>
          </cell>
          <cell r="AC69">
            <v>7384.18</v>
          </cell>
          <cell r="AD69">
            <v>7338.0900000000011</v>
          </cell>
          <cell r="AE69">
            <v>7335.43</v>
          </cell>
          <cell r="AF69">
            <v>7347.3799999999992</v>
          </cell>
          <cell r="AG69">
            <v>7329.08</v>
          </cell>
          <cell r="AH69">
            <v>7272.0500000000011</v>
          </cell>
          <cell r="AI69">
            <v>7253.98</v>
          </cell>
          <cell r="AJ69">
            <v>65997.25</v>
          </cell>
        </row>
        <row r="70">
          <cell r="Z70" t="str">
            <v>13165</v>
          </cell>
          <cell r="AA70">
            <v>2150.2000000000003</v>
          </cell>
          <cell r="AB70">
            <v>2153.16</v>
          </cell>
          <cell r="AC70">
            <v>2164.31</v>
          </cell>
          <cell r="AD70">
            <v>2180.9500000000003</v>
          </cell>
          <cell r="AE70">
            <v>2174.4299999999998</v>
          </cell>
          <cell r="AF70">
            <v>2178.0499999999997</v>
          </cell>
          <cell r="AG70">
            <v>2160.1299999999997</v>
          </cell>
          <cell r="AH70">
            <v>2165.31</v>
          </cell>
          <cell r="AI70">
            <v>2151.8500000000004</v>
          </cell>
          <cell r="AJ70">
            <v>19478.39</v>
          </cell>
        </row>
        <row r="71">
          <cell r="Z71" t="str">
            <v>13167</v>
          </cell>
          <cell r="AA71">
            <v>118</v>
          </cell>
          <cell r="AB71">
            <v>121</v>
          </cell>
          <cell r="AC71">
            <v>118</v>
          </cell>
          <cell r="AD71">
            <v>120</v>
          </cell>
          <cell r="AE71">
            <v>121</v>
          </cell>
          <cell r="AF71">
            <v>118.8</v>
          </cell>
          <cell r="AG71">
            <v>119.48</v>
          </cell>
          <cell r="AH71">
            <v>118.48</v>
          </cell>
          <cell r="AI71">
            <v>118.48</v>
          </cell>
          <cell r="AJ71">
            <v>1073.24</v>
          </cell>
        </row>
        <row r="72">
          <cell r="Z72" t="str">
            <v>13301</v>
          </cell>
          <cell r="AA72">
            <v>612.63000000000011</v>
          </cell>
          <cell r="AB72">
            <v>621.75000000000011</v>
          </cell>
          <cell r="AC72">
            <v>613.82000000000005</v>
          </cell>
          <cell r="AD72">
            <v>614.53</v>
          </cell>
          <cell r="AE72">
            <v>619.35</v>
          </cell>
          <cell r="AF72">
            <v>634.96</v>
          </cell>
          <cell r="AG72">
            <v>631.45999999999992</v>
          </cell>
          <cell r="AH72">
            <v>627.37</v>
          </cell>
          <cell r="AI72">
            <v>625.04000000000008</v>
          </cell>
          <cell r="AJ72">
            <v>5600.91</v>
          </cell>
        </row>
        <row r="73">
          <cell r="Z73" t="str">
            <v>14005</v>
          </cell>
          <cell r="AA73">
            <v>3156.9900000000002</v>
          </cell>
          <cell r="AB73">
            <v>3176.0199999999995</v>
          </cell>
          <cell r="AC73">
            <v>3169.8999999999996</v>
          </cell>
          <cell r="AD73">
            <v>3134.1799999999989</v>
          </cell>
          <cell r="AE73">
            <v>3119.6399999999994</v>
          </cell>
          <cell r="AF73">
            <v>3132.2899999999991</v>
          </cell>
          <cell r="AG73">
            <v>3120.5999999999995</v>
          </cell>
          <cell r="AH73">
            <v>3103.88</v>
          </cell>
          <cell r="AI73">
            <v>3106.88</v>
          </cell>
          <cell r="AJ73">
            <v>28220.379999999997</v>
          </cell>
        </row>
        <row r="74">
          <cell r="Z74" t="str">
            <v>14028</v>
          </cell>
          <cell r="AA74">
            <v>1708.4</v>
          </cell>
          <cell r="AB74">
            <v>1740.0799999999997</v>
          </cell>
          <cell r="AC74">
            <v>1719.6599999999999</v>
          </cell>
          <cell r="AD74">
            <v>1711.2599999999998</v>
          </cell>
          <cell r="AE74">
            <v>1715.96</v>
          </cell>
          <cell r="AF74">
            <v>1704.76</v>
          </cell>
          <cell r="AG74">
            <v>1701</v>
          </cell>
          <cell r="AH74">
            <v>1689.92</v>
          </cell>
          <cell r="AI74">
            <v>1698.8</v>
          </cell>
          <cell r="AJ74">
            <v>15389.84</v>
          </cell>
        </row>
        <row r="75">
          <cell r="Z75" t="str">
            <v>14064</v>
          </cell>
          <cell r="AA75">
            <v>616.33999999999992</v>
          </cell>
          <cell r="AB75">
            <v>617.29999999999995</v>
          </cell>
          <cell r="AC75">
            <v>612.63</v>
          </cell>
          <cell r="AD75">
            <v>617.42000000000007</v>
          </cell>
          <cell r="AE75">
            <v>617.92000000000007</v>
          </cell>
          <cell r="AF75">
            <v>602.09</v>
          </cell>
          <cell r="AG75">
            <v>597.95000000000005</v>
          </cell>
          <cell r="AH75">
            <v>598.57000000000005</v>
          </cell>
          <cell r="AI75">
            <v>598.95000000000005</v>
          </cell>
          <cell r="AJ75">
            <v>5479.17</v>
          </cell>
        </row>
        <row r="76">
          <cell r="Z76" t="str">
            <v>14065</v>
          </cell>
          <cell r="AA76">
            <v>297.77</v>
          </cell>
          <cell r="AB76">
            <v>303.77</v>
          </cell>
          <cell r="AC76">
            <v>300.27</v>
          </cell>
          <cell r="AD76">
            <v>307.27</v>
          </cell>
          <cell r="AE76">
            <v>306.77</v>
          </cell>
          <cell r="AF76">
            <v>311.27</v>
          </cell>
          <cell r="AG76">
            <v>310.27</v>
          </cell>
          <cell r="AH76">
            <v>306.77</v>
          </cell>
          <cell r="AI76">
            <v>305.27</v>
          </cell>
          <cell r="AJ76">
            <v>2749.43</v>
          </cell>
        </row>
        <row r="77">
          <cell r="Z77" t="str">
            <v>14066</v>
          </cell>
          <cell r="AA77">
            <v>1194.3100000000002</v>
          </cell>
          <cell r="AB77">
            <v>1196.21</v>
          </cell>
          <cell r="AC77">
            <v>1195.96</v>
          </cell>
          <cell r="AD77">
            <v>1192.3600000000001</v>
          </cell>
          <cell r="AE77">
            <v>1190.5600000000002</v>
          </cell>
          <cell r="AF77">
            <v>1192.67</v>
          </cell>
          <cell r="AG77">
            <v>1186.3900000000001</v>
          </cell>
          <cell r="AH77">
            <v>1182.8</v>
          </cell>
          <cell r="AI77">
            <v>1189</v>
          </cell>
          <cell r="AJ77">
            <v>10720.26</v>
          </cell>
        </row>
        <row r="78">
          <cell r="Z78" t="str">
            <v>14068</v>
          </cell>
          <cell r="AA78">
            <v>1564.7599999999998</v>
          </cell>
          <cell r="AB78">
            <v>1586.2799999999997</v>
          </cell>
          <cell r="AC78">
            <v>1582.5699999999997</v>
          </cell>
          <cell r="AD78">
            <v>1579.0699999999997</v>
          </cell>
          <cell r="AE78">
            <v>1558.3799999999999</v>
          </cell>
          <cell r="AF78">
            <v>1550.79</v>
          </cell>
          <cell r="AG78">
            <v>1544.6999999999998</v>
          </cell>
          <cell r="AH78">
            <v>1533.6</v>
          </cell>
          <cell r="AI78">
            <v>1520.15</v>
          </cell>
          <cell r="AJ78">
            <v>14020.3</v>
          </cell>
        </row>
        <row r="79">
          <cell r="Z79" t="str">
            <v>14077</v>
          </cell>
          <cell r="AA79">
            <v>184.31</v>
          </cell>
          <cell r="AB79">
            <v>191.08</v>
          </cell>
          <cell r="AC79">
            <v>190.33</v>
          </cell>
          <cell r="AD79">
            <v>185.41</v>
          </cell>
          <cell r="AE79">
            <v>182.25</v>
          </cell>
          <cell r="AF79">
            <v>182.24</v>
          </cell>
          <cell r="AG79">
            <v>183.15</v>
          </cell>
          <cell r="AH79">
            <v>182.68</v>
          </cell>
          <cell r="AI79">
            <v>174.91</v>
          </cell>
          <cell r="AJ79">
            <v>1656.3600000000001</v>
          </cell>
        </row>
        <row r="80">
          <cell r="Z80" t="str">
            <v>14097</v>
          </cell>
          <cell r="AA80">
            <v>198</v>
          </cell>
          <cell r="AB80">
            <v>199</v>
          </cell>
          <cell r="AC80">
            <v>197.05</v>
          </cell>
          <cell r="AD80">
            <v>202</v>
          </cell>
          <cell r="AE80">
            <v>203</v>
          </cell>
          <cell r="AF80">
            <v>196.55</v>
          </cell>
          <cell r="AG80">
            <v>193.55</v>
          </cell>
          <cell r="AH80">
            <v>189.55</v>
          </cell>
          <cell r="AI80">
            <v>189.15</v>
          </cell>
          <cell r="AJ80">
            <v>1767.85</v>
          </cell>
        </row>
        <row r="81">
          <cell r="Z81" t="str">
            <v>14099</v>
          </cell>
          <cell r="AA81">
            <v>153</v>
          </cell>
          <cell r="AB81">
            <v>153</v>
          </cell>
          <cell r="AC81">
            <v>152</v>
          </cell>
          <cell r="AD81">
            <v>155.5</v>
          </cell>
          <cell r="AE81">
            <v>158.5</v>
          </cell>
          <cell r="AF81">
            <v>161</v>
          </cell>
          <cell r="AG81">
            <v>164</v>
          </cell>
          <cell r="AH81">
            <v>162</v>
          </cell>
          <cell r="AI81">
            <v>162</v>
          </cell>
          <cell r="AJ81">
            <v>1421</v>
          </cell>
        </row>
        <row r="82">
          <cell r="Z82" t="str">
            <v>14104</v>
          </cell>
          <cell r="AA82">
            <v>55</v>
          </cell>
          <cell r="AB82">
            <v>52</v>
          </cell>
          <cell r="AC82">
            <v>52</v>
          </cell>
          <cell r="AD82">
            <v>54</v>
          </cell>
          <cell r="AE82">
            <v>52</v>
          </cell>
          <cell r="AF82">
            <v>50</v>
          </cell>
          <cell r="AG82">
            <v>50</v>
          </cell>
          <cell r="AH82">
            <v>50</v>
          </cell>
          <cell r="AI82">
            <v>49</v>
          </cell>
          <cell r="AJ82">
            <v>464</v>
          </cell>
        </row>
        <row r="83">
          <cell r="Z83" t="str">
            <v>14117</v>
          </cell>
          <cell r="AA83">
            <v>116.2</v>
          </cell>
          <cell r="AB83">
            <v>119.2</v>
          </cell>
          <cell r="AC83">
            <v>120.2</v>
          </cell>
          <cell r="AD83">
            <v>120.35</v>
          </cell>
          <cell r="AE83">
            <v>120.35</v>
          </cell>
          <cell r="AF83">
            <v>119.88</v>
          </cell>
          <cell r="AG83">
            <v>116.71000000000001</v>
          </cell>
          <cell r="AH83">
            <v>116.3</v>
          </cell>
          <cell r="AI83">
            <v>115.38</v>
          </cell>
          <cell r="AJ83">
            <v>1064.5700000000002</v>
          </cell>
        </row>
        <row r="84">
          <cell r="Z84" t="str">
            <v>14172</v>
          </cell>
          <cell r="AA84">
            <v>641.9</v>
          </cell>
          <cell r="AB84">
            <v>645.69999999999993</v>
          </cell>
          <cell r="AC84">
            <v>645.69999999999993</v>
          </cell>
          <cell r="AD84">
            <v>648.69999999999993</v>
          </cell>
          <cell r="AE84">
            <v>643.9</v>
          </cell>
          <cell r="AF84">
            <v>637.5</v>
          </cell>
          <cell r="AG84">
            <v>638.09999999999991</v>
          </cell>
          <cell r="AH84">
            <v>639.09999999999991</v>
          </cell>
          <cell r="AI84">
            <v>641</v>
          </cell>
          <cell r="AJ84">
            <v>5781.6</v>
          </cell>
        </row>
        <row r="85">
          <cell r="Z85" t="str">
            <v>14400</v>
          </cell>
          <cell r="AA85">
            <v>251.39999999999998</v>
          </cell>
          <cell r="AB85">
            <v>254.79999999999998</v>
          </cell>
          <cell r="AC85">
            <v>256.59999999999997</v>
          </cell>
          <cell r="AD85">
            <v>260</v>
          </cell>
          <cell r="AE85">
            <v>262</v>
          </cell>
          <cell r="AF85">
            <v>260.2</v>
          </cell>
          <cell r="AG85">
            <v>260.2</v>
          </cell>
          <cell r="AH85">
            <v>260.39999999999998</v>
          </cell>
          <cell r="AI85">
            <v>265.39999999999998</v>
          </cell>
          <cell r="AJ85">
            <v>2331</v>
          </cell>
        </row>
        <row r="86">
          <cell r="Z86" t="str">
            <v>15201</v>
          </cell>
          <cell r="AA86">
            <v>5339.23</v>
          </cell>
          <cell r="AB86">
            <v>5368.69</v>
          </cell>
          <cell r="AC86">
            <v>5358.0899999999992</v>
          </cell>
          <cell r="AD86">
            <v>5365.8100000000013</v>
          </cell>
          <cell r="AE86">
            <v>5339.32</v>
          </cell>
          <cell r="AF86">
            <v>5314.78</v>
          </cell>
          <cell r="AG86">
            <v>5318.6500000000005</v>
          </cell>
          <cell r="AH86">
            <v>5309.3499999999995</v>
          </cell>
          <cell r="AI86">
            <v>5275.85</v>
          </cell>
          <cell r="AJ86">
            <v>47989.77</v>
          </cell>
        </row>
        <row r="87">
          <cell r="Z87" t="str">
            <v>15204</v>
          </cell>
          <cell r="AA87">
            <v>959.30000000000007</v>
          </cell>
          <cell r="AB87">
            <v>952.64</v>
          </cell>
          <cell r="AC87">
            <v>952.54</v>
          </cell>
          <cell r="AD87">
            <v>959.34</v>
          </cell>
          <cell r="AE87">
            <v>954.74</v>
          </cell>
          <cell r="AF87">
            <v>958.33999999999992</v>
          </cell>
          <cell r="AG87">
            <v>970.93999999999983</v>
          </cell>
          <cell r="AH87">
            <v>973.03999999999985</v>
          </cell>
          <cell r="AI87">
            <v>968.53999999999974</v>
          </cell>
          <cell r="AJ87">
            <v>8649.42</v>
          </cell>
        </row>
        <row r="88">
          <cell r="Z88" t="str">
            <v>15206</v>
          </cell>
          <cell r="AA88">
            <v>1538.29</v>
          </cell>
          <cell r="AB88">
            <v>1559.45</v>
          </cell>
          <cell r="AC88">
            <v>1555.9499999999998</v>
          </cell>
          <cell r="AD88">
            <v>1556.1499999999999</v>
          </cell>
          <cell r="AE88">
            <v>1553.8</v>
          </cell>
          <cell r="AF88">
            <v>1552.5600000000002</v>
          </cell>
          <cell r="AG88">
            <v>1544.55</v>
          </cell>
          <cell r="AH88">
            <v>1540.52</v>
          </cell>
          <cell r="AI88">
            <v>1529.0700000000002</v>
          </cell>
          <cell r="AJ88">
            <v>13930.339999999998</v>
          </cell>
        </row>
        <row r="89">
          <cell r="Z89" t="str">
            <v>16020</v>
          </cell>
          <cell r="AA89">
            <v>22</v>
          </cell>
          <cell r="AB89">
            <v>23</v>
          </cell>
          <cell r="AC89">
            <v>24</v>
          </cell>
          <cell r="AD89">
            <v>21</v>
          </cell>
          <cell r="AE89">
            <v>23</v>
          </cell>
          <cell r="AF89">
            <v>24</v>
          </cell>
          <cell r="AG89">
            <v>23</v>
          </cell>
          <cell r="AH89">
            <v>22</v>
          </cell>
          <cell r="AI89">
            <v>22</v>
          </cell>
          <cell r="AJ89">
            <v>204</v>
          </cell>
        </row>
        <row r="90">
          <cell r="Z90" t="str">
            <v>16046</v>
          </cell>
          <cell r="AA90">
            <v>31.5</v>
          </cell>
          <cell r="AB90">
            <v>30.5</v>
          </cell>
          <cell r="AC90">
            <v>30.5</v>
          </cell>
          <cell r="AD90">
            <v>32.5</v>
          </cell>
          <cell r="AE90">
            <v>34.5</v>
          </cell>
          <cell r="AF90">
            <v>36.5</v>
          </cell>
          <cell r="AG90">
            <v>36.5</v>
          </cell>
          <cell r="AH90">
            <v>39.5</v>
          </cell>
          <cell r="AI90">
            <v>39.5</v>
          </cell>
          <cell r="AJ90">
            <v>311.5</v>
          </cell>
        </row>
        <row r="91">
          <cell r="Z91" t="str">
            <v>16048</v>
          </cell>
          <cell r="AA91">
            <v>405.07000000000005</v>
          </cell>
          <cell r="AB91">
            <v>405.67</v>
          </cell>
          <cell r="AC91">
            <v>409.11</v>
          </cell>
          <cell r="AD91">
            <v>411.20000000000005</v>
          </cell>
          <cell r="AE91">
            <v>406.6</v>
          </cell>
          <cell r="AF91">
            <v>412.2</v>
          </cell>
          <cell r="AG91">
            <v>432.20000000000005</v>
          </cell>
          <cell r="AH91">
            <v>434.6</v>
          </cell>
          <cell r="AI91">
            <v>435.85</v>
          </cell>
          <cell r="AJ91">
            <v>3752.5</v>
          </cell>
        </row>
        <row r="92">
          <cell r="Z92" t="str">
            <v>16049</v>
          </cell>
          <cell r="AA92">
            <v>1063.5</v>
          </cell>
          <cell r="AB92">
            <v>1080.3</v>
          </cell>
          <cell r="AC92">
            <v>1077.71</v>
          </cell>
          <cell r="AD92">
            <v>1074.9100000000001</v>
          </cell>
          <cell r="AE92">
            <v>1072.4100000000001</v>
          </cell>
          <cell r="AF92">
            <v>1083.31</v>
          </cell>
          <cell r="AG92">
            <v>1082.5999999999999</v>
          </cell>
          <cell r="AH92">
            <v>1078.4000000000001</v>
          </cell>
          <cell r="AI92">
            <v>1085.0999999999999</v>
          </cell>
          <cell r="AJ92">
            <v>9698.24</v>
          </cell>
        </row>
        <row r="93">
          <cell r="Z93" t="str">
            <v>16050</v>
          </cell>
          <cell r="AA93">
            <v>1271.6099999999999</v>
          </cell>
          <cell r="AB93">
            <v>1277.6500000000001</v>
          </cell>
          <cell r="AC93">
            <v>1276.25</v>
          </cell>
          <cell r="AD93">
            <v>1282.1100000000001</v>
          </cell>
          <cell r="AE93">
            <v>1269.8100000000002</v>
          </cell>
          <cell r="AF93">
            <v>1265.08</v>
          </cell>
          <cell r="AG93">
            <v>1257.26</v>
          </cell>
          <cell r="AH93">
            <v>1258.6300000000001</v>
          </cell>
          <cell r="AI93">
            <v>1256.25</v>
          </cell>
          <cell r="AJ93">
            <v>11414.650000000001</v>
          </cell>
        </row>
        <row r="94">
          <cell r="Z94" t="str">
            <v>17001</v>
          </cell>
          <cell r="AA94">
            <v>44134.909999999996</v>
          </cell>
          <cell r="AB94">
            <v>44817.420000000006</v>
          </cell>
          <cell r="AC94">
            <v>44856.14</v>
          </cell>
          <cell r="AD94">
            <v>44820.779999999992</v>
          </cell>
          <cell r="AE94">
            <v>44699.759999999995</v>
          </cell>
          <cell r="AF94">
            <v>44536.22</v>
          </cell>
          <cell r="AG94">
            <v>44448.880000000005</v>
          </cell>
          <cell r="AH94">
            <v>44471.19</v>
          </cell>
          <cell r="AI94">
            <v>44479.22</v>
          </cell>
          <cell r="AJ94">
            <v>401264.52</v>
          </cell>
        </row>
        <row r="95">
          <cell r="Z95" t="str">
            <v>17210</v>
          </cell>
          <cell r="AA95">
            <v>20625.18</v>
          </cell>
          <cell r="AB95">
            <v>20918.04</v>
          </cell>
          <cell r="AC95">
            <v>20883.470000000008</v>
          </cell>
          <cell r="AD95">
            <v>20872.760000000013</v>
          </cell>
          <cell r="AE95">
            <v>20798.670000000006</v>
          </cell>
          <cell r="AF95">
            <v>20695.69000000001</v>
          </cell>
          <cell r="AG95">
            <v>20695.96000000001</v>
          </cell>
          <cell r="AH95">
            <v>20691.73</v>
          </cell>
          <cell r="AI95">
            <v>20634.63</v>
          </cell>
          <cell r="AJ95">
            <v>186816.13000000006</v>
          </cell>
        </row>
        <row r="96">
          <cell r="Z96" t="str">
            <v>17216</v>
          </cell>
          <cell r="AA96">
            <v>4264.0599999999995</v>
          </cell>
          <cell r="AB96">
            <v>4278.5899999999992</v>
          </cell>
          <cell r="AC96">
            <v>4228.6799999999994</v>
          </cell>
          <cell r="AD96">
            <v>4248.0200000000004</v>
          </cell>
          <cell r="AE96">
            <v>4238.43</v>
          </cell>
          <cell r="AF96">
            <v>4214.0099999999993</v>
          </cell>
          <cell r="AG96">
            <v>4193.4999999999991</v>
          </cell>
          <cell r="AH96">
            <v>4179.8799999999992</v>
          </cell>
          <cell r="AI96">
            <v>4195.6399999999994</v>
          </cell>
          <cell r="AJ96">
            <v>38040.81</v>
          </cell>
        </row>
        <row r="97">
          <cell r="Z97" t="str">
            <v>17400</v>
          </cell>
          <cell r="AA97">
            <v>4009.2000000000007</v>
          </cell>
          <cell r="AB97">
            <v>4019.92</v>
          </cell>
          <cell r="AC97">
            <v>4010.3199999999997</v>
          </cell>
          <cell r="AD97">
            <v>4009.4999999999995</v>
          </cell>
          <cell r="AE97">
            <v>4010.1600000000003</v>
          </cell>
          <cell r="AF97">
            <v>4018.65</v>
          </cell>
          <cell r="AG97">
            <v>4012.1400000000003</v>
          </cell>
          <cell r="AH97">
            <v>4005.66</v>
          </cell>
          <cell r="AI97">
            <v>4007.66</v>
          </cell>
          <cell r="AJ97">
            <v>36103.210000000006</v>
          </cell>
        </row>
        <row r="98">
          <cell r="Z98" t="str">
            <v>17401</v>
          </cell>
          <cell r="AA98">
            <v>17086.879999999997</v>
          </cell>
          <cell r="AB98">
            <v>17515.009999999998</v>
          </cell>
          <cell r="AC98">
            <v>17561.32</v>
          </cell>
          <cell r="AD98">
            <v>17471.379999999997</v>
          </cell>
          <cell r="AE98">
            <v>17427.150000000001</v>
          </cell>
          <cell r="AF98">
            <v>17418.05</v>
          </cell>
          <cell r="AG98">
            <v>17401.41</v>
          </cell>
          <cell r="AH98">
            <v>17309.659999999996</v>
          </cell>
          <cell r="AI98">
            <v>17260.259999999995</v>
          </cell>
          <cell r="AJ98">
            <v>156451.12</v>
          </cell>
        </row>
        <row r="99">
          <cell r="Z99" t="str">
            <v>17402</v>
          </cell>
          <cell r="AA99">
            <v>1445.8799999999999</v>
          </cell>
          <cell r="AB99">
            <v>1453.3</v>
          </cell>
          <cell r="AC99">
            <v>1451.99</v>
          </cell>
          <cell r="AD99">
            <v>1449.83</v>
          </cell>
          <cell r="AE99">
            <v>1449.69</v>
          </cell>
          <cell r="AF99">
            <v>1456.1100000000001</v>
          </cell>
          <cell r="AG99">
            <v>1455.31</v>
          </cell>
          <cell r="AH99">
            <v>1453.24</v>
          </cell>
          <cell r="AI99">
            <v>1453.42</v>
          </cell>
          <cell r="AJ99">
            <v>13068.77</v>
          </cell>
        </row>
        <row r="100">
          <cell r="Z100" t="str">
            <v>17403</v>
          </cell>
          <cell r="AA100">
            <v>13489.87</v>
          </cell>
          <cell r="AB100">
            <v>13684.819999999998</v>
          </cell>
          <cell r="AC100">
            <v>13736.8</v>
          </cell>
          <cell r="AD100">
            <v>13692.55</v>
          </cell>
          <cell r="AE100">
            <v>13622.140000000003</v>
          </cell>
          <cell r="AF100">
            <v>13636.170000000002</v>
          </cell>
          <cell r="AG100">
            <v>13637.420000000004</v>
          </cell>
          <cell r="AH100">
            <v>13563.960000000003</v>
          </cell>
          <cell r="AI100">
            <v>13523.35</v>
          </cell>
          <cell r="AJ100">
            <v>122587.08</v>
          </cell>
        </row>
        <row r="101">
          <cell r="Z101" t="str">
            <v>17404</v>
          </cell>
          <cell r="AA101">
            <v>45</v>
          </cell>
          <cell r="AB101">
            <v>44.15</v>
          </cell>
          <cell r="AC101">
            <v>41.7</v>
          </cell>
          <cell r="AD101">
            <v>40.56</v>
          </cell>
          <cell r="AE101">
            <v>40.56</v>
          </cell>
          <cell r="AF101">
            <v>44.050000000000004</v>
          </cell>
          <cell r="AG101">
            <v>41.38</v>
          </cell>
          <cell r="AH101">
            <v>41.38</v>
          </cell>
          <cell r="AI101">
            <v>41.38</v>
          </cell>
          <cell r="AJ101">
            <v>380.16</v>
          </cell>
        </row>
        <row r="102">
          <cell r="Z102" t="str">
            <v>17405</v>
          </cell>
          <cell r="AA102">
            <v>17105.489999999998</v>
          </cell>
          <cell r="AB102">
            <v>17312.039999999997</v>
          </cell>
          <cell r="AC102">
            <v>17264.86</v>
          </cell>
          <cell r="AD102">
            <v>17212.02</v>
          </cell>
          <cell r="AE102">
            <v>17215.32</v>
          </cell>
          <cell r="AF102">
            <v>17247.899999999998</v>
          </cell>
          <cell r="AG102">
            <v>17158.129999999997</v>
          </cell>
          <cell r="AH102">
            <v>17229.62</v>
          </cell>
          <cell r="AI102">
            <v>17305.969999999998</v>
          </cell>
          <cell r="AJ102">
            <v>155051.35</v>
          </cell>
        </row>
        <row r="103">
          <cell r="Z103" t="str">
            <v>17406</v>
          </cell>
          <cell r="AA103">
            <v>2781.06</v>
          </cell>
          <cell r="AB103">
            <v>2836.3399999999997</v>
          </cell>
          <cell r="AC103">
            <v>2840.2599999999998</v>
          </cell>
          <cell r="AD103">
            <v>2842.39</v>
          </cell>
          <cell r="AE103">
            <v>2820.63</v>
          </cell>
          <cell r="AF103">
            <v>2807.2700000000004</v>
          </cell>
          <cell r="AG103">
            <v>2797.05</v>
          </cell>
          <cell r="AH103">
            <v>2778.55</v>
          </cell>
          <cell r="AI103">
            <v>2781.4</v>
          </cell>
          <cell r="AJ103">
            <v>25284.95</v>
          </cell>
        </row>
        <row r="104">
          <cell r="Z104" t="str">
            <v>17407</v>
          </cell>
          <cell r="AA104">
            <v>2985.3300000000004</v>
          </cell>
          <cell r="AB104">
            <v>2988.2499999999995</v>
          </cell>
          <cell r="AC104">
            <v>2994.06</v>
          </cell>
          <cell r="AD104">
            <v>2982.11</v>
          </cell>
          <cell r="AE104">
            <v>2978.0000000000005</v>
          </cell>
          <cell r="AF104">
            <v>2977.3100000000004</v>
          </cell>
          <cell r="AG104">
            <v>2982.7299999999996</v>
          </cell>
          <cell r="AH104">
            <v>2987.65</v>
          </cell>
          <cell r="AI104">
            <v>2988.93</v>
          </cell>
          <cell r="AJ104">
            <v>26864.370000000003</v>
          </cell>
        </row>
        <row r="105">
          <cell r="Z105" t="str">
            <v>17408</v>
          </cell>
          <cell r="AA105">
            <v>13689.550000000001</v>
          </cell>
          <cell r="AB105">
            <v>13811.239999999998</v>
          </cell>
          <cell r="AC105">
            <v>13802.3</v>
          </cell>
          <cell r="AD105">
            <v>13802.019999999999</v>
          </cell>
          <cell r="AE105">
            <v>13777.159999999998</v>
          </cell>
          <cell r="AF105">
            <v>13738.969999999998</v>
          </cell>
          <cell r="AG105">
            <v>13709.850000000002</v>
          </cell>
          <cell r="AH105">
            <v>13657.880000000001</v>
          </cell>
          <cell r="AI105">
            <v>13640.779999999999</v>
          </cell>
          <cell r="AJ105">
            <v>123629.75</v>
          </cell>
        </row>
        <row r="106">
          <cell r="Z106" t="str">
            <v>17409</v>
          </cell>
          <cell r="AA106">
            <v>7015.9400000000005</v>
          </cell>
          <cell r="AB106">
            <v>7037.16</v>
          </cell>
          <cell r="AC106">
            <v>7018.57</v>
          </cell>
          <cell r="AD106">
            <v>7003.76</v>
          </cell>
          <cell r="AE106">
            <v>6998.98</v>
          </cell>
          <cell r="AF106">
            <v>6995.27</v>
          </cell>
          <cell r="AG106">
            <v>6986.2699999999995</v>
          </cell>
          <cell r="AH106">
            <v>6966.37</v>
          </cell>
          <cell r="AI106">
            <v>6961.0599999999995</v>
          </cell>
          <cell r="AJ106">
            <v>62983.380000000005</v>
          </cell>
        </row>
        <row r="107">
          <cell r="Z107" t="str">
            <v>17410</v>
          </cell>
          <cell r="AA107">
            <v>5697.15</v>
          </cell>
          <cell r="AB107">
            <v>5744.87</v>
          </cell>
          <cell r="AC107">
            <v>5717.2900000000009</v>
          </cell>
          <cell r="AD107">
            <v>5700.39</v>
          </cell>
          <cell r="AE107">
            <v>5716.09</v>
          </cell>
          <cell r="AF107">
            <v>5706.2899999999991</v>
          </cell>
          <cell r="AG107">
            <v>5692.94</v>
          </cell>
          <cell r="AH107">
            <v>5677.04</v>
          </cell>
          <cell r="AI107">
            <v>5669.84</v>
          </cell>
          <cell r="AJ107">
            <v>51321.900000000009</v>
          </cell>
        </row>
        <row r="108">
          <cell r="Z108" t="str">
            <v>17411</v>
          </cell>
          <cell r="AA108">
            <v>16125.74</v>
          </cell>
          <cell r="AB108">
            <v>16154.269999999999</v>
          </cell>
          <cell r="AC108">
            <v>16170.349999999999</v>
          </cell>
          <cell r="AD108">
            <v>16179.089999999998</v>
          </cell>
          <cell r="AE108">
            <v>16166.529999999997</v>
          </cell>
          <cell r="AF108">
            <v>16140.719999999998</v>
          </cell>
          <cell r="AG108">
            <v>16116.139999999998</v>
          </cell>
          <cell r="AH108">
            <v>16101.890000000001</v>
          </cell>
          <cell r="AI108">
            <v>16097.099999999999</v>
          </cell>
          <cell r="AJ108">
            <v>145251.82999999999</v>
          </cell>
        </row>
        <row r="109">
          <cell r="Z109" t="str">
            <v>17412</v>
          </cell>
          <cell r="AA109">
            <v>8406.2999999999993</v>
          </cell>
          <cell r="AB109">
            <v>8447.74</v>
          </cell>
          <cell r="AC109">
            <v>8448.58</v>
          </cell>
          <cell r="AD109">
            <v>8447.7000000000007</v>
          </cell>
          <cell r="AE109">
            <v>8420.14</v>
          </cell>
          <cell r="AF109">
            <v>8402.41</v>
          </cell>
          <cell r="AG109">
            <v>8387.0000000000018</v>
          </cell>
          <cell r="AH109">
            <v>8378.5499999999993</v>
          </cell>
          <cell r="AI109">
            <v>8380.17</v>
          </cell>
          <cell r="AJ109">
            <v>75718.590000000011</v>
          </cell>
        </row>
        <row r="110">
          <cell r="Z110" t="str">
            <v>17414</v>
          </cell>
          <cell r="AA110">
            <v>23275.709999999992</v>
          </cell>
          <cell r="AB110">
            <v>23360.929999999997</v>
          </cell>
          <cell r="AC110">
            <v>23329.619999999992</v>
          </cell>
          <cell r="AD110">
            <v>23318.369999999992</v>
          </cell>
          <cell r="AE110">
            <v>23323.05999999999</v>
          </cell>
          <cell r="AF110">
            <v>23294.509999999991</v>
          </cell>
          <cell r="AG110">
            <v>23262.299999999992</v>
          </cell>
          <cell r="AH110">
            <v>23227.249999999996</v>
          </cell>
          <cell r="AI110">
            <v>23214.039999999994</v>
          </cell>
          <cell r="AJ110">
            <v>209605.78999999992</v>
          </cell>
        </row>
        <row r="111">
          <cell r="Z111" t="str">
            <v>17415</v>
          </cell>
          <cell r="AA111">
            <v>25343.11</v>
          </cell>
          <cell r="AB111">
            <v>25621.479999999996</v>
          </cell>
          <cell r="AC111">
            <v>25585.29</v>
          </cell>
          <cell r="AD111">
            <v>25573.32</v>
          </cell>
          <cell r="AE111">
            <v>25567.95</v>
          </cell>
          <cell r="AF111">
            <v>25637.18</v>
          </cell>
          <cell r="AG111">
            <v>25583.449999999997</v>
          </cell>
          <cell r="AH111">
            <v>25540.680000000004</v>
          </cell>
          <cell r="AI111">
            <v>25495.07</v>
          </cell>
          <cell r="AJ111">
            <v>229947.53000000003</v>
          </cell>
        </row>
        <row r="112">
          <cell r="Z112" t="str">
            <v>17417</v>
          </cell>
          <cell r="AA112">
            <v>18361.23</v>
          </cell>
          <cell r="AB112">
            <v>18478.600000000002</v>
          </cell>
          <cell r="AC112">
            <v>18453.070000000003</v>
          </cell>
          <cell r="AD112">
            <v>18413.670000000006</v>
          </cell>
          <cell r="AE112">
            <v>18353.100000000002</v>
          </cell>
          <cell r="AF112">
            <v>18341.810000000001</v>
          </cell>
          <cell r="AG112">
            <v>18334.180000000004</v>
          </cell>
          <cell r="AH112">
            <v>18304.340000000004</v>
          </cell>
          <cell r="AI112">
            <v>18297.86</v>
          </cell>
          <cell r="AJ112">
            <v>165337.86000000004</v>
          </cell>
        </row>
        <row r="113">
          <cell r="Z113" t="str">
            <v>18100</v>
          </cell>
          <cell r="AA113">
            <v>5061.4000000000024</v>
          </cell>
          <cell r="AB113">
            <v>5113.1200000000017</v>
          </cell>
          <cell r="AC113">
            <v>5065.5199999999986</v>
          </cell>
          <cell r="AD113">
            <v>5050.42</v>
          </cell>
          <cell r="AE113">
            <v>5029.0200000000004</v>
          </cell>
          <cell r="AF113">
            <v>4974.7599999999993</v>
          </cell>
          <cell r="AG113">
            <v>4946.2599999999984</v>
          </cell>
          <cell r="AH113">
            <v>4904.2199999999993</v>
          </cell>
          <cell r="AI113">
            <v>4905.6299999999992</v>
          </cell>
          <cell r="AJ113">
            <v>45050.35</v>
          </cell>
        </row>
        <row r="114">
          <cell r="Z114" t="str">
            <v>18303</v>
          </cell>
          <cell r="AA114">
            <v>3755.7599999999998</v>
          </cell>
          <cell r="AB114">
            <v>3771.17</v>
          </cell>
          <cell r="AC114">
            <v>3779.52</v>
          </cell>
          <cell r="AD114">
            <v>3778.19</v>
          </cell>
          <cell r="AE114">
            <v>3766.7700000000004</v>
          </cell>
          <cell r="AF114">
            <v>3767.74</v>
          </cell>
          <cell r="AG114">
            <v>3757.51</v>
          </cell>
          <cell r="AH114">
            <v>3764.24</v>
          </cell>
          <cell r="AI114">
            <v>3770.03</v>
          </cell>
          <cell r="AJ114">
            <v>33910.93</v>
          </cell>
        </row>
        <row r="115">
          <cell r="Z115" t="str">
            <v>18400</v>
          </cell>
          <cell r="AA115">
            <v>6173.3</v>
          </cell>
          <cell r="AB115">
            <v>6244.11</v>
          </cell>
          <cell r="AC115">
            <v>6242.6100000000006</v>
          </cell>
          <cell r="AD115">
            <v>6226.45</v>
          </cell>
          <cell r="AE115">
            <v>6227.3200000000006</v>
          </cell>
          <cell r="AF115">
            <v>6182.09</v>
          </cell>
          <cell r="AG115">
            <v>6188.59</v>
          </cell>
          <cell r="AH115">
            <v>6184.1299999999992</v>
          </cell>
          <cell r="AI115">
            <v>6193.1699999999992</v>
          </cell>
          <cell r="AJ115">
            <v>55861.77</v>
          </cell>
        </row>
        <row r="116">
          <cell r="Z116" t="str">
            <v>18401</v>
          </cell>
          <cell r="AA116">
            <v>10843.23</v>
          </cell>
          <cell r="AB116">
            <v>10911.4</v>
          </cell>
          <cell r="AC116">
            <v>10919.880000000001</v>
          </cell>
          <cell r="AD116">
            <v>10941.089999999998</v>
          </cell>
          <cell r="AE116">
            <v>10957.970000000001</v>
          </cell>
          <cell r="AF116">
            <v>10959.400000000001</v>
          </cell>
          <cell r="AG116">
            <v>10960.779999999997</v>
          </cell>
          <cell r="AH116">
            <v>10951.42</v>
          </cell>
          <cell r="AI116">
            <v>10898.259999999998</v>
          </cell>
          <cell r="AJ116">
            <v>98343.43</v>
          </cell>
        </row>
        <row r="117">
          <cell r="Z117" t="str">
            <v>18402</v>
          </cell>
          <cell r="AA117">
            <v>9455.93</v>
          </cell>
          <cell r="AB117">
            <v>9458.5600000000013</v>
          </cell>
          <cell r="AC117">
            <v>9427.73</v>
          </cell>
          <cell r="AD117">
            <v>9401.4699999999993</v>
          </cell>
          <cell r="AE117">
            <v>9340.7599999999984</v>
          </cell>
          <cell r="AF117">
            <v>9321.7699999999986</v>
          </cell>
          <cell r="AG117">
            <v>9309.869999999999</v>
          </cell>
          <cell r="AH117">
            <v>9243.7899999999991</v>
          </cell>
          <cell r="AI117">
            <v>9235.39</v>
          </cell>
          <cell r="AJ117">
            <v>84195.26999999999</v>
          </cell>
        </row>
        <row r="118">
          <cell r="Z118" t="str">
            <v>19007</v>
          </cell>
          <cell r="AA118">
            <v>41</v>
          </cell>
          <cell r="AB118">
            <v>41</v>
          </cell>
          <cell r="AC118">
            <v>38.620000000000005</v>
          </cell>
          <cell r="AD118">
            <v>38.620000000000005</v>
          </cell>
          <cell r="AE118">
            <v>40.120000000000005</v>
          </cell>
          <cell r="AF118">
            <v>40.120000000000005</v>
          </cell>
          <cell r="AG118">
            <v>39.120000000000005</v>
          </cell>
          <cell r="AH118">
            <v>36.619999999999997</v>
          </cell>
          <cell r="AI118">
            <v>36.619999999999997</v>
          </cell>
          <cell r="AJ118">
            <v>351.84000000000003</v>
          </cell>
        </row>
        <row r="119">
          <cell r="Z119" t="str">
            <v>19028</v>
          </cell>
          <cell r="AA119">
            <v>75.5</v>
          </cell>
          <cell r="AB119">
            <v>78.3</v>
          </cell>
          <cell r="AC119">
            <v>77.8</v>
          </cell>
          <cell r="AD119">
            <v>78.3</v>
          </cell>
          <cell r="AE119">
            <v>80.3</v>
          </cell>
          <cell r="AF119">
            <v>81.5</v>
          </cell>
          <cell r="AG119">
            <v>81.3</v>
          </cell>
          <cell r="AH119">
            <v>81.8</v>
          </cell>
          <cell r="AI119">
            <v>84.8</v>
          </cell>
          <cell r="AJ119">
            <v>719.59999999999991</v>
          </cell>
        </row>
        <row r="120">
          <cell r="Z120" t="str">
            <v>19400</v>
          </cell>
          <cell r="AA120">
            <v>157.5</v>
          </cell>
          <cell r="AB120">
            <v>154.5</v>
          </cell>
          <cell r="AC120">
            <v>156.5</v>
          </cell>
          <cell r="AD120">
            <v>157.5</v>
          </cell>
          <cell r="AE120">
            <v>157.5</v>
          </cell>
          <cell r="AF120">
            <v>158.96</v>
          </cell>
          <cell r="AG120">
            <v>155.96</v>
          </cell>
          <cell r="AH120">
            <v>153.96</v>
          </cell>
          <cell r="AI120">
            <v>157.96</v>
          </cell>
          <cell r="AJ120">
            <v>1410.3400000000001</v>
          </cell>
        </row>
        <row r="121">
          <cell r="Z121" t="str">
            <v>19401</v>
          </cell>
          <cell r="AA121">
            <v>2859.1699999999996</v>
          </cell>
          <cell r="AB121">
            <v>2878.95</v>
          </cell>
          <cell r="AC121">
            <v>2880.5199999999995</v>
          </cell>
          <cell r="AD121">
            <v>2860.3399999999997</v>
          </cell>
          <cell r="AE121">
            <v>2857.6899999999996</v>
          </cell>
          <cell r="AF121">
            <v>2871.9699999999993</v>
          </cell>
          <cell r="AG121">
            <v>2873.38</v>
          </cell>
          <cell r="AH121">
            <v>2868.2899999999995</v>
          </cell>
          <cell r="AI121">
            <v>2851.2999999999997</v>
          </cell>
          <cell r="AJ121">
            <v>25801.61</v>
          </cell>
        </row>
        <row r="122">
          <cell r="Z122" t="str">
            <v>19403</v>
          </cell>
          <cell r="AA122">
            <v>659.68000000000006</v>
          </cell>
          <cell r="AB122">
            <v>624.32000000000005</v>
          </cell>
          <cell r="AC122">
            <v>624.32000000000005</v>
          </cell>
          <cell r="AD122">
            <v>621.82000000000005</v>
          </cell>
          <cell r="AE122">
            <v>619.98</v>
          </cell>
          <cell r="AF122">
            <v>614.52</v>
          </cell>
          <cell r="AG122">
            <v>614.24</v>
          </cell>
          <cell r="AH122">
            <v>602.90000000000009</v>
          </cell>
          <cell r="AI122">
            <v>592.62000000000012</v>
          </cell>
          <cell r="AJ122">
            <v>5574.4000000000005</v>
          </cell>
        </row>
        <row r="123">
          <cell r="Z123" t="str">
            <v>19404</v>
          </cell>
          <cell r="AA123">
            <v>923.46</v>
          </cell>
          <cell r="AB123">
            <v>931.97</v>
          </cell>
          <cell r="AC123">
            <v>926.74</v>
          </cell>
          <cell r="AD123">
            <v>917.18000000000006</v>
          </cell>
          <cell r="AE123">
            <v>914.68</v>
          </cell>
          <cell r="AF123">
            <v>908.15</v>
          </cell>
          <cell r="AG123">
            <v>905.68</v>
          </cell>
          <cell r="AH123">
            <v>896.84</v>
          </cell>
          <cell r="AI123">
            <v>886.75000000000011</v>
          </cell>
          <cell r="AJ123">
            <v>8211.4500000000007</v>
          </cell>
        </row>
        <row r="124">
          <cell r="Z124" t="str">
            <v>20094</v>
          </cell>
          <cell r="AA124">
            <v>65</v>
          </cell>
          <cell r="AB124">
            <v>62</v>
          </cell>
          <cell r="AC124">
            <v>64</v>
          </cell>
          <cell r="AD124">
            <v>66</v>
          </cell>
          <cell r="AE124">
            <v>66</v>
          </cell>
          <cell r="AF124">
            <v>66</v>
          </cell>
          <cell r="AG124">
            <v>66</v>
          </cell>
          <cell r="AH124">
            <v>68</v>
          </cell>
          <cell r="AI124">
            <v>63</v>
          </cell>
          <cell r="AJ124">
            <v>586</v>
          </cell>
        </row>
        <row r="125">
          <cell r="Z125" t="str">
            <v>20203</v>
          </cell>
          <cell r="AA125">
            <v>79</v>
          </cell>
          <cell r="AB125">
            <v>80</v>
          </cell>
          <cell r="AC125">
            <v>80</v>
          </cell>
          <cell r="AD125">
            <v>80</v>
          </cell>
          <cell r="AE125">
            <v>79</v>
          </cell>
          <cell r="AF125">
            <v>79</v>
          </cell>
          <cell r="AG125">
            <v>80</v>
          </cell>
          <cell r="AH125">
            <v>82</v>
          </cell>
          <cell r="AI125">
            <v>81</v>
          </cell>
          <cell r="AJ125">
            <v>720</v>
          </cell>
        </row>
        <row r="126">
          <cell r="Z126" t="str">
            <v>20215</v>
          </cell>
          <cell r="AA126">
            <v>82</v>
          </cell>
          <cell r="AB126">
            <v>78</v>
          </cell>
          <cell r="AC126">
            <v>78</v>
          </cell>
          <cell r="AD126">
            <v>78</v>
          </cell>
          <cell r="AE126">
            <v>81</v>
          </cell>
          <cell r="AF126">
            <v>81</v>
          </cell>
          <cell r="AG126">
            <v>82</v>
          </cell>
          <cell r="AH126">
            <v>82</v>
          </cell>
          <cell r="AI126">
            <v>82</v>
          </cell>
          <cell r="AJ126">
            <v>724</v>
          </cell>
        </row>
        <row r="127">
          <cell r="Z127" t="str">
            <v>20400</v>
          </cell>
          <cell r="AA127">
            <v>193.91</v>
          </cell>
          <cell r="AB127">
            <v>192.91</v>
          </cell>
          <cell r="AC127">
            <v>195.91</v>
          </cell>
          <cell r="AD127">
            <v>194.68</v>
          </cell>
          <cell r="AE127">
            <v>194.49</v>
          </cell>
          <cell r="AF127">
            <v>199.25</v>
          </cell>
          <cell r="AG127">
            <v>200.14</v>
          </cell>
          <cell r="AH127">
            <v>196.14</v>
          </cell>
          <cell r="AI127">
            <v>195.60999999999999</v>
          </cell>
          <cell r="AJ127">
            <v>1763.0399999999997</v>
          </cell>
        </row>
        <row r="128">
          <cell r="Z128" t="str">
            <v>20401</v>
          </cell>
          <cell r="AA128">
            <v>59.78</v>
          </cell>
          <cell r="AB128">
            <v>60.78</v>
          </cell>
          <cell r="AC128">
            <v>61.78</v>
          </cell>
          <cell r="AD128">
            <v>61.78</v>
          </cell>
          <cell r="AE128">
            <v>61.78</v>
          </cell>
          <cell r="AF128">
            <v>60.78</v>
          </cell>
          <cell r="AG128">
            <v>60.78</v>
          </cell>
          <cell r="AH128">
            <v>60.78</v>
          </cell>
          <cell r="AI128">
            <v>60.78</v>
          </cell>
          <cell r="AJ128">
            <v>549.01999999999987</v>
          </cell>
        </row>
        <row r="129">
          <cell r="Z129" t="str">
            <v>20402</v>
          </cell>
          <cell r="AA129">
            <v>99</v>
          </cell>
          <cell r="AB129">
            <v>108</v>
          </cell>
          <cell r="AC129">
            <v>105</v>
          </cell>
          <cell r="AD129">
            <v>108</v>
          </cell>
          <cell r="AE129">
            <v>105.72</v>
          </cell>
          <cell r="AF129">
            <v>109.58</v>
          </cell>
          <cell r="AG129">
            <v>110.25</v>
          </cell>
          <cell r="AH129">
            <v>111.15</v>
          </cell>
          <cell r="AI129">
            <v>109.3</v>
          </cell>
          <cell r="AJ129">
            <v>966</v>
          </cell>
        </row>
        <row r="130">
          <cell r="Z130" t="str">
            <v>20403</v>
          </cell>
          <cell r="AA130">
            <v>32</v>
          </cell>
          <cell r="AB130">
            <v>34</v>
          </cell>
          <cell r="AC130">
            <v>34</v>
          </cell>
          <cell r="AD130">
            <v>28</v>
          </cell>
          <cell r="AE130">
            <v>28</v>
          </cell>
          <cell r="AF130">
            <v>27</v>
          </cell>
          <cell r="AG130">
            <v>27</v>
          </cell>
          <cell r="AH130">
            <v>27</v>
          </cell>
          <cell r="AI130">
            <v>30</v>
          </cell>
          <cell r="AJ130">
            <v>267</v>
          </cell>
        </row>
        <row r="131">
          <cell r="Z131" t="str">
            <v>20404</v>
          </cell>
          <cell r="AA131">
            <v>959.93999999999994</v>
          </cell>
          <cell r="AB131">
            <v>986.09999999999991</v>
          </cell>
          <cell r="AC131">
            <v>977.69999999999993</v>
          </cell>
          <cell r="AD131">
            <v>979.37999999999988</v>
          </cell>
          <cell r="AE131">
            <v>963.9</v>
          </cell>
          <cell r="AF131">
            <v>966.31</v>
          </cell>
          <cell r="AG131">
            <v>960.92000000000007</v>
          </cell>
          <cell r="AH131">
            <v>947.33</v>
          </cell>
          <cell r="AI131">
            <v>957.43000000000006</v>
          </cell>
          <cell r="AJ131">
            <v>8699.01</v>
          </cell>
        </row>
        <row r="132">
          <cell r="Z132" t="str">
            <v>20405</v>
          </cell>
          <cell r="AA132">
            <v>1137.24</v>
          </cell>
          <cell r="AB132">
            <v>1154.5999999999999</v>
          </cell>
          <cell r="AC132">
            <v>1158.8599999999999</v>
          </cell>
          <cell r="AD132">
            <v>1148.69</v>
          </cell>
          <cell r="AE132">
            <v>1140.69</v>
          </cell>
          <cell r="AF132">
            <v>1148.1300000000001</v>
          </cell>
          <cell r="AG132">
            <v>1157.6799999999998</v>
          </cell>
          <cell r="AH132">
            <v>1159.75</v>
          </cell>
          <cell r="AI132">
            <v>1164.49</v>
          </cell>
          <cell r="AJ132">
            <v>10370.129999999999</v>
          </cell>
        </row>
        <row r="133">
          <cell r="Z133" t="str">
            <v>20406</v>
          </cell>
          <cell r="AA133">
            <v>311</v>
          </cell>
          <cell r="AB133">
            <v>315</v>
          </cell>
          <cell r="AC133">
            <v>310</v>
          </cell>
          <cell r="AD133">
            <v>312</v>
          </cell>
          <cell r="AE133">
            <v>309</v>
          </cell>
          <cell r="AF133">
            <v>304.82</v>
          </cell>
          <cell r="AG133">
            <v>301.82</v>
          </cell>
          <cell r="AH133">
            <v>303.60000000000002</v>
          </cell>
          <cell r="AI133">
            <v>305.60000000000002</v>
          </cell>
          <cell r="AJ133">
            <v>2772.8399999999997</v>
          </cell>
        </row>
        <row r="134">
          <cell r="Z134" t="str">
            <v>21014</v>
          </cell>
          <cell r="AA134">
            <v>722.42</v>
          </cell>
          <cell r="AB134">
            <v>720.42</v>
          </cell>
          <cell r="AC134">
            <v>713.92</v>
          </cell>
          <cell r="AD134">
            <v>715.42</v>
          </cell>
          <cell r="AE134">
            <v>711.42</v>
          </cell>
          <cell r="AF134">
            <v>718.22</v>
          </cell>
          <cell r="AG134">
            <v>711.21999999999991</v>
          </cell>
          <cell r="AH134">
            <v>722.71999999999991</v>
          </cell>
          <cell r="AI134">
            <v>721.62</v>
          </cell>
          <cell r="AJ134">
            <v>6457.38</v>
          </cell>
        </row>
        <row r="135">
          <cell r="Z135" t="str">
            <v>21036</v>
          </cell>
          <cell r="AA135">
            <v>31.5</v>
          </cell>
          <cell r="AB135">
            <v>31.5</v>
          </cell>
          <cell r="AC135">
            <v>31.5</v>
          </cell>
          <cell r="AD135">
            <v>31.5</v>
          </cell>
          <cell r="AE135">
            <v>31.5</v>
          </cell>
          <cell r="AF135">
            <v>30.5</v>
          </cell>
          <cell r="AG135">
            <v>30.5</v>
          </cell>
          <cell r="AH135">
            <v>30.5</v>
          </cell>
          <cell r="AI135">
            <v>32</v>
          </cell>
          <cell r="AJ135">
            <v>281</v>
          </cell>
        </row>
        <row r="136">
          <cell r="Z136" t="str">
            <v>21206</v>
          </cell>
          <cell r="AA136">
            <v>558.82999999999993</v>
          </cell>
          <cell r="AB136">
            <v>556.98</v>
          </cell>
          <cell r="AC136">
            <v>559.65</v>
          </cell>
          <cell r="AD136">
            <v>548.64</v>
          </cell>
          <cell r="AE136">
            <v>549.98</v>
          </cell>
          <cell r="AF136">
            <v>546.24</v>
          </cell>
          <cell r="AG136">
            <v>549.54</v>
          </cell>
          <cell r="AH136">
            <v>543.4</v>
          </cell>
          <cell r="AI136">
            <v>550.93999999999994</v>
          </cell>
          <cell r="AJ136">
            <v>4964.1999999999989</v>
          </cell>
        </row>
        <row r="137">
          <cell r="Z137" t="str">
            <v>21214</v>
          </cell>
          <cell r="AA137">
            <v>280.89</v>
          </cell>
          <cell r="AB137">
            <v>278.87</v>
          </cell>
          <cell r="AC137">
            <v>284.75999999999993</v>
          </cell>
          <cell r="AD137">
            <v>283.80999999999995</v>
          </cell>
          <cell r="AE137">
            <v>284.80999999999995</v>
          </cell>
          <cell r="AF137">
            <v>282</v>
          </cell>
          <cell r="AG137">
            <v>280.96000000000004</v>
          </cell>
          <cell r="AH137">
            <v>270.53000000000003</v>
          </cell>
          <cell r="AI137">
            <v>269.93000000000006</v>
          </cell>
          <cell r="AJ137">
            <v>2516.5600000000004</v>
          </cell>
        </row>
        <row r="138">
          <cell r="Z138" t="str">
            <v>21226</v>
          </cell>
          <cell r="AA138">
            <v>565.16</v>
          </cell>
          <cell r="AB138">
            <v>563.98</v>
          </cell>
          <cell r="AC138">
            <v>560.59</v>
          </cell>
          <cell r="AD138">
            <v>567.59</v>
          </cell>
          <cell r="AE138">
            <v>560.38999999999987</v>
          </cell>
          <cell r="AF138">
            <v>556.23</v>
          </cell>
          <cell r="AG138">
            <v>556.32000000000005</v>
          </cell>
          <cell r="AH138">
            <v>556.32000000000005</v>
          </cell>
          <cell r="AI138">
            <v>547.32000000000005</v>
          </cell>
          <cell r="AJ138">
            <v>5033.8999999999996</v>
          </cell>
        </row>
        <row r="139">
          <cell r="Z139" t="str">
            <v>21232</v>
          </cell>
          <cell r="AA139">
            <v>743.48</v>
          </cell>
          <cell r="AB139">
            <v>754.37000000000012</v>
          </cell>
          <cell r="AC139">
            <v>758.32</v>
          </cell>
          <cell r="AD139">
            <v>740.32</v>
          </cell>
          <cell r="AE139">
            <v>726.68</v>
          </cell>
          <cell r="AF139">
            <v>726.58</v>
          </cell>
          <cell r="AG139">
            <v>725.08</v>
          </cell>
          <cell r="AH139">
            <v>730.58</v>
          </cell>
          <cell r="AI139">
            <v>729.9</v>
          </cell>
          <cell r="AJ139">
            <v>6635.3099999999995</v>
          </cell>
        </row>
        <row r="140">
          <cell r="Z140" t="str">
            <v>21234</v>
          </cell>
          <cell r="AA140">
            <v>75.5</v>
          </cell>
          <cell r="AB140">
            <v>75.5</v>
          </cell>
          <cell r="AC140">
            <v>74.5</v>
          </cell>
          <cell r="AD140">
            <v>74</v>
          </cell>
          <cell r="AE140">
            <v>75</v>
          </cell>
          <cell r="AF140">
            <v>72</v>
          </cell>
          <cell r="AG140">
            <v>73</v>
          </cell>
          <cell r="AH140">
            <v>73.5</v>
          </cell>
          <cell r="AI140">
            <v>73.5</v>
          </cell>
          <cell r="AJ140">
            <v>666.5</v>
          </cell>
        </row>
        <row r="141">
          <cell r="Z141" t="str">
            <v>21237</v>
          </cell>
          <cell r="AA141">
            <v>816.56</v>
          </cell>
          <cell r="AB141">
            <v>813.56</v>
          </cell>
          <cell r="AC141">
            <v>807.1</v>
          </cell>
          <cell r="AD141">
            <v>807</v>
          </cell>
          <cell r="AE141">
            <v>806.71999999999991</v>
          </cell>
          <cell r="AF141">
            <v>803.54</v>
          </cell>
          <cell r="AG141">
            <v>803.05000000000007</v>
          </cell>
          <cell r="AH141">
            <v>796.55000000000007</v>
          </cell>
          <cell r="AI141">
            <v>798.43000000000006</v>
          </cell>
          <cell r="AJ141">
            <v>7252.51</v>
          </cell>
        </row>
        <row r="142">
          <cell r="Z142" t="str">
            <v>21300</v>
          </cell>
          <cell r="AA142">
            <v>752.39999999999986</v>
          </cell>
          <cell r="AB142">
            <v>759.44</v>
          </cell>
          <cell r="AC142">
            <v>764.24000000000012</v>
          </cell>
          <cell r="AD142">
            <v>758.30000000000007</v>
          </cell>
          <cell r="AE142">
            <v>758.1</v>
          </cell>
          <cell r="AF142">
            <v>748.84000000000015</v>
          </cell>
          <cell r="AG142">
            <v>748.03999999999985</v>
          </cell>
          <cell r="AH142">
            <v>748.54</v>
          </cell>
          <cell r="AI142">
            <v>755.14</v>
          </cell>
          <cell r="AJ142">
            <v>6793.04</v>
          </cell>
        </row>
        <row r="143">
          <cell r="Z143" t="str">
            <v>21301</v>
          </cell>
          <cell r="AA143">
            <v>293.65999999999997</v>
          </cell>
          <cell r="AB143">
            <v>299.34000000000003</v>
          </cell>
          <cell r="AC143">
            <v>295.74</v>
          </cell>
          <cell r="AD143">
            <v>289.74</v>
          </cell>
          <cell r="AE143">
            <v>290.65999999999997</v>
          </cell>
          <cell r="AF143">
            <v>297.65999999999997</v>
          </cell>
          <cell r="AG143">
            <v>299.65999999999997</v>
          </cell>
          <cell r="AH143">
            <v>298.65999999999997</v>
          </cell>
          <cell r="AI143">
            <v>298.15999999999997</v>
          </cell>
          <cell r="AJ143">
            <v>2663.2799999999993</v>
          </cell>
        </row>
        <row r="144">
          <cell r="Z144" t="str">
            <v>21302</v>
          </cell>
          <cell r="AA144">
            <v>2544.6000000000004</v>
          </cell>
          <cell r="AB144">
            <v>2555.58</v>
          </cell>
          <cell r="AC144">
            <v>2551.8799999999997</v>
          </cell>
          <cell r="AD144">
            <v>2571.5</v>
          </cell>
          <cell r="AE144">
            <v>2565.3000000000002</v>
          </cell>
          <cell r="AF144">
            <v>2582.0000000000005</v>
          </cell>
          <cell r="AG144">
            <v>2580.4</v>
          </cell>
          <cell r="AH144">
            <v>2587.7199999999998</v>
          </cell>
          <cell r="AI144">
            <v>2601.2199999999998</v>
          </cell>
          <cell r="AJ144">
            <v>23140.200000000004</v>
          </cell>
        </row>
        <row r="145">
          <cell r="Z145" t="str">
            <v>21303</v>
          </cell>
          <cell r="AA145">
            <v>383.24</v>
          </cell>
          <cell r="AB145">
            <v>399.83</v>
          </cell>
          <cell r="AC145">
            <v>402.65</v>
          </cell>
          <cell r="AD145">
            <v>410.40999999999997</v>
          </cell>
          <cell r="AE145">
            <v>416.95</v>
          </cell>
          <cell r="AF145">
            <v>408.74</v>
          </cell>
          <cell r="AG145">
            <v>399.03999999999996</v>
          </cell>
          <cell r="AH145">
            <v>404.78</v>
          </cell>
          <cell r="AI145">
            <v>400.78</v>
          </cell>
          <cell r="AJ145">
            <v>3626.4199999999992</v>
          </cell>
        </row>
        <row r="146">
          <cell r="Z146" t="str">
            <v>21401</v>
          </cell>
          <cell r="AA146">
            <v>3227.59</v>
          </cell>
          <cell r="AB146">
            <v>3283.42</v>
          </cell>
          <cell r="AC146">
            <v>3274.47</v>
          </cell>
          <cell r="AD146">
            <v>3270.6600000000003</v>
          </cell>
          <cell r="AE146">
            <v>3258.91</v>
          </cell>
          <cell r="AF146">
            <v>3266.1499999999996</v>
          </cell>
          <cell r="AG146">
            <v>3275.03</v>
          </cell>
          <cell r="AH146">
            <v>3257.8800000000006</v>
          </cell>
          <cell r="AI146">
            <v>3239.1899999999991</v>
          </cell>
          <cell r="AJ146">
            <v>29353.299999999996</v>
          </cell>
        </row>
        <row r="147">
          <cell r="Z147" t="str">
            <v>22008</v>
          </cell>
          <cell r="AA147">
            <v>73.5</v>
          </cell>
          <cell r="AB147">
            <v>73.5</v>
          </cell>
          <cell r="AC147">
            <v>73.5</v>
          </cell>
          <cell r="AD147">
            <v>75</v>
          </cell>
          <cell r="AE147">
            <v>74.5</v>
          </cell>
          <cell r="AF147">
            <v>75.5</v>
          </cell>
          <cell r="AG147">
            <v>74.5</v>
          </cell>
          <cell r="AH147">
            <v>75</v>
          </cell>
          <cell r="AI147">
            <v>75</v>
          </cell>
          <cell r="AJ147">
            <v>670</v>
          </cell>
        </row>
        <row r="148">
          <cell r="Z148" t="str">
            <v>22009</v>
          </cell>
          <cell r="AA148">
            <v>618.54999999999995</v>
          </cell>
          <cell r="AB148">
            <v>611.13000000000011</v>
          </cell>
          <cell r="AC148">
            <v>609.04</v>
          </cell>
          <cell r="AD148">
            <v>601.07999999999993</v>
          </cell>
          <cell r="AE148">
            <v>597.48</v>
          </cell>
          <cell r="AF148">
            <v>598.95000000000005</v>
          </cell>
          <cell r="AG148">
            <v>603.72</v>
          </cell>
          <cell r="AH148">
            <v>600.79</v>
          </cell>
          <cell r="AI148">
            <v>601.29</v>
          </cell>
          <cell r="AJ148">
            <v>5442.0300000000007</v>
          </cell>
        </row>
        <row r="149">
          <cell r="Z149" t="str">
            <v>22017</v>
          </cell>
          <cell r="AA149">
            <v>74.5</v>
          </cell>
          <cell r="AB149">
            <v>74</v>
          </cell>
          <cell r="AC149">
            <v>73</v>
          </cell>
          <cell r="AD149">
            <v>76</v>
          </cell>
          <cell r="AE149">
            <v>77</v>
          </cell>
          <cell r="AF149">
            <v>76.14</v>
          </cell>
          <cell r="AG149">
            <v>77.81</v>
          </cell>
          <cell r="AH149">
            <v>77.31</v>
          </cell>
          <cell r="AI149">
            <v>78.31</v>
          </cell>
          <cell r="AJ149">
            <v>684.06999999999994</v>
          </cell>
        </row>
        <row r="150">
          <cell r="Z150" t="str">
            <v>22073</v>
          </cell>
          <cell r="AA150">
            <v>90.5</v>
          </cell>
          <cell r="AB150">
            <v>88.5</v>
          </cell>
          <cell r="AC150">
            <v>89</v>
          </cell>
          <cell r="AD150">
            <v>95</v>
          </cell>
          <cell r="AE150">
            <v>94</v>
          </cell>
          <cell r="AF150">
            <v>94</v>
          </cell>
          <cell r="AG150">
            <v>96</v>
          </cell>
          <cell r="AH150">
            <v>97.5</v>
          </cell>
          <cell r="AI150">
            <v>98.5</v>
          </cell>
          <cell r="AJ150">
            <v>843</v>
          </cell>
        </row>
        <row r="151">
          <cell r="Z151" t="str">
            <v>22105</v>
          </cell>
          <cell r="AA151">
            <v>197.23</v>
          </cell>
          <cell r="AB151">
            <v>195.6</v>
          </cell>
          <cell r="AC151">
            <v>197.15</v>
          </cell>
          <cell r="AD151">
            <v>201.15</v>
          </cell>
          <cell r="AE151">
            <v>198.15</v>
          </cell>
          <cell r="AF151">
            <v>199.1</v>
          </cell>
          <cell r="AG151">
            <v>201.33</v>
          </cell>
          <cell r="AH151">
            <v>199.83</v>
          </cell>
          <cell r="AI151">
            <v>196.33</v>
          </cell>
          <cell r="AJ151">
            <v>1785.8699999999997</v>
          </cell>
        </row>
        <row r="152">
          <cell r="Z152" t="str">
            <v>22200</v>
          </cell>
          <cell r="AA152">
            <v>254.44</v>
          </cell>
          <cell r="AB152">
            <v>258.94</v>
          </cell>
          <cell r="AC152">
            <v>259.44</v>
          </cell>
          <cell r="AD152">
            <v>250.44</v>
          </cell>
          <cell r="AE152">
            <v>250.94</v>
          </cell>
          <cell r="AF152">
            <v>248.11</v>
          </cell>
          <cell r="AG152">
            <v>243.11</v>
          </cell>
          <cell r="AH152">
            <v>243.94</v>
          </cell>
          <cell r="AI152">
            <v>244.9</v>
          </cell>
          <cell r="AJ152">
            <v>2254.2600000000002</v>
          </cell>
        </row>
        <row r="153">
          <cell r="Z153" t="str">
            <v>22204</v>
          </cell>
          <cell r="AA153">
            <v>118</v>
          </cell>
          <cell r="AB153">
            <v>121.69</v>
          </cell>
          <cell r="AC153">
            <v>119.69</v>
          </cell>
          <cell r="AD153">
            <v>121.69</v>
          </cell>
          <cell r="AE153">
            <v>120.57</v>
          </cell>
          <cell r="AF153">
            <v>119.57</v>
          </cell>
          <cell r="AG153">
            <v>116.85</v>
          </cell>
          <cell r="AH153">
            <v>116.85</v>
          </cell>
          <cell r="AI153">
            <v>119.03</v>
          </cell>
          <cell r="AJ153">
            <v>1073.94</v>
          </cell>
        </row>
        <row r="154">
          <cell r="Z154" t="str">
            <v>22207</v>
          </cell>
          <cell r="AA154">
            <v>542.95000000000005</v>
          </cell>
          <cell r="AB154">
            <v>542.95000000000005</v>
          </cell>
          <cell r="AC154">
            <v>541.95000000000005</v>
          </cell>
          <cell r="AD154">
            <v>542.45000000000005</v>
          </cell>
          <cell r="AE154">
            <v>540.95000000000005</v>
          </cell>
          <cell r="AF154">
            <v>536.20000000000005</v>
          </cell>
          <cell r="AG154">
            <v>539.03</v>
          </cell>
          <cell r="AH154">
            <v>539.03</v>
          </cell>
          <cell r="AI154">
            <v>535.78</v>
          </cell>
          <cell r="AJ154">
            <v>4861.2899999999991</v>
          </cell>
        </row>
        <row r="155">
          <cell r="Z155" t="str">
            <v>23042</v>
          </cell>
          <cell r="AA155">
            <v>207.5</v>
          </cell>
          <cell r="AB155">
            <v>213.5</v>
          </cell>
          <cell r="AC155">
            <v>214.5</v>
          </cell>
          <cell r="AD155">
            <v>214.5</v>
          </cell>
          <cell r="AE155">
            <v>209</v>
          </cell>
          <cell r="AF155">
            <v>207</v>
          </cell>
          <cell r="AG155">
            <v>206</v>
          </cell>
          <cell r="AH155">
            <v>208.5</v>
          </cell>
          <cell r="AI155">
            <v>206.5</v>
          </cell>
          <cell r="AJ155">
            <v>1887</v>
          </cell>
        </row>
        <row r="156">
          <cell r="Z156" t="str">
            <v>23054</v>
          </cell>
          <cell r="AA156">
            <v>193.5</v>
          </cell>
          <cell r="AB156">
            <v>196.5</v>
          </cell>
          <cell r="AC156">
            <v>200.5</v>
          </cell>
          <cell r="AD156">
            <v>198</v>
          </cell>
          <cell r="AE156">
            <v>201.5</v>
          </cell>
          <cell r="AF156">
            <v>206</v>
          </cell>
          <cell r="AG156">
            <v>206</v>
          </cell>
          <cell r="AH156">
            <v>210.5</v>
          </cell>
          <cell r="AI156">
            <v>209.5</v>
          </cell>
          <cell r="AJ156">
            <v>1822</v>
          </cell>
        </row>
        <row r="157">
          <cell r="Z157" t="str">
            <v>23309</v>
          </cell>
          <cell r="AA157">
            <v>4050.87</v>
          </cell>
          <cell r="AB157">
            <v>4085.09</v>
          </cell>
          <cell r="AC157">
            <v>4075.9400000000005</v>
          </cell>
          <cell r="AD157">
            <v>4047.91</v>
          </cell>
          <cell r="AE157">
            <v>4030.2799999999997</v>
          </cell>
          <cell r="AF157">
            <v>3991.9900000000002</v>
          </cell>
          <cell r="AG157">
            <v>3985.6099999999997</v>
          </cell>
          <cell r="AH157">
            <v>3964.4999999999995</v>
          </cell>
          <cell r="AI157">
            <v>3944.07</v>
          </cell>
          <cell r="AJ157">
            <v>36176.26</v>
          </cell>
        </row>
        <row r="158">
          <cell r="Z158" t="str">
            <v>23311</v>
          </cell>
          <cell r="AA158">
            <v>168.8</v>
          </cell>
          <cell r="AB158">
            <v>179</v>
          </cell>
          <cell r="AC158">
            <v>181.5</v>
          </cell>
          <cell r="AD158">
            <v>182.5</v>
          </cell>
          <cell r="AE158">
            <v>181.5</v>
          </cell>
          <cell r="AF158">
            <v>181.6</v>
          </cell>
          <cell r="AG158">
            <v>181.6</v>
          </cell>
          <cell r="AH158">
            <v>183.7</v>
          </cell>
          <cell r="AI158">
            <v>183.2</v>
          </cell>
          <cell r="AJ158">
            <v>1623.3999999999999</v>
          </cell>
        </row>
        <row r="159">
          <cell r="Z159" t="str">
            <v>23402</v>
          </cell>
          <cell r="AA159">
            <v>699</v>
          </cell>
          <cell r="AB159">
            <v>705.5</v>
          </cell>
          <cell r="AC159">
            <v>690.61000000000013</v>
          </cell>
          <cell r="AD159">
            <v>691.51</v>
          </cell>
          <cell r="AE159">
            <v>688.61000000000013</v>
          </cell>
          <cell r="AF159">
            <v>692.8</v>
          </cell>
          <cell r="AG159">
            <v>695.61000000000013</v>
          </cell>
          <cell r="AH159">
            <v>686.18000000000006</v>
          </cell>
          <cell r="AI159">
            <v>678.09</v>
          </cell>
          <cell r="AJ159">
            <v>6227.91</v>
          </cell>
        </row>
        <row r="160">
          <cell r="Z160" t="str">
            <v>23403</v>
          </cell>
          <cell r="AA160">
            <v>2040.42</v>
          </cell>
          <cell r="AB160">
            <v>2054.6400000000003</v>
          </cell>
          <cell r="AC160">
            <v>2052.8700000000003</v>
          </cell>
          <cell r="AD160">
            <v>2044.65</v>
          </cell>
          <cell r="AE160">
            <v>2046.45</v>
          </cell>
          <cell r="AF160">
            <v>2051.75</v>
          </cell>
          <cell r="AG160">
            <v>2031.4</v>
          </cell>
          <cell r="AH160">
            <v>2017.16</v>
          </cell>
          <cell r="AI160">
            <v>2019.4900000000002</v>
          </cell>
          <cell r="AJ160">
            <v>18358.830000000002</v>
          </cell>
        </row>
        <row r="161">
          <cell r="Z161" t="str">
            <v>23404</v>
          </cell>
          <cell r="AA161">
            <v>319</v>
          </cell>
          <cell r="AB161">
            <v>314</v>
          </cell>
          <cell r="AC161">
            <v>321</v>
          </cell>
          <cell r="AD161">
            <v>319</v>
          </cell>
          <cell r="AE161">
            <v>316</v>
          </cell>
          <cell r="AF161">
            <v>318</v>
          </cell>
          <cell r="AG161">
            <v>315</v>
          </cell>
          <cell r="AH161">
            <v>317</v>
          </cell>
          <cell r="AI161">
            <v>316</v>
          </cell>
          <cell r="AJ161">
            <v>2855</v>
          </cell>
        </row>
        <row r="162">
          <cell r="Z162" t="str">
            <v>24014</v>
          </cell>
          <cell r="AA162">
            <v>143</v>
          </cell>
          <cell r="AB162">
            <v>145</v>
          </cell>
          <cell r="AC162">
            <v>151</v>
          </cell>
          <cell r="AD162">
            <v>143</v>
          </cell>
          <cell r="AE162">
            <v>145</v>
          </cell>
          <cell r="AF162">
            <v>141</v>
          </cell>
          <cell r="AG162">
            <v>140</v>
          </cell>
          <cell r="AH162">
            <v>141</v>
          </cell>
          <cell r="AI162">
            <v>143</v>
          </cell>
          <cell r="AJ162">
            <v>1292</v>
          </cell>
        </row>
        <row r="163">
          <cell r="Z163" t="str">
            <v>24019</v>
          </cell>
          <cell r="AA163">
            <v>2308.3300000000004</v>
          </cell>
          <cell r="AB163">
            <v>2514.83</v>
          </cell>
          <cell r="AC163">
            <v>2464.6200000000003</v>
          </cell>
          <cell r="AD163">
            <v>2470.5000000000005</v>
          </cell>
          <cell r="AE163">
            <v>2470.2000000000003</v>
          </cell>
          <cell r="AF163">
            <v>2562.5100000000011</v>
          </cell>
          <cell r="AG163">
            <v>2583.6800000000007</v>
          </cell>
          <cell r="AH163">
            <v>2544.9400000000005</v>
          </cell>
          <cell r="AI163">
            <v>2490.7200000000007</v>
          </cell>
          <cell r="AJ163">
            <v>22410.33</v>
          </cell>
        </row>
        <row r="164">
          <cell r="Z164" t="str">
            <v>24105</v>
          </cell>
          <cell r="AA164">
            <v>1004.8700000000001</v>
          </cell>
          <cell r="AB164">
            <v>1026.08</v>
          </cell>
          <cell r="AC164">
            <v>1027.9000000000001</v>
          </cell>
          <cell r="AD164">
            <v>1028.1600000000001</v>
          </cell>
          <cell r="AE164">
            <v>1034.6100000000001</v>
          </cell>
          <cell r="AF164">
            <v>1039.1300000000001</v>
          </cell>
          <cell r="AG164">
            <v>1040.8200000000002</v>
          </cell>
          <cell r="AH164">
            <v>1041.2700000000002</v>
          </cell>
          <cell r="AI164">
            <v>1037.2700000000002</v>
          </cell>
          <cell r="AJ164">
            <v>9280.1100000000024</v>
          </cell>
        </row>
        <row r="165">
          <cell r="Z165" t="str">
            <v>24111</v>
          </cell>
          <cell r="AA165">
            <v>914.51</v>
          </cell>
          <cell r="AB165">
            <v>944.28000000000009</v>
          </cell>
          <cell r="AC165">
            <v>934.62</v>
          </cell>
          <cell r="AD165">
            <v>917.77</v>
          </cell>
          <cell r="AE165">
            <v>903.92</v>
          </cell>
          <cell r="AF165">
            <v>917.23</v>
          </cell>
          <cell r="AG165">
            <v>924.23</v>
          </cell>
          <cell r="AH165">
            <v>915.06</v>
          </cell>
          <cell r="AI165">
            <v>910.05</v>
          </cell>
          <cell r="AJ165">
            <v>8281.6699999999983</v>
          </cell>
        </row>
        <row r="166">
          <cell r="Z166" t="str">
            <v>24122</v>
          </cell>
          <cell r="AA166">
            <v>304.47000000000003</v>
          </cell>
          <cell r="AB166">
            <v>301.47000000000003</v>
          </cell>
          <cell r="AC166">
            <v>297.72000000000003</v>
          </cell>
          <cell r="AD166">
            <v>299.72000000000003</v>
          </cell>
          <cell r="AE166">
            <v>301.72000000000003</v>
          </cell>
          <cell r="AF166">
            <v>295.18</v>
          </cell>
          <cell r="AG166">
            <v>297.18</v>
          </cell>
          <cell r="AH166">
            <v>299.18</v>
          </cell>
          <cell r="AI166">
            <v>301.38000000000005</v>
          </cell>
          <cell r="AJ166">
            <v>2698.02</v>
          </cell>
        </row>
        <row r="167">
          <cell r="Z167" t="str">
            <v>24350</v>
          </cell>
          <cell r="AA167">
            <v>535.17999999999995</v>
          </cell>
          <cell r="AB167">
            <v>528.67999999999995</v>
          </cell>
          <cell r="AC167">
            <v>530.63</v>
          </cell>
          <cell r="AD167">
            <v>529.47</v>
          </cell>
          <cell r="AE167">
            <v>534.08000000000004</v>
          </cell>
          <cell r="AF167">
            <v>532.78</v>
          </cell>
          <cell r="AG167">
            <v>531.08000000000004</v>
          </cell>
          <cell r="AH167">
            <v>533.04999999999995</v>
          </cell>
          <cell r="AI167">
            <v>527.92000000000007</v>
          </cell>
          <cell r="AJ167">
            <v>4782.87</v>
          </cell>
        </row>
        <row r="168">
          <cell r="Z168" t="str">
            <v>24404</v>
          </cell>
          <cell r="AA168">
            <v>1090.28</v>
          </cell>
          <cell r="AB168">
            <v>1084.52</v>
          </cell>
          <cell r="AC168">
            <v>1077.42</v>
          </cell>
          <cell r="AD168">
            <v>1056.28</v>
          </cell>
          <cell r="AE168">
            <v>1065.44</v>
          </cell>
          <cell r="AF168">
            <v>1061.69</v>
          </cell>
          <cell r="AG168">
            <v>1052.54</v>
          </cell>
          <cell r="AH168">
            <v>1052.8400000000001</v>
          </cell>
          <cell r="AI168">
            <v>1053.75</v>
          </cell>
          <cell r="AJ168">
            <v>9594.760000000002</v>
          </cell>
        </row>
        <row r="169">
          <cell r="Z169" t="str">
            <v>24410</v>
          </cell>
          <cell r="AA169">
            <v>627.35</v>
          </cell>
          <cell r="AB169">
            <v>625.35</v>
          </cell>
          <cell r="AC169">
            <v>611.35</v>
          </cell>
          <cell r="AD169">
            <v>614.86</v>
          </cell>
          <cell r="AE169">
            <v>608.52</v>
          </cell>
          <cell r="AF169">
            <v>618.52</v>
          </cell>
          <cell r="AG169">
            <v>622.86</v>
          </cell>
          <cell r="AH169">
            <v>619.68999999999994</v>
          </cell>
          <cell r="AI169">
            <v>616.68999999999994</v>
          </cell>
          <cell r="AJ169">
            <v>5565.19</v>
          </cell>
        </row>
        <row r="170">
          <cell r="Z170" t="str">
            <v>25101</v>
          </cell>
          <cell r="AA170">
            <v>857.7</v>
          </cell>
          <cell r="AB170">
            <v>874.78</v>
          </cell>
          <cell r="AC170">
            <v>881.38</v>
          </cell>
          <cell r="AD170">
            <v>874.98</v>
          </cell>
          <cell r="AE170">
            <v>867.28</v>
          </cell>
          <cell r="AF170">
            <v>869.9799999999999</v>
          </cell>
          <cell r="AG170">
            <v>875.4799999999999</v>
          </cell>
          <cell r="AH170">
            <v>873.68</v>
          </cell>
          <cell r="AI170">
            <v>871.07999999999993</v>
          </cell>
          <cell r="AJ170">
            <v>7846.3399999999992</v>
          </cell>
        </row>
        <row r="171">
          <cell r="Z171" t="str">
            <v>25116</v>
          </cell>
          <cell r="AA171">
            <v>775.55000000000007</v>
          </cell>
          <cell r="AB171">
            <v>869.17999999999984</v>
          </cell>
          <cell r="AC171">
            <v>868.39</v>
          </cell>
          <cell r="AD171">
            <v>870.33999999999992</v>
          </cell>
          <cell r="AE171">
            <v>867.53</v>
          </cell>
          <cell r="AF171">
            <v>872.94999999999982</v>
          </cell>
          <cell r="AG171">
            <v>879.25999999999988</v>
          </cell>
          <cell r="AH171">
            <v>882.03999999999985</v>
          </cell>
          <cell r="AI171">
            <v>873.50999999999976</v>
          </cell>
          <cell r="AJ171">
            <v>7758.75</v>
          </cell>
        </row>
        <row r="172">
          <cell r="Z172" t="str">
            <v>25118</v>
          </cell>
          <cell r="AA172">
            <v>494.12</v>
          </cell>
          <cell r="AB172">
            <v>495.2</v>
          </cell>
          <cell r="AC172">
            <v>498.8</v>
          </cell>
          <cell r="AD172">
            <v>492.40000000000003</v>
          </cell>
          <cell r="AE172">
            <v>492.20000000000005</v>
          </cell>
          <cell r="AF172">
            <v>489.59000000000003</v>
          </cell>
          <cell r="AG172">
            <v>484.09000000000003</v>
          </cell>
          <cell r="AH172">
            <v>487.59000000000003</v>
          </cell>
          <cell r="AI172">
            <v>483.7700000000001</v>
          </cell>
          <cell r="AJ172">
            <v>4417.7600000000011</v>
          </cell>
        </row>
        <row r="173">
          <cell r="Z173" t="str">
            <v>25155</v>
          </cell>
          <cell r="AA173">
            <v>289.10000000000002</v>
          </cell>
          <cell r="AB173">
            <v>293.60000000000002</v>
          </cell>
          <cell r="AC173">
            <v>292.60000000000002</v>
          </cell>
          <cell r="AD173">
            <v>293</v>
          </cell>
          <cell r="AE173">
            <v>291.5</v>
          </cell>
          <cell r="AF173">
            <v>292.5</v>
          </cell>
          <cell r="AG173">
            <v>316.34000000000003</v>
          </cell>
          <cell r="AH173">
            <v>337</v>
          </cell>
          <cell r="AI173">
            <v>325.5</v>
          </cell>
          <cell r="AJ173">
            <v>2731.1400000000003</v>
          </cell>
        </row>
        <row r="174">
          <cell r="Z174" t="str">
            <v>25160</v>
          </cell>
          <cell r="AA174">
            <v>303.5</v>
          </cell>
          <cell r="AB174">
            <v>303.5</v>
          </cell>
          <cell r="AC174">
            <v>303</v>
          </cell>
          <cell r="AD174">
            <v>304</v>
          </cell>
          <cell r="AE174">
            <v>304</v>
          </cell>
          <cell r="AF174">
            <v>304</v>
          </cell>
          <cell r="AG174">
            <v>298</v>
          </cell>
          <cell r="AH174">
            <v>299</v>
          </cell>
          <cell r="AI174">
            <v>298</v>
          </cell>
          <cell r="AJ174">
            <v>2717</v>
          </cell>
        </row>
        <row r="175">
          <cell r="Z175" t="str">
            <v>25200</v>
          </cell>
          <cell r="AA175">
            <v>54.5</v>
          </cell>
          <cell r="AB175">
            <v>46.5</v>
          </cell>
          <cell r="AC175">
            <v>46.5</v>
          </cell>
          <cell r="AD175">
            <v>46.5</v>
          </cell>
          <cell r="AE175">
            <v>49.5</v>
          </cell>
          <cell r="AF175">
            <v>49.5</v>
          </cell>
          <cell r="AG175">
            <v>49.5</v>
          </cell>
          <cell r="AH175">
            <v>49.5</v>
          </cell>
          <cell r="AI175">
            <v>48.5</v>
          </cell>
          <cell r="AJ175">
            <v>440.5</v>
          </cell>
        </row>
        <row r="176">
          <cell r="Z176" t="str">
            <v>26056</v>
          </cell>
          <cell r="AA176">
            <v>1126.0800000000002</v>
          </cell>
          <cell r="AB176">
            <v>1135.0600000000002</v>
          </cell>
          <cell r="AC176">
            <v>1125.0200000000002</v>
          </cell>
          <cell r="AD176">
            <v>1126.5100000000002</v>
          </cell>
          <cell r="AE176">
            <v>1137.7100000000003</v>
          </cell>
          <cell r="AF176">
            <v>1124.2400000000002</v>
          </cell>
          <cell r="AG176">
            <v>1113.4700000000003</v>
          </cell>
          <cell r="AH176">
            <v>1104.0600000000002</v>
          </cell>
          <cell r="AI176">
            <v>1107.6600000000003</v>
          </cell>
          <cell r="AJ176">
            <v>10099.810000000001</v>
          </cell>
        </row>
        <row r="177">
          <cell r="Z177" t="str">
            <v>26059</v>
          </cell>
          <cell r="AA177">
            <v>262.68</v>
          </cell>
          <cell r="AB177">
            <v>269.18</v>
          </cell>
          <cell r="AC177">
            <v>267.06</v>
          </cell>
          <cell r="AD177">
            <v>268.72000000000003</v>
          </cell>
          <cell r="AE177">
            <v>267.46000000000004</v>
          </cell>
          <cell r="AF177">
            <v>270.10000000000002</v>
          </cell>
          <cell r="AG177">
            <v>270.14</v>
          </cell>
          <cell r="AH177">
            <v>266.68</v>
          </cell>
          <cell r="AI177">
            <v>268.76</v>
          </cell>
          <cell r="AJ177">
            <v>2410.7799999999997</v>
          </cell>
        </row>
        <row r="178">
          <cell r="Z178" t="str">
            <v>26070</v>
          </cell>
          <cell r="AA178">
            <v>253.27</v>
          </cell>
          <cell r="AB178">
            <v>255.04</v>
          </cell>
          <cell r="AC178">
            <v>252.44</v>
          </cell>
          <cell r="AD178">
            <v>255.44</v>
          </cell>
          <cell r="AE178">
            <v>251.44</v>
          </cell>
          <cell r="AF178">
            <v>248.64</v>
          </cell>
          <cell r="AG178">
            <v>245.30999999999997</v>
          </cell>
          <cell r="AH178">
            <v>242.64999999999998</v>
          </cell>
          <cell r="AI178">
            <v>240.66</v>
          </cell>
          <cell r="AJ178">
            <v>2244.89</v>
          </cell>
        </row>
        <row r="179">
          <cell r="Z179" t="str">
            <v>27001</v>
          </cell>
          <cell r="AA179">
            <v>4442.3199999999988</v>
          </cell>
          <cell r="AB179">
            <v>4426.4199999999992</v>
          </cell>
          <cell r="AC179">
            <v>4456.1499999999987</v>
          </cell>
          <cell r="AD179">
            <v>4437.9399999999996</v>
          </cell>
          <cell r="AE179">
            <v>4402.6299999999992</v>
          </cell>
          <cell r="AF179">
            <v>4352.6699999999983</v>
          </cell>
          <cell r="AG179">
            <v>4343.7699999999986</v>
          </cell>
          <cell r="AH179">
            <v>4326.1199999999972</v>
          </cell>
          <cell r="AI179">
            <v>4282.5999999999976</v>
          </cell>
          <cell r="AJ179">
            <v>39470.619999999981</v>
          </cell>
        </row>
        <row r="180">
          <cell r="Z180" t="str">
            <v>27003</v>
          </cell>
          <cell r="AA180">
            <v>20465.71</v>
          </cell>
          <cell r="AB180">
            <v>20627.170000000002</v>
          </cell>
          <cell r="AC180">
            <v>20631.7</v>
          </cell>
          <cell r="AD180">
            <v>20647.059999999998</v>
          </cell>
          <cell r="AE180">
            <v>20561.739999999998</v>
          </cell>
          <cell r="AF180">
            <v>20506.350000000002</v>
          </cell>
          <cell r="AG180">
            <v>20548.800000000003</v>
          </cell>
          <cell r="AH180">
            <v>20481.73</v>
          </cell>
          <cell r="AI180">
            <v>20493.79</v>
          </cell>
          <cell r="AJ180">
            <v>184964.05000000005</v>
          </cell>
        </row>
        <row r="181">
          <cell r="Z181" t="str">
            <v>27010</v>
          </cell>
          <cell r="AA181">
            <v>27426.46</v>
          </cell>
          <cell r="AB181">
            <v>27814.93</v>
          </cell>
          <cell r="AC181">
            <v>27863.05</v>
          </cell>
          <cell r="AD181">
            <v>27822.939999999995</v>
          </cell>
          <cell r="AE181">
            <v>27678.38</v>
          </cell>
          <cell r="AF181">
            <v>27694.42</v>
          </cell>
          <cell r="AG181">
            <v>27599.05</v>
          </cell>
          <cell r="AH181">
            <v>27417.31</v>
          </cell>
          <cell r="AI181">
            <v>27282.39</v>
          </cell>
          <cell r="AJ181">
            <v>248598.93</v>
          </cell>
        </row>
        <row r="182">
          <cell r="Z182" t="str">
            <v>27019</v>
          </cell>
          <cell r="AA182">
            <v>177</v>
          </cell>
          <cell r="AB182">
            <v>179</v>
          </cell>
          <cell r="AC182">
            <v>179</v>
          </cell>
          <cell r="AD182">
            <v>177</v>
          </cell>
          <cell r="AE182">
            <v>177</v>
          </cell>
          <cell r="AF182">
            <v>175</v>
          </cell>
          <cell r="AG182">
            <v>175</v>
          </cell>
          <cell r="AH182">
            <v>175</v>
          </cell>
          <cell r="AI182">
            <v>179.5</v>
          </cell>
          <cell r="AJ182">
            <v>1593.5</v>
          </cell>
        </row>
        <row r="183">
          <cell r="Z183" t="str">
            <v>27083</v>
          </cell>
          <cell r="AA183">
            <v>5327.0499999999993</v>
          </cell>
          <cell r="AB183">
            <v>5329.76</v>
          </cell>
          <cell r="AC183">
            <v>5320.34</v>
          </cell>
          <cell r="AD183">
            <v>5294.0100000000011</v>
          </cell>
          <cell r="AE183">
            <v>5270.11</v>
          </cell>
          <cell r="AF183">
            <v>5282.33</v>
          </cell>
          <cell r="AG183">
            <v>5265.88</v>
          </cell>
          <cell r="AH183">
            <v>5268.21</v>
          </cell>
          <cell r="AI183">
            <v>5257.99</v>
          </cell>
          <cell r="AJ183">
            <v>47615.679999999993</v>
          </cell>
        </row>
        <row r="184">
          <cell r="Z184" t="str">
            <v>27320</v>
          </cell>
          <cell r="AA184">
            <v>7698.19</v>
          </cell>
          <cell r="AB184">
            <v>7741.9400000000005</v>
          </cell>
          <cell r="AC184">
            <v>7739.4800000000014</v>
          </cell>
          <cell r="AD184">
            <v>7743.5099999999993</v>
          </cell>
          <cell r="AE184">
            <v>7709.43</v>
          </cell>
          <cell r="AF184">
            <v>7668.96</v>
          </cell>
          <cell r="AG184">
            <v>7657.3099999999995</v>
          </cell>
          <cell r="AH184">
            <v>7676.33</v>
          </cell>
          <cell r="AI184">
            <v>7656.85</v>
          </cell>
          <cell r="AJ184">
            <v>69292</v>
          </cell>
        </row>
        <row r="185">
          <cell r="Z185" t="str">
            <v>27343</v>
          </cell>
          <cell r="AA185">
            <v>1334.2900000000002</v>
          </cell>
          <cell r="AB185">
            <v>1334.8300000000002</v>
          </cell>
          <cell r="AC185">
            <v>1342.3300000000002</v>
          </cell>
          <cell r="AD185">
            <v>1340.8300000000002</v>
          </cell>
          <cell r="AE185">
            <v>1344.8300000000002</v>
          </cell>
          <cell r="AF185">
            <v>1349.8300000000002</v>
          </cell>
          <cell r="AG185">
            <v>1348.8300000000002</v>
          </cell>
          <cell r="AH185">
            <v>1351.8300000000002</v>
          </cell>
          <cell r="AI185">
            <v>1353.3300000000002</v>
          </cell>
          <cell r="AJ185">
            <v>12100.93</v>
          </cell>
        </row>
        <row r="186">
          <cell r="Z186" t="str">
            <v>27344</v>
          </cell>
          <cell r="AA186">
            <v>2150</v>
          </cell>
          <cell r="AB186">
            <v>2161.5</v>
          </cell>
          <cell r="AC186">
            <v>2151.6999999999998</v>
          </cell>
          <cell r="AD186">
            <v>2151.1999999999998</v>
          </cell>
          <cell r="AE186">
            <v>2150.4</v>
          </cell>
          <cell r="AF186">
            <v>2154.1000000000004</v>
          </cell>
          <cell r="AG186">
            <v>2153.3000000000002</v>
          </cell>
          <cell r="AH186">
            <v>2165.2999999999997</v>
          </cell>
          <cell r="AI186">
            <v>2184</v>
          </cell>
          <cell r="AJ186">
            <v>19421.5</v>
          </cell>
        </row>
        <row r="187">
          <cell r="Z187" t="str">
            <v>27400</v>
          </cell>
          <cell r="AA187">
            <v>11310.67</v>
          </cell>
          <cell r="AB187">
            <v>11425.639999999998</v>
          </cell>
          <cell r="AC187">
            <v>11288.4</v>
          </cell>
          <cell r="AD187">
            <v>11214.96</v>
          </cell>
          <cell r="AE187">
            <v>10996.599999999999</v>
          </cell>
          <cell r="AF187">
            <v>11010.48</v>
          </cell>
          <cell r="AG187">
            <v>10889.119999999999</v>
          </cell>
          <cell r="AH187">
            <v>10788.590000000002</v>
          </cell>
          <cell r="AI187">
            <v>10692.31</v>
          </cell>
          <cell r="AJ187">
            <v>99616.76999999999</v>
          </cell>
        </row>
        <row r="188">
          <cell r="Z188" t="str">
            <v>27401</v>
          </cell>
          <cell r="AA188">
            <v>8613.119999999999</v>
          </cell>
          <cell r="AB188">
            <v>8662.6</v>
          </cell>
          <cell r="AC188">
            <v>8674.8000000000011</v>
          </cell>
          <cell r="AD188">
            <v>8646.4499999999989</v>
          </cell>
          <cell r="AE188">
            <v>8626.84</v>
          </cell>
          <cell r="AF188">
            <v>8622.91</v>
          </cell>
          <cell r="AG188">
            <v>8579.85</v>
          </cell>
          <cell r="AH188">
            <v>8570.73</v>
          </cell>
          <cell r="AI188">
            <v>8572.119999999999</v>
          </cell>
          <cell r="AJ188">
            <v>77569.42</v>
          </cell>
        </row>
        <row r="189">
          <cell r="Z189" t="str">
            <v>27402</v>
          </cell>
          <cell r="AA189">
            <v>7198.0300000000007</v>
          </cell>
          <cell r="AB189">
            <v>7252.9599999999991</v>
          </cell>
          <cell r="AC189">
            <v>7232.7999999999993</v>
          </cell>
          <cell r="AD189">
            <v>7220.6299999999992</v>
          </cell>
          <cell r="AE189">
            <v>7165.82</v>
          </cell>
          <cell r="AF189">
            <v>7089.27</v>
          </cell>
          <cell r="AG189">
            <v>7031.6</v>
          </cell>
          <cell r="AH189">
            <v>7034.84</v>
          </cell>
          <cell r="AI189">
            <v>7009.88</v>
          </cell>
          <cell r="AJ189">
            <v>64235.829999999994</v>
          </cell>
        </row>
        <row r="190">
          <cell r="Z190" t="str">
            <v>27403</v>
          </cell>
          <cell r="AA190">
            <v>16774.599999999999</v>
          </cell>
          <cell r="AB190">
            <v>16958.13</v>
          </cell>
          <cell r="AC190">
            <v>16903.489999999998</v>
          </cell>
          <cell r="AD190">
            <v>16844.98</v>
          </cell>
          <cell r="AE190">
            <v>16831.98</v>
          </cell>
          <cell r="AF190">
            <v>16930.780000000002</v>
          </cell>
          <cell r="AG190">
            <v>16834.04</v>
          </cell>
          <cell r="AH190">
            <v>16770.740000000002</v>
          </cell>
          <cell r="AI190">
            <v>16691.059999999998</v>
          </cell>
          <cell r="AJ190">
            <v>151539.79999999999</v>
          </cell>
        </row>
        <row r="191">
          <cell r="Z191" t="str">
            <v>27404</v>
          </cell>
          <cell r="AA191">
            <v>1909.53</v>
          </cell>
          <cell r="AB191">
            <v>1912.46</v>
          </cell>
          <cell r="AC191">
            <v>1906.2900000000004</v>
          </cell>
          <cell r="AD191">
            <v>1891.4</v>
          </cell>
          <cell r="AE191">
            <v>1894.2000000000003</v>
          </cell>
          <cell r="AF191">
            <v>1893.54</v>
          </cell>
          <cell r="AG191">
            <v>1891.88</v>
          </cell>
          <cell r="AH191">
            <v>1887.6</v>
          </cell>
          <cell r="AI191">
            <v>1874.7400000000002</v>
          </cell>
          <cell r="AJ191">
            <v>17061.640000000003</v>
          </cell>
        </row>
        <row r="192">
          <cell r="Z192" t="str">
            <v>27416</v>
          </cell>
          <cell r="AA192">
            <v>3831.78</v>
          </cell>
          <cell r="AB192">
            <v>3848.2300000000005</v>
          </cell>
          <cell r="AC192">
            <v>3827.6500000000005</v>
          </cell>
          <cell r="AD192">
            <v>3799.3599999999997</v>
          </cell>
          <cell r="AE192">
            <v>3797.5400000000004</v>
          </cell>
          <cell r="AF192">
            <v>3789.16</v>
          </cell>
          <cell r="AG192">
            <v>3794.29</v>
          </cell>
          <cell r="AH192">
            <v>3773.03</v>
          </cell>
          <cell r="AI192">
            <v>3761.71</v>
          </cell>
          <cell r="AJ192">
            <v>34222.75</v>
          </cell>
        </row>
        <row r="193">
          <cell r="Z193" t="str">
            <v>27417</v>
          </cell>
          <cell r="AA193">
            <v>3224.67</v>
          </cell>
          <cell r="AB193">
            <v>3288.65</v>
          </cell>
          <cell r="AC193">
            <v>3283.6899999999996</v>
          </cell>
          <cell r="AD193">
            <v>3289.1499999999996</v>
          </cell>
          <cell r="AE193">
            <v>3283.7799999999993</v>
          </cell>
          <cell r="AF193">
            <v>3291.9300000000003</v>
          </cell>
          <cell r="AG193">
            <v>3283.99</v>
          </cell>
          <cell r="AH193">
            <v>3263.2699999999995</v>
          </cell>
          <cell r="AI193">
            <v>3237.85</v>
          </cell>
          <cell r="AJ193">
            <v>29446.979999999992</v>
          </cell>
        </row>
        <row r="194">
          <cell r="Z194" t="str">
            <v>28010</v>
          </cell>
          <cell r="AA194">
            <v>18.5</v>
          </cell>
          <cell r="AB194">
            <v>19.5</v>
          </cell>
          <cell r="AC194">
            <v>19.5</v>
          </cell>
          <cell r="AD194">
            <v>19.5</v>
          </cell>
          <cell r="AE194">
            <v>19.5</v>
          </cell>
          <cell r="AF194">
            <v>19.5</v>
          </cell>
          <cell r="AG194">
            <v>19.5</v>
          </cell>
          <cell r="AH194">
            <v>19.5</v>
          </cell>
          <cell r="AI194">
            <v>19.5</v>
          </cell>
          <cell r="AJ194">
            <v>174.5</v>
          </cell>
        </row>
        <row r="195">
          <cell r="Z195" t="str">
            <v>28137</v>
          </cell>
          <cell r="AA195">
            <v>661.36</v>
          </cell>
          <cell r="AB195">
            <v>674.29000000000008</v>
          </cell>
          <cell r="AC195">
            <v>674.38</v>
          </cell>
          <cell r="AD195">
            <v>673.93000000000006</v>
          </cell>
          <cell r="AE195">
            <v>666.03</v>
          </cell>
          <cell r="AF195">
            <v>657.46</v>
          </cell>
          <cell r="AG195">
            <v>663.61000000000013</v>
          </cell>
          <cell r="AH195">
            <v>667.57999999999993</v>
          </cell>
          <cell r="AI195">
            <v>670.83</v>
          </cell>
          <cell r="AJ195">
            <v>6009.4699999999993</v>
          </cell>
        </row>
        <row r="196">
          <cell r="Z196" t="str">
            <v>28144</v>
          </cell>
          <cell r="AA196">
            <v>207.31</v>
          </cell>
          <cell r="AB196">
            <v>214.46</v>
          </cell>
          <cell r="AC196">
            <v>213.96</v>
          </cell>
          <cell r="AD196">
            <v>214.46</v>
          </cell>
          <cell r="AE196">
            <v>213.44</v>
          </cell>
          <cell r="AF196">
            <v>211.6</v>
          </cell>
          <cell r="AG196">
            <v>209.1</v>
          </cell>
          <cell r="AH196">
            <v>208.93000000000004</v>
          </cell>
          <cell r="AI196">
            <v>209.76000000000002</v>
          </cell>
          <cell r="AJ196">
            <v>1903.02</v>
          </cell>
        </row>
        <row r="197">
          <cell r="Z197" t="str">
            <v>28149</v>
          </cell>
          <cell r="AA197">
            <v>805.3599999999999</v>
          </cell>
          <cell r="AB197">
            <v>813.82999999999993</v>
          </cell>
          <cell r="AC197">
            <v>810.4899999999999</v>
          </cell>
          <cell r="AD197">
            <v>813.2399999999999</v>
          </cell>
          <cell r="AE197">
            <v>809.95</v>
          </cell>
          <cell r="AF197">
            <v>822.52</v>
          </cell>
          <cell r="AG197">
            <v>815.27</v>
          </cell>
          <cell r="AH197">
            <v>810.6099999999999</v>
          </cell>
          <cell r="AI197">
            <v>804.41</v>
          </cell>
          <cell r="AJ197">
            <v>7305.6799999999994</v>
          </cell>
        </row>
        <row r="198">
          <cell r="Z198" t="str">
            <v>29011</v>
          </cell>
          <cell r="AA198">
            <v>585.6</v>
          </cell>
          <cell r="AB198">
            <v>592.41000000000008</v>
          </cell>
          <cell r="AC198">
            <v>586.21</v>
          </cell>
          <cell r="AD198">
            <v>575.81000000000006</v>
          </cell>
          <cell r="AE198">
            <v>568.08000000000004</v>
          </cell>
          <cell r="AF198">
            <v>566.34999999999991</v>
          </cell>
          <cell r="AG198">
            <v>562.5</v>
          </cell>
          <cell r="AH198">
            <v>558.1</v>
          </cell>
          <cell r="AI198">
            <v>559.52</v>
          </cell>
          <cell r="AJ198">
            <v>5154.58</v>
          </cell>
        </row>
        <row r="199">
          <cell r="Z199" t="str">
            <v>29100</v>
          </cell>
          <cell r="AA199">
            <v>3717.05</v>
          </cell>
          <cell r="AB199">
            <v>3718.16</v>
          </cell>
          <cell r="AC199">
            <v>3675.7200000000003</v>
          </cell>
          <cell r="AD199">
            <v>3672.0200000000004</v>
          </cell>
          <cell r="AE199">
            <v>3670.58</v>
          </cell>
          <cell r="AF199">
            <v>3668.1499999999996</v>
          </cell>
          <cell r="AG199">
            <v>3648.78</v>
          </cell>
          <cell r="AH199">
            <v>3639.28</v>
          </cell>
          <cell r="AI199">
            <v>3645.75</v>
          </cell>
          <cell r="AJ199">
            <v>33055.49</v>
          </cell>
        </row>
        <row r="200">
          <cell r="Z200" t="str">
            <v>29101</v>
          </cell>
          <cell r="AA200">
            <v>3961.08</v>
          </cell>
          <cell r="AB200">
            <v>3970.1600000000003</v>
          </cell>
          <cell r="AC200">
            <v>3957.9</v>
          </cell>
          <cell r="AD200">
            <v>3940.67</v>
          </cell>
          <cell r="AE200">
            <v>3938.6800000000003</v>
          </cell>
          <cell r="AF200">
            <v>3951.2</v>
          </cell>
          <cell r="AG200">
            <v>3922.65</v>
          </cell>
          <cell r="AH200">
            <v>3919.1</v>
          </cell>
          <cell r="AI200">
            <v>3903.1300000000006</v>
          </cell>
          <cell r="AJ200">
            <v>35464.57</v>
          </cell>
        </row>
        <row r="201">
          <cell r="Z201" t="str">
            <v>29103</v>
          </cell>
          <cell r="AA201">
            <v>2587.9199999999996</v>
          </cell>
          <cell r="AB201">
            <v>2606.5299999999997</v>
          </cell>
          <cell r="AC201">
            <v>2605.17</v>
          </cell>
          <cell r="AD201">
            <v>2607.89</v>
          </cell>
          <cell r="AE201">
            <v>2608.13</v>
          </cell>
          <cell r="AF201">
            <v>2595.1</v>
          </cell>
          <cell r="AG201">
            <v>2595.02</v>
          </cell>
          <cell r="AH201">
            <v>2595.1299999999997</v>
          </cell>
          <cell r="AI201">
            <v>2586.3200000000002</v>
          </cell>
          <cell r="AJ201">
            <v>23387.21</v>
          </cell>
        </row>
        <row r="202">
          <cell r="Z202" t="str">
            <v>29311</v>
          </cell>
          <cell r="AA202">
            <v>607.68000000000006</v>
          </cell>
          <cell r="AB202">
            <v>609.15000000000009</v>
          </cell>
          <cell r="AC202">
            <v>605.19000000000005</v>
          </cell>
          <cell r="AD202">
            <v>599.69000000000005</v>
          </cell>
          <cell r="AE202">
            <v>598.51</v>
          </cell>
          <cell r="AF202">
            <v>585.35</v>
          </cell>
          <cell r="AG202">
            <v>584.52</v>
          </cell>
          <cell r="AH202">
            <v>588.57000000000005</v>
          </cell>
          <cell r="AI202">
            <v>591.09</v>
          </cell>
          <cell r="AJ202">
            <v>5369.75</v>
          </cell>
        </row>
        <row r="203">
          <cell r="Z203" t="str">
            <v>29317</v>
          </cell>
          <cell r="AA203">
            <v>398.6</v>
          </cell>
          <cell r="AB203">
            <v>401.6</v>
          </cell>
          <cell r="AC203">
            <v>390.6</v>
          </cell>
          <cell r="AD203">
            <v>387.1</v>
          </cell>
          <cell r="AE203">
            <v>391.1</v>
          </cell>
          <cell r="AF203">
            <v>392.1</v>
          </cell>
          <cell r="AG203">
            <v>390.1</v>
          </cell>
          <cell r="AH203">
            <v>391.1</v>
          </cell>
          <cell r="AI203">
            <v>397.1</v>
          </cell>
          <cell r="AJ203">
            <v>3539.3999999999996</v>
          </cell>
        </row>
        <row r="204">
          <cell r="Z204" t="str">
            <v>29320</v>
          </cell>
          <cell r="AA204">
            <v>6127.7200000000012</v>
          </cell>
          <cell r="AB204">
            <v>6146.2199999999993</v>
          </cell>
          <cell r="AC204">
            <v>6099.67</v>
          </cell>
          <cell r="AD204">
            <v>6073.670000000001</v>
          </cell>
          <cell r="AE204">
            <v>6048.5899999999992</v>
          </cell>
          <cell r="AF204">
            <v>6018.0000000000009</v>
          </cell>
          <cell r="AG204">
            <v>6049.3</v>
          </cell>
          <cell r="AH204">
            <v>6003.7000000000007</v>
          </cell>
          <cell r="AI204">
            <v>5971.12</v>
          </cell>
          <cell r="AJ204">
            <v>54537.990000000013</v>
          </cell>
        </row>
        <row r="205">
          <cell r="Z205" t="str">
            <v>30002</v>
          </cell>
          <cell r="AA205">
            <v>50</v>
          </cell>
          <cell r="AB205">
            <v>51.5</v>
          </cell>
          <cell r="AC205">
            <v>53.5</v>
          </cell>
          <cell r="AD205">
            <v>55.5</v>
          </cell>
          <cell r="AE205">
            <v>55.5</v>
          </cell>
          <cell r="AF205">
            <v>55.5</v>
          </cell>
          <cell r="AG205">
            <v>54.5</v>
          </cell>
          <cell r="AH205">
            <v>53.5</v>
          </cell>
          <cell r="AI205">
            <v>53.5</v>
          </cell>
          <cell r="AJ205">
            <v>483</v>
          </cell>
        </row>
        <row r="206">
          <cell r="Z206" t="str">
            <v>30029</v>
          </cell>
          <cell r="AA206">
            <v>54</v>
          </cell>
          <cell r="AB206">
            <v>55</v>
          </cell>
          <cell r="AC206">
            <v>52</v>
          </cell>
          <cell r="AD206">
            <v>52</v>
          </cell>
          <cell r="AE206">
            <v>51</v>
          </cell>
          <cell r="AF206">
            <v>53</v>
          </cell>
          <cell r="AG206">
            <v>52</v>
          </cell>
          <cell r="AH206">
            <v>49.5</v>
          </cell>
          <cell r="AI206">
            <v>50</v>
          </cell>
          <cell r="AJ206">
            <v>468.5</v>
          </cell>
        </row>
        <row r="207">
          <cell r="Z207" t="str">
            <v>30031</v>
          </cell>
          <cell r="AA207">
            <v>64</v>
          </cell>
          <cell r="AB207">
            <v>67</v>
          </cell>
          <cell r="AC207">
            <v>55</v>
          </cell>
          <cell r="AD207">
            <v>55</v>
          </cell>
          <cell r="AE207">
            <v>54.5</v>
          </cell>
          <cell r="AF207">
            <v>55.5</v>
          </cell>
          <cell r="AG207">
            <v>56</v>
          </cell>
          <cell r="AH207">
            <v>56</v>
          </cell>
          <cell r="AI207">
            <v>56</v>
          </cell>
          <cell r="AJ207">
            <v>519</v>
          </cell>
        </row>
        <row r="208">
          <cell r="Z208" t="str">
            <v>30303</v>
          </cell>
          <cell r="AA208">
            <v>1287.5800000000002</v>
          </cell>
          <cell r="AB208">
            <v>1292.19</v>
          </cell>
          <cell r="AC208">
            <v>1269.05</v>
          </cell>
          <cell r="AD208">
            <v>1256.05</v>
          </cell>
          <cell r="AE208">
            <v>1239.9199999999998</v>
          </cell>
          <cell r="AF208">
            <v>1236.6199999999999</v>
          </cell>
          <cell r="AG208">
            <v>1214.81</v>
          </cell>
          <cell r="AH208">
            <v>1202.1500000000001</v>
          </cell>
          <cell r="AI208">
            <v>1180.1699999999998</v>
          </cell>
          <cell r="AJ208">
            <v>11178.54</v>
          </cell>
        </row>
        <row r="209">
          <cell r="Z209" t="str">
            <v>31002</v>
          </cell>
          <cell r="AA209">
            <v>17784</v>
          </cell>
          <cell r="AB209">
            <v>17907.89</v>
          </cell>
          <cell r="AC209">
            <v>17883.920000000002</v>
          </cell>
          <cell r="AD209">
            <v>17822.64</v>
          </cell>
          <cell r="AE209">
            <v>17748.349999999999</v>
          </cell>
          <cell r="AF209">
            <v>17766.440000000002</v>
          </cell>
          <cell r="AG209">
            <v>17738.419999999998</v>
          </cell>
          <cell r="AH209">
            <v>17654.53</v>
          </cell>
          <cell r="AI209">
            <v>17609.589999999997</v>
          </cell>
          <cell r="AJ209">
            <v>159915.78</v>
          </cell>
        </row>
        <row r="210">
          <cell r="Z210" t="str">
            <v>31004</v>
          </cell>
          <cell r="AA210">
            <v>7567.26</v>
          </cell>
          <cell r="AB210">
            <v>7567.81</v>
          </cell>
          <cell r="AC210">
            <v>7547.6799999999994</v>
          </cell>
          <cell r="AD210">
            <v>7564.31</v>
          </cell>
          <cell r="AE210">
            <v>7540.9400000000005</v>
          </cell>
          <cell r="AF210">
            <v>7523.1800000000012</v>
          </cell>
          <cell r="AG210">
            <v>7490.73</v>
          </cell>
          <cell r="AH210">
            <v>7474.7400000000016</v>
          </cell>
          <cell r="AI210">
            <v>7453.1900000000014</v>
          </cell>
          <cell r="AJ210">
            <v>67729.840000000011</v>
          </cell>
        </row>
        <row r="211">
          <cell r="Z211" t="str">
            <v>31006</v>
          </cell>
          <cell r="AA211">
            <v>14078.209999999997</v>
          </cell>
          <cell r="AB211">
            <v>14242.429999999998</v>
          </cell>
          <cell r="AC211">
            <v>14265.360000000002</v>
          </cell>
          <cell r="AD211">
            <v>14253.119999999999</v>
          </cell>
          <cell r="AE211">
            <v>14230.969999999998</v>
          </cell>
          <cell r="AF211">
            <v>14165.07</v>
          </cell>
          <cell r="AG211">
            <v>14122.26</v>
          </cell>
          <cell r="AH211">
            <v>14112.02</v>
          </cell>
          <cell r="AI211">
            <v>14089.080000000004</v>
          </cell>
          <cell r="AJ211">
            <v>127558.52</v>
          </cell>
        </row>
        <row r="212">
          <cell r="Z212" t="str">
            <v>31015</v>
          </cell>
          <cell r="AA212">
            <v>19093</v>
          </cell>
          <cell r="AB212">
            <v>19465.050000000003</v>
          </cell>
          <cell r="AC212">
            <v>19443.539999999997</v>
          </cell>
          <cell r="AD212">
            <v>19380.96</v>
          </cell>
          <cell r="AE212">
            <v>19403.009999999998</v>
          </cell>
          <cell r="AF212">
            <v>19321.829999999998</v>
          </cell>
          <cell r="AG212">
            <v>19288.579999999994</v>
          </cell>
          <cell r="AH212">
            <v>19268.64</v>
          </cell>
          <cell r="AI212">
            <v>19220.529999999995</v>
          </cell>
          <cell r="AJ212">
            <v>173885.13999999998</v>
          </cell>
        </row>
        <row r="213">
          <cell r="Z213" t="str">
            <v>31016</v>
          </cell>
          <cell r="AA213">
            <v>4846.37</v>
          </cell>
          <cell r="AB213">
            <v>5148.0300000000007</v>
          </cell>
          <cell r="AC213">
            <v>5159.9199999999992</v>
          </cell>
          <cell r="AD213">
            <v>5155.7099999999991</v>
          </cell>
          <cell r="AE213">
            <v>5152.7699999999995</v>
          </cell>
          <cell r="AF213">
            <v>5131.0399999999991</v>
          </cell>
          <cell r="AG213">
            <v>5119.0899999999992</v>
          </cell>
          <cell r="AH213">
            <v>5114.74</v>
          </cell>
          <cell r="AI213">
            <v>5113.369999999999</v>
          </cell>
          <cell r="AJ213">
            <v>45941.039999999994</v>
          </cell>
        </row>
        <row r="214">
          <cell r="Z214" t="str">
            <v>31025</v>
          </cell>
          <cell r="AA214">
            <v>10705.13</v>
          </cell>
          <cell r="AB214">
            <v>10837.880000000001</v>
          </cell>
          <cell r="AC214">
            <v>10835.939999999999</v>
          </cell>
          <cell r="AD214">
            <v>10766.119999999999</v>
          </cell>
          <cell r="AE214">
            <v>10730.48</v>
          </cell>
          <cell r="AF214">
            <v>10735.029999999999</v>
          </cell>
          <cell r="AG214">
            <v>10719.99</v>
          </cell>
          <cell r="AH214">
            <v>10710.91</v>
          </cell>
          <cell r="AI214">
            <v>10694.970000000001</v>
          </cell>
          <cell r="AJ214">
            <v>96736.450000000012</v>
          </cell>
        </row>
        <row r="215">
          <cell r="Z215" t="str">
            <v>31063</v>
          </cell>
          <cell r="AA215">
            <v>30</v>
          </cell>
          <cell r="AB215">
            <v>31.5</v>
          </cell>
          <cell r="AC215">
            <v>32.5</v>
          </cell>
          <cell r="AD215">
            <v>29</v>
          </cell>
          <cell r="AE215">
            <v>29</v>
          </cell>
          <cell r="AF215">
            <v>28</v>
          </cell>
          <cell r="AG215">
            <v>28</v>
          </cell>
          <cell r="AH215">
            <v>29</v>
          </cell>
          <cell r="AI215">
            <v>28</v>
          </cell>
          <cell r="AJ215">
            <v>265</v>
          </cell>
        </row>
        <row r="216">
          <cell r="Z216" t="str">
            <v>31103</v>
          </cell>
          <cell r="AA216">
            <v>6295.0399999999991</v>
          </cell>
          <cell r="AB216">
            <v>7590.079999999999</v>
          </cell>
          <cell r="AC216">
            <v>7509.7599999999993</v>
          </cell>
          <cell r="AD216">
            <v>7404.9999999999991</v>
          </cell>
          <cell r="AE216">
            <v>7383.3399999999992</v>
          </cell>
          <cell r="AF216">
            <v>7441.2</v>
          </cell>
          <cell r="AG216">
            <v>7374.7999999999984</v>
          </cell>
          <cell r="AH216">
            <v>7285.4199999999992</v>
          </cell>
          <cell r="AI216">
            <v>7247.6</v>
          </cell>
          <cell r="AJ216">
            <v>65532.239999999983</v>
          </cell>
        </row>
        <row r="217">
          <cell r="Z217" t="str">
            <v>31201</v>
          </cell>
          <cell r="AA217">
            <v>9466.8000000000011</v>
          </cell>
          <cell r="AB217">
            <v>9462.4699999999993</v>
          </cell>
          <cell r="AC217">
            <v>9468.1400000000012</v>
          </cell>
          <cell r="AD217">
            <v>9481.86</v>
          </cell>
          <cell r="AE217">
            <v>9465.6299999999992</v>
          </cell>
          <cell r="AF217">
            <v>9457.3300000000017</v>
          </cell>
          <cell r="AG217">
            <v>9447.1500000000015</v>
          </cell>
          <cell r="AH217">
            <v>9437.9399999999987</v>
          </cell>
          <cell r="AI217">
            <v>9447.3000000000011</v>
          </cell>
          <cell r="AJ217">
            <v>85134.62000000001</v>
          </cell>
        </row>
        <row r="218">
          <cell r="Z218" t="str">
            <v>31306</v>
          </cell>
          <cell r="AA218">
            <v>2232.4</v>
          </cell>
          <cell r="AB218">
            <v>2239.11</v>
          </cell>
          <cell r="AC218">
            <v>2231.1999999999998</v>
          </cell>
          <cell r="AD218">
            <v>2239.3000000000002</v>
          </cell>
          <cell r="AE218">
            <v>2224.1</v>
          </cell>
          <cell r="AF218">
            <v>2221.6</v>
          </cell>
          <cell r="AG218">
            <v>2212.2000000000003</v>
          </cell>
          <cell r="AH218">
            <v>2203.9499999999998</v>
          </cell>
          <cell r="AI218">
            <v>2201.5500000000002</v>
          </cell>
          <cell r="AJ218">
            <v>20005.41</v>
          </cell>
        </row>
        <row r="219">
          <cell r="Z219" t="str">
            <v>31311</v>
          </cell>
          <cell r="AA219">
            <v>2177.1699999999996</v>
          </cell>
          <cell r="AB219">
            <v>2198.62</v>
          </cell>
          <cell r="AC219">
            <v>2195.48</v>
          </cell>
          <cell r="AD219">
            <v>1864.66</v>
          </cell>
          <cell r="AE219">
            <v>2190.83</v>
          </cell>
          <cell r="AF219">
            <v>2166.65</v>
          </cell>
          <cell r="AG219">
            <v>2170.4500000000003</v>
          </cell>
          <cell r="AH219">
            <v>2169.6499999999996</v>
          </cell>
          <cell r="AI219">
            <v>2175.5099999999998</v>
          </cell>
          <cell r="AJ219">
            <v>19309.019999999997</v>
          </cell>
        </row>
        <row r="220">
          <cell r="Z220" t="str">
            <v>31330</v>
          </cell>
          <cell r="AA220">
            <v>447.24000000000007</v>
          </cell>
          <cell r="AB220">
            <v>455.2</v>
          </cell>
          <cell r="AC220">
            <v>457</v>
          </cell>
          <cell r="AD220">
            <v>461.3</v>
          </cell>
          <cell r="AE220">
            <v>456.59999999999997</v>
          </cell>
          <cell r="AF220">
            <v>447.5</v>
          </cell>
          <cell r="AG220">
            <v>445.1</v>
          </cell>
          <cell r="AH220">
            <v>442.1</v>
          </cell>
          <cell r="AI220">
            <v>440.8</v>
          </cell>
          <cell r="AJ220">
            <v>4052.84</v>
          </cell>
        </row>
        <row r="221">
          <cell r="Z221" t="str">
            <v>31332</v>
          </cell>
          <cell r="AA221">
            <v>2187.17</v>
          </cell>
          <cell r="AB221">
            <v>2202.27</v>
          </cell>
          <cell r="AC221">
            <v>2189.8599999999997</v>
          </cell>
          <cell r="AD221">
            <v>2182.83</v>
          </cell>
          <cell r="AE221">
            <v>2169.73</v>
          </cell>
          <cell r="AF221">
            <v>2159.33</v>
          </cell>
          <cell r="AG221">
            <v>2147.83</v>
          </cell>
          <cell r="AH221">
            <v>2139.8300000000004</v>
          </cell>
          <cell r="AI221">
            <v>2125.63</v>
          </cell>
          <cell r="AJ221">
            <v>19504.480000000003</v>
          </cell>
        </row>
        <row r="222">
          <cell r="Z222" t="str">
            <v>31401</v>
          </cell>
          <cell r="AA222">
            <v>4704.99</v>
          </cell>
          <cell r="AB222">
            <v>4719.2</v>
          </cell>
          <cell r="AC222">
            <v>4695.869999999999</v>
          </cell>
          <cell r="AD222">
            <v>4661.42</v>
          </cell>
          <cell r="AE222">
            <v>4633.7199999999993</v>
          </cell>
          <cell r="AF222">
            <v>4620.95</v>
          </cell>
          <cell r="AG222">
            <v>4620.2099999999991</v>
          </cell>
          <cell r="AH222">
            <v>4626.3</v>
          </cell>
          <cell r="AI222">
            <v>4612.1899999999996</v>
          </cell>
          <cell r="AJ222">
            <v>41894.85</v>
          </cell>
        </row>
        <row r="223">
          <cell r="Z223" t="str">
            <v>32081</v>
          </cell>
          <cell r="AA223">
            <v>28118.629999999997</v>
          </cell>
          <cell r="AB223">
            <v>28404.449999999997</v>
          </cell>
          <cell r="AC223">
            <v>28288.179999999997</v>
          </cell>
          <cell r="AD223">
            <v>28218.889999999996</v>
          </cell>
          <cell r="AE223">
            <v>28105.55999999999</v>
          </cell>
          <cell r="AF223">
            <v>27998.299999999996</v>
          </cell>
          <cell r="AG223">
            <v>27973.659999999993</v>
          </cell>
          <cell r="AH223">
            <v>27826.189999999988</v>
          </cell>
          <cell r="AI223">
            <v>27835.589999999989</v>
          </cell>
          <cell r="AJ223">
            <v>252769.44999999998</v>
          </cell>
        </row>
        <row r="224">
          <cell r="Z224" t="str">
            <v>32123</v>
          </cell>
          <cell r="AA224">
            <v>73</v>
          </cell>
          <cell r="AB224">
            <v>72</v>
          </cell>
          <cell r="AC224">
            <v>71</v>
          </cell>
          <cell r="AD224">
            <v>71.5</v>
          </cell>
          <cell r="AE224">
            <v>71.5</v>
          </cell>
          <cell r="AF224">
            <v>71.5</v>
          </cell>
          <cell r="AG224">
            <v>73.5</v>
          </cell>
          <cell r="AH224">
            <v>73.5</v>
          </cell>
          <cell r="AI224">
            <v>73.5</v>
          </cell>
          <cell r="AJ224">
            <v>651</v>
          </cell>
        </row>
        <row r="225">
          <cell r="Z225" t="str">
            <v>32312</v>
          </cell>
          <cell r="AA225">
            <v>41.16</v>
          </cell>
          <cell r="AB225">
            <v>42.16</v>
          </cell>
          <cell r="AC225">
            <v>40.659999999999997</v>
          </cell>
          <cell r="AD225">
            <v>39.659999999999997</v>
          </cell>
          <cell r="AE225">
            <v>40.839999999999996</v>
          </cell>
          <cell r="AF225">
            <v>40.839999999999996</v>
          </cell>
          <cell r="AG225">
            <v>39.839999999999996</v>
          </cell>
          <cell r="AH225">
            <v>39.950000000000003</v>
          </cell>
          <cell r="AI225">
            <v>38.769999999999996</v>
          </cell>
          <cell r="AJ225">
            <v>363.87999999999994</v>
          </cell>
        </row>
        <row r="226">
          <cell r="Z226" t="str">
            <v>32325</v>
          </cell>
          <cell r="AA226">
            <v>1514.8200000000002</v>
          </cell>
          <cell r="AB226">
            <v>1520.9</v>
          </cell>
          <cell r="AC226">
            <v>1517.3</v>
          </cell>
          <cell r="AD226">
            <v>1518.26</v>
          </cell>
          <cell r="AE226">
            <v>1520.67</v>
          </cell>
          <cell r="AF226">
            <v>1523.0199999999998</v>
          </cell>
          <cell r="AG226">
            <v>1521.47</v>
          </cell>
          <cell r="AH226">
            <v>1515.4799999999998</v>
          </cell>
          <cell r="AI226">
            <v>1521.7200000000003</v>
          </cell>
          <cell r="AJ226">
            <v>13673.64</v>
          </cell>
        </row>
        <row r="227">
          <cell r="Z227" t="str">
            <v>32326</v>
          </cell>
          <cell r="AA227">
            <v>1869.6000000000001</v>
          </cell>
          <cell r="AB227">
            <v>1878.54</v>
          </cell>
          <cell r="AC227">
            <v>1875.56</v>
          </cell>
          <cell r="AD227">
            <v>1872.73</v>
          </cell>
          <cell r="AE227">
            <v>1862.21</v>
          </cell>
          <cell r="AF227">
            <v>1866.9900000000002</v>
          </cell>
          <cell r="AG227">
            <v>1859.24</v>
          </cell>
          <cell r="AH227">
            <v>1858.2800000000002</v>
          </cell>
          <cell r="AI227">
            <v>1851.0700000000002</v>
          </cell>
          <cell r="AJ227">
            <v>16794.22</v>
          </cell>
        </row>
        <row r="228">
          <cell r="Z228" t="str">
            <v>32354</v>
          </cell>
          <cell r="AA228">
            <v>9053.7000000000007</v>
          </cell>
          <cell r="AB228">
            <v>9075.409999999998</v>
          </cell>
          <cell r="AC228">
            <v>9075.3700000000008</v>
          </cell>
          <cell r="AD228">
            <v>9041.2800000000007</v>
          </cell>
          <cell r="AE228">
            <v>9020.8499999999985</v>
          </cell>
          <cell r="AF228">
            <v>9053.17</v>
          </cell>
          <cell r="AG228">
            <v>9048.33</v>
          </cell>
          <cell r="AH228">
            <v>9046.19</v>
          </cell>
          <cell r="AI228">
            <v>9035.779999999997</v>
          </cell>
          <cell r="AJ228">
            <v>81450.080000000002</v>
          </cell>
        </row>
        <row r="229">
          <cell r="Z229" t="str">
            <v>32356</v>
          </cell>
          <cell r="AA229">
            <v>11872.01</v>
          </cell>
          <cell r="AB229">
            <v>11865.910000000002</v>
          </cell>
          <cell r="AC229">
            <v>11816.630000000001</v>
          </cell>
          <cell r="AD229">
            <v>11784.75</v>
          </cell>
          <cell r="AE229">
            <v>11754.699999999999</v>
          </cell>
          <cell r="AF229">
            <v>11754.12</v>
          </cell>
          <cell r="AG229">
            <v>11741.289999999999</v>
          </cell>
          <cell r="AH229">
            <v>11731.68</v>
          </cell>
          <cell r="AI229">
            <v>11719.29</v>
          </cell>
          <cell r="AJ229">
            <v>106040.38</v>
          </cell>
        </row>
        <row r="230">
          <cell r="Z230" t="str">
            <v>32358</v>
          </cell>
          <cell r="AA230">
            <v>871.36000000000013</v>
          </cell>
          <cell r="AB230">
            <v>875.41</v>
          </cell>
          <cell r="AC230">
            <v>884.54000000000008</v>
          </cell>
          <cell r="AD230">
            <v>885.55000000000007</v>
          </cell>
          <cell r="AE230">
            <v>889.05000000000007</v>
          </cell>
          <cell r="AF230">
            <v>894.94</v>
          </cell>
          <cell r="AG230">
            <v>896.09</v>
          </cell>
          <cell r="AH230">
            <v>895.58</v>
          </cell>
          <cell r="AI230">
            <v>894.88</v>
          </cell>
          <cell r="AJ230">
            <v>7987.4000000000005</v>
          </cell>
        </row>
        <row r="231">
          <cell r="Z231" t="str">
            <v>32360</v>
          </cell>
          <cell r="AA231">
            <v>3768.59</v>
          </cell>
          <cell r="AB231">
            <v>3780.3399999999997</v>
          </cell>
          <cell r="AC231">
            <v>3779.1499999999996</v>
          </cell>
          <cell r="AD231">
            <v>3763.67</v>
          </cell>
          <cell r="AE231">
            <v>3751.32</v>
          </cell>
          <cell r="AF231">
            <v>3721.7700000000004</v>
          </cell>
          <cell r="AG231">
            <v>3709.07</v>
          </cell>
          <cell r="AH231">
            <v>3717.1099999999997</v>
          </cell>
          <cell r="AI231">
            <v>3712.1100000000006</v>
          </cell>
          <cell r="AJ231">
            <v>33703.130000000005</v>
          </cell>
        </row>
        <row r="232">
          <cell r="Z232" t="str">
            <v>32361</v>
          </cell>
          <cell r="AA232">
            <v>4330.7000000000007</v>
          </cell>
          <cell r="AB232">
            <v>4380.8599999999997</v>
          </cell>
          <cell r="AC232">
            <v>4386.79</v>
          </cell>
          <cell r="AD232">
            <v>4429.17</v>
          </cell>
          <cell r="AE232">
            <v>4436.8100000000004</v>
          </cell>
          <cell r="AF232">
            <v>4453.24</v>
          </cell>
          <cell r="AG232">
            <v>4466.2699999999995</v>
          </cell>
          <cell r="AH232">
            <v>4496.26</v>
          </cell>
          <cell r="AI232">
            <v>4460.51</v>
          </cell>
          <cell r="AJ232">
            <v>39840.610000000008</v>
          </cell>
        </row>
        <row r="233">
          <cell r="Z233" t="str">
            <v>32362</v>
          </cell>
          <cell r="AA233">
            <v>417.12</v>
          </cell>
          <cell r="AB233">
            <v>417.62</v>
          </cell>
          <cell r="AC233">
            <v>421.61</v>
          </cell>
          <cell r="AD233">
            <v>417.73</v>
          </cell>
          <cell r="AE233">
            <v>417.18</v>
          </cell>
          <cell r="AF233">
            <v>411.92</v>
          </cell>
          <cell r="AG233">
            <v>417.68</v>
          </cell>
          <cell r="AH233">
            <v>416.8</v>
          </cell>
          <cell r="AI233">
            <v>419.3</v>
          </cell>
          <cell r="AJ233">
            <v>3756.96</v>
          </cell>
        </row>
        <row r="234">
          <cell r="Z234" t="str">
            <v>32363</v>
          </cell>
          <cell r="AA234">
            <v>3631.5</v>
          </cell>
          <cell r="AB234">
            <v>3625.86</v>
          </cell>
          <cell r="AC234">
            <v>3626.5899999999997</v>
          </cell>
          <cell r="AD234">
            <v>3628.9500000000003</v>
          </cell>
          <cell r="AE234">
            <v>3627.55</v>
          </cell>
          <cell r="AF234">
            <v>3610.71</v>
          </cell>
          <cell r="AG234">
            <v>3595.2400000000002</v>
          </cell>
          <cell r="AH234">
            <v>3595.63</v>
          </cell>
          <cell r="AI234">
            <v>3572.36</v>
          </cell>
          <cell r="AJ234">
            <v>32514.390000000003</v>
          </cell>
        </row>
        <row r="235">
          <cell r="Z235" t="str">
            <v>32414</v>
          </cell>
          <cell r="AA235">
            <v>2414.56</v>
          </cell>
          <cell r="AB235">
            <v>2423.9300000000003</v>
          </cell>
          <cell r="AC235">
            <v>2421.35</v>
          </cell>
          <cell r="AD235">
            <v>2402.8799999999997</v>
          </cell>
          <cell r="AE235">
            <v>2396.11</v>
          </cell>
          <cell r="AF235">
            <v>2397.12</v>
          </cell>
          <cell r="AG235">
            <v>2386.6800000000003</v>
          </cell>
          <cell r="AH235">
            <v>2400.88</v>
          </cell>
          <cell r="AI235">
            <v>2394.6200000000003</v>
          </cell>
          <cell r="AJ235">
            <v>21638.13</v>
          </cell>
        </row>
        <row r="236">
          <cell r="Z236" t="str">
            <v>32416</v>
          </cell>
          <cell r="AA236">
            <v>1532.6399999999996</v>
          </cell>
          <cell r="AB236">
            <v>1549.0400000000002</v>
          </cell>
          <cell r="AC236">
            <v>1541.47</v>
          </cell>
          <cell r="AD236">
            <v>1541.77</v>
          </cell>
          <cell r="AE236">
            <v>1540.91</v>
          </cell>
          <cell r="AF236">
            <v>1536.1799999999998</v>
          </cell>
          <cell r="AG236">
            <v>1531.62</v>
          </cell>
          <cell r="AH236">
            <v>1532.1299999999999</v>
          </cell>
          <cell r="AI236">
            <v>1521.19</v>
          </cell>
          <cell r="AJ236">
            <v>13826.95</v>
          </cell>
        </row>
        <row r="237">
          <cell r="Z237" t="str">
            <v>33030</v>
          </cell>
          <cell r="AA237">
            <v>43.5</v>
          </cell>
          <cell r="AB237">
            <v>46.5</v>
          </cell>
          <cell r="AC237">
            <v>46.5</v>
          </cell>
          <cell r="AD237">
            <v>47</v>
          </cell>
          <cell r="AE237">
            <v>46</v>
          </cell>
          <cell r="AF237">
            <v>40</v>
          </cell>
          <cell r="AG237">
            <v>40</v>
          </cell>
          <cell r="AH237">
            <v>42</v>
          </cell>
          <cell r="AI237">
            <v>41</v>
          </cell>
          <cell r="AJ237">
            <v>392.5</v>
          </cell>
        </row>
        <row r="238">
          <cell r="Z238" t="str">
            <v>33036</v>
          </cell>
          <cell r="AA238">
            <v>856.25</v>
          </cell>
          <cell r="AB238">
            <v>873.2</v>
          </cell>
          <cell r="AC238">
            <v>859.15000000000009</v>
          </cell>
          <cell r="AD238">
            <v>860.65000000000009</v>
          </cell>
          <cell r="AE238">
            <v>864.75</v>
          </cell>
          <cell r="AF238">
            <v>860.15000000000009</v>
          </cell>
          <cell r="AG238">
            <v>852.1</v>
          </cell>
          <cell r="AH238">
            <v>838.25000000000011</v>
          </cell>
          <cell r="AI238">
            <v>827.6</v>
          </cell>
          <cell r="AJ238">
            <v>7692.1</v>
          </cell>
        </row>
        <row r="239">
          <cell r="Z239" t="str">
            <v>33049</v>
          </cell>
          <cell r="AA239">
            <v>586</v>
          </cell>
          <cell r="AB239">
            <v>663.64</v>
          </cell>
          <cell r="AC239">
            <v>633.95000000000005</v>
          </cell>
          <cell r="AD239">
            <v>637.59999999999991</v>
          </cell>
          <cell r="AE239">
            <v>655.03</v>
          </cell>
          <cell r="AF239">
            <v>678.87999999999988</v>
          </cell>
          <cell r="AG239">
            <v>652.66</v>
          </cell>
          <cell r="AH239">
            <v>649.1099999999999</v>
          </cell>
          <cell r="AI239">
            <v>628.31000000000006</v>
          </cell>
          <cell r="AJ239">
            <v>5785.1799999999994</v>
          </cell>
        </row>
        <row r="240">
          <cell r="Z240" t="str">
            <v>33070</v>
          </cell>
          <cell r="AA240">
            <v>1078.1800000000003</v>
          </cell>
          <cell r="AB240">
            <v>1230.9900000000002</v>
          </cell>
          <cell r="AC240">
            <v>1268.54</v>
          </cell>
          <cell r="AD240">
            <v>1294.2900000000002</v>
          </cell>
          <cell r="AE240">
            <v>1294.0600000000002</v>
          </cell>
          <cell r="AF240">
            <v>1375.2800000000002</v>
          </cell>
          <cell r="AG240">
            <v>1390.79</v>
          </cell>
          <cell r="AH240">
            <v>1419.68</v>
          </cell>
          <cell r="AI240">
            <v>1412.1299999999999</v>
          </cell>
          <cell r="AJ240">
            <v>11763.94</v>
          </cell>
        </row>
        <row r="241">
          <cell r="Z241" t="str">
            <v>33115</v>
          </cell>
          <cell r="AA241">
            <v>2342.0600000000004</v>
          </cell>
          <cell r="AB241">
            <v>2799.6800000000003</v>
          </cell>
          <cell r="AC241">
            <v>2786.19</v>
          </cell>
          <cell r="AD241">
            <v>2769.65</v>
          </cell>
          <cell r="AE241">
            <v>2764.7100000000005</v>
          </cell>
          <cell r="AF241">
            <v>2795.98</v>
          </cell>
          <cell r="AG241">
            <v>2787.88</v>
          </cell>
          <cell r="AH241">
            <v>2766.7400000000002</v>
          </cell>
          <cell r="AI241">
            <v>2760.8</v>
          </cell>
          <cell r="AJ241">
            <v>24573.690000000002</v>
          </cell>
        </row>
        <row r="242">
          <cell r="Z242" t="str">
            <v>33183</v>
          </cell>
          <cell r="AA242">
            <v>287.79999999999995</v>
          </cell>
          <cell r="AB242">
            <v>296.99999999999994</v>
          </cell>
          <cell r="AC242">
            <v>297.79999999999995</v>
          </cell>
          <cell r="AD242">
            <v>124</v>
          </cell>
          <cell r="AE242">
            <v>293.2</v>
          </cell>
          <cell r="AF242">
            <v>298.10000000000002</v>
          </cell>
          <cell r="AG242">
            <v>299.5</v>
          </cell>
          <cell r="AH242">
            <v>299.5</v>
          </cell>
          <cell r="AI242">
            <v>300.5</v>
          </cell>
          <cell r="AJ242">
            <v>2497.4</v>
          </cell>
        </row>
        <row r="243">
          <cell r="Z243" t="str">
            <v>33202</v>
          </cell>
          <cell r="AA243">
            <v>153</v>
          </cell>
          <cell r="AB243">
            <v>157.5</v>
          </cell>
          <cell r="AC243">
            <v>163.60999999999999</v>
          </cell>
          <cell r="AD243">
            <v>169.40999999999997</v>
          </cell>
          <cell r="AE243">
            <v>168.39</v>
          </cell>
          <cell r="AF243">
            <v>167.39</v>
          </cell>
          <cell r="AG243">
            <v>168.85</v>
          </cell>
          <cell r="AH243">
            <v>171.85</v>
          </cell>
          <cell r="AI243">
            <v>171.85</v>
          </cell>
          <cell r="AJ243">
            <v>1491.8499999999997</v>
          </cell>
        </row>
        <row r="244">
          <cell r="Z244" t="str">
            <v>33205</v>
          </cell>
          <cell r="AA244">
            <v>16.5</v>
          </cell>
          <cell r="AB244">
            <v>13.5</v>
          </cell>
          <cell r="AC244">
            <v>12</v>
          </cell>
          <cell r="AD244">
            <v>15</v>
          </cell>
          <cell r="AE244">
            <v>17</v>
          </cell>
          <cell r="AF244">
            <v>15.5</v>
          </cell>
          <cell r="AG244">
            <v>15.5</v>
          </cell>
          <cell r="AH244">
            <v>14.5</v>
          </cell>
          <cell r="AI244">
            <v>16</v>
          </cell>
          <cell r="AJ244">
            <v>135.5</v>
          </cell>
        </row>
        <row r="245">
          <cell r="Z245" t="str">
            <v>33206</v>
          </cell>
          <cell r="AA245">
            <v>209.35</v>
          </cell>
          <cell r="AB245">
            <v>210</v>
          </cell>
          <cell r="AC245">
            <v>211</v>
          </cell>
          <cell r="AD245">
            <v>201</v>
          </cell>
          <cell r="AE245">
            <v>196</v>
          </cell>
          <cell r="AF245">
            <v>192.88</v>
          </cell>
          <cell r="AG245">
            <v>184.27999999999997</v>
          </cell>
          <cell r="AH245">
            <v>182.85</v>
          </cell>
          <cell r="AI245">
            <v>185.85</v>
          </cell>
          <cell r="AJ245">
            <v>1773.2099999999998</v>
          </cell>
        </row>
        <row r="246">
          <cell r="Z246" t="str">
            <v>33207</v>
          </cell>
          <cell r="AA246">
            <v>431.94000000000005</v>
          </cell>
          <cell r="AB246">
            <v>515.04999999999995</v>
          </cell>
          <cell r="AC246">
            <v>522.15</v>
          </cell>
          <cell r="AD246">
            <v>519.49</v>
          </cell>
          <cell r="AE246">
            <v>517.79</v>
          </cell>
          <cell r="AF246">
            <v>511.21999999999997</v>
          </cell>
          <cell r="AG246">
            <v>508.67</v>
          </cell>
          <cell r="AH246">
            <v>507.82</v>
          </cell>
          <cell r="AI246">
            <v>509.90999999999997</v>
          </cell>
          <cell r="AJ246">
            <v>4544.04</v>
          </cell>
        </row>
        <row r="247">
          <cell r="Z247" t="str">
            <v>33211</v>
          </cell>
          <cell r="AA247">
            <v>281.58999999999997</v>
          </cell>
          <cell r="AB247">
            <v>288.49</v>
          </cell>
          <cell r="AC247">
            <v>284.97000000000003</v>
          </cell>
          <cell r="AD247">
            <v>289.19</v>
          </cell>
          <cell r="AE247">
            <v>285.23</v>
          </cell>
          <cell r="AF247">
            <v>285.02999999999997</v>
          </cell>
          <cell r="AG247">
            <v>294.03999999999996</v>
          </cell>
          <cell r="AH247">
            <v>290.39999999999998</v>
          </cell>
          <cell r="AI247">
            <v>290.42</v>
          </cell>
          <cell r="AJ247">
            <v>2589.36</v>
          </cell>
        </row>
        <row r="248">
          <cell r="Z248" t="str">
            <v>33212</v>
          </cell>
          <cell r="AA248">
            <v>873.28</v>
          </cell>
          <cell r="AB248">
            <v>885.50999999999988</v>
          </cell>
          <cell r="AC248">
            <v>908.7700000000001</v>
          </cell>
          <cell r="AD248">
            <v>908.5200000000001</v>
          </cell>
          <cell r="AE248">
            <v>915.59000000000015</v>
          </cell>
          <cell r="AF248">
            <v>925.91000000000008</v>
          </cell>
          <cell r="AG248">
            <v>923.66</v>
          </cell>
          <cell r="AH248">
            <v>917.10000000000014</v>
          </cell>
          <cell r="AI248">
            <v>912.60000000000014</v>
          </cell>
          <cell r="AJ248">
            <v>8170.9400000000005</v>
          </cell>
        </row>
        <row r="249">
          <cell r="Z249" t="str">
            <v>34002</v>
          </cell>
          <cell r="AA249">
            <v>5157.58</v>
          </cell>
          <cell r="AB249">
            <v>5217.45</v>
          </cell>
          <cell r="AC249">
            <v>5208.78</v>
          </cell>
          <cell r="AD249">
            <v>5216.5900000000011</v>
          </cell>
          <cell r="AE249">
            <v>5181.8900000000003</v>
          </cell>
          <cell r="AF249">
            <v>5170.3</v>
          </cell>
          <cell r="AG249">
            <v>5150.3300000000008</v>
          </cell>
          <cell r="AH249">
            <v>5142.6000000000004</v>
          </cell>
          <cell r="AI249">
            <v>5098.5000000000009</v>
          </cell>
          <cell r="AJ249">
            <v>46544.02</v>
          </cell>
        </row>
        <row r="250">
          <cell r="Z250" t="str">
            <v>34003</v>
          </cell>
          <cell r="AA250">
            <v>13392.239999999998</v>
          </cell>
          <cell r="AB250">
            <v>13487.039999999999</v>
          </cell>
          <cell r="AC250">
            <v>13450.919999999998</v>
          </cell>
          <cell r="AD250">
            <v>13428.519999999999</v>
          </cell>
          <cell r="AE250">
            <v>13417.81</v>
          </cell>
          <cell r="AF250">
            <v>13295.259999999998</v>
          </cell>
          <cell r="AG250">
            <v>13359.32</v>
          </cell>
          <cell r="AH250">
            <v>13286.500000000002</v>
          </cell>
          <cell r="AI250">
            <v>13260.34</v>
          </cell>
          <cell r="AJ250">
            <v>120377.94999999998</v>
          </cell>
        </row>
        <row r="251">
          <cell r="Z251" t="str">
            <v>34033</v>
          </cell>
          <cell r="AA251">
            <v>6382.6800000000012</v>
          </cell>
          <cell r="AB251">
            <v>6415.6899999999987</v>
          </cell>
          <cell r="AC251">
            <v>6392.94</v>
          </cell>
          <cell r="AD251">
            <v>6365.04</v>
          </cell>
          <cell r="AE251">
            <v>6339.6699999999992</v>
          </cell>
          <cell r="AF251">
            <v>6312.8200000000015</v>
          </cell>
          <cell r="AG251">
            <v>6314.18</v>
          </cell>
          <cell r="AH251">
            <v>6295.7999999999993</v>
          </cell>
          <cell r="AI251">
            <v>6247.58</v>
          </cell>
          <cell r="AJ251">
            <v>57066.399999999994</v>
          </cell>
        </row>
        <row r="252">
          <cell r="Z252" t="str">
            <v>34111</v>
          </cell>
          <cell r="AA252">
            <v>8597.66</v>
          </cell>
          <cell r="AB252">
            <v>8662.19</v>
          </cell>
          <cell r="AC252">
            <v>8635.3599999999988</v>
          </cell>
          <cell r="AD252">
            <v>8624.9699999999993</v>
          </cell>
          <cell r="AE252">
            <v>8597.7500000000018</v>
          </cell>
          <cell r="AF252">
            <v>8573.39</v>
          </cell>
          <cell r="AG252">
            <v>8586.8299999999981</v>
          </cell>
          <cell r="AH252">
            <v>8560.51</v>
          </cell>
          <cell r="AI252">
            <v>8542.7800000000007</v>
          </cell>
          <cell r="AJ252">
            <v>77381.439999999988</v>
          </cell>
        </row>
        <row r="253">
          <cell r="Z253" t="str">
            <v>34307</v>
          </cell>
          <cell r="AA253">
            <v>846.91</v>
          </cell>
          <cell r="AB253">
            <v>843.31999999999994</v>
          </cell>
          <cell r="AC253">
            <v>847.31999999999994</v>
          </cell>
          <cell r="AD253">
            <v>834.15000000000009</v>
          </cell>
          <cell r="AE253">
            <v>834.05000000000007</v>
          </cell>
          <cell r="AF253">
            <v>836.10999999999979</v>
          </cell>
          <cell r="AG253">
            <v>840.1</v>
          </cell>
          <cell r="AH253">
            <v>841.95999999999992</v>
          </cell>
          <cell r="AI253">
            <v>841.54</v>
          </cell>
          <cell r="AJ253">
            <v>7565.46</v>
          </cell>
        </row>
        <row r="254">
          <cell r="Z254" t="str">
            <v>34324</v>
          </cell>
          <cell r="AA254">
            <v>608.45000000000005</v>
          </cell>
          <cell r="AB254">
            <v>607.25</v>
          </cell>
          <cell r="AC254">
            <v>608.75</v>
          </cell>
          <cell r="AD254">
            <v>619.25</v>
          </cell>
          <cell r="AE254">
            <v>617.75</v>
          </cell>
          <cell r="AF254">
            <v>618.85</v>
          </cell>
          <cell r="AG254">
            <v>623.35</v>
          </cell>
          <cell r="AH254">
            <v>622.85</v>
          </cell>
          <cell r="AI254">
            <v>626.85</v>
          </cell>
          <cell r="AJ254">
            <v>5553.35</v>
          </cell>
        </row>
        <row r="255">
          <cell r="Z255" t="str">
            <v>34401</v>
          </cell>
          <cell r="AA255">
            <v>1989.6499999999999</v>
          </cell>
          <cell r="AB255">
            <v>2014.22</v>
          </cell>
          <cell r="AC255">
            <v>2011.42</v>
          </cell>
          <cell r="AD255">
            <v>2013.04</v>
          </cell>
          <cell r="AE255">
            <v>2017.3899999999999</v>
          </cell>
          <cell r="AF255">
            <v>2027.98</v>
          </cell>
          <cell r="AG255">
            <v>2005.08</v>
          </cell>
          <cell r="AH255">
            <v>1995.22</v>
          </cell>
          <cell r="AI255">
            <v>1962.58</v>
          </cell>
          <cell r="AJ255">
            <v>18036.579999999998</v>
          </cell>
        </row>
        <row r="256">
          <cell r="Z256" t="str">
            <v>34402</v>
          </cell>
          <cell r="AA256">
            <v>1173.3</v>
          </cell>
          <cell r="AB256">
            <v>1183.96</v>
          </cell>
          <cell r="AC256">
            <v>1173.76</v>
          </cell>
          <cell r="AD256">
            <v>1174.1000000000001</v>
          </cell>
          <cell r="AE256">
            <v>1168.3000000000002</v>
          </cell>
          <cell r="AF256">
            <v>1180.9000000000001</v>
          </cell>
          <cell r="AG256">
            <v>1190.68</v>
          </cell>
          <cell r="AH256">
            <v>1197.0700000000002</v>
          </cell>
          <cell r="AI256">
            <v>1182.3800000000001</v>
          </cell>
          <cell r="AJ256">
            <v>10624.45</v>
          </cell>
        </row>
        <row r="257">
          <cell r="Z257" t="str">
            <v>35200</v>
          </cell>
          <cell r="AA257">
            <v>444.20000000000005</v>
          </cell>
          <cell r="AB257">
            <v>450.50000000000006</v>
          </cell>
          <cell r="AC257">
            <v>449.6</v>
          </cell>
          <cell r="AD257">
            <v>456.00000000000006</v>
          </cell>
          <cell r="AE257">
            <v>456.5</v>
          </cell>
          <cell r="AF257">
            <v>455.9</v>
          </cell>
          <cell r="AG257">
            <v>451.9</v>
          </cell>
          <cell r="AH257">
            <v>451.74999999999994</v>
          </cell>
          <cell r="AI257">
            <v>446.54999999999995</v>
          </cell>
          <cell r="AJ257">
            <v>4062.9000000000005</v>
          </cell>
        </row>
        <row r="258">
          <cell r="Z258" t="str">
            <v>36101</v>
          </cell>
          <cell r="AA258">
            <v>26</v>
          </cell>
          <cell r="AB258">
            <v>26</v>
          </cell>
          <cell r="AC258">
            <v>26</v>
          </cell>
          <cell r="AD258">
            <v>26</v>
          </cell>
          <cell r="AE258">
            <v>26</v>
          </cell>
          <cell r="AF258">
            <v>25</v>
          </cell>
          <cell r="AG258">
            <v>26</v>
          </cell>
          <cell r="AH258">
            <v>26</v>
          </cell>
          <cell r="AI258">
            <v>26</v>
          </cell>
          <cell r="AJ258">
            <v>233</v>
          </cell>
        </row>
        <row r="259">
          <cell r="Z259" t="str">
            <v>36140</v>
          </cell>
          <cell r="AA259">
            <v>5940.3300000000008</v>
          </cell>
          <cell r="AB259">
            <v>6058.55</v>
          </cell>
          <cell r="AC259">
            <v>6024.2099999999991</v>
          </cell>
          <cell r="AD259">
            <v>6021.1</v>
          </cell>
          <cell r="AE259">
            <v>6019.9999999999991</v>
          </cell>
          <cell r="AF259">
            <v>6006.52</v>
          </cell>
          <cell r="AG259">
            <v>6014.9900000000007</v>
          </cell>
          <cell r="AH259">
            <v>5972.74</v>
          </cell>
          <cell r="AI259">
            <v>5940.6999999999989</v>
          </cell>
          <cell r="AJ259">
            <v>53999.14</v>
          </cell>
        </row>
        <row r="260">
          <cell r="Z260" t="str">
            <v>36250</v>
          </cell>
          <cell r="AA260">
            <v>718.18000000000006</v>
          </cell>
          <cell r="AB260">
            <v>719.18000000000006</v>
          </cell>
          <cell r="AC260">
            <v>722.71</v>
          </cell>
          <cell r="AD260">
            <v>713.96</v>
          </cell>
          <cell r="AE260">
            <v>715.46</v>
          </cell>
          <cell r="AF260">
            <v>709.16000000000008</v>
          </cell>
          <cell r="AG260">
            <v>714.40000000000009</v>
          </cell>
          <cell r="AH260">
            <v>718.90000000000009</v>
          </cell>
          <cell r="AI260">
            <v>727.55</v>
          </cell>
          <cell r="AJ260">
            <v>6459.5000000000009</v>
          </cell>
        </row>
        <row r="261">
          <cell r="Z261" t="str">
            <v>36300</v>
          </cell>
          <cell r="AA261">
            <v>266</v>
          </cell>
          <cell r="AB261">
            <v>264.45</v>
          </cell>
          <cell r="AC261">
            <v>266.45</v>
          </cell>
          <cell r="AD261">
            <v>269.45</v>
          </cell>
          <cell r="AE261">
            <v>268.45</v>
          </cell>
          <cell r="AF261">
            <v>262.73</v>
          </cell>
          <cell r="AG261">
            <v>261.73</v>
          </cell>
          <cell r="AH261">
            <v>260.81</v>
          </cell>
          <cell r="AI261">
            <v>261.53999999999996</v>
          </cell>
          <cell r="AJ261">
            <v>2381.61</v>
          </cell>
        </row>
        <row r="262">
          <cell r="Z262" t="str">
            <v>36400</v>
          </cell>
          <cell r="AA262">
            <v>792</v>
          </cell>
          <cell r="AB262">
            <v>808.19999999999993</v>
          </cell>
          <cell r="AC262">
            <v>812</v>
          </cell>
          <cell r="AD262">
            <v>813</v>
          </cell>
          <cell r="AE262">
            <v>814.49999999999989</v>
          </cell>
          <cell r="AF262">
            <v>810.19999999999982</v>
          </cell>
          <cell r="AG262">
            <v>814.99999999999989</v>
          </cell>
          <cell r="AH262">
            <v>802.19999999999982</v>
          </cell>
          <cell r="AI262">
            <v>811.09999999999991</v>
          </cell>
          <cell r="AJ262">
            <v>7278.1999999999989</v>
          </cell>
        </row>
        <row r="263">
          <cell r="Z263" t="str">
            <v>36401</v>
          </cell>
          <cell r="AA263">
            <v>312.13</v>
          </cell>
          <cell r="AB263">
            <v>308.43</v>
          </cell>
          <cell r="AC263">
            <v>307.43</v>
          </cell>
          <cell r="AD263">
            <v>308.43</v>
          </cell>
          <cell r="AE263">
            <v>310.68</v>
          </cell>
          <cell r="AF263">
            <v>314.88000000000005</v>
          </cell>
          <cell r="AG263">
            <v>314.08000000000004</v>
          </cell>
          <cell r="AH263">
            <v>314.93</v>
          </cell>
          <cell r="AI263">
            <v>316.31</v>
          </cell>
          <cell r="AJ263">
            <v>2807.3</v>
          </cell>
        </row>
        <row r="264">
          <cell r="Z264" t="str">
            <v>36402</v>
          </cell>
          <cell r="AA264">
            <v>218.44</v>
          </cell>
          <cell r="AB264">
            <v>218.44</v>
          </cell>
          <cell r="AC264">
            <v>218.44</v>
          </cell>
          <cell r="AD264">
            <v>218.9</v>
          </cell>
          <cell r="AE264">
            <v>220.9</v>
          </cell>
          <cell r="AF264">
            <v>219</v>
          </cell>
          <cell r="AG264">
            <v>216</v>
          </cell>
          <cell r="AH264">
            <v>210.8</v>
          </cell>
          <cell r="AI264">
            <v>206.8</v>
          </cell>
          <cell r="AJ264">
            <v>1947.7199999999998</v>
          </cell>
        </row>
        <row r="265">
          <cell r="Z265" t="str">
            <v>37501</v>
          </cell>
          <cell r="AA265">
            <v>10125.500000000002</v>
          </cell>
          <cell r="AB265">
            <v>10134.449999999999</v>
          </cell>
          <cell r="AC265">
            <v>10122.050000000001</v>
          </cell>
          <cell r="AD265">
            <v>10124.950000000001</v>
          </cell>
          <cell r="AE265">
            <v>10111.43</v>
          </cell>
          <cell r="AF265">
            <v>9981.2199999999993</v>
          </cell>
          <cell r="AG265">
            <v>10048.32</v>
          </cell>
          <cell r="AH265">
            <v>9997.619999999999</v>
          </cell>
          <cell r="AI265">
            <v>9961.9900000000016</v>
          </cell>
          <cell r="AJ265">
            <v>90607.53</v>
          </cell>
        </row>
        <row r="266">
          <cell r="Z266" t="str">
            <v>37502</v>
          </cell>
          <cell r="AA266">
            <v>4880.4799999999996</v>
          </cell>
          <cell r="AB266">
            <v>4953.8</v>
          </cell>
          <cell r="AC266">
            <v>4933.1500000000005</v>
          </cell>
          <cell r="AD266">
            <v>4914.5700000000006</v>
          </cell>
          <cell r="AE266">
            <v>4895.579999999999</v>
          </cell>
          <cell r="AF266">
            <v>4891.8499999999995</v>
          </cell>
          <cell r="AG266">
            <v>4902.93</v>
          </cell>
          <cell r="AH266">
            <v>4877.4000000000005</v>
          </cell>
          <cell r="AI266">
            <v>4839.8500000000013</v>
          </cell>
          <cell r="AJ266">
            <v>44089.61</v>
          </cell>
        </row>
        <row r="267">
          <cell r="Z267" t="str">
            <v>37503</v>
          </cell>
          <cell r="AA267">
            <v>2035.7800000000002</v>
          </cell>
          <cell r="AB267">
            <v>2054.7199999999998</v>
          </cell>
          <cell r="AC267">
            <v>2053.02</v>
          </cell>
          <cell r="AD267">
            <v>2037.26</v>
          </cell>
          <cell r="AE267">
            <v>2034.8999999999999</v>
          </cell>
          <cell r="AF267">
            <v>2024.2600000000002</v>
          </cell>
          <cell r="AG267">
            <v>2020.16</v>
          </cell>
          <cell r="AH267">
            <v>2029.86</v>
          </cell>
          <cell r="AI267">
            <v>2017.96</v>
          </cell>
          <cell r="AJ267">
            <v>18307.920000000002</v>
          </cell>
        </row>
        <row r="268">
          <cell r="Z268" t="str">
            <v>37504</v>
          </cell>
          <cell r="AA268">
            <v>2593.71</v>
          </cell>
          <cell r="AB268">
            <v>2622.35</v>
          </cell>
          <cell r="AC268">
            <v>2621.44</v>
          </cell>
          <cell r="AD268">
            <v>2600.88</v>
          </cell>
          <cell r="AE268">
            <v>2599.1799999999998</v>
          </cell>
          <cell r="AF268">
            <v>2612.86</v>
          </cell>
          <cell r="AG268">
            <v>2616.02</v>
          </cell>
          <cell r="AH268">
            <v>2599.69</v>
          </cell>
          <cell r="AI268">
            <v>2594.0899999999997</v>
          </cell>
          <cell r="AJ268">
            <v>23460.22</v>
          </cell>
        </row>
        <row r="269">
          <cell r="Z269" t="str">
            <v>37505</v>
          </cell>
          <cell r="AA269">
            <v>2135.5299999999997</v>
          </cell>
          <cell r="AB269">
            <v>2200.83</v>
          </cell>
          <cell r="AC269">
            <v>2223.13</v>
          </cell>
          <cell r="AD269">
            <v>1267.07</v>
          </cell>
          <cell r="AE269">
            <v>2205.1000000000004</v>
          </cell>
          <cell r="AF269">
            <v>2213.0300000000002</v>
          </cell>
          <cell r="AG269">
            <v>2222.2599999999998</v>
          </cell>
          <cell r="AH269">
            <v>2221.0199999999995</v>
          </cell>
          <cell r="AI269">
            <v>2209.7100000000005</v>
          </cell>
          <cell r="AJ269">
            <v>18897.68</v>
          </cell>
        </row>
        <row r="270">
          <cell r="Z270" t="str">
            <v>37506</v>
          </cell>
          <cell r="AA270">
            <v>1454.3999999999999</v>
          </cell>
          <cell r="AB270">
            <v>1460.9999999999998</v>
          </cell>
          <cell r="AC270">
            <v>1454.8</v>
          </cell>
          <cell r="AD270">
            <v>1443.53</v>
          </cell>
          <cell r="AE270">
            <v>1438.53</v>
          </cell>
          <cell r="AF270">
            <v>1445.6799999999998</v>
          </cell>
          <cell r="AG270">
            <v>1446.0299999999997</v>
          </cell>
          <cell r="AH270">
            <v>1449.58</v>
          </cell>
          <cell r="AI270">
            <v>1447.08</v>
          </cell>
          <cell r="AJ270">
            <v>13040.629999999997</v>
          </cell>
        </row>
        <row r="271">
          <cell r="Z271" t="str">
            <v>37507</v>
          </cell>
          <cell r="AA271">
            <v>1965.9599999999998</v>
          </cell>
          <cell r="AB271">
            <v>1985.1799999999998</v>
          </cell>
          <cell r="AC271">
            <v>1990.98</v>
          </cell>
          <cell r="AD271">
            <v>1984.9199999999998</v>
          </cell>
          <cell r="AE271">
            <v>1977.31</v>
          </cell>
          <cell r="AF271">
            <v>1987.8400000000001</v>
          </cell>
          <cell r="AG271">
            <v>1968.5000000000002</v>
          </cell>
          <cell r="AH271">
            <v>1965.88</v>
          </cell>
          <cell r="AI271">
            <v>1969.8000000000002</v>
          </cell>
          <cell r="AJ271">
            <v>17796.37</v>
          </cell>
        </row>
        <row r="272">
          <cell r="Z272" t="str">
            <v>38126</v>
          </cell>
          <cell r="AA272">
            <v>90.6</v>
          </cell>
          <cell r="AB272">
            <v>90.6</v>
          </cell>
          <cell r="AC272">
            <v>90.6</v>
          </cell>
          <cell r="AD272">
            <v>88.6</v>
          </cell>
          <cell r="AE272">
            <v>89.5</v>
          </cell>
          <cell r="AF272">
            <v>89.5</v>
          </cell>
          <cell r="AG272">
            <v>90.1</v>
          </cell>
          <cell r="AH272">
            <v>90.1</v>
          </cell>
          <cell r="AI272">
            <v>87.1</v>
          </cell>
          <cell r="AJ272">
            <v>806.7</v>
          </cell>
        </row>
        <row r="273">
          <cell r="Z273" t="str">
            <v>38264</v>
          </cell>
          <cell r="AA273">
            <v>21</v>
          </cell>
          <cell r="AB273">
            <v>19</v>
          </cell>
          <cell r="AC273">
            <v>19</v>
          </cell>
          <cell r="AD273">
            <v>20</v>
          </cell>
          <cell r="AE273">
            <v>21</v>
          </cell>
          <cell r="AF273">
            <v>19</v>
          </cell>
          <cell r="AG273">
            <v>19</v>
          </cell>
          <cell r="AH273">
            <v>20</v>
          </cell>
          <cell r="AI273">
            <v>20</v>
          </cell>
          <cell r="AJ273">
            <v>178</v>
          </cell>
        </row>
        <row r="274">
          <cell r="Z274" t="str">
            <v>38265</v>
          </cell>
          <cell r="AA274">
            <v>202.11</v>
          </cell>
          <cell r="AB274">
            <v>200.3</v>
          </cell>
          <cell r="AC274">
            <v>200.8</v>
          </cell>
          <cell r="AD274">
            <v>199.3</v>
          </cell>
          <cell r="AE274">
            <v>204.3</v>
          </cell>
          <cell r="AF274">
            <v>199.39000000000001</v>
          </cell>
          <cell r="AG274">
            <v>199.3</v>
          </cell>
          <cell r="AH274">
            <v>195.8</v>
          </cell>
          <cell r="AI274">
            <v>196.8</v>
          </cell>
          <cell r="AJ274">
            <v>1798.1</v>
          </cell>
        </row>
        <row r="275">
          <cell r="Z275" t="str">
            <v>38267</v>
          </cell>
          <cell r="AA275">
            <v>2255.46</v>
          </cell>
          <cell r="AB275">
            <v>2270.9599999999996</v>
          </cell>
          <cell r="AC275">
            <v>2277.6600000000003</v>
          </cell>
          <cell r="AD275">
            <v>2267.36</v>
          </cell>
          <cell r="AE275">
            <v>2269.0600000000004</v>
          </cell>
          <cell r="AF275">
            <v>2260.46</v>
          </cell>
          <cell r="AG275">
            <v>2253.7599999999998</v>
          </cell>
          <cell r="AH275">
            <v>2258.7599999999998</v>
          </cell>
          <cell r="AI275">
            <v>2251.83</v>
          </cell>
          <cell r="AJ275">
            <v>20365.309999999998</v>
          </cell>
        </row>
        <row r="276">
          <cell r="Z276" t="str">
            <v>38300</v>
          </cell>
          <cell r="AA276">
            <v>619.80000000000007</v>
          </cell>
          <cell r="AB276">
            <v>618.81999999999994</v>
          </cell>
          <cell r="AC276">
            <v>621.52</v>
          </cell>
          <cell r="AD276">
            <v>622.26</v>
          </cell>
          <cell r="AE276">
            <v>627.6</v>
          </cell>
          <cell r="AF276">
            <v>628.88000000000011</v>
          </cell>
          <cell r="AG276">
            <v>625.02</v>
          </cell>
          <cell r="AH276">
            <v>622.1</v>
          </cell>
          <cell r="AI276">
            <v>625.55000000000007</v>
          </cell>
          <cell r="AJ276">
            <v>5611.55</v>
          </cell>
        </row>
        <row r="277">
          <cell r="Z277" t="str">
            <v>38301</v>
          </cell>
          <cell r="AA277">
            <v>182.7</v>
          </cell>
          <cell r="AB277">
            <v>184.7</v>
          </cell>
          <cell r="AC277">
            <v>184.2</v>
          </cell>
          <cell r="AD277">
            <v>182.2</v>
          </cell>
          <cell r="AE277">
            <v>182.20000000000002</v>
          </cell>
          <cell r="AF277">
            <v>180.20000000000002</v>
          </cell>
          <cell r="AG277">
            <v>180.20000000000002</v>
          </cell>
          <cell r="AH277">
            <v>182.20000000000002</v>
          </cell>
          <cell r="AI277">
            <v>182.20000000000002</v>
          </cell>
          <cell r="AJ277">
            <v>1640.8000000000002</v>
          </cell>
        </row>
        <row r="278">
          <cell r="Z278" t="str">
            <v>38302</v>
          </cell>
          <cell r="AA278">
            <v>83.33</v>
          </cell>
          <cell r="AB278">
            <v>88.33</v>
          </cell>
          <cell r="AC278">
            <v>88.33</v>
          </cell>
          <cell r="AD278">
            <v>88.33</v>
          </cell>
          <cell r="AE278">
            <v>88.33</v>
          </cell>
          <cell r="AF278">
            <v>90.33</v>
          </cell>
          <cell r="AG278">
            <v>86.33</v>
          </cell>
          <cell r="AH278">
            <v>87.83</v>
          </cell>
          <cell r="AI278">
            <v>88.83</v>
          </cell>
          <cell r="AJ278">
            <v>789.97000000000014</v>
          </cell>
        </row>
        <row r="279">
          <cell r="Z279" t="str">
            <v>38304</v>
          </cell>
          <cell r="AA279">
            <v>30</v>
          </cell>
          <cell r="AB279">
            <v>30</v>
          </cell>
          <cell r="AC279">
            <v>30</v>
          </cell>
          <cell r="AD279">
            <v>30</v>
          </cell>
          <cell r="AE279">
            <v>30</v>
          </cell>
          <cell r="AF279">
            <v>31</v>
          </cell>
          <cell r="AG279">
            <v>31</v>
          </cell>
          <cell r="AH279">
            <v>31</v>
          </cell>
          <cell r="AI279">
            <v>31</v>
          </cell>
          <cell r="AJ279">
            <v>274</v>
          </cell>
        </row>
        <row r="280">
          <cell r="Z280" t="str">
            <v>38306</v>
          </cell>
          <cell r="AA280">
            <v>170.86</v>
          </cell>
          <cell r="AB280">
            <v>169.11</v>
          </cell>
          <cell r="AC280">
            <v>166.65</v>
          </cell>
          <cell r="AD280">
            <v>168.65</v>
          </cell>
          <cell r="AE280">
            <v>168.65</v>
          </cell>
          <cell r="AF280">
            <v>168.62</v>
          </cell>
          <cell r="AG280">
            <v>169.62</v>
          </cell>
          <cell r="AH280">
            <v>171.12</v>
          </cell>
          <cell r="AI280">
            <v>171.12</v>
          </cell>
          <cell r="AJ280">
            <v>1524.3999999999996</v>
          </cell>
        </row>
        <row r="281">
          <cell r="Z281" t="str">
            <v>38308</v>
          </cell>
          <cell r="AA281">
            <v>67.5</v>
          </cell>
          <cell r="AB281">
            <v>71.5</v>
          </cell>
          <cell r="AC281">
            <v>76</v>
          </cell>
          <cell r="AD281">
            <v>75</v>
          </cell>
          <cell r="AE281">
            <v>73.5</v>
          </cell>
          <cell r="AF281">
            <v>73.5</v>
          </cell>
          <cell r="AG281">
            <v>73.5</v>
          </cell>
          <cell r="AH281">
            <v>73.5</v>
          </cell>
          <cell r="AI281">
            <v>72.5</v>
          </cell>
          <cell r="AJ281">
            <v>656.5</v>
          </cell>
        </row>
        <row r="282">
          <cell r="Z282" t="str">
            <v>38320</v>
          </cell>
          <cell r="AA282">
            <v>216.4</v>
          </cell>
          <cell r="AB282">
            <v>216.4</v>
          </cell>
          <cell r="AC282">
            <v>214.4</v>
          </cell>
          <cell r="AD282">
            <v>213.4</v>
          </cell>
          <cell r="AE282">
            <v>211</v>
          </cell>
          <cell r="AF282">
            <v>210.29999999999998</v>
          </cell>
          <cell r="AG282">
            <v>208.79999999999998</v>
          </cell>
          <cell r="AH282">
            <v>208.29999999999998</v>
          </cell>
          <cell r="AI282">
            <v>207.71999999999997</v>
          </cell>
          <cell r="AJ282">
            <v>1906.7199999999998</v>
          </cell>
        </row>
        <row r="283">
          <cell r="Z283" t="str">
            <v>38322</v>
          </cell>
          <cell r="AA283">
            <v>155</v>
          </cell>
          <cell r="AB283">
            <v>170.82999999999998</v>
          </cell>
          <cell r="AC283">
            <v>169.32999999999998</v>
          </cell>
          <cell r="AD283">
            <v>168.92999999999998</v>
          </cell>
          <cell r="AE283">
            <v>168.44</v>
          </cell>
          <cell r="AF283">
            <v>165.25</v>
          </cell>
          <cell r="AG283">
            <v>166.85</v>
          </cell>
          <cell r="AH283">
            <v>170.55</v>
          </cell>
          <cell r="AI283">
            <v>173.55</v>
          </cell>
          <cell r="AJ283">
            <v>1508.7299999999998</v>
          </cell>
        </row>
        <row r="284">
          <cell r="Z284" t="str">
            <v>38324</v>
          </cell>
          <cell r="AA284">
            <v>104.09</v>
          </cell>
          <cell r="AB284">
            <v>104.99000000000001</v>
          </cell>
          <cell r="AC284">
            <v>104.99000000000001</v>
          </cell>
          <cell r="AD284">
            <v>104.99000000000001</v>
          </cell>
          <cell r="AE284">
            <v>104.99000000000001</v>
          </cell>
          <cell r="AF284">
            <v>101.89</v>
          </cell>
          <cell r="AG284">
            <v>104.71</v>
          </cell>
          <cell r="AH284">
            <v>105.61</v>
          </cell>
          <cell r="AI284">
            <v>105.61</v>
          </cell>
          <cell r="AJ284">
            <v>941.87000000000012</v>
          </cell>
        </row>
        <row r="285">
          <cell r="Z285" t="str">
            <v>39002</v>
          </cell>
          <cell r="AA285">
            <v>581</v>
          </cell>
          <cell r="AB285">
            <v>586.70000000000005</v>
          </cell>
          <cell r="AC285">
            <v>591.70000000000005</v>
          </cell>
          <cell r="AD285">
            <v>598.70000000000005</v>
          </cell>
          <cell r="AE285">
            <v>588.4</v>
          </cell>
          <cell r="AF285">
            <v>584.4</v>
          </cell>
          <cell r="AG285">
            <v>585.4</v>
          </cell>
          <cell r="AH285">
            <v>574.4</v>
          </cell>
          <cell r="AI285">
            <v>582.4</v>
          </cell>
          <cell r="AJ285">
            <v>5273.0999999999995</v>
          </cell>
        </row>
        <row r="286">
          <cell r="Z286" t="str">
            <v>39003</v>
          </cell>
          <cell r="AA286">
            <v>1384.0500000000002</v>
          </cell>
          <cell r="AB286">
            <v>1378.63</v>
          </cell>
          <cell r="AC286">
            <v>1372.0400000000002</v>
          </cell>
          <cell r="AD286">
            <v>1371.0400000000002</v>
          </cell>
          <cell r="AE286">
            <v>1375.24</v>
          </cell>
          <cell r="AF286">
            <v>1361.23</v>
          </cell>
          <cell r="AG286">
            <v>1363.46</v>
          </cell>
          <cell r="AH286">
            <v>1365.6599999999999</v>
          </cell>
          <cell r="AI286">
            <v>1375.51</v>
          </cell>
          <cell r="AJ286">
            <v>12346.859999999999</v>
          </cell>
        </row>
        <row r="287">
          <cell r="Z287" t="str">
            <v>39007</v>
          </cell>
          <cell r="AA287">
            <v>14917.630000000003</v>
          </cell>
          <cell r="AB287">
            <v>15082.510000000002</v>
          </cell>
          <cell r="AC287">
            <v>14998.930000000004</v>
          </cell>
          <cell r="AD287">
            <v>14835.689999999999</v>
          </cell>
          <cell r="AE287">
            <v>14763.51</v>
          </cell>
          <cell r="AF287">
            <v>14743.180000000006</v>
          </cell>
          <cell r="AG287">
            <v>14646.680000000002</v>
          </cell>
          <cell r="AH287">
            <v>14669.200000000004</v>
          </cell>
          <cell r="AI287">
            <v>14660.569999999996</v>
          </cell>
          <cell r="AJ287">
            <v>133317.90000000002</v>
          </cell>
        </row>
        <row r="288">
          <cell r="Z288" t="str">
            <v>39090</v>
          </cell>
          <cell r="AA288">
            <v>2742.6000000000004</v>
          </cell>
          <cell r="AB288">
            <v>2754.0299999999997</v>
          </cell>
          <cell r="AC288">
            <v>2730.6</v>
          </cell>
          <cell r="AD288">
            <v>2716.7</v>
          </cell>
          <cell r="AE288">
            <v>2708</v>
          </cell>
          <cell r="AF288">
            <v>2716</v>
          </cell>
          <cell r="AG288">
            <v>2714.9</v>
          </cell>
          <cell r="AH288">
            <v>2699.98</v>
          </cell>
          <cell r="AI288">
            <v>2694.9599999999996</v>
          </cell>
          <cell r="AJ288">
            <v>24477.77</v>
          </cell>
        </row>
        <row r="289">
          <cell r="Z289" t="str">
            <v>39119</v>
          </cell>
          <cell r="AA289">
            <v>3271.22</v>
          </cell>
          <cell r="AB289">
            <v>3283.1400000000003</v>
          </cell>
          <cell r="AC289">
            <v>3280.24</v>
          </cell>
          <cell r="AD289">
            <v>3269.7799999999997</v>
          </cell>
          <cell r="AE289">
            <v>3253.45</v>
          </cell>
          <cell r="AF289">
            <v>3279.62</v>
          </cell>
          <cell r="AG289">
            <v>3269.34</v>
          </cell>
          <cell r="AH289">
            <v>3247.3</v>
          </cell>
          <cell r="AI289">
            <v>3228.8700000000003</v>
          </cell>
          <cell r="AJ289">
            <v>29382.959999999999</v>
          </cell>
        </row>
        <row r="290">
          <cell r="Z290" t="str">
            <v>39120</v>
          </cell>
          <cell r="AA290">
            <v>925.82</v>
          </cell>
          <cell r="AB290">
            <v>924.2600000000001</v>
          </cell>
          <cell r="AC290">
            <v>924.2600000000001</v>
          </cell>
          <cell r="AD290">
            <v>919.57</v>
          </cell>
          <cell r="AE290">
            <v>914.57</v>
          </cell>
          <cell r="AF290">
            <v>912.82</v>
          </cell>
          <cell r="AG290">
            <v>918.82</v>
          </cell>
          <cell r="AH290">
            <v>929.47000000000014</v>
          </cell>
          <cell r="AI290">
            <v>933.29000000000008</v>
          </cell>
          <cell r="AJ290">
            <v>8302.880000000001</v>
          </cell>
        </row>
        <row r="291">
          <cell r="Z291" t="str">
            <v>39200</v>
          </cell>
          <cell r="AA291">
            <v>3487.84</v>
          </cell>
          <cell r="AB291">
            <v>3516.8599999999997</v>
          </cell>
          <cell r="AC291">
            <v>3513.1399999999994</v>
          </cell>
          <cell r="AD291">
            <v>3472.94</v>
          </cell>
          <cell r="AE291">
            <v>3460.58</v>
          </cell>
          <cell r="AF291">
            <v>3429.3399999999997</v>
          </cell>
          <cell r="AG291">
            <v>3430.7799999999997</v>
          </cell>
          <cell r="AH291">
            <v>3411.8499999999995</v>
          </cell>
          <cell r="AI291">
            <v>3400.38</v>
          </cell>
          <cell r="AJ291">
            <v>31123.71</v>
          </cell>
        </row>
        <row r="292">
          <cell r="Z292" t="str">
            <v>39201</v>
          </cell>
          <cell r="AA292">
            <v>6100.88</v>
          </cell>
          <cell r="AB292">
            <v>6116.8099999999995</v>
          </cell>
          <cell r="AC292">
            <v>6138.78</v>
          </cell>
          <cell r="AD292">
            <v>6139.48</v>
          </cell>
          <cell r="AE292">
            <v>6132.4600000000009</v>
          </cell>
          <cell r="AF292">
            <v>6144.8099999999995</v>
          </cell>
          <cell r="AG292">
            <v>6104.31</v>
          </cell>
          <cell r="AH292">
            <v>6115.75</v>
          </cell>
          <cell r="AI292">
            <v>6114.5599999999995</v>
          </cell>
          <cell r="AJ292">
            <v>55107.839999999989</v>
          </cell>
        </row>
        <row r="293">
          <cell r="Z293" t="str">
            <v>39202</v>
          </cell>
          <cell r="AA293">
            <v>3500.9300000000003</v>
          </cell>
          <cell r="AB293">
            <v>3561.42</v>
          </cell>
          <cell r="AC293">
            <v>3592.36</v>
          </cell>
          <cell r="AD293">
            <v>3539.1000000000004</v>
          </cell>
          <cell r="AE293">
            <v>3556.5800000000004</v>
          </cell>
          <cell r="AF293">
            <v>3549.4</v>
          </cell>
          <cell r="AG293">
            <v>3540.78</v>
          </cell>
          <cell r="AH293">
            <v>3529.16</v>
          </cell>
          <cell r="AI293">
            <v>3520.84</v>
          </cell>
          <cell r="AJ293">
            <v>31890.570000000003</v>
          </cell>
        </row>
        <row r="294">
          <cell r="Z294" t="str">
            <v>39203</v>
          </cell>
          <cell r="AA294">
            <v>1160.56</v>
          </cell>
          <cell r="AB294">
            <v>1160.54</v>
          </cell>
          <cell r="AC294">
            <v>1151.3499999999999</v>
          </cell>
          <cell r="AD294">
            <v>1158.5900000000001</v>
          </cell>
          <cell r="AE294">
            <v>1151.94</v>
          </cell>
          <cell r="AF294">
            <v>1169.3699999999999</v>
          </cell>
          <cell r="AG294">
            <v>1170.99</v>
          </cell>
          <cell r="AH294">
            <v>1166.76</v>
          </cell>
          <cell r="AI294">
            <v>1167.56</v>
          </cell>
          <cell r="AJ294">
            <v>10457.659999999998</v>
          </cell>
        </row>
        <row r="295">
          <cell r="Z295" t="str">
            <v>39204</v>
          </cell>
          <cell r="AA295">
            <v>1477.37</v>
          </cell>
          <cell r="AB295">
            <v>1502.35</v>
          </cell>
          <cell r="AC295">
            <v>1513.6999999999998</v>
          </cell>
          <cell r="AD295">
            <v>1512.84</v>
          </cell>
          <cell r="AE295">
            <v>1515.4499999999998</v>
          </cell>
          <cell r="AF295">
            <v>1505.51</v>
          </cell>
          <cell r="AG295">
            <v>1494.51</v>
          </cell>
          <cell r="AH295">
            <v>1488.62</v>
          </cell>
          <cell r="AI295">
            <v>1493.94</v>
          </cell>
          <cell r="AJ295">
            <v>13504.289999999999</v>
          </cell>
        </row>
        <row r="296">
          <cell r="Z296" t="str">
            <v>39205</v>
          </cell>
          <cell r="AA296">
            <v>1271.92</v>
          </cell>
          <cell r="AB296">
            <v>1287.75</v>
          </cell>
          <cell r="AC296">
            <v>1296.52</v>
          </cell>
          <cell r="AD296">
            <v>1309.54</v>
          </cell>
          <cell r="AE296">
            <v>1312.54</v>
          </cell>
          <cell r="AF296">
            <v>1310.5700000000002</v>
          </cell>
          <cell r="AG296">
            <v>1308.5</v>
          </cell>
          <cell r="AH296">
            <v>1305.8800000000001</v>
          </cell>
          <cell r="AI296">
            <v>1297.58</v>
          </cell>
          <cell r="AJ296">
            <v>11700.800000000001</v>
          </cell>
        </row>
        <row r="297">
          <cell r="Z297" t="str">
            <v>39207</v>
          </cell>
          <cell r="AA297">
            <v>3237.42</v>
          </cell>
          <cell r="AB297">
            <v>3347.13</v>
          </cell>
          <cell r="AC297">
            <v>3334.5299999999997</v>
          </cell>
          <cell r="AD297">
            <v>3324.79</v>
          </cell>
          <cell r="AE297">
            <v>3304.74</v>
          </cell>
          <cell r="AF297">
            <v>3312.81</v>
          </cell>
          <cell r="AG297">
            <v>3280.49</v>
          </cell>
          <cell r="AH297">
            <v>3279.26</v>
          </cell>
          <cell r="AI297">
            <v>3263.02</v>
          </cell>
          <cell r="AJ297">
            <v>29684.190000000006</v>
          </cell>
        </row>
        <row r="298">
          <cell r="Z298" t="str">
            <v>39208</v>
          </cell>
          <cell r="AA298">
            <v>4711.8100000000004</v>
          </cell>
          <cell r="AB298">
            <v>4726.3999999999996</v>
          </cell>
          <cell r="AC298">
            <v>4699.88</v>
          </cell>
          <cell r="AD298">
            <v>4689.7299999999996</v>
          </cell>
          <cell r="AE298">
            <v>4689.58</v>
          </cell>
          <cell r="AF298">
            <v>4674.8</v>
          </cell>
          <cell r="AG298">
            <v>4660.08</v>
          </cell>
          <cell r="AH298">
            <v>4667.2900000000009</v>
          </cell>
          <cell r="AI298">
            <v>4664.03</v>
          </cell>
          <cell r="AJ298">
            <v>42183.6</v>
          </cell>
        </row>
        <row r="299">
          <cell r="Z299" t="str">
            <v>39209</v>
          </cell>
          <cell r="AA299">
            <v>963.06</v>
          </cell>
          <cell r="AB299">
            <v>1002.48</v>
          </cell>
          <cell r="AC299">
            <v>1015.18</v>
          </cell>
          <cell r="AD299">
            <v>1032.9499999999998</v>
          </cell>
          <cell r="AE299">
            <v>1033.31</v>
          </cell>
          <cell r="AF299">
            <v>1000.9499999999999</v>
          </cell>
          <cell r="AG299">
            <v>984.05</v>
          </cell>
          <cell r="AH299">
            <v>975.95</v>
          </cell>
          <cell r="AI299">
            <v>972.13</v>
          </cell>
          <cell r="AJ299">
            <v>8980.06</v>
          </cell>
        </row>
        <row r="300">
          <cell r="Z300" t="str">
            <v>Grand Total</v>
          </cell>
          <cell r="AA300">
            <v>981501.6100000001</v>
          </cell>
          <cell r="AB300">
            <v>993897.04999999981</v>
          </cell>
          <cell r="AC300">
            <v>991798.25000000012</v>
          </cell>
          <cell r="AD300">
            <v>987886.33999999985</v>
          </cell>
          <cell r="AE300">
            <v>986448.94999999914</v>
          </cell>
          <cell r="AF300">
            <v>985831.01</v>
          </cell>
          <cell r="AG300">
            <v>983980.9500000003</v>
          </cell>
          <cell r="AH300">
            <v>981262.99999999977</v>
          </cell>
          <cell r="AI300">
            <v>979248.44</v>
          </cell>
          <cell r="AJ300">
            <v>8871855.5999999996</v>
          </cell>
        </row>
        <row r="301"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</row>
        <row r="302"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</row>
        <row r="303"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</row>
        <row r="305"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</row>
        <row r="306"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</row>
        <row r="309"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</row>
        <row r="314"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</row>
        <row r="315"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</row>
        <row r="316"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</row>
        <row r="329"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</row>
        <row r="343"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</row>
        <row r="344"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5"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</sheetData>
      <sheetData sheetId="5">
        <row r="3">
          <cell r="L3" t="str">
            <v>Total Enrollment</v>
          </cell>
        </row>
        <row r="4">
          <cell r="L4">
            <v>1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  <cell r="R4">
            <v>7</v>
          </cell>
          <cell r="S4">
            <v>8</v>
          </cell>
          <cell r="T4">
            <v>9</v>
          </cell>
          <cell r="U4">
            <v>10</v>
          </cell>
          <cell r="V4">
            <v>11</v>
          </cell>
        </row>
        <row r="5">
          <cell r="M5" t="str">
            <v>Sept</v>
          </cell>
          <cell r="N5" t="str">
            <v>Oct</v>
          </cell>
          <cell r="O5" t="str">
            <v>Nov</v>
          </cell>
          <cell r="P5" t="str">
            <v>Dec</v>
          </cell>
          <cell r="Q5" t="str">
            <v>Jan</v>
          </cell>
          <cell r="R5" t="str">
            <v>Feb</v>
          </cell>
          <cell r="S5" t="str">
            <v>Mar</v>
          </cell>
          <cell r="T5" t="str">
            <v>Apr</v>
          </cell>
          <cell r="U5" t="str">
            <v>May</v>
          </cell>
          <cell r="V5" t="str">
            <v>Year Total</v>
          </cell>
        </row>
        <row r="6">
          <cell r="L6" t="str">
            <v>Sum of AA-FTE</v>
          </cell>
          <cell r="M6" t="str">
            <v>MONTH</v>
          </cell>
        </row>
        <row r="7">
          <cell r="L7" t="str">
            <v>LegacyCode</v>
          </cell>
          <cell r="M7" t="str">
            <v>01</v>
          </cell>
          <cell r="N7" t="str">
            <v>02</v>
          </cell>
          <cell r="O7" t="str">
            <v>03</v>
          </cell>
          <cell r="P7" t="str">
            <v>04</v>
          </cell>
          <cell r="Q7" t="str">
            <v>05</v>
          </cell>
          <cell r="R7" t="str">
            <v>06</v>
          </cell>
          <cell r="S7" t="str">
            <v>07</v>
          </cell>
          <cell r="T7" t="str">
            <v>08</v>
          </cell>
          <cell r="U7" t="str">
            <v>09</v>
          </cell>
          <cell r="V7" t="str">
            <v>10</v>
          </cell>
        </row>
        <row r="8">
          <cell r="L8" t="str">
            <v>02250</v>
          </cell>
          <cell r="M8">
            <v>0.14000000000000001</v>
          </cell>
          <cell r="N8">
            <v>0.14000000000000001</v>
          </cell>
          <cell r="O8">
            <v>0.14000000000000001</v>
          </cell>
          <cell r="P8">
            <v>0.15</v>
          </cell>
          <cell r="Q8">
            <v>0.12</v>
          </cell>
          <cell r="R8">
            <v>0.11</v>
          </cell>
          <cell r="S8">
            <v>0.11</v>
          </cell>
          <cell r="T8">
            <v>0.13</v>
          </cell>
          <cell r="U8">
            <v>0.13</v>
          </cell>
        </row>
        <row r="9">
          <cell r="L9" t="str">
            <v>03400</v>
          </cell>
          <cell r="M9">
            <v>0.03</v>
          </cell>
          <cell r="N9">
            <v>0.03</v>
          </cell>
          <cell r="O9">
            <v>0.03</v>
          </cell>
          <cell r="P9">
            <v>0.03</v>
          </cell>
          <cell r="Q9">
            <v>0.03</v>
          </cell>
          <cell r="R9">
            <v>0.03</v>
          </cell>
          <cell r="S9">
            <v>0.04</v>
          </cell>
          <cell r="T9">
            <v>0.03</v>
          </cell>
          <cell r="U9">
            <v>0.04</v>
          </cell>
        </row>
        <row r="10">
          <cell r="L10" t="str">
            <v>08122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0.01</v>
          </cell>
        </row>
        <row r="11">
          <cell r="L11" t="str">
            <v>08458</v>
          </cell>
          <cell r="N11">
            <v>0.86</v>
          </cell>
          <cell r="O11">
            <v>0.13</v>
          </cell>
          <cell r="P11">
            <v>0.68</v>
          </cell>
          <cell r="Q11">
            <v>0.03</v>
          </cell>
          <cell r="R11">
            <v>0.67</v>
          </cell>
          <cell r="S11">
            <v>9.0000000000000011E-2</v>
          </cell>
          <cell r="T11">
            <v>1.2200000000000002</v>
          </cell>
          <cell r="U11">
            <v>0.1</v>
          </cell>
        </row>
        <row r="12">
          <cell r="L12" t="str">
            <v>14005</v>
          </cell>
          <cell r="N12">
            <v>0</v>
          </cell>
          <cell r="O12">
            <v>0</v>
          </cell>
          <cell r="P12">
            <v>0.01</v>
          </cell>
          <cell r="Q12">
            <v>0</v>
          </cell>
          <cell r="R12">
            <v>0</v>
          </cell>
          <cell r="S12">
            <v>0</v>
          </cell>
          <cell r="T12">
            <v>0.01</v>
          </cell>
          <cell r="U12">
            <v>0</v>
          </cell>
          <cell r="V12">
            <v>0</v>
          </cell>
        </row>
        <row r="13">
          <cell r="L13" t="str">
            <v>17402</v>
          </cell>
          <cell r="M13">
            <v>0.06</v>
          </cell>
          <cell r="N13">
            <v>0.06</v>
          </cell>
          <cell r="O13">
            <v>0.02</v>
          </cell>
          <cell r="P13">
            <v>0.03</v>
          </cell>
          <cell r="Q13">
            <v>0.03</v>
          </cell>
          <cell r="R13">
            <v>0.02</v>
          </cell>
          <cell r="S13">
            <v>0.02</v>
          </cell>
          <cell r="T13">
            <v>0.02</v>
          </cell>
          <cell r="U13">
            <v>0.1</v>
          </cell>
        </row>
        <row r="14">
          <cell r="L14" t="str">
            <v>17405</v>
          </cell>
          <cell r="M14">
            <v>6.0000000000000005E-2</v>
          </cell>
          <cell r="N14">
            <v>0.1</v>
          </cell>
          <cell r="O14">
            <v>7.0000000000000007E-2</v>
          </cell>
          <cell r="P14">
            <v>0.04</v>
          </cell>
          <cell r="Q14">
            <v>6.9999999999999993E-2</v>
          </cell>
          <cell r="R14">
            <v>0.06</v>
          </cell>
          <cell r="S14">
            <v>7.0000000000000007E-2</v>
          </cell>
          <cell r="T14">
            <v>0.06</v>
          </cell>
          <cell r="U14">
            <v>7.0000000000000007E-2</v>
          </cell>
        </row>
        <row r="15">
          <cell r="L15" t="str">
            <v>18400</v>
          </cell>
          <cell r="M15">
            <v>0</v>
          </cell>
          <cell r="N15">
            <v>0.01</v>
          </cell>
          <cell r="O15">
            <v>0.01</v>
          </cell>
          <cell r="P15">
            <v>0.01</v>
          </cell>
          <cell r="Q15">
            <v>0.01</v>
          </cell>
          <cell r="R15">
            <v>0.01</v>
          </cell>
          <cell r="S15">
            <v>0.01</v>
          </cell>
          <cell r="T15">
            <v>0.01</v>
          </cell>
          <cell r="U15">
            <v>0.11000000000000001</v>
          </cell>
        </row>
        <row r="16">
          <cell r="L16" t="str">
            <v>27003</v>
          </cell>
          <cell r="M16">
            <v>0.19999999999999998</v>
          </cell>
          <cell r="N16">
            <v>0.14000000000000001</v>
          </cell>
          <cell r="O16">
            <v>0.14000000000000001</v>
          </cell>
          <cell r="P16">
            <v>0.11</v>
          </cell>
          <cell r="Q16">
            <v>0.18</v>
          </cell>
          <cell r="R16">
            <v>0.18999999999999997</v>
          </cell>
          <cell r="S16">
            <v>0.21</v>
          </cell>
          <cell r="T16">
            <v>0.1</v>
          </cell>
          <cell r="U16">
            <v>0.28000000000000003</v>
          </cell>
        </row>
        <row r="17">
          <cell r="L17" t="str">
            <v>32081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L18" t="str">
            <v>39201</v>
          </cell>
          <cell r="N18">
            <v>0.01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L19" t="str">
            <v>27402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L20" t="str">
            <v>17411</v>
          </cell>
          <cell r="R20">
            <v>0.10999999999999999</v>
          </cell>
        </row>
        <row r="21">
          <cell r="L21" t="str">
            <v>31015</v>
          </cell>
          <cell r="U21">
            <v>0.73</v>
          </cell>
        </row>
        <row r="22">
          <cell r="L22" t="str">
            <v>17415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L23" t="str">
            <v>Grand Total</v>
          </cell>
          <cell r="M23">
            <v>0.49</v>
          </cell>
          <cell r="N23">
            <v>1.3500000000000003</v>
          </cell>
          <cell r="O23">
            <v>0.54</v>
          </cell>
          <cell r="P23">
            <v>1.0600000000000003</v>
          </cell>
          <cell r="Q23">
            <v>0.47</v>
          </cell>
          <cell r="R23">
            <v>1.2000000000000002</v>
          </cell>
          <cell r="S23">
            <v>0.55000000000000004</v>
          </cell>
          <cell r="T23">
            <v>1.5800000000000003</v>
          </cell>
          <cell r="U23">
            <v>1.57</v>
          </cell>
          <cell r="V23">
            <v>0</v>
          </cell>
        </row>
        <row r="24">
          <cell r="V24"/>
        </row>
        <row r="25">
          <cell r="V25"/>
        </row>
        <row r="26">
          <cell r="V26"/>
        </row>
        <row r="27">
          <cell r="V27"/>
        </row>
        <row r="28">
          <cell r="V28"/>
        </row>
        <row r="29">
          <cell r="V29"/>
        </row>
        <row r="30">
          <cell r="V30"/>
        </row>
        <row r="31">
          <cell r="V31"/>
        </row>
      </sheetData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5"/>
      <sheetName val="Table 15B"/>
      <sheetName val="Table 16"/>
      <sheetName val="Table 17"/>
      <sheetName val="Table 18"/>
      <sheetName val="Table 19"/>
      <sheetName val="Table 19B"/>
      <sheetName val="Table 20"/>
      <sheetName val="Table 21"/>
      <sheetName val="Table 21B"/>
      <sheetName val="Table 21C"/>
      <sheetName val="Table 22"/>
      <sheetName val="Table 23"/>
      <sheetName val="Table 24"/>
      <sheetName val="Table 24B"/>
      <sheetName val="Table 25"/>
      <sheetName val="Table 25B"/>
      <sheetName val="Table 26"/>
      <sheetName val="Table 27"/>
      <sheetName val="Table 28"/>
      <sheetName val="Table 29"/>
      <sheetName val="Table 29B"/>
      <sheetName val="Table 30"/>
      <sheetName val="Table 31"/>
      <sheetName val="Table 32"/>
      <sheetName val="Table 33"/>
      <sheetName val="Table 34"/>
      <sheetName val="Table 34B"/>
      <sheetName val="Table 35"/>
      <sheetName val="table 35B"/>
      <sheetName val="Table 36"/>
      <sheetName val="Table 36B"/>
      <sheetName val="Table 37"/>
      <sheetName val="Table 37B"/>
      <sheetName val="Table 37C"/>
      <sheetName val="Table 38"/>
      <sheetName val="Table 38B"/>
      <sheetName val="Table 39"/>
      <sheetName val="Table 40"/>
    </sheetNames>
    <sheetDataSet>
      <sheetData sheetId="0"/>
      <sheetData sheetId="1"/>
      <sheetData sheetId="2"/>
      <sheetData sheetId="3"/>
      <sheetData sheetId="4"/>
      <sheetData sheetId="5">
        <row r="7">
          <cell r="E7">
            <v>11.1</v>
          </cell>
        </row>
        <row r="8">
          <cell r="E8">
            <v>2</v>
          </cell>
        </row>
        <row r="9">
          <cell r="E9">
            <v>252.04</v>
          </cell>
        </row>
        <row r="10">
          <cell r="E10">
            <v>18.02</v>
          </cell>
        </row>
        <row r="11">
          <cell r="E11">
            <v>25.51</v>
          </cell>
        </row>
        <row r="12">
          <cell r="E12">
            <v>139.47</v>
          </cell>
        </row>
        <row r="13">
          <cell r="E13">
            <v>40.03</v>
          </cell>
        </row>
        <row r="14">
          <cell r="E14">
            <v>1041.26</v>
          </cell>
        </row>
        <row r="15">
          <cell r="E15">
            <v>12</v>
          </cell>
        </row>
        <row r="16">
          <cell r="E16">
            <v>83.42</v>
          </cell>
        </row>
        <row r="17">
          <cell r="E17">
            <v>50.6</v>
          </cell>
        </row>
        <row r="18">
          <cell r="E18">
            <v>152.63999999999999</v>
          </cell>
        </row>
        <row r="19">
          <cell r="E19">
            <v>728.78</v>
          </cell>
        </row>
        <row r="20">
          <cell r="E20">
            <v>41.66</v>
          </cell>
        </row>
        <row r="21">
          <cell r="E21">
            <v>1</v>
          </cell>
        </row>
        <row r="22">
          <cell r="E22">
            <v>29</v>
          </cell>
        </row>
        <row r="23">
          <cell r="E23">
            <v>78.900000000000006</v>
          </cell>
        </row>
        <row r="24">
          <cell r="E24">
            <v>97.45</v>
          </cell>
        </row>
        <row r="25">
          <cell r="E25">
            <v>79.239999999999995</v>
          </cell>
        </row>
        <row r="26">
          <cell r="E26">
            <v>402.88</v>
          </cell>
        </row>
        <row r="27">
          <cell r="E27">
            <v>18.600000000000001</v>
          </cell>
        </row>
        <row r="28">
          <cell r="E28">
            <v>203.99</v>
          </cell>
        </row>
        <row r="29">
          <cell r="E29">
            <v>22</v>
          </cell>
        </row>
        <row r="30">
          <cell r="E30">
            <v>144.46</v>
          </cell>
        </row>
        <row r="31">
          <cell r="E31">
            <v>39.880000000000003</v>
          </cell>
        </row>
        <row r="32">
          <cell r="E32">
            <v>69.55</v>
          </cell>
        </row>
        <row r="33">
          <cell r="E33">
            <v>10</v>
          </cell>
        </row>
        <row r="34">
          <cell r="E34">
            <v>1148.57</v>
          </cell>
        </row>
        <row r="35">
          <cell r="E35">
            <v>109.4</v>
          </cell>
        </row>
        <row r="36">
          <cell r="E36">
            <v>97.91</v>
          </cell>
        </row>
        <row r="37">
          <cell r="E37">
            <v>10.96</v>
          </cell>
        </row>
        <row r="38">
          <cell r="E38">
            <v>143.33000000000001</v>
          </cell>
        </row>
        <row r="39">
          <cell r="E39">
            <v>1276.54</v>
          </cell>
        </row>
        <row r="40">
          <cell r="E40">
            <v>383.91</v>
          </cell>
        </row>
        <row r="41">
          <cell r="E41">
            <v>712.31</v>
          </cell>
        </row>
        <row r="42">
          <cell r="E42">
            <v>223.33</v>
          </cell>
        </row>
        <row r="43">
          <cell r="E43">
            <v>6</v>
          </cell>
        </row>
        <row r="44">
          <cell r="E44">
            <v>27.92</v>
          </cell>
        </row>
        <row r="45">
          <cell r="E45">
            <v>4</v>
          </cell>
        </row>
        <row r="46">
          <cell r="E46">
            <v>368.12</v>
          </cell>
        </row>
        <row r="47">
          <cell r="E47">
            <v>34.799999999999997</v>
          </cell>
        </row>
        <row r="48">
          <cell r="E48">
            <v>80.8</v>
          </cell>
        </row>
        <row r="49">
          <cell r="E49">
            <v>90.25</v>
          </cell>
        </row>
        <row r="50">
          <cell r="E50">
            <v>129.28</v>
          </cell>
        </row>
        <row r="51">
          <cell r="E51">
            <v>284.37</v>
          </cell>
        </row>
        <row r="52">
          <cell r="E52">
            <v>9.16</v>
          </cell>
        </row>
        <row r="53">
          <cell r="E53">
            <v>45</v>
          </cell>
        </row>
        <row r="54">
          <cell r="E54">
            <v>3</v>
          </cell>
        </row>
        <row r="55">
          <cell r="E55">
            <v>334.41</v>
          </cell>
        </row>
        <row r="56">
          <cell r="E56">
            <v>11.12</v>
          </cell>
        </row>
        <row r="57">
          <cell r="E57">
            <v>16</v>
          </cell>
        </row>
        <row r="58">
          <cell r="E58">
            <v>3</v>
          </cell>
        </row>
        <row r="59">
          <cell r="E59">
            <v>18.28</v>
          </cell>
        </row>
        <row r="60">
          <cell r="E60">
            <v>3.49</v>
          </cell>
        </row>
        <row r="61">
          <cell r="E61">
            <v>18.62</v>
          </cell>
        </row>
        <row r="62">
          <cell r="E62">
            <v>23.5</v>
          </cell>
        </row>
        <row r="63">
          <cell r="E63">
            <v>1076.08</v>
          </cell>
        </row>
        <row r="64">
          <cell r="E64">
            <v>123.52</v>
          </cell>
        </row>
        <row r="65">
          <cell r="E65">
            <v>2</v>
          </cell>
        </row>
        <row r="66">
          <cell r="E66">
            <v>10.95</v>
          </cell>
        </row>
        <row r="67">
          <cell r="E67">
            <v>24.03</v>
          </cell>
        </row>
        <row r="68">
          <cell r="E68">
            <v>129.51</v>
          </cell>
        </row>
        <row r="69">
          <cell r="E69">
            <v>195.54</v>
          </cell>
        </row>
        <row r="70">
          <cell r="E70">
            <v>54.49</v>
          </cell>
        </row>
        <row r="71">
          <cell r="E71">
            <v>13.87</v>
          </cell>
        </row>
        <row r="72">
          <cell r="E72">
            <v>33</v>
          </cell>
        </row>
        <row r="73">
          <cell r="E73">
            <v>99</v>
          </cell>
        </row>
        <row r="74">
          <cell r="E74">
            <v>406.95</v>
          </cell>
        </row>
        <row r="75">
          <cell r="E75">
            <v>153.08000000000001</v>
          </cell>
        </row>
        <row r="76">
          <cell r="E76">
            <v>14.07</v>
          </cell>
        </row>
        <row r="77">
          <cell r="E77">
            <v>47.24</v>
          </cell>
        </row>
        <row r="78">
          <cell r="E78">
            <v>170.8</v>
          </cell>
        </row>
        <row r="79">
          <cell r="E79">
            <v>88.55</v>
          </cell>
        </row>
        <row r="80">
          <cell r="E80">
            <v>46.9</v>
          </cell>
        </row>
        <row r="81">
          <cell r="E81">
            <v>22</v>
          </cell>
        </row>
        <row r="82">
          <cell r="E82">
            <v>80.959999999999994</v>
          </cell>
        </row>
        <row r="83">
          <cell r="E83">
            <v>91</v>
          </cell>
        </row>
        <row r="84">
          <cell r="E84">
            <v>19.43</v>
          </cell>
        </row>
        <row r="85">
          <cell r="E85">
            <v>15.4</v>
          </cell>
        </row>
        <row r="86">
          <cell r="E86">
            <v>11.6</v>
          </cell>
        </row>
        <row r="87">
          <cell r="E87">
            <v>3.75</v>
          </cell>
        </row>
        <row r="88">
          <cell r="E88">
            <v>17.170000000000002</v>
          </cell>
        </row>
        <row r="89">
          <cell r="E89">
            <v>40.24</v>
          </cell>
        </row>
        <row r="90">
          <cell r="E90">
            <v>23.22</v>
          </cell>
        </row>
        <row r="91">
          <cell r="E91">
            <v>340.19</v>
          </cell>
        </row>
        <row r="92">
          <cell r="E92">
            <v>51.49</v>
          </cell>
        </row>
        <row r="93">
          <cell r="E93">
            <v>64.55</v>
          </cell>
        </row>
        <row r="94">
          <cell r="E94">
            <v>3.66</v>
          </cell>
        </row>
        <row r="95">
          <cell r="E95">
            <v>5.72</v>
          </cell>
        </row>
        <row r="96">
          <cell r="E96">
            <v>26.43</v>
          </cell>
        </row>
        <row r="97">
          <cell r="E97">
            <v>46.8</v>
          </cell>
        </row>
        <row r="98">
          <cell r="E98">
            <v>72.599999999999994</v>
          </cell>
        </row>
        <row r="99">
          <cell r="E99">
            <v>3037.67</v>
          </cell>
        </row>
        <row r="100">
          <cell r="E100">
            <v>1216.67</v>
          </cell>
        </row>
        <row r="101">
          <cell r="E101">
            <v>241.03</v>
          </cell>
        </row>
        <row r="102">
          <cell r="E102">
            <v>221.97</v>
          </cell>
        </row>
        <row r="103">
          <cell r="E103">
            <v>999.32</v>
          </cell>
        </row>
        <row r="104">
          <cell r="E104">
            <v>73.89</v>
          </cell>
        </row>
        <row r="105">
          <cell r="E105">
            <v>817.64</v>
          </cell>
        </row>
        <row r="106">
          <cell r="E106">
            <v>9</v>
          </cell>
        </row>
        <row r="107">
          <cell r="E107">
            <v>1143.71</v>
          </cell>
        </row>
        <row r="108">
          <cell r="E108">
            <v>142.02000000000001</v>
          </cell>
        </row>
        <row r="109">
          <cell r="E109">
            <v>170.26</v>
          </cell>
        </row>
        <row r="110">
          <cell r="E110">
            <v>1054.47</v>
          </cell>
        </row>
        <row r="111">
          <cell r="E111">
            <v>467.41</v>
          </cell>
        </row>
        <row r="112">
          <cell r="E112">
            <v>390.23</v>
          </cell>
        </row>
        <row r="113">
          <cell r="E113">
            <v>1046.6300000000001</v>
          </cell>
        </row>
        <row r="114">
          <cell r="E114">
            <v>482.68</v>
          </cell>
        </row>
        <row r="115">
          <cell r="E115">
            <v>1724.88</v>
          </cell>
        </row>
        <row r="116">
          <cell r="E116">
            <v>1410.3</v>
          </cell>
        </row>
        <row r="117">
          <cell r="E117">
            <v>1216.1199999999999</v>
          </cell>
        </row>
        <row r="118">
          <cell r="E118">
            <v>14</v>
          </cell>
        </row>
        <row r="119">
          <cell r="E119">
            <v>43.98</v>
          </cell>
        </row>
        <row r="120">
          <cell r="E120">
            <v>34</v>
          </cell>
        </row>
        <row r="121">
          <cell r="E121">
            <v>24.5</v>
          </cell>
        </row>
        <row r="122">
          <cell r="E122">
            <v>13.99</v>
          </cell>
        </row>
        <row r="123">
          <cell r="E123">
            <v>32</v>
          </cell>
        </row>
        <row r="124">
          <cell r="E124">
            <v>25</v>
          </cell>
        </row>
        <row r="125">
          <cell r="E125">
            <v>8</v>
          </cell>
        </row>
        <row r="126">
          <cell r="E126">
            <v>13.2</v>
          </cell>
        </row>
        <row r="127">
          <cell r="E127">
            <v>280.02999999999997</v>
          </cell>
        </row>
        <row r="128">
          <cell r="E128">
            <v>195.27</v>
          </cell>
        </row>
        <row r="129">
          <cell r="E129">
            <v>283.81</v>
          </cell>
        </row>
        <row r="130">
          <cell r="E130">
            <v>602.39</v>
          </cell>
        </row>
        <row r="131">
          <cell r="E131">
            <v>551.84</v>
          </cell>
        </row>
        <row r="132">
          <cell r="E132">
            <v>35.61</v>
          </cell>
        </row>
        <row r="133">
          <cell r="E133">
            <v>13</v>
          </cell>
        </row>
        <row r="134">
          <cell r="E134">
            <v>2</v>
          </cell>
        </row>
        <row r="135">
          <cell r="E135">
            <v>9</v>
          </cell>
        </row>
        <row r="136">
          <cell r="E136">
            <v>21.5</v>
          </cell>
        </row>
        <row r="137">
          <cell r="E137">
            <v>189</v>
          </cell>
        </row>
        <row r="138">
          <cell r="E138">
            <v>38</v>
          </cell>
        </row>
        <row r="139">
          <cell r="E139">
            <v>54.62</v>
          </cell>
        </row>
        <row r="140">
          <cell r="E140">
            <v>9</v>
          </cell>
        </row>
        <row r="141">
          <cell r="E141">
            <v>13</v>
          </cell>
        </row>
        <row r="142">
          <cell r="E142">
            <v>5</v>
          </cell>
        </row>
        <row r="143">
          <cell r="E143">
            <v>14.78</v>
          </cell>
        </row>
        <row r="144">
          <cell r="E144">
            <v>9.0399999999999991</v>
          </cell>
        </row>
        <row r="145">
          <cell r="E145">
            <v>5.63</v>
          </cell>
        </row>
        <row r="146">
          <cell r="E146">
            <v>3</v>
          </cell>
        </row>
        <row r="147">
          <cell r="E147">
            <v>46.63</v>
          </cell>
        </row>
        <row r="148">
          <cell r="E148">
            <v>60.83</v>
          </cell>
        </row>
        <row r="149">
          <cell r="E149">
            <v>17</v>
          </cell>
        </row>
        <row r="150">
          <cell r="E150">
            <v>47.14</v>
          </cell>
        </row>
        <row r="151">
          <cell r="E151">
            <v>4.74</v>
          </cell>
        </row>
        <row r="152">
          <cell r="E152">
            <v>40.520000000000003</v>
          </cell>
        </row>
        <row r="153">
          <cell r="E153">
            <v>26.7</v>
          </cell>
        </row>
        <row r="154">
          <cell r="E154">
            <v>34.159999999999997</v>
          </cell>
        </row>
        <row r="155">
          <cell r="E155">
            <v>44.14</v>
          </cell>
        </row>
        <row r="156">
          <cell r="E156">
            <v>6.07</v>
          </cell>
        </row>
        <row r="157">
          <cell r="E157">
            <v>51.55</v>
          </cell>
        </row>
        <row r="158">
          <cell r="E158">
            <v>52</v>
          </cell>
        </row>
        <row r="159">
          <cell r="E159">
            <v>17.41</v>
          </cell>
        </row>
        <row r="160">
          <cell r="E160">
            <v>170.5</v>
          </cell>
        </row>
        <row r="161">
          <cell r="E161">
            <v>23.2</v>
          </cell>
        </row>
        <row r="162">
          <cell r="E162">
            <v>191.6</v>
          </cell>
        </row>
        <row r="163">
          <cell r="E163">
            <v>11</v>
          </cell>
        </row>
        <row r="164">
          <cell r="E164">
            <v>46.28</v>
          </cell>
        </row>
        <row r="165">
          <cell r="E165">
            <v>11.97</v>
          </cell>
        </row>
        <row r="166">
          <cell r="E166">
            <v>11</v>
          </cell>
        </row>
        <row r="167">
          <cell r="E167">
            <v>18.75</v>
          </cell>
        </row>
        <row r="168">
          <cell r="E168">
            <v>21.56</v>
          </cell>
        </row>
        <row r="169">
          <cell r="E169">
            <v>14</v>
          </cell>
        </row>
        <row r="170">
          <cell r="E170">
            <v>39.03</v>
          </cell>
        </row>
        <row r="171">
          <cell r="E171">
            <v>14.44</v>
          </cell>
        </row>
        <row r="172">
          <cell r="E172">
            <v>15</v>
          </cell>
        </row>
        <row r="173">
          <cell r="E173">
            <v>273.60000000000002</v>
          </cell>
        </row>
        <row r="174">
          <cell r="E174">
            <v>18</v>
          </cell>
        </row>
        <row r="175">
          <cell r="E175">
            <v>50.99</v>
          </cell>
        </row>
        <row r="176">
          <cell r="E176">
            <v>134.74</v>
          </cell>
        </row>
        <row r="177">
          <cell r="E177">
            <v>25</v>
          </cell>
        </row>
        <row r="178">
          <cell r="E178">
            <v>13.16</v>
          </cell>
        </row>
        <row r="179">
          <cell r="E179">
            <v>265.93</v>
          </cell>
        </row>
        <row r="180">
          <cell r="E180">
            <v>62.59</v>
          </cell>
        </row>
        <row r="181">
          <cell r="E181">
            <v>58.87</v>
          </cell>
        </row>
        <row r="182">
          <cell r="E182">
            <v>18.59</v>
          </cell>
        </row>
        <row r="183">
          <cell r="E183">
            <v>46.21</v>
          </cell>
        </row>
        <row r="184">
          <cell r="E184">
            <v>67.16</v>
          </cell>
        </row>
        <row r="185">
          <cell r="E185">
            <v>40.130000000000003</v>
          </cell>
        </row>
        <row r="186">
          <cell r="E186">
            <v>16</v>
          </cell>
        </row>
        <row r="187">
          <cell r="E187">
            <v>52.7</v>
          </cell>
        </row>
        <row r="188">
          <cell r="E188">
            <v>31.63</v>
          </cell>
        </row>
        <row r="189">
          <cell r="E189">
            <v>35.6</v>
          </cell>
        </row>
        <row r="190">
          <cell r="E190">
            <v>18.97</v>
          </cell>
        </row>
        <row r="191">
          <cell r="E191">
            <v>22.19</v>
          </cell>
        </row>
        <row r="192">
          <cell r="E192">
            <v>7.24</v>
          </cell>
        </row>
        <row r="193">
          <cell r="E193">
            <v>76.989999999999995</v>
          </cell>
        </row>
        <row r="194">
          <cell r="E194">
            <v>26</v>
          </cell>
        </row>
        <row r="195">
          <cell r="E195">
            <v>21.29</v>
          </cell>
        </row>
        <row r="196">
          <cell r="E196">
            <v>158.82</v>
          </cell>
        </row>
        <row r="197">
          <cell r="E197">
            <v>1226.75</v>
          </cell>
        </row>
        <row r="198">
          <cell r="E198">
            <v>1576.83</v>
          </cell>
        </row>
        <row r="199">
          <cell r="E199">
            <v>12.74</v>
          </cell>
        </row>
        <row r="200">
          <cell r="E200">
            <v>297.93</v>
          </cell>
        </row>
        <row r="201">
          <cell r="E201">
            <v>563.78</v>
          </cell>
        </row>
        <row r="202">
          <cell r="E202">
            <v>83.92</v>
          </cell>
        </row>
        <row r="203">
          <cell r="E203">
            <v>150.82</v>
          </cell>
        </row>
        <row r="204">
          <cell r="E204">
            <v>790.88</v>
          </cell>
        </row>
        <row r="205">
          <cell r="E205">
            <v>485</v>
          </cell>
        </row>
        <row r="206">
          <cell r="E206">
            <v>444.06</v>
          </cell>
        </row>
        <row r="207">
          <cell r="E207">
            <v>1158.32</v>
          </cell>
        </row>
        <row r="208">
          <cell r="E208">
            <v>110.38</v>
          </cell>
        </row>
        <row r="209">
          <cell r="E209">
            <v>230.87</v>
          </cell>
        </row>
        <row r="210">
          <cell r="E210">
            <v>208.09</v>
          </cell>
        </row>
        <row r="211">
          <cell r="E211">
            <v>72.400000000000006</v>
          </cell>
        </row>
        <row r="212">
          <cell r="E212">
            <v>17</v>
          </cell>
        </row>
        <row r="213">
          <cell r="E213">
            <v>11</v>
          </cell>
        </row>
        <row r="214">
          <cell r="E214">
            <v>1</v>
          </cell>
        </row>
        <row r="215">
          <cell r="E215">
            <v>44.53</v>
          </cell>
        </row>
        <row r="216">
          <cell r="E216">
            <v>19.170000000000002</v>
          </cell>
        </row>
        <row r="217">
          <cell r="E217">
            <v>52.12</v>
          </cell>
        </row>
        <row r="218">
          <cell r="E218">
            <v>34.69</v>
          </cell>
        </row>
        <row r="219">
          <cell r="E219">
            <v>207.15</v>
          </cell>
        </row>
        <row r="220">
          <cell r="E220">
            <v>246.5</v>
          </cell>
        </row>
        <row r="221">
          <cell r="E221">
            <v>140.91999999999999</v>
          </cell>
        </row>
        <row r="222">
          <cell r="E222">
            <v>35.130000000000003</v>
          </cell>
        </row>
        <row r="223">
          <cell r="E223">
            <v>25.1</v>
          </cell>
        </row>
        <row r="224">
          <cell r="E224">
            <v>385.7</v>
          </cell>
        </row>
        <row r="225">
          <cell r="E225">
            <v>7.6</v>
          </cell>
        </row>
        <row r="226">
          <cell r="E226">
            <v>5</v>
          </cell>
        </row>
        <row r="227">
          <cell r="E227">
            <v>10.4</v>
          </cell>
        </row>
        <row r="228">
          <cell r="E228">
            <v>42.81</v>
          </cell>
        </row>
        <row r="229">
          <cell r="E229">
            <v>1073.71</v>
          </cell>
        </row>
        <row r="230">
          <cell r="E230">
            <v>524.48</v>
          </cell>
        </row>
        <row r="231">
          <cell r="E231">
            <v>882.31</v>
          </cell>
        </row>
        <row r="232">
          <cell r="E232">
            <v>1123.3699999999999</v>
          </cell>
        </row>
        <row r="233">
          <cell r="E233">
            <v>293.83999999999997</v>
          </cell>
        </row>
        <row r="234">
          <cell r="E234">
            <v>520.19000000000005</v>
          </cell>
        </row>
        <row r="235">
          <cell r="E235">
            <v>3</v>
          </cell>
        </row>
        <row r="236">
          <cell r="E236">
            <v>310.64</v>
          </cell>
        </row>
        <row r="237">
          <cell r="E237">
            <v>505.22</v>
          </cell>
        </row>
        <row r="238">
          <cell r="E238">
            <v>148.96</v>
          </cell>
        </row>
        <row r="239">
          <cell r="E239">
            <v>115.05</v>
          </cell>
        </row>
        <row r="240">
          <cell r="E240">
            <v>33</v>
          </cell>
        </row>
        <row r="241">
          <cell r="E241">
            <v>126.94</v>
          </cell>
        </row>
        <row r="242">
          <cell r="E242">
            <v>252.59</v>
          </cell>
        </row>
        <row r="243">
          <cell r="E243">
            <v>1947.37</v>
          </cell>
        </row>
        <row r="244">
          <cell r="E244">
            <v>6.32</v>
          </cell>
        </row>
        <row r="245">
          <cell r="E245">
            <v>3.56</v>
          </cell>
        </row>
        <row r="246">
          <cell r="E246">
            <v>88.54</v>
          </cell>
        </row>
        <row r="247">
          <cell r="E247">
            <v>113.14</v>
          </cell>
        </row>
        <row r="248">
          <cell r="E248">
            <v>584.09</v>
          </cell>
        </row>
        <row r="249">
          <cell r="E249">
            <v>849.3</v>
          </cell>
        </row>
        <row r="250">
          <cell r="E250">
            <v>52.38</v>
          </cell>
        </row>
        <row r="251">
          <cell r="E251">
            <v>331.01</v>
          </cell>
        </row>
        <row r="252">
          <cell r="E252">
            <v>205.18</v>
          </cell>
        </row>
        <row r="253">
          <cell r="E253">
            <v>36.67</v>
          </cell>
        </row>
        <row r="254">
          <cell r="E254">
            <v>196.22</v>
          </cell>
        </row>
        <row r="255">
          <cell r="E255">
            <v>145.99</v>
          </cell>
        </row>
        <row r="256">
          <cell r="E256">
            <v>89.3</v>
          </cell>
        </row>
        <row r="257">
          <cell r="E257">
            <v>54.99</v>
          </cell>
        </row>
        <row r="258">
          <cell r="E258">
            <v>5</v>
          </cell>
        </row>
        <row r="259">
          <cell r="E259">
            <v>19.75</v>
          </cell>
        </row>
        <row r="260">
          <cell r="E260">
            <v>4.46</v>
          </cell>
        </row>
        <row r="261">
          <cell r="E261">
            <v>49.6</v>
          </cell>
        </row>
        <row r="262">
          <cell r="E262">
            <v>35.54</v>
          </cell>
        </row>
        <row r="263">
          <cell r="E263">
            <v>54</v>
          </cell>
        </row>
        <row r="264">
          <cell r="E264">
            <v>106.51</v>
          </cell>
        </row>
        <row r="265">
          <cell r="E265">
            <v>13.41</v>
          </cell>
        </row>
        <row r="266">
          <cell r="E266">
            <v>6.35</v>
          </cell>
        </row>
        <row r="267">
          <cell r="E267">
            <v>2.7</v>
          </cell>
        </row>
        <row r="268">
          <cell r="E268">
            <v>12.85</v>
          </cell>
        </row>
        <row r="269">
          <cell r="E269">
            <v>31.9</v>
          </cell>
        </row>
        <row r="270">
          <cell r="E270">
            <v>21</v>
          </cell>
        </row>
        <row r="271">
          <cell r="E271">
            <v>61.67</v>
          </cell>
        </row>
        <row r="272">
          <cell r="E272">
            <v>285.44</v>
          </cell>
        </row>
        <row r="273">
          <cell r="E273">
            <v>870.81</v>
          </cell>
        </row>
        <row r="274">
          <cell r="E274">
            <v>355.97</v>
          </cell>
        </row>
        <row r="275">
          <cell r="E275">
            <v>529.5</v>
          </cell>
        </row>
        <row r="276">
          <cell r="E276">
            <v>56.86</v>
          </cell>
        </row>
        <row r="277">
          <cell r="E277">
            <v>35.04</v>
          </cell>
        </row>
        <row r="278">
          <cell r="E278">
            <v>116.47</v>
          </cell>
        </row>
        <row r="279">
          <cell r="E279">
            <v>73.36</v>
          </cell>
        </row>
        <row r="280">
          <cell r="E280">
            <v>10.130000000000001</v>
          </cell>
        </row>
        <row r="281">
          <cell r="E281">
            <v>22.7</v>
          </cell>
        </row>
        <row r="282">
          <cell r="E282">
            <v>2</v>
          </cell>
        </row>
        <row r="283">
          <cell r="E283">
            <v>318.87</v>
          </cell>
        </row>
        <row r="284">
          <cell r="E284">
            <v>99.21</v>
          </cell>
        </row>
        <row r="285">
          <cell r="E285">
            <v>18.05</v>
          </cell>
        </row>
        <row r="286">
          <cell r="E286">
            <v>50.8</v>
          </cell>
        </row>
        <row r="287">
          <cell r="E287">
            <v>19</v>
          </cell>
        </row>
        <row r="288">
          <cell r="E288">
            <v>19</v>
          </cell>
        </row>
        <row r="289">
          <cell r="E289">
            <v>666.58</v>
          </cell>
        </row>
        <row r="290">
          <cell r="E290">
            <v>272.06</v>
          </cell>
        </row>
        <row r="291">
          <cell r="E291">
            <v>106.64</v>
          </cell>
        </row>
        <row r="292">
          <cell r="E292">
            <v>185.83</v>
          </cell>
        </row>
        <row r="293">
          <cell r="E293">
            <v>103.18</v>
          </cell>
        </row>
        <row r="294">
          <cell r="E294">
            <v>121.62</v>
          </cell>
        </row>
        <row r="295">
          <cell r="E295">
            <v>91.74</v>
          </cell>
        </row>
        <row r="296">
          <cell r="E296">
            <v>8</v>
          </cell>
        </row>
        <row r="297">
          <cell r="E297">
            <v>55.13</v>
          </cell>
        </row>
        <row r="298">
          <cell r="E298">
            <v>14.12</v>
          </cell>
        </row>
        <row r="299">
          <cell r="E299">
            <v>3.55</v>
          </cell>
        </row>
        <row r="300">
          <cell r="E300">
            <v>18.37</v>
          </cell>
        </row>
        <row r="301">
          <cell r="E301">
            <v>164.77</v>
          </cell>
        </row>
        <row r="302">
          <cell r="E302">
            <v>35.17</v>
          </cell>
        </row>
        <row r="303">
          <cell r="E303">
            <v>17.29</v>
          </cell>
        </row>
        <row r="304">
          <cell r="E304">
            <v>11.68</v>
          </cell>
        </row>
        <row r="305">
          <cell r="E305">
            <v>3.64</v>
          </cell>
        </row>
        <row r="306">
          <cell r="E306">
            <v>16.32</v>
          </cell>
        </row>
        <row r="307">
          <cell r="E307">
            <v>12</v>
          </cell>
        </row>
        <row r="308">
          <cell r="E308">
            <v>17.03</v>
          </cell>
        </row>
        <row r="309">
          <cell r="E309">
            <v>13</v>
          </cell>
        </row>
        <row r="310">
          <cell r="E310">
            <v>12.5</v>
          </cell>
        </row>
        <row r="311">
          <cell r="E311">
            <v>36.57</v>
          </cell>
        </row>
        <row r="312">
          <cell r="E312">
            <v>77.94</v>
          </cell>
        </row>
        <row r="313">
          <cell r="E313">
            <v>875.28</v>
          </cell>
        </row>
        <row r="314">
          <cell r="E314">
            <v>178.62</v>
          </cell>
        </row>
        <row r="315">
          <cell r="E315">
            <v>222.95</v>
          </cell>
        </row>
        <row r="316">
          <cell r="E316">
            <v>40.869999999999997</v>
          </cell>
        </row>
        <row r="317">
          <cell r="E317">
            <v>193.28</v>
          </cell>
        </row>
        <row r="318">
          <cell r="E318">
            <v>335.32</v>
          </cell>
        </row>
        <row r="319">
          <cell r="E319">
            <v>187.03</v>
          </cell>
        </row>
        <row r="320">
          <cell r="E320">
            <v>57.85</v>
          </cell>
        </row>
        <row r="321">
          <cell r="E321">
            <v>81.150000000000006</v>
          </cell>
        </row>
        <row r="322">
          <cell r="E322">
            <v>76.28</v>
          </cell>
        </row>
        <row r="323">
          <cell r="E323">
            <v>194.77</v>
          </cell>
        </row>
        <row r="324">
          <cell r="E324">
            <v>287.29000000000002</v>
          </cell>
        </row>
        <row r="325">
          <cell r="E325">
            <v>65.03</v>
          </cell>
        </row>
        <row r="326">
          <cell r="E32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">
          <cell r="E7">
            <v>1.29</v>
          </cell>
        </row>
        <row r="8">
          <cell r="E8">
            <v>0</v>
          </cell>
        </row>
        <row r="9">
          <cell r="E9">
            <v>62.8</v>
          </cell>
        </row>
        <row r="10">
          <cell r="E10">
            <v>2.52</v>
          </cell>
        </row>
        <row r="11">
          <cell r="E11">
            <v>5.14</v>
          </cell>
        </row>
        <row r="12">
          <cell r="E12">
            <v>46.73</v>
          </cell>
        </row>
        <row r="13">
          <cell r="E13">
            <v>7.45</v>
          </cell>
        </row>
        <row r="14">
          <cell r="E14">
            <v>266.18</v>
          </cell>
        </row>
        <row r="15">
          <cell r="E15">
            <v>1.1200000000000001</v>
          </cell>
        </row>
        <row r="16">
          <cell r="E16">
            <v>20.13</v>
          </cell>
        </row>
        <row r="17">
          <cell r="E17">
            <v>14.15</v>
          </cell>
        </row>
        <row r="18">
          <cell r="E18">
            <v>33.450000000000003</v>
          </cell>
        </row>
        <row r="19">
          <cell r="E19">
            <v>214.92</v>
          </cell>
        </row>
        <row r="20">
          <cell r="E20">
            <v>6.49</v>
          </cell>
        </row>
        <row r="21">
          <cell r="E21">
            <v>6.49</v>
          </cell>
        </row>
        <row r="22">
          <cell r="E22">
            <v>16.72</v>
          </cell>
        </row>
        <row r="23">
          <cell r="E23">
            <v>22.56</v>
          </cell>
        </row>
        <row r="24">
          <cell r="E24">
            <v>17.43</v>
          </cell>
        </row>
        <row r="25">
          <cell r="E25">
            <v>114.75</v>
          </cell>
        </row>
        <row r="26">
          <cell r="E26">
            <v>54.54</v>
          </cell>
        </row>
        <row r="27">
          <cell r="E27">
            <v>6.42</v>
          </cell>
        </row>
        <row r="28">
          <cell r="E28">
            <v>31.73</v>
          </cell>
        </row>
        <row r="29">
          <cell r="E29">
            <v>1.1000000000000001</v>
          </cell>
        </row>
        <row r="30">
          <cell r="E30">
            <v>25.3</v>
          </cell>
        </row>
        <row r="31">
          <cell r="E31">
            <v>264.10000000000002</v>
          </cell>
        </row>
        <row r="32">
          <cell r="E32">
            <v>28.46</v>
          </cell>
        </row>
        <row r="33">
          <cell r="E33">
            <v>16.38</v>
          </cell>
        </row>
        <row r="34">
          <cell r="E34">
            <v>2.1800000000000002</v>
          </cell>
        </row>
        <row r="35">
          <cell r="E35">
            <v>34.1</v>
          </cell>
        </row>
        <row r="36">
          <cell r="E36">
            <v>360.26</v>
          </cell>
        </row>
        <row r="37">
          <cell r="E37">
            <v>66.12</v>
          </cell>
        </row>
        <row r="38">
          <cell r="E38">
            <v>166.09</v>
          </cell>
        </row>
        <row r="39">
          <cell r="E39">
            <v>43.38</v>
          </cell>
        </row>
        <row r="40">
          <cell r="E40">
            <v>2.08</v>
          </cell>
        </row>
        <row r="41">
          <cell r="E41">
            <v>5.09</v>
          </cell>
        </row>
        <row r="42">
          <cell r="E42">
            <v>0.56999999999999995</v>
          </cell>
        </row>
        <row r="43">
          <cell r="E43">
            <v>115.66</v>
          </cell>
        </row>
        <row r="44">
          <cell r="E44">
            <v>10.15</v>
          </cell>
        </row>
        <row r="45">
          <cell r="E45">
            <v>19.36</v>
          </cell>
        </row>
        <row r="46">
          <cell r="E46">
            <v>4.34</v>
          </cell>
        </row>
        <row r="47">
          <cell r="E47">
            <v>50.03</v>
          </cell>
        </row>
        <row r="48">
          <cell r="E48">
            <v>81.2</v>
          </cell>
        </row>
        <row r="49">
          <cell r="E49">
            <v>4.1500000000000004</v>
          </cell>
        </row>
        <row r="50">
          <cell r="E50">
            <v>15.02</v>
          </cell>
        </row>
        <row r="51">
          <cell r="E51">
            <v>1.02</v>
          </cell>
        </row>
        <row r="52">
          <cell r="E52">
            <v>81.17</v>
          </cell>
        </row>
        <row r="53">
          <cell r="E53">
            <v>1.82</v>
          </cell>
        </row>
        <row r="54">
          <cell r="E54">
            <v>1.95</v>
          </cell>
        </row>
        <row r="55">
          <cell r="E55">
            <v>0.54</v>
          </cell>
        </row>
        <row r="56">
          <cell r="E56">
            <v>3.49</v>
          </cell>
        </row>
        <row r="57">
          <cell r="E57">
            <v>0.78</v>
          </cell>
        </row>
        <row r="58">
          <cell r="E58">
            <v>5.68</v>
          </cell>
        </row>
        <row r="59">
          <cell r="E59">
            <v>4.0599999999999996</v>
          </cell>
        </row>
        <row r="60">
          <cell r="E60">
            <v>172.41</v>
          </cell>
        </row>
        <row r="61">
          <cell r="E61">
            <v>34.17</v>
          </cell>
        </row>
        <row r="62">
          <cell r="E62">
            <v>2.2200000000000002</v>
          </cell>
        </row>
        <row r="63">
          <cell r="E63">
            <v>7.14</v>
          </cell>
        </row>
        <row r="64">
          <cell r="E64">
            <v>44.72</v>
          </cell>
        </row>
        <row r="65">
          <cell r="E65">
            <v>52.11</v>
          </cell>
        </row>
        <row r="66">
          <cell r="E66">
            <v>15.06</v>
          </cell>
        </row>
        <row r="67">
          <cell r="E67">
            <v>2.04</v>
          </cell>
        </row>
        <row r="68">
          <cell r="E68">
            <v>11.63</v>
          </cell>
        </row>
        <row r="69">
          <cell r="E69">
            <v>29.48</v>
          </cell>
        </row>
        <row r="70">
          <cell r="E70">
            <v>115.57</v>
          </cell>
        </row>
        <row r="71">
          <cell r="E71">
            <v>42.45</v>
          </cell>
        </row>
        <row r="72">
          <cell r="E72">
            <v>1.64</v>
          </cell>
        </row>
        <row r="73">
          <cell r="E73">
            <v>18.399999999999999</v>
          </cell>
        </row>
        <row r="74">
          <cell r="E74">
            <v>56.94</v>
          </cell>
        </row>
        <row r="75">
          <cell r="E75">
            <v>24.75</v>
          </cell>
        </row>
        <row r="76">
          <cell r="E76">
            <v>13.79</v>
          </cell>
        </row>
        <row r="77">
          <cell r="E77">
            <v>5.78</v>
          </cell>
        </row>
        <row r="78">
          <cell r="E78">
            <v>19.07</v>
          </cell>
        </row>
        <row r="79">
          <cell r="E79">
            <v>18.149999999999999</v>
          </cell>
        </row>
        <row r="80">
          <cell r="E80">
            <v>2.58</v>
          </cell>
        </row>
        <row r="81">
          <cell r="E81">
            <v>5.58</v>
          </cell>
        </row>
        <row r="82">
          <cell r="E82">
            <v>3.95</v>
          </cell>
        </row>
        <row r="83">
          <cell r="E83">
            <v>2.3199999999999998</v>
          </cell>
        </row>
        <row r="84">
          <cell r="E84">
            <v>3.36</v>
          </cell>
        </row>
        <row r="85">
          <cell r="E85">
            <v>9.35</v>
          </cell>
        </row>
        <row r="86">
          <cell r="E86">
            <v>7.2</v>
          </cell>
        </row>
        <row r="87">
          <cell r="E87">
            <v>99.82</v>
          </cell>
        </row>
        <row r="88">
          <cell r="E88">
            <v>10.73</v>
          </cell>
        </row>
        <row r="89">
          <cell r="E89">
            <v>14.04</v>
          </cell>
        </row>
        <row r="90">
          <cell r="E90">
            <v>0.56000000000000005</v>
          </cell>
        </row>
        <row r="91">
          <cell r="E91">
            <v>1.8</v>
          </cell>
        </row>
        <row r="92">
          <cell r="E92">
            <v>5.63</v>
          </cell>
        </row>
        <row r="93">
          <cell r="E93">
            <v>8.7200000000000006</v>
          </cell>
        </row>
        <row r="94">
          <cell r="E94">
            <v>17.010000000000002</v>
          </cell>
        </row>
        <row r="95">
          <cell r="E95">
            <v>906.83</v>
          </cell>
        </row>
        <row r="96">
          <cell r="E96">
            <v>244.25</v>
          </cell>
        </row>
        <row r="97">
          <cell r="E97">
            <v>60.98</v>
          </cell>
        </row>
        <row r="98">
          <cell r="E98">
            <v>38.299999999999997</v>
          </cell>
        </row>
        <row r="99">
          <cell r="E99">
            <v>320.14999999999998</v>
          </cell>
        </row>
        <row r="100">
          <cell r="E100">
            <v>12.97</v>
          </cell>
        </row>
        <row r="101">
          <cell r="E101">
            <v>211.25</v>
          </cell>
        </row>
        <row r="102">
          <cell r="E102">
            <v>2.4900000000000002</v>
          </cell>
        </row>
        <row r="103">
          <cell r="E103">
            <v>301.74</v>
          </cell>
        </row>
        <row r="104">
          <cell r="E104">
            <v>34.65</v>
          </cell>
        </row>
        <row r="105">
          <cell r="E105">
            <v>25.62</v>
          </cell>
        </row>
        <row r="106">
          <cell r="E106">
            <v>229.66</v>
          </cell>
        </row>
        <row r="107">
          <cell r="E107">
            <v>150.32</v>
          </cell>
        </row>
        <row r="108">
          <cell r="E108">
            <v>67.84</v>
          </cell>
        </row>
        <row r="109">
          <cell r="E109">
            <v>325.79000000000002</v>
          </cell>
        </row>
        <row r="110">
          <cell r="E110">
            <v>79.53</v>
          </cell>
        </row>
        <row r="111">
          <cell r="E111">
            <v>263.63</v>
          </cell>
        </row>
        <row r="112">
          <cell r="E112">
            <v>336.23</v>
          </cell>
        </row>
        <row r="113">
          <cell r="E113">
            <v>331.18</v>
          </cell>
        </row>
        <row r="114">
          <cell r="E114">
            <v>5.95</v>
          </cell>
        </row>
        <row r="115">
          <cell r="E115">
            <v>6.55</v>
          </cell>
        </row>
        <row r="116">
          <cell r="E116">
            <v>1.49</v>
          </cell>
        </row>
        <row r="117">
          <cell r="E117">
            <v>1.38</v>
          </cell>
        </row>
        <row r="118">
          <cell r="E118">
            <v>2</v>
          </cell>
        </row>
        <row r="119">
          <cell r="E119">
            <v>65.900000000000006</v>
          </cell>
        </row>
        <row r="120">
          <cell r="E120">
            <v>37.19</v>
          </cell>
        </row>
        <row r="121">
          <cell r="E121">
            <v>88.1</v>
          </cell>
        </row>
        <row r="122">
          <cell r="E122">
            <v>180.49</v>
          </cell>
        </row>
        <row r="123">
          <cell r="E123">
            <v>140.94</v>
          </cell>
        </row>
        <row r="124">
          <cell r="E124">
            <v>7.67</v>
          </cell>
        </row>
        <row r="125">
          <cell r="E125">
            <v>4.88</v>
          </cell>
        </row>
        <row r="126">
          <cell r="E126">
            <v>0.48</v>
          </cell>
        </row>
        <row r="127">
          <cell r="E127">
            <v>1.47</v>
          </cell>
        </row>
        <row r="128">
          <cell r="E128">
            <v>4.79</v>
          </cell>
        </row>
        <row r="129">
          <cell r="E129">
            <v>48.79</v>
          </cell>
        </row>
        <row r="130">
          <cell r="E130">
            <v>4.5599999999999996</v>
          </cell>
        </row>
        <row r="131">
          <cell r="E131">
            <v>14.54</v>
          </cell>
        </row>
        <row r="132">
          <cell r="E132">
            <v>1.1100000000000001</v>
          </cell>
        </row>
        <row r="133">
          <cell r="E133">
            <v>0.61</v>
          </cell>
        </row>
        <row r="134">
          <cell r="E134">
            <v>0.92</v>
          </cell>
        </row>
        <row r="135">
          <cell r="E135">
            <v>1.18</v>
          </cell>
        </row>
        <row r="136">
          <cell r="E136">
            <v>1.2</v>
          </cell>
        </row>
        <row r="137">
          <cell r="E137">
            <v>0.5</v>
          </cell>
        </row>
        <row r="138">
          <cell r="E138">
            <v>0.59</v>
          </cell>
        </row>
        <row r="139">
          <cell r="E139">
            <v>16.7</v>
          </cell>
        </row>
        <row r="140">
          <cell r="E140">
            <v>6.14</v>
          </cell>
        </row>
        <row r="141">
          <cell r="E141">
            <v>3.8</v>
          </cell>
        </row>
        <row r="142">
          <cell r="E142">
            <v>7.72</v>
          </cell>
        </row>
        <row r="143">
          <cell r="E143">
            <v>1.1000000000000001</v>
          </cell>
        </row>
        <row r="144">
          <cell r="E144">
            <v>9.57</v>
          </cell>
        </row>
        <row r="145">
          <cell r="E145">
            <v>14.51</v>
          </cell>
        </row>
        <row r="146">
          <cell r="E146">
            <v>8.07</v>
          </cell>
        </row>
        <row r="147">
          <cell r="E147">
            <v>16.86</v>
          </cell>
        </row>
        <row r="148">
          <cell r="E148">
            <v>3.29</v>
          </cell>
        </row>
        <row r="149">
          <cell r="E149">
            <v>12.98</v>
          </cell>
        </row>
        <row r="150">
          <cell r="E150">
            <v>14.96</v>
          </cell>
        </row>
        <row r="151">
          <cell r="E151">
            <v>7.45</v>
          </cell>
        </row>
        <row r="152">
          <cell r="E152">
            <v>50.05</v>
          </cell>
        </row>
        <row r="153">
          <cell r="E153">
            <v>6.95</v>
          </cell>
        </row>
        <row r="154">
          <cell r="E154">
            <v>52.89</v>
          </cell>
        </row>
        <row r="155">
          <cell r="E155">
            <v>1.24</v>
          </cell>
        </row>
        <row r="156">
          <cell r="E156">
            <v>9.68</v>
          </cell>
        </row>
        <row r="157">
          <cell r="E157">
            <v>1.25</v>
          </cell>
        </row>
        <row r="158">
          <cell r="E158">
            <v>4.01</v>
          </cell>
        </row>
        <row r="159">
          <cell r="E159">
            <v>4.38</v>
          </cell>
        </row>
        <row r="160">
          <cell r="E160">
            <v>2.83</v>
          </cell>
        </row>
        <row r="161">
          <cell r="E161">
            <v>3.53</v>
          </cell>
        </row>
        <row r="162">
          <cell r="E162">
            <v>9.36</v>
          </cell>
        </row>
        <row r="163">
          <cell r="E163">
            <v>3.92</v>
          </cell>
        </row>
        <row r="164">
          <cell r="E164">
            <v>2.2200000000000002</v>
          </cell>
        </row>
        <row r="165">
          <cell r="E165">
            <v>60.67</v>
          </cell>
        </row>
        <row r="166">
          <cell r="E166">
            <v>3.27</v>
          </cell>
        </row>
        <row r="167">
          <cell r="E167">
            <v>13.22</v>
          </cell>
        </row>
        <row r="168">
          <cell r="E168">
            <v>26.31</v>
          </cell>
        </row>
        <row r="169">
          <cell r="E169">
            <v>9.25</v>
          </cell>
        </row>
        <row r="170">
          <cell r="E170">
            <v>8.2100000000000009</v>
          </cell>
        </row>
        <row r="171">
          <cell r="E171">
            <v>45.01</v>
          </cell>
        </row>
        <row r="172">
          <cell r="E172">
            <v>23.23</v>
          </cell>
        </row>
        <row r="173">
          <cell r="E173">
            <v>22.95</v>
          </cell>
        </row>
        <row r="174">
          <cell r="E174">
            <v>2.5</v>
          </cell>
        </row>
        <row r="175">
          <cell r="E175">
            <v>8.11</v>
          </cell>
        </row>
        <row r="176">
          <cell r="E176">
            <v>18.41</v>
          </cell>
        </row>
        <row r="177">
          <cell r="E177">
            <v>8.6300000000000008</v>
          </cell>
        </row>
        <row r="178">
          <cell r="E178">
            <v>8.31</v>
          </cell>
        </row>
        <row r="179">
          <cell r="E179">
            <v>7.95</v>
          </cell>
        </row>
        <row r="180">
          <cell r="E180">
            <v>17.95</v>
          </cell>
        </row>
        <row r="181">
          <cell r="E181">
            <v>3.94</v>
          </cell>
        </row>
        <row r="182">
          <cell r="E182">
            <v>6.98</v>
          </cell>
        </row>
        <row r="183">
          <cell r="E183">
            <v>1.42</v>
          </cell>
        </row>
        <row r="184">
          <cell r="E184">
            <v>22.72</v>
          </cell>
        </row>
        <row r="185">
          <cell r="E185">
            <v>6.57</v>
          </cell>
        </row>
        <row r="186">
          <cell r="E186">
            <v>7.28</v>
          </cell>
        </row>
        <row r="187">
          <cell r="E187">
            <v>34.56</v>
          </cell>
        </row>
        <row r="188">
          <cell r="E188">
            <v>256.17</v>
          </cell>
        </row>
        <row r="189">
          <cell r="E189">
            <v>323.47000000000003</v>
          </cell>
        </row>
        <row r="190">
          <cell r="E190">
            <v>3.76</v>
          </cell>
        </row>
        <row r="191">
          <cell r="E191">
            <v>48.09</v>
          </cell>
        </row>
        <row r="192">
          <cell r="E192">
            <v>148.06</v>
          </cell>
        </row>
        <row r="193">
          <cell r="E193">
            <v>21.15</v>
          </cell>
        </row>
        <row r="194">
          <cell r="E194">
            <v>25.93</v>
          </cell>
        </row>
        <row r="195">
          <cell r="E195">
            <v>185.25</v>
          </cell>
        </row>
        <row r="196">
          <cell r="E196">
            <v>99.35</v>
          </cell>
        </row>
        <row r="197">
          <cell r="E197">
            <v>126.59</v>
          </cell>
        </row>
        <row r="198">
          <cell r="E198">
            <v>232.97</v>
          </cell>
        </row>
        <row r="199">
          <cell r="E199">
            <v>23.61</v>
          </cell>
        </row>
        <row r="200">
          <cell r="E200">
            <v>57.93</v>
          </cell>
        </row>
        <row r="201">
          <cell r="E201">
            <v>48.28</v>
          </cell>
        </row>
        <row r="202">
          <cell r="E202">
            <v>25.03</v>
          </cell>
        </row>
        <row r="203">
          <cell r="E203">
            <v>3</v>
          </cell>
        </row>
        <row r="204">
          <cell r="E204">
            <v>0.63</v>
          </cell>
        </row>
        <row r="205">
          <cell r="E205">
            <v>12.33</v>
          </cell>
        </row>
        <row r="206">
          <cell r="E206">
            <v>5.12</v>
          </cell>
        </row>
        <row r="207">
          <cell r="E207">
            <v>14.4</v>
          </cell>
        </row>
        <row r="208">
          <cell r="E208">
            <v>9.4499999999999993</v>
          </cell>
        </row>
        <row r="209">
          <cell r="E209">
            <v>56.42</v>
          </cell>
        </row>
        <row r="210">
          <cell r="E210">
            <v>76.459999999999994</v>
          </cell>
        </row>
        <row r="211">
          <cell r="E211">
            <v>24.86</v>
          </cell>
        </row>
        <row r="212">
          <cell r="E212">
            <v>8.99</v>
          </cell>
        </row>
        <row r="213">
          <cell r="E213">
            <v>6.58</v>
          </cell>
        </row>
        <row r="214">
          <cell r="E214">
            <v>99.55</v>
          </cell>
        </row>
        <row r="215">
          <cell r="E215">
            <v>1.75</v>
          </cell>
        </row>
        <row r="216">
          <cell r="E216">
            <v>1.25</v>
          </cell>
        </row>
        <row r="217">
          <cell r="E217">
            <v>1.45</v>
          </cell>
        </row>
        <row r="218">
          <cell r="E218">
            <v>11.9</v>
          </cell>
        </row>
        <row r="219">
          <cell r="E219">
            <v>234.85</v>
          </cell>
        </row>
        <row r="220">
          <cell r="E220">
            <v>142.13999999999999</v>
          </cell>
        </row>
        <row r="221">
          <cell r="E221">
            <v>242.34</v>
          </cell>
        </row>
        <row r="222">
          <cell r="E222">
            <v>256.5</v>
          </cell>
        </row>
        <row r="223">
          <cell r="E223">
            <v>68.66</v>
          </cell>
        </row>
        <row r="224">
          <cell r="E224">
            <v>99.51</v>
          </cell>
        </row>
        <row r="225">
          <cell r="E225">
            <v>0.57999999999999996</v>
          </cell>
        </row>
        <row r="226">
          <cell r="E226">
            <v>74.52</v>
          </cell>
        </row>
        <row r="227">
          <cell r="E227">
            <v>116.23</v>
          </cell>
        </row>
        <row r="228">
          <cell r="E228">
            <v>44.53</v>
          </cell>
        </row>
        <row r="229">
          <cell r="E229">
            <v>23.63</v>
          </cell>
        </row>
        <row r="230">
          <cell r="E230">
            <v>9.1300000000000008</v>
          </cell>
        </row>
        <row r="231">
          <cell r="E231">
            <v>36.72</v>
          </cell>
        </row>
        <row r="232">
          <cell r="E232">
            <v>66.03</v>
          </cell>
        </row>
        <row r="233">
          <cell r="E233">
            <v>317.69</v>
          </cell>
        </row>
        <row r="234">
          <cell r="E234">
            <v>0.56000000000000005</v>
          </cell>
        </row>
        <row r="235">
          <cell r="E235">
            <v>0.95</v>
          </cell>
        </row>
        <row r="236">
          <cell r="E236">
            <v>12.79</v>
          </cell>
        </row>
        <row r="237">
          <cell r="E237">
            <v>24.18</v>
          </cell>
        </row>
        <row r="238">
          <cell r="E238">
            <v>126.97</v>
          </cell>
        </row>
        <row r="239">
          <cell r="E239">
            <v>190.86</v>
          </cell>
        </row>
        <row r="240">
          <cell r="E240">
            <v>5.74</v>
          </cell>
        </row>
        <row r="241">
          <cell r="E241">
            <v>80.599999999999994</v>
          </cell>
        </row>
        <row r="242">
          <cell r="E242">
            <v>53.89</v>
          </cell>
        </row>
        <row r="243">
          <cell r="E243">
            <v>7.21</v>
          </cell>
        </row>
        <row r="244">
          <cell r="E244">
            <v>37.78</v>
          </cell>
        </row>
        <row r="245">
          <cell r="E245">
            <v>28.87</v>
          </cell>
        </row>
        <row r="246">
          <cell r="E246">
            <v>20.95</v>
          </cell>
        </row>
        <row r="247">
          <cell r="E247">
            <v>14.06</v>
          </cell>
        </row>
        <row r="248">
          <cell r="E248">
            <v>1.54</v>
          </cell>
        </row>
        <row r="249">
          <cell r="E249">
            <v>0.75</v>
          </cell>
        </row>
        <row r="250">
          <cell r="E250">
            <v>1.65</v>
          </cell>
        </row>
        <row r="251">
          <cell r="E251">
            <v>11</v>
          </cell>
        </row>
        <row r="252">
          <cell r="E252">
            <v>8.98</v>
          </cell>
        </row>
        <row r="253">
          <cell r="E253">
            <v>12.95</v>
          </cell>
        </row>
        <row r="254">
          <cell r="E254">
            <v>28.29</v>
          </cell>
        </row>
        <row r="255">
          <cell r="E255">
            <v>2.96</v>
          </cell>
        </row>
        <row r="256">
          <cell r="E256">
            <v>4.32</v>
          </cell>
        </row>
        <row r="257">
          <cell r="E257">
            <v>1.19</v>
          </cell>
        </row>
        <row r="258">
          <cell r="E258">
            <v>3.63</v>
          </cell>
        </row>
        <row r="259">
          <cell r="E259">
            <v>7.14</v>
          </cell>
        </row>
        <row r="260">
          <cell r="E260">
            <v>5.52</v>
          </cell>
        </row>
        <row r="261">
          <cell r="E261">
            <v>22.78</v>
          </cell>
        </row>
        <row r="262">
          <cell r="E262">
            <v>63.56</v>
          </cell>
        </row>
        <row r="263">
          <cell r="E263">
            <v>235.58</v>
          </cell>
        </row>
        <row r="264">
          <cell r="E264">
            <v>71.47</v>
          </cell>
        </row>
        <row r="265">
          <cell r="E265">
            <v>163.61000000000001</v>
          </cell>
        </row>
        <row r="266">
          <cell r="E266">
            <v>9.8699999999999992</v>
          </cell>
        </row>
        <row r="267">
          <cell r="E267">
            <v>6.91</v>
          </cell>
        </row>
        <row r="268">
          <cell r="E268">
            <v>25.69</v>
          </cell>
        </row>
        <row r="269">
          <cell r="E269">
            <v>21.67</v>
          </cell>
        </row>
        <row r="270">
          <cell r="E270">
            <v>1.47</v>
          </cell>
        </row>
        <row r="271">
          <cell r="E271">
            <v>2.97</v>
          </cell>
        </row>
        <row r="272">
          <cell r="E272">
            <v>1.3</v>
          </cell>
        </row>
        <row r="273">
          <cell r="E273">
            <v>79.36</v>
          </cell>
        </row>
        <row r="274">
          <cell r="E274">
            <v>25.68</v>
          </cell>
        </row>
        <row r="275">
          <cell r="E275">
            <v>0.82</v>
          </cell>
        </row>
        <row r="276">
          <cell r="E276">
            <v>12.38</v>
          </cell>
        </row>
        <row r="277">
          <cell r="E277">
            <v>2.7</v>
          </cell>
        </row>
        <row r="278">
          <cell r="E278">
            <v>4.7699999999999996</v>
          </cell>
        </row>
        <row r="279">
          <cell r="E279">
            <v>149.76</v>
          </cell>
        </row>
        <row r="280">
          <cell r="E280">
            <v>68.33</v>
          </cell>
        </row>
        <row r="281">
          <cell r="E281">
            <v>22.24</v>
          </cell>
        </row>
        <row r="282">
          <cell r="E282">
            <v>48.64</v>
          </cell>
        </row>
        <row r="283">
          <cell r="E283">
            <v>20.73</v>
          </cell>
        </row>
        <row r="284">
          <cell r="E284">
            <v>23.97</v>
          </cell>
        </row>
        <row r="285">
          <cell r="E285">
            <v>19.25</v>
          </cell>
        </row>
        <row r="286">
          <cell r="E286">
            <v>1.56</v>
          </cell>
        </row>
        <row r="287">
          <cell r="E287">
            <v>0.34</v>
          </cell>
        </row>
        <row r="288">
          <cell r="E288">
            <v>2.0299999999999998</v>
          </cell>
        </row>
        <row r="289">
          <cell r="E289">
            <v>22.05</v>
          </cell>
        </row>
        <row r="290">
          <cell r="E290">
            <v>6.06</v>
          </cell>
        </row>
        <row r="291">
          <cell r="E291">
            <v>1.89</v>
          </cell>
        </row>
        <row r="292">
          <cell r="E292">
            <v>3.14</v>
          </cell>
        </row>
        <row r="293">
          <cell r="E293">
            <v>0.35</v>
          </cell>
        </row>
        <row r="294">
          <cell r="E294">
            <v>3.26</v>
          </cell>
        </row>
        <row r="295">
          <cell r="E295">
            <v>1.29</v>
          </cell>
        </row>
        <row r="296">
          <cell r="E296">
            <v>1.31</v>
          </cell>
        </row>
        <row r="297">
          <cell r="E297">
            <v>0.89</v>
          </cell>
        </row>
        <row r="298">
          <cell r="E298">
            <v>2.4</v>
          </cell>
        </row>
        <row r="299">
          <cell r="E299">
            <v>6.25</v>
          </cell>
        </row>
        <row r="300">
          <cell r="E300">
            <v>16.350000000000001</v>
          </cell>
        </row>
        <row r="301">
          <cell r="E301">
            <v>260.95999999999998</v>
          </cell>
        </row>
        <row r="302">
          <cell r="E302">
            <v>34.1</v>
          </cell>
        </row>
        <row r="303">
          <cell r="E303">
            <v>51.7</v>
          </cell>
        </row>
        <row r="304">
          <cell r="E304">
            <v>7.03</v>
          </cell>
        </row>
        <row r="305">
          <cell r="E305">
            <v>52.58</v>
          </cell>
        </row>
        <row r="306">
          <cell r="E306">
            <v>91.45</v>
          </cell>
        </row>
        <row r="307">
          <cell r="E307">
            <v>13.43</v>
          </cell>
        </row>
        <row r="308">
          <cell r="E308">
            <v>31.77</v>
          </cell>
        </row>
        <row r="309">
          <cell r="E309">
            <v>14.9</v>
          </cell>
        </row>
        <row r="310">
          <cell r="E310">
            <v>40.159999999999997</v>
          </cell>
        </row>
        <row r="311">
          <cell r="E311">
            <v>57.61</v>
          </cell>
        </row>
        <row r="312">
          <cell r="E312">
            <v>12.66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3"/>
  <sheetViews>
    <sheetView zoomScaleNormal="100" workbookViewId="0">
      <pane ySplit="8" topLeftCell="A310" activePane="bottomLeft" state="frozen"/>
      <selection pane="bottomLeft" activeCell="J1" sqref="J1"/>
    </sheetView>
  </sheetViews>
  <sheetFormatPr defaultColWidth="9.140625" defaultRowHeight="16.5" x14ac:dyDescent="0.3"/>
  <cols>
    <col min="1" max="1" width="6.7109375" style="3" customWidth="1"/>
    <col min="2" max="2" width="19.7109375" style="2" customWidth="1"/>
    <col min="3" max="3" width="13.28515625" style="19" customWidth="1"/>
    <col min="4" max="4" width="11" style="20" customWidth="1"/>
    <col min="5" max="5" width="9.5703125" style="20" customWidth="1"/>
    <col min="6" max="6" width="9.28515625" style="20" customWidth="1"/>
    <col min="7" max="7" width="11" style="20" customWidth="1"/>
    <col min="8" max="8" width="9.5703125" style="20" customWidth="1"/>
    <col min="9" max="9" width="9.28515625" style="20" customWidth="1"/>
    <col min="10" max="10" width="11" style="20" customWidth="1"/>
    <col min="11" max="11" width="9.5703125" style="20" customWidth="1"/>
    <col min="12" max="12" width="9.28515625" style="20" customWidth="1"/>
    <col min="13" max="16384" width="9.140625" style="2"/>
  </cols>
  <sheetData>
    <row r="1" spans="1:12" x14ac:dyDescent="0.3">
      <c r="A1" s="3" t="s">
        <v>720</v>
      </c>
      <c r="J1" s="21"/>
      <c r="K1" s="21"/>
      <c r="L1" s="21"/>
    </row>
    <row r="3" spans="1:12" x14ac:dyDescent="0.3">
      <c r="C3" s="22"/>
      <c r="D3" s="92" t="s">
        <v>48</v>
      </c>
      <c r="E3" s="93"/>
      <c r="F3" s="94"/>
      <c r="G3" s="92" t="s">
        <v>49</v>
      </c>
      <c r="H3" s="93"/>
      <c r="I3" s="94"/>
      <c r="J3" s="95" t="s">
        <v>671</v>
      </c>
      <c r="K3" s="96"/>
      <c r="L3" s="97"/>
    </row>
    <row r="4" spans="1:12" x14ac:dyDescent="0.3">
      <c r="C4" s="22" t="s">
        <v>81</v>
      </c>
      <c r="D4" s="23"/>
      <c r="E4" s="24"/>
      <c r="F4" s="25" t="s">
        <v>604</v>
      </c>
      <c r="G4" s="23"/>
      <c r="H4" s="24"/>
      <c r="I4" s="25" t="s">
        <v>604</v>
      </c>
      <c r="J4" s="23"/>
      <c r="K4" s="24"/>
      <c r="L4" s="25" t="s">
        <v>604</v>
      </c>
    </row>
    <row r="5" spans="1:12" x14ac:dyDescent="0.3">
      <c r="A5" s="3" t="s">
        <v>80</v>
      </c>
      <c r="C5" s="22" t="s">
        <v>349</v>
      </c>
      <c r="D5" s="23"/>
      <c r="E5" s="24" t="s">
        <v>349</v>
      </c>
      <c r="F5" s="26">
        <v>1000</v>
      </c>
      <c r="G5" s="23"/>
      <c r="H5" s="24" t="s">
        <v>349</v>
      </c>
      <c r="I5" s="26">
        <v>1000</v>
      </c>
      <c r="J5" s="23"/>
      <c r="K5" s="24" t="s">
        <v>349</v>
      </c>
      <c r="L5" s="27">
        <v>1000</v>
      </c>
    </row>
    <row r="6" spans="1:12" x14ac:dyDescent="0.3">
      <c r="C6" s="22" t="s">
        <v>356</v>
      </c>
      <c r="D6" s="23" t="s">
        <v>50</v>
      </c>
      <c r="E6" s="24" t="s">
        <v>605</v>
      </c>
      <c r="F6" s="25" t="s">
        <v>349</v>
      </c>
      <c r="G6" s="23" t="s">
        <v>50</v>
      </c>
      <c r="H6" s="24" t="s">
        <v>605</v>
      </c>
      <c r="I6" s="25" t="s">
        <v>349</v>
      </c>
      <c r="J6" s="23" t="s">
        <v>50</v>
      </c>
      <c r="K6" s="24" t="s">
        <v>605</v>
      </c>
      <c r="L6" s="28" t="s">
        <v>349</v>
      </c>
    </row>
    <row r="7" spans="1:12" x14ac:dyDescent="0.3">
      <c r="B7" s="29" t="s">
        <v>354</v>
      </c>
      <c r="C7" s="30">
        <f>SUM(C9:C328)</f>
        <v>1043862.3304000006</v>
      </c>
      <c r="D7" s="31">
        <f>SUM(D9:D328)</f>
        <v>54733.069999999942</v>
      </c>
      <c r="E7" s="32">
        <f>C7/D7</f>
        <v>19.07187611438572</v>
      </c>
      <c r="F7" s="33">
        <f>(+D7/C7)*1000</f>
        <v>52.433226495515569</v>
      </c>
      <c r="G7" s="31">
        <f>SUM(G9:G328)</f>
        <v>4499.2299999999977</v>
      </c>
      <c r="H7" s="32">
        <f>C7/G7</f>
        <v>232.00910609148701</v>
      </c>
      <c r="I7" s="33">
        <f>(+G7/C7)*1000</f>
        <v>4.3101756514922087</v>
      </c>
      <c r="J7" s="31">
        <f>SUM(J9:J328)</f>
        <v>22769.210000000006</v>
      </c>
      <c r="K7" s="32">
        <f>C7/J7</f>
        <v>45.845346869742087</v>
      </c>
      <c r="L7" s="33">
        <f>(+J7/C7)*1000</f>
        <v>21.812464476302164</v>
      </c>
    </row>
    <row r="8" spans="1:12" x14ac:dyDescent="0.3">
      <c r="C8" s="36"/>
      <c r="D8" s="37"/>
      <c r="E8" s="38"/>
      <c r="F8" s="39"/>
      <c r="G8" s="37"/>
      <c r="H8" s="38"/>
      <c r="I8" s="40"/>
      <c r="J8" s="37"/>
      <c r="K8" s="38"/>
      <c r="L8" s="39"/>
    </row>
    <row r="9" spans="1:12" x14ac:dyDescent="0.3">
      <c r="A9" s="34" t="s">
        <v>82</v>
      </c>
      <c r="B9" s="35" t="s">
        <v>83</v>
      </c>
      <c r="C9" s="36">
        <f>enrollextractws!G7</f>
        <v>58.669999999999995</v>
      </c>
      <c r="D9" s="37">
        <f>table34ws!D5</f>
        <v>10.1</v>
      </c>
      <c r="E9" s="38">
        <f>IF(D9=0,0,C9/D9)</f>
        <v>5.8089108910891083</v>
      </c>
      <c r="F9" s="39">
        <f>(+D9/C9)*1000</f>
        <v>172.14930969831261</v>
      </c>
      <c r="G9" s="37">
        <f>table36ws!D5</f>
        <v>1.32</v>
      </c>
      <c r="H9" s="38">
        <f>IF(G9=0,0,C9/G9)</f>
        <v>44.446969696969688</v>
      </c>
      <c r="I9" s="40">
        <f>(+G9/C9)*1000</f>
        <v>22.498721663541847</v>
      </c>
      <c r="J9" s="37">
        <f>table38ws!D5</f>
        <v>3.3</v>
      </c>
      <c r="K9" s="38">
        <f>IF(J9=0,0,C9/J9)</f>
        <v>17.778787878787877</v>
      </c>
      <c r="L9" s="39">
        <f>(+J9/C9)*1000</f>
        <v>56.246804158854616</v>
      </c>
    </row>
    <row r="10" spans="1:12" x14ac:dyDescent="0.3">
      <c r="A10" s="34" t="s">
        <v>84</v>
      </c>
      <c r="B10" s="35" t="s">
        <v>85</v>
      </c>
      <c r="C10" s="36">
        <f>enrollextractws!G8</f>
        <v>14</v>
      </c>
      <c r="D10" s="37">
        <f>table34ws!D6</f>
        <v>2</v>
      </c>
      <c r="E10" s="38">
        <f t="shared" ref="E10:E73" si="0">IF(D10=0,0,C10/D10)</f>
        <v>7</v>
      </c>
      <c r="F10" s="39">
        <f t="shared" ref="F10:F73" si="1">(+D10/C10)*1000</f>
        <v>142.85714285714286</v>
      </c>
      <c r="G10" s="37">
        <f>table36ws!D6</f>
        <v>0</v>
      </c>
      <c r="H10" s="38">
        <f t="shared" ref="H10:H73" si="2">IF(G10=0,0,C10/G10)</f>
        <v>0</v>
      </c>
      <c r="I10" s="40">
        <f t="shared" ref="I10:I73" si="3">(+G10/C10)*1000</f>
        <v>0</v>
      </c>
      <c r="J10" s="37">
        <f>table38ws!D6</f>
        <v>0.25</v>
      </c>
      <c r="K10" s="38">
        <f t="shared" ref="K10:K73" si="4">IF(J10=0,0,C10/J10)</f>
        <v>56</v>
      </c>
      <c r="L10" s="39">
        <f t="shared" ref="L10:L73" si="5">(+J10/C10)*1000</f>
        <v>17.857142857142858</v>
      </c>
    </row>
    <row r="11" spans="1:12" x14ac:dyDescent="0.3">
      <c r="A11" s="34" t="s">
        <v>86</v>
      </c>
      <c r="B11" s="35" t="s">
        <v>87</v>
      </c>
      <c r="C11" s="36">
        <f>enrollextractws!G9</f>
        <v>4430.235999999999</v>
      </c>
      <c r="D11" s="37">
        <f>table34ws!D7</f>
        <v>230.11</v>
      </c>
      <c r="E11" s="38">
        <f t="shared" si="0"/>
        <v>19.252687844943718</v>
      </c>
      <c r="F11" s="39">
        <f t="shared" si="1"/>
        <v>51.940799542056013</v>
      </c>
      <c r="G11" s="37">
        <f>table36ws!D7</f>
        <v>17.75</v>
      </c>
      <c r="H11" s="38">
        <f t="shared" si="2"/>
        <v>249.59076056338023</v>
      </c>
      <c r="I11" s="40">
        <f t="shared" si="3"/>
        <v>4.0065585670831094</v>
      </c>
      <c r="J11" s="37">
        <f>table38ws!D7</f>
        <v>86.8</v>
      </c>
      <c r="K11" s="38">
        <f t="shared" si="4"/>
        <v>51.03958525345621</v>
      </c>
      <c r="L11" s="39">
        <f t="shared" si="5"/>
        <v>19.592635697059933</v>
      </c>
    </row>
    <row r="12" spans="1:12" x14ac:dyDescent="0.3">
      <c r="A12" s="34" t="s">
        <v>88</v>
      </c>
      <c r="B12" s="35" t="s">
        <v>89</v>
      </c>
      <c r="C12" s="36">
        <f>enrollextractws!G10</f>
        <v>172.14000000000001</v>
      </c>
      <c r="D12" s="37">
        <f>table34ws!D8</f>
        <v>15.7</v>
      </c>
      <c r="E12" s="38">
        <f t="shared" si="0"/>
        <v>10.964331210191084</v>
      </c>
      <c r="F12" s="39">
        <f t="shared" si="1"/>
        <v>91.204833275241072</v>
      </c>
      <c r="G12" s="37">
        <f>table36ws!D8</f>
        <v>1.76</v>
      </c>
      <c r="H12" s="38">
        <f t="shared" si="2"/>
        <v>97.806818181818187</v>
      </c>
      <c r="I12" s="40">
        <f t="shared" si="3"/>
        <v>10.224236086906005</v>
      </c>
      <c r="J12" s="37">
        <f>table38ws!D8</f>
        <v>6.79</v>
      </c>
      <c r="K12" s="38">
        <f t="shared" si="4"/>
        <v>25.351988217967602</v>
      </c>
      <c r="L12" s="39">
        <f t="shared" si="5"/>
        <v>39.444638085279422</v>
      </c>
    </row>
    <row r="13" spans="1:12" x14ac:dyDescent="0.3">
      <c r="A13" s="34" t="s">
        <v>90</v>
      </c>
      <c r="B13" s="35" t="s">
        <v>91</v>
      </c>
      <c r="C13" s="36">
        <f>enrollextractws!G11</f>
        <v>389.62000000000006</v>
      </c>
      <c r="D13" s="37">
        <f>table34ws!D9</f>
        <v>21.68</v>
      </c>
      <c r="E13" s="38">
        <f t="shared" si="0"/>
        <v>17.971402214022142</v>
      </c>
      <c r="F13" s="39">
        <f t="shared" si="1"/>
        <v>55.643960782300695</v>
      </c>
      <c r="G13" s="37">
        <f>table36ws!D9</f>
        <v>3</v>
      </c>
      <c r="H13" s="38">
        <f t="shared" si="2"/>
        <v>129.87333333333336</v>
      </c>
      <c r="I13" s="40">
        <f t="shared" si="3"/>
        <v>7.699810071351572</v>
      </c>
      <c r="J13" s="37">
        <f>table38ws!D9</f>
        <v>10.53</v>
      </c>
      <c r="K13" s="38">
        <f t="shared" si="4"/>
        <v>37.000949667616339</v>
      </c>
      <c r="L13" s="39">
        <f t="shared" si="5"/>
        <v>27.026333350444016</v>
      </c>
    </row>
    <row r="14" spans="1:12" x14ac:dyDescent="0.3">
      <c r="A14" s="34" t="s">
        <v>92</v>
      </c>
      <c r="B14" s="35" t="s">
        <v>93</v>
      </c>
      <c r="C14" s="36">
        <f>enrollextractws!G12</f>
        <v>2372.2179999999998</v>
      </c>
      <c r="D14" s="37">
        <f>table34ws!D10</f>
        <v>122.67</v>
      </c>
      <c r="E14" s="38">
        <f t="shared" si="0"/>
        <v>19.338208200864106</v>
      </c>
      <c r="F14" s="39">
        <f t="shared" si="1"/>
        <v>51.711099064251265</v>
      </c>
      <c r="G14" s="37">
        <f>table36ws!D10</f>
        <v>12.29</v>
      </c>
      <c r="H14" s="38">
        <f t="shared" si="2"/>
        <v>193.02017900732304</v>
      </c>
      <c r="I14" s="40">
        <f t="shared" si="3"/>
        <v>5.1808054740331615</v>
      </c>
      <c r="J14" s="37">
        <f>table38ws!D10</f>
        <v>62.96</v>
      </c>
      <c r="K14" s="38">
        <f t="shared" si="4"/>
        <v>37.678176620076236</v>
      </c>
      <c r="L14" s="39">
        <f t="shared" si="5"/>
        <v>26.540562460954263</v>
      </c>
    </row>
    <row r="15" spans="1:12" x14ac:dyDescent="0.3">
      <c r="A15" s="34" t="s">
        <v>94</v>
      </c>
      <c r="B15" s="35" t="s">
        <v>95</v>
      </c>
      <c r="C15" s="36">
        <f>enrollextractws!G13</f>
        <v>636.26400000000001</v>
      </c>
      <c r="D15" s="37">
        <f>table34ws!D11</f>
        <v>35.15</v>
      </c>
      <c r="E15" s="38">
        <f t="shared" si="0"/>
        <v>18.101394025604552</v>
      </c>
      <c r="F15" s="39">
        <f t="shared" si="1"/>
        <v>55.244363974702324</v>
      </c>
      <c r="G15" s="37">
        <f>table36ws!D11</f>
        <v>0</v>
      </c>
      <c r="H15" s="38">
        <f t="shared" si="2"/>
        <v>0</v>
      </c>
      <c r="I15" s="40">
        <f t="shared" si="3"/>
        <v>0</v>
      </c>
      <c r="J15" s="37">
        <f>table38ws!D11</f>
        <v>13.68</v>
      </c>
      <c r="K15" s="38">
        <f t="shared" si="4"/>
        <v>46.510526315789477</v>
      </c>
      <c r="L15" s="39">
        <f t="shared" si="5"/>
        <v>21.500509222586849</v>
      </c>
    </row>
    <row r="16" spans="1:12" x14ac:dyDescent="0.3">
      <c r="A16" s="34" t="s">
        <v>96</v>
      </c>
      <c r="B16" s="35" t="s">
        <v>97</v>
      </c>
      <c r="C16" s="36">
        <f>enrollextractws!G14</f>
        <v>18414.550000000007</v>
      </c>
      <c r="D16" s="37">
        <f>table34ws!D12</f>
        <v>926.72</v>
      </c>
      <c r="E16" s="38">
        <f t="shared" si="0"/>
        <v>19.870672910911608</v>
      </c>
      <c r="F16" s="39">
        <f t="shared" si="1"/>
        <v>50.325422016829066</v>
      </c>
      <c r="G16" s="37">
        <f>table36ws!D12</f>
        <v>77.78</v>
      </c>
      <c r="H16" s="38">
        <f t="shared" si="2"/>
        <v>236.75173566469539</v>
      </c>
      <c r="I16" s="40">
        <f t="shared" si="3"/>
        <v>4.2238338704991421</v>
      </c>
      <c r="J16" s="37">
        <f>table38ws!D12</f>
        <v>368.2</v>
      </c>
      <c r="K16" s="38">
        <f t="shared" si="4"/>
        <v>50.012357414448687</v>
      </c>
      <c r="L16" s="39">
        <f t="shared" si="5"/>
        <v>19.995058255564206</v>
      </c>
    </row>
    <row r="17" spans="1:12" x14ac:dyDescent="0.3">
      <c r="A17" s="34" t="s">
        <v>98</v>
      </c>
      <c r="B17" s="35" t="s">
        <v>99</v>
      </c>
      <c r="C17" s="36">
        <f>enrollextractws!G15</f>
        <v>136.4</v>
      </c>
      <c r="D17" s="37">
        <f>table34ws!D13</f>
        <v>10.43</v>
      </c>
      <c r="E17" s="38">
        <f t="shared" si="0"/>
        <v>13.077660594439118</v>
      </c>
      <c r="F17" s="39">
        <f t="shared" si="1"/>
        <v>76.466275659824049</v>
      </c>
      <c r="G17" s="37">
        <f>table36ws!D13</f>
        <v>0.4</v>
      </c>
      <c r="H17" s="38">
        <f t="shared" si="2"/>
        <v>341</v>
      </c>
      <c r="I17" s="40">
        <f t="shared" si="3"/>
        <v>2.9325513196480939</v>
      </c>
      <c r="J17" s="37">
        <f>table38ws!D13</f>
        <v>2.42</v>
      </c>
      <c r="K17" s="38">
        <f t="shared" si="4"/>
        <v>56.363636363636367</v>
      </c>
      <c r="L17" s="39">
        <f t="shared" si="5"/>
        <v>17.741935483870968</v>
      </c>
    </row>
    <row r="18" spans="1:12" x14ac:dyDescent="0.3">
      <c r="A18" s="34" t="s">
        <v>100</v>
      </c>
      <c r="B18" s="35" t="s">
        <v>65</v>
      </c>
      <c r="C18" s="36">
        <f>enrollextractws!G16</f>
        <v>1291.7619999999999</v>
      </c>
      <c r="D18" s="37">
        <f>table34ws!D14</f>
        <v>70.88</v>
      </c>
      <c r="E18" s="38">
        <f t="shared" si="0"/>
        <v>18.224633182844244</v>
      </c>
      <c r="F18" s="39">
        <f t="shared" si="1"/>
        <v>54.870788891452136</v>
      </c>
      <c r="G18" s="37">
        <f>table36ws!D14</f>
        <v>5.7</v>
      </c>
      <c r="H18" s="38">
        <f t="shared" si="2"/>
        <v>226.62491228070175</v>
      </c>
      <c r="I18" s="40">
        <f t="shared" si="3"/>
        <v>4.4125775491150847</v>
      </c>
      <c r="J18" s="37">
        <f>table38ws!D14</f>
        <v>32.93</v>
      </c>
      <c r="K18" s="38">
        <f t="shared" si="4"/>
        <v>39.227512906164591</v>
      </c>
      <c r="L18" s="39">
        <f t="shared" si="5"/>
        <v>25.492312051291183</v>
      </c>
    </row>
    <row r="19" spans="1:12" x14ac:dyDescent="0.3">
      <c r="A19" s="34" t="s">
        <v>101</v>
      </c>
      <c r="B19" s="35" t="s">
        <v>102</v>
      </c>
      <c r="C19" s="36">
        <f>enrollextractws!G17</f>
        <v>840.28599999999983</v>
      </c>
      <c r="D19" s="37">
        <f>table34ws!D15</f>
        <v>44.8</v>
      </c>
      <c r="E19" s="38">
        <f t="shared" si="0"/>
        <v>18.756383928571427</v>
      </c>
      <c r="F19" s="39">
        <f t="shared" si="1"/>
        <v>53.315180783685562</v>
      </c>
      <c r="G19" s="37">
        <f>table36ws!D15</f>
        <v>4.43</v>
      </c>
      <c r="H19" s="38">
        <f t="shared" si="2"/>
        <v>189.68081264108349</v>
      </c>
      <c r="I19" s="40">
        <f t="shared" si="3"/>
        <v>5.2720145283867641</v>
      </c>
      <c r="J19" s="37">
        <f>table38ws!D15</f>
        <v>22.91</v>
      </c>
      <c r="K19" s="38">
        <f t="shared" si="4"/>
        <v>36.67769532955041</v>
      </c>
      <c r="L19" s="39">
        <f t="shared" si="5"/>
        <v>27.26452660165706</v>
      </c>
    </row>
    <row r="20" spans="1:12" x14ac:dyDescent="0.3">
      <c r="A20" s="34" t="s">
        <v>103</v>
      </c>
      <c r="B20" s="35" t="s">
        <v>104</v>
      </c>
      <c r="C20" s="36">
        <f>enrollextractws!G18</f>
        <v>2413.9940000000001</v>
      </c>
      <c r="D20" s="37">
        <f>table34ws!D16</f>
        <v>126.53</v>
      </c>
      <c r="E20" s="38">
        <f t="shared" si="0"/>
        <v>19.078431992412867</v>
      </c>
      <c r="F20" s="39">
        <f t="shared" si="1"/>
        <v>52.415208985606419</v>
      </c>
      <c r="G20" s="37">
        <f>table36ws!D16</f>
        <v>10</v>
      </c>
      <c r="H20" s="38">
        <f t="shared" si="2"/>
        <v>241.39940000000001</v>
      </c>
      <c r="I20" s="40">
        <f t="shared" si="3"/>
        <v>4.1425123674706725</v>
      </c>
      <c r="J20" s="37">
        <f>table38ws!D16</f>
        <v>66.58</v>
      </c>
      <c r="K20" s="38">
        <f t="shared" si="4"/>
        <v>36.257044157404628</v>
      </c>
      <c r="L20" s="39">
        <f t="shared" si="5"/>
        <v>27.580847342619741</v>
      </c>
    </row>
    <row r="21" spans="1:12" x14ac:dyDescent="0.3">
      <c r="A21" s="34" t="s">
        <v>105</v>
      </c>
      <c r="B21" s="35" t="s">
        <v>106</v>
      </c>
      <c r="C21" s="36">
        <f>enrollextractws!G19</f>
        <v>13555.939999999999</v>
      </c>
      <c r="D21" s="37">
        <f>table34ws!D17</f>
        <v>685.43</v>
      </c>
      <c r="E21" s="38">
        <f t="shared" si="0"/>
        <v>19.777278496710093</v>
      </c>
      <c r="F21" s="39">
        <f t="shared" si="1"/>
        <v>50.563074194781031</v>
      </c>
      <c r="G21" s="37">
        <f>table36ws!D17</f>
        <v>56.78</v>
      </c>
      <c r="H21" s="38">
        <f t="shared" si="2"/>
        <v>238.74498062698132</v>
      </c>
      <c r="I21" s="40">
        <f t="shared" si="3"/>
        <v>4.1885697340059052</v>
      </c>
      <c r="J21" s="37">
        <f>table38ws!D17</f>
        <v>304.47000000000003</v>
      </c>
      <c r="K21" s="38">
        <f t="shared" si="4"/>
        <v>44.523072880743577</v>
      </c>
      <c r="L21" s="39">
        <f t="shared" si="5"/>
        <v>22.460264651510705</v>
      </c>
    </row>
    <row r="22" spans="1:12" x14ac:dyDescent="0.3">
      <c r="A22" s="34" t="s">
        <v>107</v>
      </c>
      <c r="B22" s="35" t="s">
        <v>108</v>
      </c>
      <c r="C22" s="36">
        <f>enrollextractws!G20</f>
        <v>626.44799999999998</v>
      </c>
      <c r="D22" s="37">
        <f>table34ws!D18</f>
        <v>37.15</v>
      </c>
      <c r="E22" s="38">
        <f t="shared" si="0"/>
        <v>16.862664872139973</v>
      </c>
      <c r="F22" s="39">
        <f t="shared" si="1"/>
        <v>59.302607718437919</v>
      </c>
      <c r="G22" s="37">
        <f>table36ws!D18</f>
        <v>4.21</v>
      </c>
      <c r="H22" s="38">
        <f t="shared" si="2"/>
        <v>148.79999999999998</v>
      </c>
      <c r="I22" s="40">
        <f t="shared" si="3"/>
        <v>6.720430107526882</v>
      </c>
      <c r="J22" s="37">
        <f>table38ws!D18</f>
        <v>19.47</v>
      </c>
      <c r="K22" s="38">
        <f t="shared" si="4"/>
        <v>32.17503852080123</v>
      </c>
      <c r="L22" s="39">
        <f t="shared" si="5"/>
        <v>31.079993870201516</v>
      </c>
    </row>
    <row r="23" spans="1:12" x14ac:dyDescent="0.3">
      <c r="A23" s="34" t="s">
        <v>109</v>
      </c>
      <c r="B23" s="35" t="s">
        <v>110</v>
      </c>
      <c r="C23" s="36">
        <f>enrollextractws!G21</f>
        <v>11.388</v>
      </c>
      <c r="D23" s="37">
        <f>table34ws!D19</f>
        <v>1</v>
      </c>
      <c r="E23" s="38">
        <f t="shared" si="0"/>
        <v>11.388</v>
      </c>
      <c r="F23" s="39">
        <f t="shared" si="1"/>
        <v>87.811731647348083</v>
      </c>
      <c r="G23" s="37">
        <f>table36ws!D19</f>
        <v>0</v>
      </c>
      <c r="H23" s="38">
        <f t="shared" si="2"/>
        <v>0</v>
      </c>
      <c r="I23" s="40">
        <f t="shared" si="3"/>
        <v>0</v>
      </c>
      <c r="J23" s="37">
        <f>table38ws!D19</f>
        <v>0.25</v>
      </c>
      <c r="K23" s="38">
        <f t="shared" si="4"/>
        <v>45.552</v>
      </c>
      <c r="L23" s="39">
        <f t="shared" si="5"/>
        <v>21.952932911837021</v>
      </c>
    </row>
    <row r="24" spans="1:12" x14ac:dyDescent="0.3">
      <c r="A24" s="34" t="s">
        <v>111</v>
      </c>
      <c r="B24" s="35" t="s">
        <v>112</v>
      </c>
      <c r="C24" s="36">
        <f>enrollextractws!G22</f>
        <v>398.39200000000005</v>
      </c>
      <c r="D24" s="37">
        <f>table34ws!D20</f>
        <v>26.84</v>
      </c>
      <c r="E24" s="38">
        <f t="shared" si="0"/>
        <v>14.843219076005964</v>
      </c>
      <c r="F24" s="39">
        <f t="shared" si="1"/>
        <v>67.37083073957308</v>
      </c>
      <c r="G24" s="37">
        <f>table36ws!D20</f>
        <v>2.95</v>
      </c>
      <c r="H24" s="38">
        <f t="shared" si="2"/>
        <v>135.04813559322034</v>
      </c>
      <c r="I24" s="40">
        <f t="shared" si="3"/>
        <v>7.404767163999276</v>
      </c>
      <c r="J24" s="37">
        <f>table38ws!D20</f>
        <v>13.49</v>
      </c>
      <c r="K24" s="38">
        <f t="shared" si="4"/>
        <v>29.532394366197188</v>
      </c>
      <c r="L24" s="39">
        <f t="shared" si="5"/>
        <v>33.861121709271266</v>
      </c>
    </row>
    <row r="25" spans="1:12" x14ac:dyDescent="0.3">
      <c r="A25" s="34" t="s">
        <v>113</v>
      </c>
      <c r="B25" s="35" t="s">
        <v>114</v>
      </c>
      <c r="C25" s="36">
        <f>enrollextractws!G23</f>
        <v>1224.9140000000002</v>
      </c>
      <c r="D25" s="37">
        <f>table34ws!D21</f>
        <v>69.19</v>
      </c>
      <c r="E25" s="38">
        <f t="shared" si="0"/>
        <v>17.703627691862991</v>
      </c>
      <c r="F25" s="39">
        <f t="shared" si="1"/>
        <v>56.485598172606394</v>
      </c>
      <c r="G25" s="37">
        <f>table36ws!D21</f>
        <v>7</v>
      </c>
      <c r="H25" s="38">
        <f t="shared" si="2"/>
        <v>174.9877142857143</v>
      </c>
      <c r="I25" s="40">
        <f t="shared" si="3"/>
        <v>5.7146869086319523</v>
      </c>
      <c r="J25" s="37">
        <f>table38ws!D21</f>
        <v>31.6</v>
      </c>
      <c r="K25" s="38">
        <f t="shared" si="4"/>
        <v>38.76310126582279</v>
      </c>
      <c r="L25" s="39">
        <f t="shared" si="5"/>
        <v>25.797729473252815</v>
      </c>
    </row>
    <row r="26" spans="1:12" x14ac:dyDescent="0.3">
      <c r="A26" s="34" t="s">
        <v>115</v>
      </c>
      <c r="B26" s="35" t="s">
        <v>116</v>
      </c>
      <c r="C26" s="36">
        <f>enrollextractws!G24</f>
        <v>1581.414</v>
      </c>
      <c r="D26" s="37">
        <f>table34ws!D22</f>
        <v>87.21</v>
      </c>
      <c r="E26" s="38">
        <f t="shared" si="0"/>
        <v>18.13340213278294</v>
      </c>
      <c r="F26" s="39">
        <f t="shared" si="1"/>
        <v>55.146849591568049</v>
      </c>
      <c r="G26" s="37">
        <f>table36ws!D22</f>
        <v>7</v>
      </c>
      <c r="H26" s="38">
        <f t="shared" si="2"/>
        <v>225.91628571428572</v>
      </c>
      <c r="I26" s="40">
        <f t="shared" si="3"/>
        <v>4.4264183825361352</v>
      </c>
      <c r="J26" s="37">
        <f>table38ws!D22</f>
        <v>30.75</v>
      </c>
      <c r="K26" s="38">
        <f t="shared" si="4"/>
        <v>51.428097560975608</v>
      </c>
      <c r="L26" s="39">
        <f t="shared" si="5"/>
        <v>19.444623608998022</v>
      </c>
    </row>
    <row r="27" spans="1:12" x14ac:dyDescent="0.3">
      <c r="A27" s="34" t="s">
        <v>117</v>
      </c>
      <c r="B27" s="35" t="s">
        <v>118</v>
      </c>
      <c r="C27" s="36">
        <f>enrollextractws!G25</f>
        <v>1171.2380000000001</v>
      </c>
      <c r="D27" s="37">
        <f>table34ws!D23</f>
        <v>68.63</v>
      </c>
      <c r="E27" s="38">
        <f t="shared" si="0"/>
        <v>17.065976977997963</v>
      </c>
      <c r="F27" s="39">
        <f t="shared" si="1"/>
        <v>58.59611795382321</v>
      </c>
      <c r="G27" s="37">
        <f>table36ws!D23</f>
        <v>6.8</v>
      </c>
      <c r="H27" s="38">
        <f t="shared" si="2"/>
        <v>172.24088235294118</v>
      </c>
      <c r="I27" s="40">
        <f t="shared" si="3"/>
        <v>5.8058225569867101</v>
      </c>
      <c r="J27" s="37">
        <f>table38ws!D23</f>
        <v>31.73</v>
      </c>
      <c r="K27" s="38">
        <f t="shared" si="4"/>
        <v>36.912637882130475</v>
      </c>
      <c r="L27" s="39">
        <f t="shared" si="5"/>
        <v>27.090992607821807</v>
      </c>
    </row>
    <row r="28" spans="1:12" x14ac:dyDescent="0.3">
      <c r="A28" s="34" t="s">
        <v>119</v>
      </c>
      <c r="B28" s="35" t="s">
        <v>120</v>
      </c>
      <c r="C28" s="36">
        <f>enrollextractws!G26</f>
        <v>6653.9619999999986</v>
      </c>
      <c r="D28" s="37">
        <f>table34ws!D24</f>
        <v>337.35</v>
      </c>
      <c r="E28" s="38">
        <f t="shared" si="0"/>
        <v>19.724209278197712</v>
      </c>
      <c r="F28" s="39">
        <f t="shared" si="1"/>
        <v>50.699117307853591</v>
      </c>
      <c r="G28" s="37">
        <f>table36ws!D24</f>
        <v>27.7</v>
      </c>
      <c r="H28" s="38">
        <f t="shared" si="2"/>
        <v>240.21523465703967</v>
      </c>
      <c r="I28" s="40">
        <f t="shared" si="3"/>
        <v>4.1629333019936094</v>
      </c>
      <c r="J28" s="37">
        <f>table38ws!D24</f>
        <v>160.16</v>
      </c>
      <c r="K28" s="38">
        <f t="shared" si="4"/>
        <v>41.545716783216776</v>
      </c>
      <c r="L28" s="39">
        <f t="shared" si="5"/>
        <v>24.069869951165941</v>
      </c>
    </row>
    <row r="29" spans="1:12" x14ac:dyDescent="0.3">
      <c r="A29" s="34" t="s">
        <v>690</v>
      </c>
      <c r="B29" s="35" t="s">
        <v>686</v>
      </c>
      <c r="C29" s="36">
        <f>enrollextractws!G27</f>
        <v>231.4</v>
      </c>
      <c r="D29" s="37">
        <f>table34ws!D25</f>
        <v>15.6</v>
      </c>
      <c r="E29" s="38">
        <f t="shared" si="0"/>
        <v>14.833333333333334</v>
      </c>
      <c r="F29" s="39">
        <f t="shared" si="1"/>
        <v>67.415730337078656</v>
      </c>
      <c r="G29" s="37">
        <f>table36ws!D25</f>
        <v>1</v>
      </c>
      <c r="H29" s="38">
        <f t="shared" si="2"/>
        <v>231.4</v>
      </c>
      <c r="I29" s="40">
        <f t="shared" si="3"/>
        <v>4.3215211754537588</v>
      </c>
      <c r="J29" s="37">
        <f>table38ws!D25</f>
        <v>5.41</v>
      </c>
      <c r="K29" s="38">
        <f t="shared" si="4"/>
        <v>42.772643253234747</v>
      </c>
      <c r="L29" s="39">
        <f t="shared" si="5"/>
        <v>23.379429559204837</v>
      </c>
    </row>
    <row r="30" spans="1:12" x14ac:dyDescent="0.3">
      <c r="A30" s="34" t="s">
        <v>121</v>
      </c>
      <c r="B30" s="35" t="s">
        <v>122</v>
      </c>
      <c r="C30" s="36">
        <f>enrollextractws!G28</f>
        <v>3314.9739999999997</v>
      </c>
      <c r="D30" s="37">
        <f>table34ws!D26</f>
        <v>173.34</v>
      </c>
      <c r="E30" s="38">
        <f t="shared" si="0"/>
        <v>19.124114457136262</v>
      </c>
      <c r="F30" s="39">
        <f t="shared" si="1"/>
        <v>52.290002877850633</v>
      </c>
      <c r="G30" s="37">
        <f>table36ws!D26</f>
        <v>14.7</v>
      </c>
      <c r="H30" s="38">
        <f t="shared" si="2"/>
        <v>225.50843537414966</v>
      </c>
      <c r="I30" s="40">
        <f t="shared" si="3"/>
        <v>4.4344239200669451</v>
      </c>
      <c r="J30" s="37">
        <f>table38ws!D26</f>
        <v>70.819999999999993</v>
      </c>
      <c r="K30" s="38">
        <f t="shared" si="4"/>
        <v>46.808443942389154</v>
      </c>
      <c r="L30" s="39">
        <f t="shared" si="5"/>
        <v>21.3636668040232</v>
      </c>
    </row>
    <row r="31" spans="1:12" x14ac:dyDescent="0.3">
      <c r="A31" s="34" t="s">
        <v>123</v>
      </c>
      <c r="B31" s="35" t="s">
        <v>124</v>
      </c>
      <c r="C31" s="36">
        <f>enrollextractws!G29</f>
        <v>361.82199999999995</v>
      </c>
      <c r="D31" s="37">
        <f>table34ws!D27</f>
        <v>21.53</v>
      </c>
      <c r="E31" s="38">
        <f t="shared" si="0"/>
        <v>16.805480724570362</v>
      </c>
      <c r="F31" s="39">
        <f t="shared" si="1"/>
        <v>59.504397189778409</v>
      </c>
      <c r="G31" s="37">
        <f>table36ws!D27</f>
        <v>3.2</v>
      </c>
      <c r="H31" s="38">
        <f t="shared" si="2"/>
        <v>113.06937499999998</v>
      </c>
      <c r="I31" s="40">
        <f t="shared" si="3"/>
        <v>8.8441277755360392</v>
      </c>
      <c r="J31" s="37">
        <f>table38ws!D27</f>
        <v>14.43</v>
      </c>
      <c r="K31" s="38">
        <f t="shared" si="4"/>
        <v>25.07428967428967</v>
      </c>
      <c r="L31" s="39">
        <f t="shared" si="5"/>
        <v>39.881488687807824</v>
      </c>
    </row>
    <row r="32" spans="1:12" x14ac:dyDescent="0.3">
      <c r="A32" s="34" t="s">
        <v>125</v>
      </c>
      <c r="B32" s="35" t="s">
        <v>126</v>
      </c>
      <c r="C32" s="36">
        <f>enrollextractws!G30</f>
        <v>2510.7699999999995</v>
      </c>
      <c r="D32" s="37">
        <f>table34ws!D28</f>
        <v>128.91</v>
      </c>
      <c r="E32" s="38">
        <f t="shared" si="0"/>
        <v>19.4769218834846</v>
      </c>
      <c r="F32" s="39">
        <f t="shared" si="1"/>
        <v>51.342815152323801</v>
      </c>
      <c r="G32" s="37">
        <f>table36ws!D28</f>
        <v>10.34</v>
      </c>
      <c r="H32" s="38">
        <f t="shared" si="2"/>
        <v>242.82108317214696</v>
      </c>
      <c r="I32" s="40">
        <f t="shared" si="3"/>
        <v>4.118258542200202</v>
      </c>
      <c r="J32" s="37">
        <f>table38ws!D28</f>
        <v>56.44</v>
      </c>
      <c r="K32" s="38">
        <f t="shared" si="4"/>
        <v>44.485648476257964</v>
      </c>
      <c r="L32" s="39">
        <f t="shared" si="5"/>
        <v>22.479159779669189</v>
      </c>
    </row>
    <row r="33" spans="1:12" x14ac:dyDescent="0.3">
      <c r="A33" s="34" t="s">
        <v>127</v>
      </c>
      <c r="B33" s="35" t="s">
        <v>128</v>
      </c>
      <c r="C33" s="36">
        <f>enrollextractws!G31</f>
        <v>464.74799999999993</v>
      </c>
      <c r="D33" s="37">
        <f>table34ws!D29</f>
        <v>35.520000000000003</v>
      </c>
      <c r="E33" s="38">
        <f t="shared" si="0"/>
        <v>13.084121621621618</v>
      </c>
      <c r="F33" s="39">
        <f t="shared" si="1"/>
        <v>76.428516099047243</v>
      </c>
      <c r="G33" s="37">
        <f>table36ws!D29</f>
        <v>4.97</v>
      </c>
      <c r="H33" s="38">
        <f t="shared" si="2"/>
        <v>93.510663983903413</v>
      </c>
      <c r="I33" s="40">
        <f t="shared" si="3"/>
        <v>10.693967483453399</v>
      </c>
      <c r="J33" s="37">
        <f>table38ws!D29</f>
        <v>2.75</v>
      </c>
      <c r="K33" s="38">
        <f t="shared" si="4"/>
        <v>168.99927272727271</v>
      </c>
      <c r="L33" s="39">
        <f t="shared" si="5"/>
        <v>5.917185227262947</v>
      </c>
    </row>
    <row r="34" spans="1:12" x14ac:dyDescent="0.3">
      <c r="A34" s="34" t="s">
        <v>129</v>
      </c>
      <c r="B34" s="35" t="s">
        <v>130</v>
      </c>
      <c r="C34" s="36">
        <f>enrollextractws!G32</f>
        <v>3601.8420000000001</v>
      </c>
      <c r="D34" s="37">
        <f>table34ws!D30</f>
        <v>123.98</v>
      </c>
      <c r="E34" s="38">
        <f t="shared" si="0"/>
        <v>29.051798677206001</v>
      </c>
      <c r="F34" s="39">
        <f t="shared" si="1"/>
        <v>34.421276668993258</v>
      </c>
      <c r="G34" s="37">
        <f>table36ws!D30</f>
        <v>5.9</v>
      </c>
      <c r="H34" s="38">
        <f t="shared" si="2"/>
        <v>610.48169491525425</v>
      </c>
      <c r="I34" s="40">
        <f t="shared" si="3"/>
        <v>1.6380507529203114</v>
      </c>
      <c r="J34" s="37">
        <f>table38ws!D30</f>
        <v>34.549999999999997</v>
      </c>
      <c r="K34" s="38">
        <f t="shared" si="4"/>
        <v>104.25013024602028</v>
      </c>
      <c r="L34" s="39">
        <f t="shared" si="5"/>
        <v>9.5923141548130086</v>
      </c>
    </row>
    <row r="35" spans="1:12" x14ac:dyDescent="0.3">
      <c r="A35" s="34" t="s">
        <v>628</v>
      </c>
      <c r="B35" s="35" t="s">
        <v>633</v>
      </c>
      <c r="C35" s="36">
        <f>enrollextractws!G33</f>
        <v>110.58</v>
      </c>
      <c r="D35" s="37">
        <f>table34ws!D31</f>
        <v>10</v>
      </c>
      <c r="E35" s="38">
        <f t="shared" si="0"/>
        <v>11.058</v>
      </c>
      <c r="F35" s="39">
        <f t="shared" si="1"/>
        <v>90.432266232591786</v>
      </c>
      <c r="G35" s="37">
        <f>table36ws!D31</f>
        <v>1</v>
      </c>
      <c r="H35" s="38">
        <f t="shared" si="2"/>
        <v>110.58</v>
      </c>
      <c r="I35" s="40">
        <f t="shared" si="3"/>
        <v>9.0432266232591783</v>
      </c>
      <c r="J35" s="37">
        <f>table38ws!D31</f>
        <v>9.81</v>
      </c>
      <c r="K35" s="38">
        <f t="shared" si="4"/>
        <v>11.272171253822629</v>
      </c>
      <c r="L35" s="39">
        <f t="shared" si="5"/>
        <v>88.714053174172548</v>
      </c>
    </row>
    <row r="36" spans="1:12" x14ac:dyDescent="0.3">
      <c r="A36" s="34" t="s">
        <v>131</v>
      </c>
      <c r="B36" s="35" t="s">
        <v>132</v>
      </c>
      <c r="C36" s="36">
        <f>enrollextractws!G34</f>
        <v>20944.653999999999</v>
      </c>
      <c r="D36" s="37">
        <f>table34ws!D32</f>
        <v>1043.26</v>
      </c>
      <c r="E36" s="38">
        <f t="shared" si="0"/>
        <v>20.076159346663342</v>
      </c>
      <c r="F36" s="39">
        <f t="shared" si="1"/>
        <v>49.810323913682225</v>
      </c>
      <c r="G36" s="37">
        <f>table36ws!D32</f>
        <v>83.96</v>
      </c>
      <c r="H36" s="38">
        <f t="shared" si="2"/>
        <v>249.45990948070511</v>
      </c>
      <c r="I36" s="40">
        <f t="shared" si="3"/>
        <v>4.0086601573843135</v>
      </c>
      <c r="J36" s="37">
        <f>table38ws!D32</f>
        <v>491.96</v>
      </c>
      <c r="K36" s="38">
        <f t="shared" si="4"/>
        <v>42.573896251727781</v>
      </c>
      <c r="L36" s="39">
        <f t="shared" si="5"/>
        <v>23.488571355726382</v>
      </c>
    </row>
    <row r="37" spans="1:12" x14ac:dyDescent="0.3">
      <c r="A37" s="34" t="s">
        <v>133</v>
      </c>
      <c r="B37" s="35" t="s">
        <v>134</v>
      </c>
      <c r="C37" s="36">
        <f>enrollextractws!G35</f>
        <v>2012.354</v>
      </c>
      <c r="D37" s="37">
        <f>table34ws!D33</f>
        <v>96</v>
      </c>
      <c r="E37" s="38">
        <f t="shared" si="0"/>
        <v>20.962020833333334</v>
      </c>
      <c r="F37" s="39">
        <f t="shared" si="1"/>
        <v>47.705324212340372</v>
      </c>
      <c r="G37" s="37">
        <f>table36ws!D33</f>
        <v>8.93</v>
      </c>
      <c r="H37" s="38">
        <f t="shared" si="2"/>
        <v>225.34759238521838</v>
      </c>
      <c r="I37" s="40">
        <f t="shared" si="3"/>
        <v>4.4375890126687452</v>
      </c>
      <c r="J37" s="37">
        <f>table38ws!D33</f>
        <v>42.45</v>
      </c>
      <c r="K37" s="38">
        <f t="shared" si="4"/>
        <v>47.405276796230858</v>
      </c>
      <c r="L37" s="39">
        <f t="shared" si="5"/>
        <v>21.09469805014426</v>
      </c>
    </row>
    <row r="38" spans="1:12" x14ac:dyDescent="0.3">
      <c r="A38" s="34" t="s">
        <v>135</v>
      </c>
      <c r="B38" s="35" t="s">
        <v>66</v>
      </c>
      <c r="C38" s="36">
        <f>enrollextractws!G36</f>
        <v>1747.7820000000002</v>
      </c>
      <c r="D38" s="37">
        <f>table34ws!D34</f>
        <v>93.19</v>
      </c>
      <c r="E38" s="38">
        <f t="shared" si="0"/>
        <v>18.755038094216118</v>
      </c>
      <c r="F38" s="39">
        <f t="shared" si="1"/>
        <v>53.319006603798407</v>
      </c>
      <c r="G38" s="37">
        <f>table36ws!D34</f>
        <v>8.99</v>
      </c>
      <c r="H38" s="38">
        <f t="shared" si="2"/>
        <v>194.41401557285874</v>
      </c>
      <c r="I38" s="40">
        <f t="shared" si="3"/>
        <v>5.1436620814266307</v>
      </c>
      <c r="J38" s="37">
        <f>table38ws!D34</f>
        <v>37.619999999999997</v>
      </c>
      <c r="K38" s="38">
        <f t="shared" si="4"/>
        <v>46.458851674641153</v>
      </c>
      <c r="L38" s="39">
        <f t="shared" si="5"/>
        <v>21.524423526503874</v>
      </c>
    </row>
    <row r="39" spans="1:12" x14ac:dyDescent="0.3">
      <c r="A39" s="34" t="s">
        <v>136</v>
      </c>
      <c r="B39" s="35" t="s">
        <v>137</v>
      </c>
      <c r="C39" s="36">
        <f>enrollextractws!G37</f>
        <v>163.22399999999999</v>
      </c>
      <c r="D39" s="37">
        <f>table34ws!D35</f>
        <v>10.59</v>
      </c>
      <c r="E39" s="38">
        <f t="shared" si="0"/>
        <v>15.413031161473087</v>
      </c>
      <c r="F39" s="39">
        <f t="shared" si="1"/>
        <v>64.880164681664468</v>
      </c>
      <c r="G39" s="37">
        <f>table36ws!D35</f>
        <v>1.17</v>
      </c>
      <c r="H39" s="38">
        <f t="shared" si="2"/>
        <v>139.50769230769231</v>
      </c>
      <c r="I39" s="40">
        <f t="shared" si="3"/>
        <v>7.1680635200705787</v>
      </c>
      <c r="J39" s="37">
        <f>table38ws!D35</f>
        <v>6.75</v>
      </c>
      <c r="K39" s="38">
        <f t="shared" si="4"/>
        <v>24.181333333333331</v>
      </c>
      <c r="L39" s="39">
        <f t="shared" si="5"/>
        <v>41.354212615791802</v>
      </c>
    </row>
    <row r="40" spans="1:12" x14ac:dyDescent="0.3">
      <c r="A40" s="34" t="s">
        <v>138</v>
      </c>
      <c r="B40" s="35" t="s">
        <v>139</v>
      </c>
      <c r="C40" s="36">
        <f>enrollextractws!G38</f>
        <v>2555.6799999999998</v>
      </c>
      <c r="D40" s="37">
        <f>table34ws!D36</f>
        <v>124.13</v>
      </c>
      <c r="E40" s="38">
        <f t="shared" si="0"/>
        <v>20.588737613791992</v>
      </c>
      <c r="F40" s="39">
        <f t="shared" si="1"/>
        <v>48.570243535966945</v>
      </c>
      <c r="G40" s="37">
        <f>table36ws!D36</f>
        <v>11.94</v>
      </c>
      <c r="H40" s="38">
        <f t="shared" si="2"/>
        <v>214.04355108877721</v>
      </c>
      <c r="I40" s="40">
        <f t="shared" si="3"/>
        <v>4.6719464095661429</v>
      </c>
      <c r="J40" s="37">
        <f>table38ws!D36</f>
        <v>53.38</v>
      </c>
      <c r="K40" s="38">
        <f t="shared" si="4"/>
        <v>47.87710753091045</v>
      </c>
      <c r="L40" s="39">
        <f t="shared" si="5"/>
        <v>20.886808990170916</v>
      </c>
    </row>
    <row r="41" spans="1:12" x14ac:dyDescent="0.3">
      <c r="A41" s="34" t="s">
        <v>140</v>
      </c>
      <c r="B41" s="35" t="s">
        <v>141</v>
      </c>
      <c r="C41" s="36">
        <f>enrollextractws!G39</f>
        <v>21665.604000000007</v>
      </c>
      <c r="D41" s="37">
        <f>table34ws!D37</f>
        <v>1093.56</v>
      </c>
      <c r="E41" s="38">
        <f t="shared" si="0"/>
        <v>19.811993854932521</v>
      </c>
      <c r="F41" s="39">
        <f t="shared" si="1"/>
        <v>50.474475578894527</v>
      </c>
      <c r="G41" s="37">
        <f>table36ws!D37</f>
        <v>98.8</v>
      </c>
      <c r="H41" s="38">
        <f t="shared" si="2"/>
        <v>219.28748987854257</v>
      </c>
      <c r="I41" s="40">
        <f t="shared" si="3"/>
        <v>4.5602236614312694</v>
      </c>
      <c r="J41" s="37">
        <f>table38ws!D37</f>
        <v>343.51</v>
      </c>
      <c r="K41" s="38">
        <f t="shared" si="4"/>
        <v>63.071246834153321</v>
      </c>
      <c r="L41" s="39">
        <f t="shared" si="5"/>
        <v>15.855085323261697</v>
      </c>
    </row>
    <row r="42" spans="1:12" x14ac:dyDescent="0.3">
      <c r="A42" s="34" t="s">
        <v>142</v>
      </c>
      <c r="B42" s="35" t="s">
        <v>143</v>
      </c>
      <c r="C42" s="36">
        <f>enrollextractws!G40</f>
        <v>6877.5959999999995</v>
      </c>
      <c r="D42" s="37">
        <f>table34ws!D38</f>
        <v>357.72</v>
      </c>
      <c r="E42" s="38">
        <f t="shared" si="0"/>
        <v>19.226199261992619</v>
      </c>
      <c r="F42" s="39">
        <f t="shared" si="1"/>
        <v>52.012360132813861</v>
      </c>
      <c r="G42" s="37">
        <f>table36ws!D38</f>
        <v>28.75</v>
      </c>
      <c r="H42" s="38">
        <f t="shared" si="2"/>
        <v>239.22073043478258</v>
      </c>
      <c r="I42" s="40">
        <f t="shared" si="3"/>
        <v>4.1802397232986648</v>
      </c>
      <c r="J42" s="37">
        <f>table38ws!D38</f>
        <v>141.35</v>
      </c>
      <c r="K42" s="38">
        <f t="shared" si="4"/>
        <v>48.65649805447471</v>
      </c>
      <c r="L42" s="39">
        <f t="shared" si="5"/>
        <v>20.552239474374478</v>
      </c>
    </row>
    <row r="43" spans="1:12" x14ac:dyDescent="0.3">
      <c r="A43" s="34" t="s">
        <v>144</v>
      </c>
      <c r="B43" s="35" t="s">
        <v>145</v>
      </c>
      <c r="C43" s="36">
        <f>enrollextractws!G41</f>
        <v>12317.240000000002</v>
      </c>
      <c r="D43" s="37">
        <f>table34ws!D39</f>
        <v>635.46</v>
      </c>
      <c r="E43" s="38">
        <f t="shared" si="0"/>
        <v>19.383186982658234</v>
      </c>
      <c r="F43" s="39">
        <f t="shared" si="1"/>
        <v>51.591103201691283</v>
      </c>
      <c r="G43" s="37">
        <f>table36ws!D39</f>
        <v>50.91</v>
      </c>
      <c r="H43" s="38">
        <f t="shared" si="2"/>
        <v>241.94146533097629</v>
      </c>
      <c r="I43" s="40">
        <f t="shared" si="3"/>
        <v>4.1332311459385371</v>
      </c>
      <c r="J43" s="37">
        <f>table38ws!D39</f>
        <v>329.96</v>
      </c>
      <c r="K43" s="38">
        <f t="shared" si="4"/>
        <v>37.329494484179911</v>
      </c>
      <c r="L43" s="39">
        <f t="shared" si="5"/>
        <v>26.788468845293259</v>
      </c>
    </row>
    <row r="44" spans="1:12" x14ac:dyDescent="0.3">
      <c r="A44" s="34" t="s">
        <v>146</v>
      </c>
      <c r="B44" s="35" t="s">
        <v>147</v>
      </c>
      <c r="C44" s="36">
        <f>enrollextractws!G42</f>
        <v>4056.28</v>
      </c>
      <c r="D44" s="37">
        <f>table34ws!D40</f>
        <v>205.36</v>
      </c>
      <c r="E44" s="38">
        <f t="shared" si="0"/>
        <v>19.752045188936503</v>
      </c>
      <c r="F44" s="39">
        <f t="shared" si="1"/>
        <v>50.627668701371704</v>
      </c>
      <c r="G44" s="37">
        <f>table36ws!D40</f>
        <v>15.2</v>
      </c>
      <c r="H44" s="38">
        <f t="shared" si="2"/>
        <v>266.86052631578951</v>
      </c>
      <c r="I44" s="40">
        <f t="shared" si="3"/>
        <v>3.747275829084777</v>
      </c>
      <c r="J44" s="37">
        <f>table38ws!D40</f>
        <v>65.62</v>
      </c>
      <c r="K44" s="38">
        <f t="shared" si="4"/>
        <v>61.814690643096618</v>
      </c>
      <c r="L44" s="39">
        <f t="shared" si="5"/>
        <v>16.177384204246255</v>
      </c>
    </row>
    <row r="45" spans="1:12" x14ac:dyDescent="0.3">
      <c r="A45" s="34" t="s">
        <v>705</v>
      </c>
      <c r="B45" s="35" t="s">
        <v>712</v>
      </c>
      <c r="C45" s="36">
        <f>enrollextractws!G43</f>
        <v>55.381999999999991</v>
      </c>
      <c r="D45" s="37">
        <f>table34ws!D41</f>
        <v>5</v>
      </c>
      <c r="E45" s="38">
        <f t="shared" si="0"/>
        <v>11.076399999999998</v>
      </c>
      <c r="F45" s="39">
        <f t="shared" si="1"/>
        <v>90.282041096385115</v>
      </c>
      <c r="G45" s="37">
        <f>table36ws!D41</f>
        <v>2</v>
      </c>
      <c r="H45" s="38">
        <f t="shared" si="2"/>
        <v>27.690999999999995</v>
      </c>
      <c r="I45" s="40">
        <f t="shared" si="3"/>
        <v>36.112816438554049</v>
      </c>
      <c r="J45" s="37">
        <f>table38ws!D41</f>
        <v>3</v>
      </c>
      <c r="K45" s="38">
        <f t="shared" si="4"/>
        <v>18.460666666666665</v>
      </c>
      <c r="L45" s="39">
        <f t="shared" si="5"/>
        <v>54.169224657831073</v>
      </c>
    </row>
    <row r="46" spans="1:12" x14ac:dyDescent="0.3">
      <c r="A46" s="34" t="s">
        <v>148</v>
      </c>
      <c r="B46" s="35" t="s">
        <v>149</v>
      </c>
      <c r="C46" s="36">
        <f>enrollextractws!G44</f>
        <v>345.50800000000004</v>
      </c>
      <c r="D46" s="37">
        <f>table34ws!D42</f>
        <v>26.59</v>
      </c>
      <c r="E46" s="38">
        <f t="shared" si="0"/>
        <v>12.99390748401655</v>
      </c>
      <c r="F46" s="39">
        <f t="shared" si="1"/>
        <v>76.959144216631728</v>
      </c>
      <c r="G46" s="37">
        <f>table36ws!D42</f>
        <v>2</v>
      </c>
      <c r="H46" s="38">
        <f t="shared" si="2"/>
        <v>172.75400000000002</v>
      </c>
      <c r="I46" s="40">
        <f t="shared" si="3"/>
        <v>5.7885779779339401</v>
      </c>
      <c r="J46" s="37">
        <f>table38ws!D42</f>
        <v>12.82</v>
      </c>
      <c r="K46" s="38">
        <f t="shared" si="4"/>
        <v>26.950702028081125</v>
      </c>
      <c r="L46" s="39">
        <f t="shared" si="5"/>
        <v>37.104784838556562</v>
      </c>
    </row>
    <row r="47" spans="1:12" x14ac:dyDescent="0.3">
      <c r="A47" s="34" t="s">
        <v>150</v>
      </c>
      <c r="B47" s="35" t="s">
        <v>151</v>
      </c>
      <c r="C47" s="36">
        <f>enrollextractws!G45</f>
        <v>758.93600000000015</v>
      </c>
      <c r="D47" s="37">
        <f>table34ws!D43</f>
        <v>3.29</v>
      </c>
      <c r="E47" s="38">
        <f t="shared" si="0"/>
        <v>230.6796352583587</v>
      </c>
      <c r="F47" s="39">
        <f t="shared" si="1"/>
        <v>4.3350163913689679</v>
      </c>
      <c r="G47" s="37">
        <f>table36ws!D43</f>
        <v>0</v>
      </c>
      <c r="H47" s="38">
        <f t="shared" si="2"/>
        <v>0</v>
      </c>
      <c r="I47" s="40">
        <f t="shared" si="3"/>
        <v>0</v>
      </c>
      <c r="J47" s="37">
        <f>table38ws!D43</f>
        <v>1.32</v>
      </c>
      <c r="K47" s="38">
        <f t="shared" si="4"/>
        <v>574.9515151515152</v>
      </c>
      <c r="L47" s="39">
        <f t="shared" si="5"/>
        <v>1.7392770931936288</v>
      </c>
    </row>
    <row r="48" spans="1:12" x14ac:dyDescent="0.3">
      <c r="A48" s="34" t="s">
        <v>152</v>
      </c>
      <c r="B48" s="35" t="s">
        <v>153</v>
      </c>
      <c r="C48" s="36">
        <f>enrollextractws!G46</f>
        <v>6167.9260000000013</v>
      </c>
      <c r="D48" s="37">
        <f>table34ws!D44</f>
        <v>322.3</v>
      </c>
      <c r="E48" s="38">
        <f t="shared" si="0"/>
        <v>19.137219981383808</v>
      </c>
      <c r="F48" s="39">
        <f t="shared" si="1"/>
        <v>52.254193711143742</v>
      </c>
      <c r="G48" s="37">
        <f>table36ws!D44</f>
        <v>26</v>
      </c>
      <c r="H48" s="38">
        <f t="shared" si="2"/>
        <v>237.22792307692313</v>
      </c>
      <c r="I48" s="40">
        <f t="shared" si="3"/>
        <v>4.2153553722920787</v>
      </c>
      <c r="J48" s="37">
        <f>table38ws!D44</f>
        <v>159.47999999999999</v>
      </c>
      <c r="K48" s="38">
        <f t="shared" si="4"/>
        <v>38.675232004013054</v>
      </c>
      <c r="L48" s="39">
        <f t="shared" si="5"/>
        <v>25.856341337428489</v>
      </c>
    </row>
    <row r="49" spans="1:12" x14ac:dyDescent="0.3">
      <c r="A49" s="34" t="s">
        <v>154</v>
      </c>
      <c r="B49" s="35" t="s">
        <v>155</v>
      </c>
      <c r="C49" s="36">
        <f>enrollextractws!G47</f>
        <v>635.74599999999987</v>
      </c>
      <c r="D49" s="37">
        <f>table34ws!D45</f>
        <v>35.799999999999997</v>
      </c>
      <c r="E49" s="38">
        <f t="shared" si="0"/>
        <v>17.758268156424577</v>
      </c>
      <c r="F49" s="39">
        <f t="shared" si="1"/>
        <v>56.311797478867355</v>
      </c>
      <c r="G49" s="37">
        <f>table36ws!D45</f>
        <v>4</v>
      </c>
      <c r="H49" s="38">
        <f t="shared" si="2"/>
        <v>158.93649999999997</v>
      </c>
      <c r="I49" s="40">
        <f t="shared" si="3"/>
        <v>6.2918209473594819</v>
      </c>
      <c r="J49" s="37">
        <f>table38ws!D45</f>
        <v>23.99</v>
      </c>
      <c r="K49" s="38">
        <f t="shared" si="4"/>
        <v>26.500458524385156</v>
      </c>
      <c r="L49" s="39">
        <f t="shared" si="5"/>
        <v>37.735196131788491</v>
      </c>
    </row>
    <row r="50" spans="1:12" x14ac:dyDescent="0.3">
      <c r="A50" s="34" t="s">
        <v>156</v>
      </c>
      <c r="B50" s="35" t="s">
        <v>157</v>
      </c>
      <c r="C50" s="36">
        <f>enrollextractws!G48</f>
        <v>1379.616</v>
      </c>
      <c r="D50" s="37">
        <f>table34ws!D46</f>
        <v>72.67</v>
      </c>
      <c r="E50" s="38">
        <f t="shared" si="0"/>
        <v>18.984670427962019</v>
      </c>
      <c r="F50" s="39">
        <f t="shared" si="1"/>
        <v>52.674077424442743</v>
      </c>
      <c r="G50" s="37">
        <f>table36ws!D46</f>
        <v>5.75</v>
      </c>
      <c r="H50" s="38">
        <f t="shared" si="2"/>
        <v>239.93321739130434</v>
      </c>
      <c r="I50" s="40">
        <f t="shared" si="3"/>
        <v>4.1678264096676179</v>
      </c>
      <c r="J50" s="37">
        <f>table38ws!D46</f>
        <v>33.520000000000003</v>
      </c>
      <c r="K50" s="38">
        <f t="shared" si="4"/>
        <v>41.157995226730307</v>
      </c>
      <c r="L50" s="39">
        <f t="shared" si="5"/>
        <v>24.29661586992323</v>
      </c>
    </row>
    <row r="51" spans="1:12" x14ac:dyDescent="0.3">
      <c r="A51" s="34" t="s">
        <v>158</v>
      </c>
      <c r="B51" s="35" t="s">
        <v>159</v>
      </c>
      <c r="C51" s="36">
        <f>enrollextractws!G49</f>
        <v>1083.962</v>
      </c>
      <c r="D51" s="37">
        <f>table34ws!D47</f>
        <v>90.33</v>
      </c>
      <c r="E51" s="38">
        <f t="shared" si="0"/>
        <v>12.000022141038414</v>
      </c>
      <c r="F51" s="39">
        <f t="shared" si="1"/>
        <v>83.333179576405826</v>
      </c>
      <c r="G51" s="37">
        <f>table36ws!D47</f>
        <v>6</v>
      </c>
      <c r="H51" s="38">
        <f t="shared" si="2"/>
        <v>180.66033333333334</v>
      </c>
      <c r="I51" s="40">
        <f t="shared" si="3"/>
        <v>5.5352493906612965</v>
      </c>
      <c r="J51" s="37">
        <f>table38ws!D47</f>
        <v>29.99</v>
      </c>
      <c r="K51" s="38">
        <f t="shared" si="4"/>
        <v>36.144114704901632</v>
      </c>
      <c r="L51" s="39">
        <f t="shared" si="5"/>
        <v>27.66702153765538</v>
      </c>
    </row>
    <row r="52" spans="1:12" x14ac:dyDescent="0.3">
      <c r="A52" s="34" t="s">
        <v>160</v>
      </c>
      <c r="B52" s="35" t="s">
        <v>161</v>
      </c>
      <c r="C52" s="36">
        <f>enrollextractws!G50</f>
        <v>2308.444</v>
      </c>
      <c r="D52" s="37">
        <f>table34ws!D48</f>
        <v>119.69</v>
      </c>
      <c r="E52" s="38">
        <f t="shared" si="0"/>
        <v>19.286857715765727</v>
      </c>
      <c r="F52" s="39">
        <f t="shared" si="1"/>
        <v>51.848777791447397</v>
      </c>
      <c r="G52" s="37">
        <f>table36ws!D48</f>
        <v>7.64</v>
      </c>
      <c r="H52" s="38">
        <f t="shared" si="2"/>
        <v>302.15235602094242</v>
      </c>
      <c r="I52" s="40">
        <f t="shared" si="3"/>
        <v>3.3095886233324263</v>
      </c>
      <c r="J52" s="37">
        <f>table38ws!D48</f>
        <v>51.15</v>
      </c>
      <c r="K52" s="38">
        <f t="shared" si="4"/>
        <v>45.130869990224831</v>
      </c>
      <c r="L52" s="39">
        <f t="shared" si="5"/>
        <v>22.157782471656233</v>
      </c>
    </row>
    <row r="53" spans="1:12" x14ac:dyDescent="0.3">
      <c r="A53" s="34" t="s">
        <v>162</v>
      </c>
      <c r="B53" s="35" t="s">
        <v>163</v>
      </c>
      <c r="C53" s="36">
        <f>enrollextractws!G51</f>
        <v>4962.808</v>
      </c>
      <c r="D53" s="37">
        <f>table34ws!D49</f>
        <v>252.85</v>
      </c>
      <c r="E53" s="38">
        <f t="shared" si="0"/>
        <v>19.627478742337356</v>
      </c>
      <c r="F53" s="39">
        <f t="shared" si="1"/>
        <v>50.948978884534725</v>
      </c>
      <c r="G53" s="37">
        <f>table36ws!D49</f>
        <v>24.1</v>
      </c>
      <c r="H53" s="38">
        <f t="shared" si="2"/>
        <v>205.92564315352695</v>
      </c>
      <c r="I53" s="40">
        <f t="shared" si="3"/>
        <v>4.8561217762202373</v>
      </c>
      <c r="J53" s="37">
        <f>table38ws!D49</f>
        <v>127.56</v>
      </c>
      <c r="K53" s="38">
        <f t="shared" si="4"/>
        <v>38.905675760426462</v>
      </c>
      <c r="L53" s="39">
        <f t="shared" si="5"/>
        <v>25.703190613056158</v>
      </c>
    </row>
    <row r="54" spans="1:12" x14ac:dyDescent="0.3">
      <c r="A54" s="34" t="s">
        <v>164</v>
      </c>
      <c r="B54" s="35" t="s">
        <v>165</v>
      </c>
      <c r="C54" s="36">
        <f>enrollextractws!G52</f>
        <v>108.2</v>
      </c>
      <c r="D54" s="37">
        <f>table34ws!D50</f>
        <v>8.74</v>
      </c>
      <c r="E54" s="38">
        <f t="shared" si="0"/>
        <v>12.379862700228832</v>
      </c>
      <c r="F54" s="39">
        <f t="shared" si="1"/>
        <v>80.776340110905736</v>
      </c>
      <c r="G54" s="37">
        <f>table36ws!D50</f>
        <v>0.48</v>
      </c>
      <c r="H54" s="38">
        <f t="shared" si="2"/>
        <v>225.41666666666669</v>
      </c>
      <c r="I54" s="40">
        <f t="shared" si="3"/>
        <v>4.4362292051756</v>
      </c>
      <c r="J54" s="37">
        <f>table38ws!D50</f>
        <v>4.03</v>
      </c>
      <c r="K54" s="38">
        <f t="shared" si="4"/>
        <v>26.848635235732008</v>
      </c>
      <c r="L54" s="39">
        <f t="shared" si="5"/>
        <v>37.245841035120151</v>
      </c>
    </row>
    <row r="55" spans="1:12" x14ac:dyDescent="0.3">
      <c r="A55" s="34" t="s">
        <v>166</v>
      </c>
      <c r="B55" s="35" t="s">
        <v>167</v>
      </c>
      <c r="C55" s="36">
        <f>enrollextractws!G53</f>
        <v>752.14400000000001</v>
      </c>
      <c r="D55" s="37">
        <f>table34ws!D51</f>
        <v>39.049999999999997</v>
      </c>
      <c r="E55" s="38">
        <f t="shared" si="0"/>
        <v>19.261049935979514</v>
      </c>
      <c r="F55" s="39">
        <f t="shared" si="1"/>
        <v>51.918249696866553</v>
      </c>
      <c r="G55" s="37">
        <f>table36ws!D51</f>
        <v>4.25</v>
      </c>
      <c r="H55" s="38">
        <f t="shared" si="2"/>
        <v>176.97505882352942</v>
      </c>
      <c r="I55" s="40">
        <f t="shared" si="3"/>
        <v>5.6505137314131337</v>
      </c>
      <c r="J55" s="37">
        <f>table38ws!D51</f>
        <v>20.93</v>
      </c>
      <c r="K55" s="38">
        <f t="shared" si="4"/>
        <v>35.936168179646444</v>
      </c>
      <c r="L55" s="39">
        <f t="shared" si="5"/>
        <v>27.827118211406326</v>
      </c>
    </row>
    <row r="56" spans="1:12" x14ac:dyDescent="0.3">
      <c r="A56" s="34" t="s">
        <v>168</v>
      </c>
      <c r="B56" s="35" t="s">
        <v>169</v>
      </c>
      <c r="C56" s="36">
        <f>enrollextractws!G54</f>
        <v>31.6</v>
      </c>
      <c r="D56" s="37">
        <f>table34ws!D52</f>
        <v>2.35</v>
      </c>
      <c r="E56" s="38">
        <f t="shared" si="0"/>
        <v>13.446808510638299</v>
      </c>
      <c r="F56" s="39">
        <f t="shared" si="1"/>
        <v>74.367088607594937</v>
      </c>
      <c r="G56" s="37">
        <f>table36ws!D52</f>
        <v>0</v>
      </c>
      <c r="H56" s="38">
        <f t="shared" si="2"/>
        <v>0</v>
      </c>
      <c r="I56" s="40">
        <f t="shared" si="3"/>
        <v>0</v>
      </c>
      <c r="J56" s="37">
        <f>table38ws!D52</f>
        <v>2.5099999999999998</v>
      </c>
      <c r="K56" s="38">
        <f t="shared" si="4"/>
        <v>12.589641434262949</v>
      </c>
      <c r="L56" s="39">
        <f t="shared" si="5"/>
        <v>79.430379746835442</v>
      </c>
    </row>
    <row r="57" spans="1:12" x14ac:dyDescent="0.3">
      <c r="A57" s="34" t="s">
        <v>170</v>
      </c>
      <c r="B57" s="35" t="s">
        <v>171</v>
      </c>
      <c r="C57" s="36">
        <f>enrollextractws!G55</f>
        <v>5632.1359999999995</v>
      </c>
      <c r="D57" s="37">
        <f>table34ws!D53</f>
        <v>282.77</v>
      </c>
      <c r="E57" s="38">
        <f t="shared" si="0"/>
        <v>19.917728188987518</v>
      </c>
      <c r="F57" s="39">
        <f t="shared" si="1"/>
        <v>50.206529103700625</v>
      </c>
      <c r="G57" s="37">
        <f>table36ws!D53</f>
        <v>25.5</v>
      </c>
      <c r="H57" s="38">
        <f t="shared" si="2"/>
        <v>220.86807843137254</v>
      </c>
      <c r="I57" s="40">
        <f t="shared" si="3"/>
        <v>4.5275895326391264</v>
      </c>
      <c r="J57" s="37">
        <f>table38ws!D53</f>
        <v>141.71</v>
      </c>
      <c r="K57" s="38">
        <f t="shared" si="4"/>
        <v>39.744097099710672</v>
      </c>
      <c r="L57" s="39">
        <f t="shared" si="5"/>
        <v>25.160969124325124</v>
      </c>
    </row>
    <row r="58" spans="1:12" x14ac:dyDescent="0.3">
      <c r="A58" s="34" t="s">
        <v>172</v>
      </c>
      <c r="B58" s="35" t="s">
        <v>173</v>
      </c>
      <c r="C58" s="36">
        <f>enrollextractws!G56</f>
        <v>96.878</v>
      </c>
      <c r="D58" s="37">
        <f>table34ws!D54</f>
        <v>11.12</v>
      </c>
      <c r="E58" s="38">
        <f t="shared" si="0"/>
        <v>8.7120503597122312</v>
      </c>
      <c r="F58" s="39">
        <f t="shared" si="1"/>
        <v>114.78354218708064</v>
      </c>
      <c r="G58" s="37">
        <f>table36ws!D54</f>
        <v>1.56</v>
      </c>
      <c r="H58" s="38">
        <f t="shared" si="2"/>
        <v>62.101282051282048</v>
      </c>
      <c r="I58" s="40">
        <f t="shared" si="3"/>
        <v>16.102727141353043</v>
      </c>
      <c r="J58" s="37">
        <f>table38ws!D54</f>
        <v>6.63</v>
      </c>
      <c r="K58" s="38">
        <f t="shared" si="4"/>
        <v>14.612066365007541</v>
      </c>
      <c r="L58" s="39">
        <f t="shared" si="5"/>
        <v>68.436590350750421</v>
      </c>
    </row>
    <row r="59" spans="1:12" x14ac:dyDescent="0.3">
      <c r="A59" s="34" t="s">
        <v>174</v>
      </c>
      <c r="B59" s="35" t="s">
        <v>175</v>
      </c>
      <c r="C59" s="36">
        <f>enrollextractws!G57</f>
        <v>253.15799999999999</v>
      </c>
      <c r="D59" s="37">
        <f>table34ws!D55</f>
        <v>13.86</v>
      </c>
      <c r="E59" s="38">
        <f t="shared" si="0"/>
        <v>18.265367965367965</v>
      </c>
      <c r="F59" s="39">
        <f t="shared" si="1"/>
        <v>54.748417984025785</v>
      </c>
      <c r="G59" s="37">
        <f>table36ws!D55</f>
        <v>2</v>
      </c>
      <c r="H59" s="38">
        <f t="shared" si="2"/>
        <v>126.57899999999999</v>
      </c>
      <c r="I59" s="40">
        <f t="shared" si="3"/>
        <v>7.9002046152995362</v>
      </c>
      <c r="J59" s="37">
        <f>table38ws!D55</f>
        <v>9.89</v>
      </c>
      <c r="K59" s="38">
        <f t="shared" si="4"/>
        <v>25.597371081900906</v>
      </c>
      <c r="L59" s="39">
        <f t="shared" si="5"/>
        <v>39.06651182265621</v>
      </c>
    </row>
    <row r="60" spans="1:12" x14ac:dyDescent="0.3">
      <c r="A60" s="34">
        <v>10003</v>
      </c>
      <c r="B60" s="35" t="s">
        <v>176</v>
      </c>
      <c r="C60" s="36">
        <f>enrollextractws!G58</f>
        <v>38.200000000000003</v>
      </c>
      <c r="D60" s="37">
        <f>table34ws!D56</f>
        <v>2.5</v>
      </c>
      <c r="E60" s="38">
        <f t="shared" si="0"/>
        <v>15.280000000000001</v>
      </c>
      <c r="F60" s="39">
        <f t="shared" si="1"/>
        <v>65.445026178010465</v>
      </c>
      <c r="G60" s="37">
        <f>table36ws!D56</f>
        <v>1</v>
      </c>
      <c r="H60" s="38">
        <f t="shared" si="2"/>
        <v>38.200000000000003</v>
      </c>
      <c r="I60" s="40">
        <f t="shared" si="3"/>
        <v>26.178010471204185</v>
      </c>
      <c r="J60" s="37">
        <f>table38ws!D56</f>
        <v>1.65</v>
      </c>
      <c r="K60" s="38">
        <f t="shared" si="4"/>
        <v>23.151515151515156</v>
      </c>
      <c r="L60" s="39">
        <f t="shared" si="5"/>
        <v>43.193717277486911</v>
      </c>
    </row>
    <row r="61" spans="1:12" x14ac:dyDescent="0.3">
      <c r="A61" s="34">
        <v>10050</v>
      </c>
      <c r="B61" s="35" t="s">
        <v>177</v>
      </c>
      <c r="C61" s="36">
        <f>enrollextractws!G59</f>
        <v>274.27800000000002</v>
      </c>
      <c r="D61" s="37">
        <f>table34ws!D57</f>
        <v>14.44</v>
      </c>
      <c r="E61" s="38">
        <f t="shared" si="0"/>
        <v>18.994321329639892</v>
      </c>
      <c r="F61" s="39">
        <f t="shared" si="1"/>
        <v>52.647314039040673</v>
      </c>
      <c r="G61" s="37">
        <f>table36ws!D57</f>
        <v>1.1499999999999999</v>
      </c>
      <c r="H61" s="38">
        <f t="shared" si="2"/>
        <v>238.50260869565221</v>
      </c>
      <c r="I61" s="40">
        <f t="shared" si="3"/>
        <v>4.1928262565717986</v>
      </c>
      <c r="J61" s="37">
        <f>table38ws!D57</f>
        <v>7.91</v>
      </c>
      <c r="K61" s="38">
        <f t="shared" si="4"/>
        <v>34.67484197218711</v>
      </c>
      <c r="L61" s="39">
        <f t="shared" si="5"/>
        <v>28.839352773463421</v>
      </c>
    </row>
    <row r="62" spans="1:12" x14ac:dyDescent="0.3">
      <c r="A62" s="34">
        <v>10065</v>
      </c>
      <c r="B62" s="35" t="s">
        <v>178</v>
      </c>
      <c r="C62" s="36">
        <f>enrollextractws!G60</f>
        <v>42.4</v>
      </c>
      <c r="D62" s="37">
        <f>table34ws!D58</f>
        <v>2.59</v>
      </c>
      <c r="E62" s="38">
        <f t="shared" si="0"/>
        <v>16.37065637065637</v>
      </c>
      <c r="F62" s="39">
        <f t="shared" si="1"/>
        <v>61.084905660377359</v>
      </c>
      <c r="G62" s="37">
        <f>table36ws!D58</f>
        <v>0.01</v>
      </c>
      <c r="H62" s="38">
        <f t="shared" si="2"/>
        <v>4240</v>
      </c>
      <c r="I62" s="40">
        <f t="shared" si="3"/>
        <v>0.23584905660377359</v>
      </c>
      <c r="J62" s="37">
        <f>table38ws!D58</f>
        <v>1.1599999999999999</v>
      </c>
      <c r="K62" s="38">
        <f t="shared" si="4"/>
        <v>36.551724137931039</v>
      </c>
      <c r="L62" s="39">
        <f t="shared" si="5"/>
        <v>27.358490566037734</v>
      </c>
    </row>
    <row r="63" spans="1:12" x14ac:dyDescent="0.3">
      <c r="A63" s="34">
        <v>10070</v>
      </c>
      <c r="B63" s="35" t="s">
        <v>179</v>
      </c>
      <c r="C63" s="36">
        <f>enrollextractws!G61</f>
        <v>176.64399999999995</v>
      </c>
      <c r="D63" s="37">
        <f>table34ws!D59</f>
        <v>15.35</v>
      </c>
      <c r="E63" s="38">
        <f t="shared" si="0"/>
        <v>11.50775244299674</v>
      </c>
      <c r="F63" s="39">
        <f t="shared" si="1"/>
        <v>86.897941622698781</v>
      </c>
      <c r="G63" s="37">
        <f>table36ws!D59</f>
        <v>2</v>
      </c>
      <c r="H63" s="38">
        <f t="shared" si="2"/>
        <v>88.321999999999974</v>
      </c>
      <c r="I63" s="40">
        <f t="shared" si="3"/>
        <v>11.322207377550331</v>
      </c>
      <c r="J63" s="37">
        <f>table38ws!D59</f>
        <v>10.66</v>
      </c>
      <c r="K63" s="38">
        <f t="shared" si="4"/>
        <v>16.570731707317069</v>
      </c>
      <c r="L63" s="39">
        <f t="shared" si="5"/>
        <v>60.347365322343265</v>
      </c>
    </row>
    <row r="64" spans="1:12" x14ac:dyDescent="0.3">
      <c r="A64" s="34">
        <v>10309</v>
      </c>
      <c r="B64" s="35" t="s">
        <v>180</v>
      </c>
      <c r="C64" s="36">
        <f>enrollextractws!G62</f>
        <v>497.03000000000003</v>
      </c>
      <c r="D64" s="37">
        <f>table34ws!D60</f>
        <v>18.38</v>
      </c>
      <c r="E64" s="38">
        <f t="shared" si="0"/>
        <v>27.041893362350383</v>
      </c>
      <c r="F64" s="39">
        <f t="shared" si="1"/>
        <v>36.979659175502476</v>
      </c>
      <c r="G64" s="37">
        <f>table36ws!D60</f>
        <v>2.5</v>
      </c>
      <c r="H64" s="38">
        <f t="shared" si="2"/>
        <v>198.81200000000001</v>
      </c>
      <c r="I64" s="40">
        <f t="shared" si="3"/>
        <v>5.0298774721847774</v>
      </c>
      <c r="J64" s="37">
        <f>table38ws!D60</f>
        <v>12.49</v>
      </c>
      <c r="K64" s="38">
        <f t="shared" si="4"/>
        <v>39.794235388310653</v>
      </c>
      <c r="L64" s="39">
        <f t="shared" si="5"/>
        <v>25.129267851035149</v>
      </c>
    </row>
    <row r="65" spans="1:12" x14ac:dyDescent="0.3">
      <c r="A65" s="34">
        <v>11001</v>
      </c>
      <c r="B65" s="35" t="s">
        <v>181</v>
      </c>
      <c r="C65" s="36">
        <f>enrollextractws!G63</f>
        <v>17806.673999999999</v>
      </c>
      <c r="D65" s="37">
        <f>table34ws!D61</f>
        <v>977.71</v>
      </c>
      <c r="E65" s="38">
        <f t="shared" si="0"/>
        <v>18.212633603011117</v>
      </c>
      <c r="F65" s="39">
        <f t="shared" si="1"/>
        <v>54.906941071645392</v>
      </c>
      <c r="G65" s="37">
        <f>table36ws!D61</f>
        <v>82.77</v>
      </c>
      <c r="H65" s="38">
        <f t="shared" si="2"/>
        <v>215.13439652047845</v>
      </c>
      <c r="I65" s="40">
        <f t="shared" si="3"/>
        <v>4.6482571647012794</v>
      </c>
      <c r="J65" s="37">
        <f>table38ws!D61</f>
        <v>365.55</v>
      </c>
      <c r="K65" s="38">
        <f t="shared" si="4"/>
        <v>48.712006565449322</v>
      </c>
      <c r="L65" s="39">
        <f t="shared" si="5"/>
        <v>20.52881969984962</v>
      </c>
    </row>
    <row r="66" spans="1:12" x14ac:dyDescent="0.3">
      <c r="A66" s="34">
        <v>11051</v>
      </c>
      <c r="B66" s="35" t="s">
        <v>182</v>
      </c>
      <c r="C66" s="36">
        <f>enrollextractws!G64</f>
        <v>1999.1580000000001</v>
      </c>
      <c r="D66" s="37">
        <f>table34ws!D62</f>
        <v>109.5</v>
      </c>
      <c r="E66" s="38">
        <f t="shared" si="0"/>
        <v>18.257150684931506</v>
      </c>
      <c r="F66" s="39">
        <f t="shared" si="1"/>
        <v>54.773059458031824</v>
      </c>
      <c r="G66" s="37">
        <f>table36ws!D62</f>
        <v>8.07</v>
      </c>
      <c r="H66" s="38">
        <f t="shared" si="2"/>
        <v>247.72713754646841</v>
      </c>
      <c r="I66" s="40">
        <f t="shared" si="3"/>
        <v>4.0366994504686469</v>
      </c>
      <c r="J66" s="37">
        <f>table38ws!D62</f>
        <v>39.130000000000003</v>
      </c>
      <c r="K66" s="38">
        <f t="shared" si="4"/>
        <v>51.090161001788907</v>
      </c>
      <c r="L66" s="39">
        <f t="shared" si="5"/>
        <v>19.573240334180689</v>
      </c>
    </row>
    <row r="67" spans="1:12" x14ac:dyDescent="0.3">
      <c r="A67" s="34">
        <v>11054</v>
      </c>
      <c r="B67" s="35" t="s">
        <v>183</v>
      </c>
      <c r="C67" s="36">
        <f>enrollextractws!G65</f>
        <v>13</v>
      </c>
      <c r="D67" s="37">
        <f>table34ws!D63</f>
        <v>2</v>
      </c>
      <c r="E67" s="38">
        <f t="shared" si="0"/>
        <v>6.5</v>
      </c>
      <c r="F67" s="39">
        <f t="shared" si="1"/>
        <v>153.84615384615387</v>
      </c>
      <c r="G67" s="37">
        <f>table36ws!D63</f>
        <v>0.9</v>
      </c>
      <c r="H67" s="38">
        <f t="shared" si="2"/>
        <v>14.444444444444445</v>
      </c>
      <c r="I67" s="40">
        <f t="shared" si="3"/>
        <v>69.230769230769241</v>
      </c>
      <c r="J67" s="37">
        <f>table38ws!D63</f>
        <v>0</v>
      </c>
      <c r="K67" s="38">
        <f t="shared" si="4"/>
        <v>0</v>
      </c>
      <c r="L67" s="39">
        <f t="shared" si="5"/>
        <v>0</v>
      </c>
    </row>
    <row r="68" spans="1:12" x14ac:dyDescent="0.3">
      <c r="A68" s="34">
        <v>11056</v>
      </c>
      <c r="B68" s="35" t="s">
        <v>184</v>
      </c>
      <c r="C68" s="36">
        <f>enrollextractws!G66</f>
        <v>54.2</v>
      </c>
      <c r="D68" s="37">
        <f>table34ws!D64</f>
        <v>11.15</v>
      </c>
      <c r="E68" s="38">
        <f t="shared" si="0"/>
        <v>4.8609865470852016</v>
      </c>
      <c r="F68" s="39">
        <f t="shared" si="1"/>
        <v>205.71955719557195</v>
      </c>
      <c r="G68" s="37">
        <f>table36ws!D64</f>
        <v>1.05</v>
      </c>
      <c r="H68" s="38">
        <f t="shared" si="2"/>
        <v>51.61904761904762</v>
      </c>
      <c r="I68" s="40">
        <f t="shared" si="3"/>
        <v>19.372693726937271</v>
      </c>
      <c r="J68" s="37">
        <f>table38ws!D64</f>
        <v>3.49</v>
      </c>
      <c r="K68" s="38">
        <f t="shared" si="4"/>
        <v>15.530085959885387</v>
      </c>
      <c r="L68" s="39">
        <f t="shared" si="5"/>
        <v>64.391143911439116</v>
      </c>
    </row>
    <row r="69" spans="1:12" x14ac:dyDescent="0.3">
      <c r="A69" s="34">
        <v>12110</v>
      </c>
      <c r="B69" s="35" t="s">
        <v>185</v>
      </c>
      <c r="C69" s="36">
        <f>enrollextractws!G67</f>
        <v>337.12399999999997</v>
      </c>
      <c r="D69" s="37">
        <f>table34ws!D65</f>
        <v>22</v>
      </c>
      <c r="E69" s="38">
        <f t="shared" si="0"/>
        <v>15.323818181818181</v>
      </c>
      <c r="F69" s="39">
        <f t="shared" si="1"/>
        <v>65.257887305561155</v>
      </c>
      <c r="G69" s="37">
        <f>table36ws!D65</f>
        <v>2</v>
      </c>
      <c r="H69" s="38">
        <f t="shared" si="2"/>
        <v>168.56199999999998</v>
      </c>
      <c r="I69" s="40">
        <f t="shared" si="3"/>
        <v>5.9325352095964696</v>
      </c>
      <c r="J69" s="37">
        <f>table38ws!D65</f>
        <v>8.77</v>
      </c>
      <c r="K69" s="38">
        <f t="shared" si="4"/>
        <v>38.440592930444694</v>
      </c>
      <c r="L69" s="39">
        <f t="shared" si="5"/>
        <v>26.014166894080518</v>
      </c>
    </row>
    <row r="70" spans="1:12" x14ac:dyDescent="0.3">
      <c r="A70" s="34">
        <v>13073</v>
      </c>
      <c r="B70" s="35" t="s">
        <v>186</v>
      </c>
      <c r="C70" s="36">
        <f>enrollextractws!G68</f>
        <v>2275.556</v>
      </c>
      <c r="D70" s="37">
        <f>table34ws!D66</f>
        <v>114.33</v>
      </c>
      <c r="E70" s="38">
        <f t="shared" si="0"/>
        <v>19.903402431557772</v>
      </c>
      <c r="F70" s="39">
        <f t="shared" si="1"/>
        <v>50.242665968229304</v>
      </c>
      <c r="G70" s="37">
        <f>table36ws!D66</f>
        <v>11.13</v>
      </c>
      <c r="H70" s="38">
        <f t="shared" si="2"/>
        <v>204.45247079964059</v>
      </c>
      <c r="I70" s="40">
        <f t="shared" si="3"/>
        <v>4.8911123259546239</v>
      </c>
      <c r="J70" s="37">
        <f>table38ws!D66</f>
        <v>56.19</v>
      </c>
      <c r="K70" s="38">
        <f t="shared" si="4"/>
        <v>40.497526250222464</v>
      </c>
      <c r="L70" s="39">
        <f t="shared" si="5"/>
        <v>24.692866270924554</v>
      </c>
    </row>
    <row r="71" spans="1:12" x14ac:dyDescent="0.3">
      <c r="A71" s="34">
        <v>13144</v>
      </c>
      <c r="B71" s="35" t="s">
        <v>187</v>
      </c>
      <c r="C71" s="36">
        <f>enrollextractws!G69</f>
        <v>3182.0019999999995</v>
      </c>
      <c r="D71" s="37">
        <f>table34ws!D67</f>
        <v>177.88</v>
      </c>
      <c r="E71" s="38">
        <f t="shared" si="0"/>
        <v>17.88847537665842</v>
      </c>
      <c r="F71" s="39">
        <f t="shared" si="1"/>
        <v>55.901913323750271</v>
      </c>
      <c r="G71" s="37">
        <f>table36ws!D67</f>
        <v>17</v>
      </c>
      <c r="H71" s="38">
        <f t="shared" si="2"/>
        <v>187.17658823529408</v>
      </c>
      <c r="I71" s="40">
        <f t="shared" si="3"/>
        <v>5.3425484961983063</v>
      </c>
      <c r="J71" s="37">
        <f>table38ws!D67</f>
        <v>77.290000000000006</v>
      </c>
      <c r="K71" s="38">
        <f t="shared" si="4"/>
        <v>41.169646784836324</v>
      </c>
      <c r="L71" s="39">
        <f t="shared" si="5"/>
        <v>24.289739604186298</v>
      </c>
    </row>
    <row r="72" spans="1:12" x14ac:dyDescent="0.3">
      <c r="A72" s="34">
        <v>13146</v>
      </c>
      <c r="B72" s="35" t="s">
        <v>188</v>
      </c>
      <c r="C72" s="36">
        <f>enrollextractws!G70</f>
        <v>864.58800000000008</v>
      </c>
      <c r="D72" s="37">
        <f>table34ws!D68</f>
        <v>47.4</v>
      </c>
      <c r="E72" s="38">
        <f t="shared" si="0"/>
        <v>18.240253164556965</v>
      </c>
      <c r="F72" s="39">
        <f t="shared" si="1"/>
        <v>54.823800469125175</v>
      </c>
      <c r="G72" s="37">
        <f>table36ws!D68</f>
        <v>5.97</v>
      </c>
      <c r="H72" s="38">
        <f t="shared" si="2"/>
        <v>144.82211055276383</v>
      </c>
      <c r="I72" s="40">
        <f t="shared" si="3"/>
        <v>6.9050229704784236</v>
      </c>
      <c r="J72" s="37">
        <f>table38ws!D68</f>
        <v>23.01</v>
      </c>
      <c r="K72" s="38">
        <f t="shared" si="4"/>
        <v>37.574445893089958</v>
      </c>
      <c r="L72" s="39">
        <f t="shared" si="5"/>
        <v>26.61383225305001</v>
      </c>
    </row>
    <row r="73" spans="1:12" x14ac:dyDescent="0.3">
      <c r="A73" s="34">
        <v>13151</v>
      </c>
      <c r="B73" s="35" t="s">
        <v>67</v>
      </c>
      <c r="C73" s="36">
        <f>enrollextractws!G71</f>
        <v>192.94800000000001</v>
      </c>
      <c r="D73" s="37">
        <f>table34ws!D69</f>
        <v>13.25</v>
      </c>
      <c r="E73" s="38">
        <f t="shared" si="0"/>
        <v>14.562113207547171</v>
      </c>
      <c r="F73" s="39">
        <f t="shared" si="1"/>
        <v>68.67135186682421</v>
      </c>
      <c r="G73" s="37">
        <f>table36ws!D69</f>
        <v>0.9</v>
      </c>
      <c r="H73" s="38">
        <f t="shared" si="2"/>
        <v>214.38666666666666</v>
      </c>
      <c r="I73" s="40">
        <f t="shared" si="3"/>
        <v>4.6644691834069283</v>
      </c>
      <c r="J73" s="37">
        <f>table38ws!D69</f>
        <v>4.6900000000000004</v>
      </c>
      <c r="K73" s="38">
        <f t="shared" si="4"/>
        <v>41.140298507462681</v>
      </c>
      <c r="L73" s="39">
        <f t="shared" si="5"/>
        <v>24.307067189087217</v>
      </c>
    </row>
    <row r="74" spans="1:12" x14ac:dyDescent="0.3">
      <c r="A74" s="34">
        <v>13156</v>
      </c>
      <c r="B74" s="35" t="s">
        <v>189</v>
      </c>
      <c r="C74" s="36">
        <f>enrollextractws!G72</f>
        <v>541.06200000000001</v>
      </c>
      <c r="D74" s="37">
        <f>table34ws!D70</f>
        <v>25.43</v>
      </c>
      <c r="E74" s="38">
        <f t="shared" ref="E74:E137" si="6">IF(D74=0,0,C74/D74)</f>
        <v>21.276523790798269</v>
      </c>
      <c r="F74" s="39">
        <f t="shared" ref="F74:F137" si="7">(+D74/C74)*1000</f>
        <v>47.000158946664151</v>
      </c>
      <c r="G74" s="37">
        <f>table36ws!D70</f>
        <v>2.9</v>
      </c>
      <c r="H74" s="38">
        <f t="shared" ref="H74:H137" si="8">IF(G74=0,0,C74/G74)</f>
        <v>186.57310344827587</v>
      </c>
      <c r="I74" s="40">
        <f t="shared" ref="I74:I137" si="9">(+G74/C74)*1000</f>
        <v>5.3598293726042483</v>
      </c>
      <c r="J74" s="37">
        <f>table38ws!D70</f>
        <v>12.59</v>
      </c>
      <c r="K74" s="38">
        <f t="shared" ref="K74:K137" si="10">IF(J74=0,0,C74/J74)</f>
        <v>42.975536139793491</v>
      </c>
      <c r="L74" s="39">
        <f t="shared" ref="L74:L137" si="11">(+J74/C74)*1000</f>
        <v>23.269052345202585</v>
      </c>
    </row>
    <row r="75" spans="1:12" x14ac:dyDescent="0.3">
      <c r="A75" s="34">
        <v>13160</v>
      </c>
      <c r="B75" s="35" t="s">
        <v>190</v>
      </c>
      <c r="C75" s="36">
        <f>enrollextractws!G73</f>
        <v>1699.712</v>
      </c>
      <c r="D75" s="37">
        <f>table34ws!D71</f>
        <v>84.4</v>
      </c>
      <c r="E75" s="38">
        <f t="shared" si="6"/>
        <v>20.138767772511848</v>
      </c>
      <c r="F75" s="39">
        <f t="shared" si="7"/>
        <v>49.655471044506371</v>
      </c>
      <c r="G75" s="37">
        <f>table36ws!D71</f>
        <v>6.31</v>
      </c>
      <c r="H75" s="38">
        <f t="shared" si="8"/>
        <v>269.36798732171161</v>
      </c>
      <c r="I75" s="40">
        <f t="shared" si="9"/>
        <v>3.7123936290383308</v>
      </c>
      <c r="J75" s="37">
        <f>table38ws!D71</f>
        <v>37.24</v>
      </c>
      <c r="K75" s="38">
        <f t="shared" si="10"/>
        <v>45.642105263157895</v>
      </c>
      <c r="L75" s="39">
        <f t="shared" si="11"/>
        <v>21.90959409594096</v>
      </c>
    </row>
    <row r="76" spans="1:12" x14ac:dyDescent="0.3">
      <c r="A76" s="34">
        <v>13161</v>
      </c>
      <c r="B76" s="35" t="s">
        <v>191</v>
      </c>
      <c r="C76" s="36">
        <f>enrollextractws!G74</f>
        <v>8189.9800000000005</v>
      </c>
      <c r="D76" s="37">
        <f>table34ws!D72</f>
        <v>330.46</v>
      </c>
      <c r="E76" s="38">
        <f t="shared" si="6"/>
        <v>24.7835744114265</v>
      </c>
      <c r="F76" s="39">
        <f t="shared" si="7"/>
        <v>40.349304882307401</v>
      </c>
      <c r="G76" s="37">
        <f>table36ws!D72</f>
        <v>28</v>
      </c>
      <c r="H76" s="38">
        <f t="shared" si="8"/>
        <v>292.49928571428575</v>
      </c>
      <c r="I76" s="40">
        <f t="shared" si="9"/>
        <v>3.4188117675501037</v>
      </c>
      <c r="J76" s="37">
        <f>table38ws!D72</f>
        <v>138.09</v>
      </c>
      <c r="K76" s="38">
        <f t="shared" si="10"/>
        <v>59.309001375914264</v>
      </c>
      <c r="L76" s="39">
        <f t="shared" si="11"/>
        <v>16.860847035035494</v>
      </c>
    </row>
    <row r="77" spans="1:12" x14ac:dyDescent="0.3">
      <c r="A77" s="34">
        <v>13165</v>
      </c>
      <c r="B77" s="35" t="s">
        <v>192</v>
      </c>
      <c r="C77" s="36">
        <f>enrollextractws!G75</f>
        <v>2646.9440000000004</v>
      </c>
      <c r="D77" s="37">
        <f>table34ws!D73</f>
        <v>139.44</v>
      </c>
      <c r="E77" s="38">
        <f t="shared" si="6"/>
        <v>18.982673551348253</v>
      </c>
      <c r="F77" s="39">
        <f t="shared" si="7"/>
        <v>52.679618458116217</v>
      </c>
      <c r="G77" s="37">
        <f>table36ws!D73</f>
        <v>12.74</v>
      </c>
      <c r="H77" s="38">
        <f t="shared" si="8"/>
        <v>207.76640502354792</v>
      </c>
      <c r="I77" s="40">
        <f t="shared" si="9"/>
        <v>4.8130976703700563</v>
      </c>
      <c r="J77" s="37">
        <f>table38ws!D73</f>
        <v>63.62</v>
      </c>
      <c r="K77" s="38">
        <f t="shared" si="10"/>
        <v>41.605532851304631</v>
      </c>
      <c r="L77" s="39">
        <f t="shared" si="11"/>
        <v>24.03526481859835</v>
      </c>
    </row>
    <row r="78" spans="1:12" x14ac:dyDescent="0.3">
      <c r="A78" s="34">
        <v>13167</v>
      </c>
      <c r="B78" s="35" t="s">
        <v>193</v>
      </c>
      <c r="C78" s="36">
        <f>enrollextractws!G76</f>
        <v>117.5</v>
      </c>
      <c r="D78" s="37">
        <f>table34ws!D74</f>
        <v>11.74</v>
      </c>
      <c r="E78" s="38">
        <f t="shared" si="6"/>
        <v>10.008517887563883</v>
      </c>
      <c r="F78" s="39">
        <f t="shared" si="7"/>
        <v>99.914893617021278</v>
      </c>
      <c r="G78" s="37">
        <f>table36ws!D74</f>
        <v>0.8</v>
      </c>
      <c r="H78" s="38">
        <f t="shared" si="8"/>
        <v>146.875</v>
      </c>
      <c r="I78" s="40">
        <f t="shared" si="9"/>
        <v>6.8085106382978733</v>
      </c>
      <c r="J78" s="37">
        <f>table38ws!D74</f>
        <v>5.92</v>
      </c>
      <c r="K78" s="38">
        <f t="shared" si="10"/>
        <v>19.847972972972972</v>
      </c>
      <c r="L78" s="39">
        <f t="shared" si="11"/>
        <v>50.382978723404257</v>
      </c>
    </row>
    <row r="79" spans="1:12" x14ac:dyDescent="0.3">
      <c r="A79" s="34">
        <v>13301</v>
      </c>
      <c r="B79" s="35" t="s">
        <v>194</v>
      </c>
      <c r="C79" s="36">
        <f>enrollextractws!G77</f>
        <v>649.83999999999992</v>
      </c>
      <c r="D79" s="37">
        <f>table34ws!D75</f>
        <v>42.72</v>
      </c>
      <c r="E79" s="38">
        <f t="shared" si="6"/>
        <v>15.211610486891384</v>
      </c>
      <c r="F79" s="39">
        <f t="shared" si="7"/>
        <v>65.739258894497112</v>
      </c>
      <c r="G79" s="37">
        <f>table36ws!D75</f>
        <v>5.23</v>
      </c>
      <c r="H79" s="38">
        <f t="shared" si="8"/>
        <v>124.25239005736135</v>
      </c>
      <c r="I79" s="40">
        <f t="shared" si="9"/>
        <v>8.0481349255201291</v>
      </c>
      <c r="J79" s="37">
        <f>table38ws!D75</f>
        <v>24.06</v>
      </c>
      <c r="K79" s="38">
        <f t="shared" si="10"/>
        <v>27.009143807148792</v>
      </c>
      <c r="L79" s="39">
        <f t="shared" si="11"/>
        <v>37.024498338052446</v>
      </c>
    </row>
    <row r="80" spans="1:12" x14ac:dyDescent="0.3">
      <c r="A80" s="34">
        <v>14005</v>
      </c>
      <c r="B80" s="35" t="s">
        <v>195</v>
      </c>
      <c r="C80" s="36">
        <f>enrollextractws!G78</f>
        <v>2996.9120000000003</v>
      </c>
      <c r="D80" s="37">
        <f>table34ws!D76</f>
        <v>139.91999999999999</v>
      </c>
      <c r="E80" s="38">
        <f t="shared" si="6"/>
        <v>21.418753573470557</v>
      </c>
      <c r="F80" s="39">
        <f t="shared" si="7"/>
        <v>46.68805757392942</v>
      </c>
      <c r="G80" s="37">
        <f>table36ws!D76</f>
        <v>13.39</v>
      </c>
      <c r="H80" s="38">
        <f t="shared" si="8"/>
        <v>223.81717699775953</v>
      </c>
      <c r="I80" s="40">
        <f t="shared" si="9"/>
        <v>4.4679323250065401</v>
      </c>
      <c r="J80" s="37">
        <f>table38ws!D76</f>
        <v>73.36</v>
      </c>
      <c r="K80" s="38">
        <f t="shared" si="10"/>
        <v>40.852126499454748</v>
      </c>
      <c r="L80" s="39">
        <f t="shared" si="11"/>
        <v>24.478529900110512</v>
      </c>
    </row>
    <row r="81" spans="1:12" x14ac:dyDescent="0.3">
      <c r="A81" s="34">
        <v>14028</v>
      </c>
      <c r="B81" s="35" t="s">
        <v>196</v>
      </c>
      <c r="C81" s="36">
        <f>enrollextractws!G79</f>
        <v>1542.816</v>
      </c>
      <c r="D81" s="37">
        <f>table34ws!D77</f>
        <v>77.040000000000006</v>
      </c>
      <c r="E81" s="38">
        <f t="shared" si="6"/>
        <v>20.026168224299063</v>
      </c>
      <c r="F81" s="39">
        <f t="shared" si="7"/>
        <v>49.934664924397985</v>
      </c>
      <c r="G81" s="37">
        <f>table36ws!D77</f>
        <v>7.5</v>
      </c>
      <c r="H81" s="38">
        <f t="shared" si="8"/>
        <v>205.7088</v>
      </c>
      <c r="I81" s="40">
        <f t="shared" si="9"/>
        <v>4.8612407441976231</v>
      </c>
      <c r="J81" s="37">
        <f>table38ws!D77</f>
        <v>38.25</v>
      </c>
      <c r="K81" s="38">
        <f t="shared" si="10"/>
        <v>40.335058823529415</v>
      </c>
      <c r="L81" s="39">
        <f t="shared" si="11"/>
        <v>24.792327795407878</v>
      </c>
    </row>
    <row r="82" spans="1:12" x14ac:dyDescent="0.3">
      <c r="A82" s="34">
        <v>14064</v>
      </c>
      <c r="B82" s="35" t="s">
        <v>197</v>
      </c>
      <c r="C82" s="36">
        <f>enrollextractws!G80</f>
        <v>600.05799999999999</v>
      </c>
      <c r="D82" s="37">
        <f>table34ws!D78</f>
        <v>37.68</v>
      </c>
      <c r="E82" s="38">
        <f t="shared" si="6"/>
        <v>15.925106157112527</v>
      </c>
      <c r="F82" s="39">
        <f t="shared" si="7"/>
        <v>62.793929920107722</v>
      </c>
      <c r="G82" s="37">
        <f>table36ws!D78</f>
        <v>3.29</v>
      </c>
      <c r="H82" s="38">
        <f t="shared" si="8"/>
        <v>182.38844984802432</v>
      </c>
      <c r="I82" s="40">
        <f t="shared" si="9"/>
        <v>5.4828033290115288</v>
      </c>
      <c r="J82" s="37">
        <f>table38ws!D78</f>
        <v>14.83</v>
      </c>
      <c r="K82" s="38">
        <f t="shared" si="10"/>
        <v>40.462440997977076</v>
      </c>
      <c r="L82" s="39">
        <f t="shared" si="11"/>
        <v>24.714277619830082</v>
      </c>
    </row>
    <row r="83" spans="1:12" x14ac:dyDescent="0.3">
      <c r="A83" s="34">
        <v>14065</v>
      </c>
      <c r="B83" s="35" t="s">
        <v>68</v>
      </c>
      <c r="C83" s="36">
        <f>enrollextractws!G81</f>
        <v>310.71999999999997</v>
      </c>
      <c r="D83" s="37">
        <f>table34ws!D79</f>
        <v>18.600000000000001</v>
      </c>
      <c r="E83" s="38">
        <f t="shared" si="6"/>
        <v>16.705376344086019</v>
      </c>
      <c r="F83" s="39">
        <f t="shared" si="7"/>
        <v>59.860968074150371</v>
      </c>
      <c r="G83" s="37">
        <f>table36ws!D79</f>
        <v>2</v>
      </c>
      <c r="H83" s="38">
        <f t="shared" si="8"/>
        <v>155.35999999999999</v>
      </c>
      <c r="I83" s="40">
        <f t="shared" si="9"/>
        <v>6.4366632337796093</v>
      </c>
      <c r="J83" s="37">
        <f>table38ws!D79</f>
        <v>7.33</v>
      </c>
      <c r="K83" s="38">
        <f t="shared" si="10"/>
        <v>42.390177353342423</v>
      </c>
      <c r="L83" s="39">
        <f t="shared" si="11"/>
        <v>23.590370751802269</v>
      </c>
    </row>
    <row r="84" spans="1:12" x14ac:dyDescent="0.3">
      <c r="A84" s="34">
        <v>14066</v>
      </c>
      <c r="B84" s="35" t="s">
        <v>198</v>
      </c>
      <c r="C84" s="36">
        <f>enrollextractws!G82</f>
        <v>1376.87</v>
      </c>
      <c r="D84" s="37">
        <f>table34ws!D80</f>
        <v>69.959999999999994</v>
      </c>
      <c r="E84" s="38">
        <f t="shared" si="6"/>
        <v>19.680817610062892</v>
      </c>
      <c r="F84" s="39">
        <f t="shared" si="7"/>
        <v>50.810897179835422</v>
      </c>
      <c r="G84" s="37">
        <f>table36ws!D80</f>
        <v>6.99</v>
      </c>
      <c r="H84" s="38">
        <f t="shared" si="8"/>
        <v>196.97711015736763</v>
      </c>
      <c r="I84" s="40">
        <f t="shared" si="9"/>
        <v>5.0767320081053411</v>
      </c>
      <c r="J84" s="37">
        <f>table38ws!D80</f>
        <v>26.74</v>
      </c>
      <c r="K84" s="38">
        <f t="shared" si="10"/>
        <v>51.491024682124156</v>
      </c>
      <c r="L84" s="39">
        <f t="shared" si="11"/>
        <v>19.420860357186953</v>
      </c>
    </row>
    <row r="85" spans="1:12" x14ac:dyDescent="0.3">
      <c r="A85" s="34">
        <v>14068</v>
      </c>
      <c r="B85" s="35" t="s">
        <v>199</v>
      </c>
      <c r="C85" s="36">
        <f>enrollextractws!G83</f>
        <v>1577.6659999999999</v>
      </c>
      <c r="D85" s="37">
        <f>table34ws!D81</f>
        <v>76</v>
      </c>
      <c r="E85" s="38">
        <f t="shared" si="6"/>
        <v>20.758763157894737</v>
      </c>
      <c r="F85" s="39">
        <f t="shared" si="7"/>
        <v>48.172426863480609</v>
      </c>
      <c r="G85" s="37">
        <f>table36ws!D81</f>
        <v>9</v>
      </c>
      <c r="H85" s="38">
        <f t="shared" si="8"/>
        <v>175.29622222222221</v>
      </c>
      <c r="I85" s="40">
        <f t="shared" si="9"/>
        <v>5.7046294969911253</v>
      </c>
      <c r="J85" s="37">
        <f>table38ws!D81</f>
        <v>29.89</v>
      </c>
      <c r="K85" s="38">
        <f t="shared" si="10"/>
        <v>52.782402141184342</v>
      </c>
      <c r="L85" s="39">
        <f t="shared" si="11"/>
        <v>18.945708407229414</v>
      </c>
    </row>
    <row r="86" spans="1:12" x14ac:dyDescent="0.3">
      <c r="A86" s="34">
        <v>14077</v>
      </c>
      <c r="B86" s="35" t="s">
        <v>200</v>
      </c>
      <c r="C86" s="36">
        <f>enrollextractws!G84</f>
        <v>186.50600000000003</v>
      </c>
      <c r="D86" s="37">
        <f>table34ws!D82</f>
        <v>15.28</v>
      </c>
      <c r="E86" s="38">
        <f t="shared" si="6"/>
        <v>12.205890052356024</v>
      </c>
      <c r="F86" s="39">
        <f t="shared" si="7"/>
        <v>81.927659163780234</v>
      </c>
      <c r="G86" s="37">
        <f>table36ws!D82</f>
        <v>2.15</v>
      </c>
      <c r="H86" s="38">
        <f t="shared" si="8"/>
        <v>86.746976744186057</v>
      </c>
      <c r="I86" s="40">
        <f t="shared" si="9"/>
        <v>11.527779267154942</v>
      </c>
      <c r="J86" s="37">
        <f>table38ws!D82</f>
        <v>11.33</v>
      </c>
      <c r="K86" s="38">
        <f t="shared" si="10"/>
        <v>16.461253309797002</v>
      </c>
      <c r="L86" s="39">
        <f t="shared" si="11"/>
        <v>60.748715859007206</v>
      </c>
    </row>
    <row r="87" spans="1:12" x14ac:dyDescent="0.3">
      <c r="A87" s="34">
        <v>14097</v>
      </c>
      <c r="B87" s="35" t="s">
        <v>355</v>
      </c>
      <c r="C87" s="36">
        <f>enrollextractws!G85</f>
        <v>207.99600000000001</v>
      </c>
      <c r="D87" s="37">
        <f>table34ws!D83</f>
        <v>14.82</v>
      </c>
      <c r="E87" s="38">
        <f t="shared" si="6"/>
        <v>14.034817813765182</v>
      </c>
      <c r="F87" s="39">
        <f t="shared" si="7"/>
        <v>71.251370218658039</v>
      </c>
      <c r="G87" s="37">
        <f>table36ws!D83</f>
        <v>0.93</v>
      </c>
      <c r="H87" s="38">
        <f t="shared" si="8"/>
        <v>223.65161290322581</v>
      </c>
      <c r="I87" s="40">
        <f t="shared" si="9"/>
        <v>4.4712398315352218</v>
      </c>
      <c r="J87" s="37">
        <f>table38ws!D83</f>
        <v>6.33</v>
      </c>
      <c r="K87" s="38">
        <f t="shared" si="10"/>
        <v>32.858767772511847</v>
      </c>
      <c r="L87" s="39">
        <f t="shared" si="11"/>
        <v>30.433277563030057</v>
      </c>
    </row>
    <row r="88" spans="1:12" x14ac:dyDescent="0.3">
      <c r="A88" s="34">
        <v>14099</v>
      </c>
      <c r="B88" s="35" t="s">
        <v>201</v>
      </c>
      <c r="C88" s="36">
        <f>enrollextractws!G86</f>
        <v>184.8</v>
      </c>
      <c r="D88" s="37">
        <f>table34ws!D84</f>
        <v>9.67</v>
      </c>
      <c r="E88" s="38">
        <f t="shared" si="6"/>
        <v>19.110651499482938</v>
      </c>
      <c r="F88" s="39">
        <f t="shared" si="7"/>
        <v>52.326839826839823</v>
      </c>
      <c r="G88" s="37">
        <f>table36ws!D84</f>
        <v>1</v>
      </c>
      <c r="H88" s="38">
        <f t="shared" si="8"/>
        <v>184.8</v>
      </c>
      <c r="I88" s="40">
        <f t="shared" si="9"/>
        <v>5.4112554112554108</v>
      </c>
      <c r="J88" s="37">
        <f>table38ws!D84</f>
        <v>6.86</v>
      </c>
      <c r="K88" s="38">
        <f t="shared" si="10"/>
        <v>26.938775510204081</v>
      </c>
      <c r="L88" s="39">
        <f t="shared" si="11"/>
        <v>37.121212121212118</v>
      </c>
    </row>
    <row r="89" spans="1:12" x14ac:dyDescent="0.3">
      <c r="A89" s="34">
        <v>14104</v>
      </c>
      <c r="B89" s="35" t="s">
        <v>202</v>
      </c>
      <c r="C89" s="36">
        <f>enrollextractws!G87</f>
        <v>62.2</v>
      </c>
      <c r="D89" s="37">
        <f>table34ws!D85</f>
        <v>3.15</v>
      </c>
      <c r="E89" s="38">
        <f t="shared" si="6"/>
        <v>19.746031746031747</v>
      </c>
      <c r="F89" s="39">
        <f t="shared" si="7"/>
        <v>50.643086816720249</v>
      </c>
      <c r="G89" s="37">
        <f>table36ws!D85</f>
        <v>0.46</v>
      </c>
      <c r="H89" s="38">
        <f t="shared" si="8"/>
        <v>135.21739130434781</v>
      </c>
      <c r="I89" s="40">
        <f t="shared" si="9"/>
        <v>7.395498392282958</v>
      </c>
      <c r="J89" s="37">
        <f>table38ws!D85</f>
        <v>2.13</v>
      </c>
      <c r="K89" s="38">
        <f t="shared" si="10"/>
        <v>29.201877934272304</v>
      </c>
      <c r="L89" s="39">
        <f t="shared" si="11"/>
        <v>34.244372990353696</v>
      </c>
    </row>
    <row r="90" spans="1:12" x14ac:dyDescent="0.3">
      <c r="A90" s="34">
        <v>14117</v>
      </c>
      <c r="B90" s="35" t="s">
        <v>203</v>
      </c>
      <c r="C90" s="36">
        <f>enrollextractws!G88</f>
        <v>172.50000000000003</v>
      </c>
      <c r="D90" s="37">
        <f>table34ws!D86</f>
        <v>15.7</v>
      </c>
      <c r="E90" s="38">
        <f t="shared" si="6"/>
        <v>10.987261146496818</v>
      </c>
      <c r="F90" s="39">
        <f t="shared" si="7"/>
        <v>91.014492753623159</v>
      </c>
      <c r="G90" s="37">
        <f>table36ws!D86</f>
        <v>2</v>
      </c>
      <c r="H90" s="38">
        <f t="shared" si="8"/>
        <v>86.250000000000014</v>
      </c>
      <c r="I90" s="40">
        <f t="shared" si="9"/>
        <v>11.594202898550723</v>
      </c>
      <c r="J90" s="37">
        <f>table38ws!D86</f>
        <v>4.16</v>
      </c>
      <c r="K90" s="38">
        <f t="shared" si="10"/>
        <v>41.46634615384616</v>
      </c>
      <c r="L90" s="39">
        <f t="shared" si="11"/>
        <v>24.115942028985504</v>
      </c>
    </row>
    <row r="91" spans="1:12" x14ac:dyDescent="0.3">
      <c r="A91" s="34">
        <v>14172</v>
      </c>
      <c r="B91" s="35" t="s">
        <v>204</v>
      </c>
      <c r="C91" s="36">
        <f>enrollextractws!G89</f>
        <v>559.52599999999995</v>
      </c>
      <c r="D91" s="37">
        <f>table34ws!D87</f>
        <v>35.24</v>
      </c>
      <c r="E91" s="38">
        <f t="shared" si="6"/>
        <v>15.877582292849032</v>
      </c>
      <c r="F91" s="39">
        <f t="shared" si="7"/>
        <v>62.981881092210202</v>
      </c>
      <c r="G91" s="37">
        <f>table36ws!D87</f>
        <v>4.9400000000000004</v>
      </c>
      <c r="H91" s="38">
        <f t="shared" si="8"/>
        <v>113.2643724696356</v>
      </c>
      <c r="I91" s="40">
        <f t="shared" si="9"/>
        <v>8.8289016060022245</v>
      </c>
      <c r="J91" s="37">
        <f>table38ws!D87</f>
        <v>12.4</v>
      </c>
      <c r="K91" s="38">
        <f t="shared" si="10"/>
        <v>45.123064516129027</v>
      </c>
      <c r="L91" s="39">
        <f t="shared" si="11"/>
        <v>22.161615367293031</v>
      </c>
    </row>
    <row r="92" spans="1:12" x14ac:dyDescent="0.3">
      <c r="A92" s="34">
        <v>14400</v>
      </c>
      <c r="B92" s="35" t="s">
        <v>205</v>
      </c>
      <c r="C92" s="36">
        <f>enrollextractws!G90</f>
        <v>307.70400000000006</v>
      </c>
      <c r="D92" s="37">
        <f>table34ws!D88</f>
        <v>20.48</v>
      </c>
      <c r="E92" s="38">
        <f t="shared" si="6"/>
        <v>15.024609375000002</v>
      </c>
      <c r="F92" s="39">
        <f t="shared" si="7"/>
        <v>66.557470816108975</v>
      </c>
      <c r="G92" s="37">
        <f>table36ws!D88</f>
        <v>2.9</v>
      </c>
      <c r="H92" s="38">
        <f t="shared" si="8"/>
        <v>106.10482758620692</v>
      </c>
      <c r="I92" s="40">
        <f t="shared" si="9"/>
        <v>9.42464186360918</v>
      </c>
      <c r="J92" s="37">
        <f>table38ws!D88</f>
        <v>8.75</v>
      </c>
      <c r="K92" s="38">
        <f t="shared" si="10"/>
        <v>35.166171428571438</v>
      </c>
      <c r="L92" s="39">
        <f t="shared" si="11"/>
        <v>28.436419416062183</v>
      </c>
    </row>
    <row r="93" spans="1:12" x14ac:dyDescent="0.3">
      <c r="A93" s="34">
        <v>15201</v>
      </c>
      <c r="B93" s="35" t="s">
        <v>206</v>
      </c>
      <c r="C93" s="36">
        <f>enrollextractws!G91</f>
        <v>5370.1880000000001</v>
      </c>
      <c r="D93" s="37">
        <f>table34ws!D89</f>
        <v>280.81</v>
      </c>
      <c r="E93" s="38">
        <f t="shared" si="6"/>
        <v>19.123920088315945</v>
      </c>
      <c r="F93" s="39">
        <f t="shared" si="7"/>
        <v>52.290534335110799</v>
      </c>
      <c r="G93" s="37">
        <f>table36ws!D89</f>
        <v>17.37</v>
      </c>
      <c r="H93" s="38">
        <f t="shared" si="8"/>
        <v>309.16453655728264</v>
      </c>
      <c r="I93" s="40">
        <f t="shared" si="9"/>
        <v>3.2345236330646157</v>
      </c>
      <c r="J93" s="37">
        <f>table38ws!D89</f>
        <v>131.47</v>
      </c>
      <c r="K93" s="38">
        <f t="shared" si="10"/>
        <v>40.847250323267666</v>
      </c>
      <c r="L93" s="39">
        <f t="shared" si="11"/>
        <v>24.481452045999131</v>
      </c>
    </row>
    <row r="94" spans="1:12" x14ac:dyDescent="0.3">
      <c r="A94" s="34">
        <v>15204</v>
      </c>
      <c r="B94" s="35" t="s">
        <v>207</v>
      </c>
      <c r="C94" s="36">
        <f>enrollextractws!G92</f>
        <v>1014.2139999999999</v>
      </c>
      <c r="D94" s="37">
        <f>table34ws!D90</f>
        <v>46.56</v>
      </c>
      <c r="E94" s="38">
        <f t="shared" si="6"/>
        <v>21.782946735395186</v>
      </c>
      <c r="F94" s="39">
        <f t="shared" si="7"/>
        <v>45.907471204302055</v>
      </c>
      <c r="G94" s="37">
        <f>table36ws!D90</f>
        <v>3.3</v>
      </c>
      <c r="H94" s="38">
        <f t="shared" si="8"/>
        <v>307.33757575757573</v>
      </c>
      <c r="I94" s="40">
        <f t="shared" si="9"/>
        <v>3.2537511807172845</v>
      </c>
      <c r="J94" s="37">
        <f>table38ws!D90</f>
        <v>17.059999999999999</v>
      </c>
      <c r="K94" s="38">
        <f t="shared" si="10"/>
        <v>59.449824150058618</v>
      </c>
      <c r="L94" s="39">
        <f t="shared" si="11"/>
        <v>16.82090761910208</v>
      </c>
    </row>
    <row r="95" spans="1:12" x14ac:dyDescent="0.3">
      <c r="A95" s="34">
        <v>15206</v>
      </c>
      <c r="B95" s="35" t="s">
        <v>208</v>
      </c>
      <c r="C95" s="36">
        <f>enrollextractws!G93</f>
        <v>1143.83</v>
      </c>
      <c r="D95" s="37">
        <f>table34ws!D91</f>
        <v>58.23</v>
      </c>
      <c r="E95" s="38">
        <f t="shared" si="6"/>
        <v>19.643311008071439</v>
      </c>
      <c r="F95" s="39">
        <f t="shared" si="7"/>
        <v>50.907914637664689</v>
      </c>
      <c r="G95" s="37">
        <f>table36ws!D91</f>
        <v>3.6</v>
      </c>
      <c r="H95" s="38">
        <f t="shared" si="8"/>
        <v>317.73055555555555</v>
      </c>
      <c r="I95" s="40">
        <f t="shared" si="9"/>
        <v>3.1473208431322841</v>
      </c>
      <c r="J95" s="37">
        <f>table38ws!D91</f>
        <v>22.14</v>
      </c>
      <c r="K95" s="38">
        <f t="shared" si="10"/>
        <v>51.663504968383016</v>
      </c>
      <c r="L95" s="39">
        <f t="shared" si="11"/>
        <v>19.356023185263549</v>
      </c>
    </row>
    <row r="96" spans="1:12" x14ac:dyDescent="0.3">
      <c r="A96" s="34">
        <v>16020</v>
      </c>
      <c r="B96" s="35" t="s">
        <v>209</v>
      </c>
      <c r="C96" s="36">
        <f>enrollextractws!G94</f>
        <v>37</v>
      </c>
      <c r="D96" s="37">
        <f>table34ws!D92</f>
        <v>3.21</v>
      </c>
      <c r="E96" s="38">
        <f t="shared" si="6"/>
        <v>11.526479750778817</v>
      </c>
      <c r="F96" s="39">
        <f t="shared" si="7"/>
        <v>86.756756756756758</v>
      </c>
      <c r="G96" s="37">
        <f>table36ws!D92</f>
        <v>0.34</v>
      </c>
      <c r="H96" s="38">
        <f t="shared" si="8"/>
        <v>108.8235294117647</v>
      </c>
      <c r="I96" s="40">
        <f t="shared" si="9"/>
        <v>9.1891891891891895</v>
      </c>
      <c r="J96" s="37">
        <f>table38ws!D92</f>
        <v>0.97</v>
      </c>
      <c r="K96" s="38">
        <f t="shared" si="10"/>
        <v>38.144329896907216</v>
      </c>
      <c r="L96" s="39">
        <f t="shared" si="11"/>
        <v>26.216216216216214</v>
      </c>
    </row>
    <row r="97" spans="1:12" x14ac:dyDescent="0.3">
      <c r="A97" s="34">
        <v>16046</v>
      </c>
      <c r="B97" s="35" t="s">
        <v>210</v>
      </c>
      <c r="C97" s="36">
        <f>enrollextractws!G95</f>
        <v>72</v>
      </c>
      <c r="D97" s="37">
        <f>table34ws!D93</f>
        <v>4.13</v>
      </c>
      <c r="E97" s="38">
        <f t="shared" si="6"/>
        <v>17.433414043583536</v>
      </c>
      <c r="F97" s="39">
        <f t="shared" si="7"/>
        <v>57.361111111111114</v>
      </c>
      <c r="G97" s="37">
        <f>table36ws!D93</f>
        <v>1.19</v>
      </c>
      <c r="H97" s="38">
        <f t="shared" si="8"/>
        <v>60.504201680672274</v>
      </c>
      <c r="I97" s="40">
        <f t="shared" si="9"/>
        <v>16.527777777777775</v>
      </c>
      <c r="J97" s="37">
        <f>table38ws!D93</f>
        <v>2.77</v>
      </c>
      <c r="K97" s="38">
        <f t="shared" si="10"/>
        <v>25.992779783393502</v>
      </c>
      <c r="L97" s="39">
        <f t="shared" si="11"/>
        <v>38.472222222222221</v>
      </c>
    </row>
    <row r="98" spans="1:12" x14ac:dyDescent="0.3">
      <c r="A98" s="34">
        <v>16048</v>
      </c>
      <c r="B98" s="35" t="s">
        <v>211</v>
      </c>
      <c r="C98" s="36">
        <f>enrollextractws!G96</f>
        <v>661.70999999999992</v>
      </c>
      <c r="D98" s="37">
        <f>table34ws!D94</f>
        <v>27.16</v>
      </c>
      <c r="E98" s="38">
        <f t="shared" si="6"/>
        <v>24.363402061855666</v>
      </c>
      <c r="F98" s="39">
        <f t="shared" si="7"/>
        <v>41.045170845234317</v>
      </c>
      <c r="G98" s="37">
        <f>table36ws!D94</f>
        <v>2.38</v>
      </c>
      <c r="H98" s="38">
        <f t="shared" si="8"/>
        <v>278.02941176470586</v>
      </c>
      <c r="I98" s="40">
        <f t="shared" si="9"/>
        <v>3.5967417750978528</v>
      </c>
      <c r="J98" s="37">
        <f>table38ws!D94</f>
        <v>17.21</v>
      </c>
      <c r="K98" s="38">
        <f t="shared" si="10"/>
        <v>38.449157466589185</v>
      </c>
      <c r="L98" s="39">
        <f t="shared" si="11"/>
        <v>26.008372247661367</v>
      </c>
    </row>
    <row r="99" spans="1:12" x14ac:dyDescent="0.3">
      <c r="A99" s="34">
        <v>16049</v>
      </c>
      <c r="B99" s="35" t="s">
        <v>212</v>
      </c>
      <c r="C99" s="36">
        <f>enrollextractws!G97</f>
        <v>664.58799999999985</v>
      </c>
      <c r="D99" s="37">
        <f>table34ws!D95</f>
        <v>39.1</v>
      </c>
      <c r="E99" s="38">
        <f t="shared" si="6"/>
        <v>16.997135549872119</v>
      </c>
      <c r="F99" s="39">
        <f t="shared" si="7"/>
        <v>58.83344267425835</v>
      </c>
      <c r="G99" s="37">
        <f>table36ws!D95</f>
        <v>2.5</v>
      </c>
      <c r="H99" s="38">
        <f t="shared" si="8"/>
        <v>265.83519999999993</v>
      </c>
      <c r="I99" s="40">
        <f t="shared" si="9"/>
        <v>3.7617290712441402</v>
      </c>
      <c r="J99" s="37">
        <f>table38ws!D95</f>
        <v>19.8</v>
      </c>
      <c r="K99" s="38">
        <f t="shared" si="10"/>
        <v>33.565050505050493</v>
      </c>
      <c r="L99" s="39">
        <f t="shared" si="11"/>
        <v>29.792894244253588</v>
      </c>
    </row>
    <row r="100" spans="1:12" x14ac:dyDescent="0.3">
      <c r="A100" s="34">
        <v>16050</v>
      </c>
      <c r="B100" s="35" t="s">
        <v>213</v>
      </c>
      <c r="C100" s="36">
        <f>enrollextractws!G98</f>
        <v>1218.4019999999998</v>
      </c>
      <c r="D100" s="37">
        <f>table34ws!D96</f>
        <v>62.51</v>
      </c>
      <c r="E100" s="38">
        <f t="shared" si="6"/>
        <v>19.49131338985762</v>
      </c>
      <c r="F100" s="39">
        <f t="shared" si="7"/>
        <v>51.304905934166236</v>
      </c>
      <c r="G100" s="37">
        <f>table36ws!D96</f>
        <v>7.85</v>
      </c>
      <c r="H100" s="38">
        <f t="shared" si="8"/>
        <v>155.21044585987261</v>
      </c>
      <c r="I100" s="40">
        <f t="shared" si="9"/>
        <v>6.4428653268789784</v>
      </c>
      <c r="J100" s="37">
        <f>table38ws!D96</f>
        <v>32.93</v>
      </c>
      <c r="K100" s="38">
        <f t="shared" si="10"/>
        <v>36.999757060431214</v>
      </c>
      <c r="L100" s="39">
        <f t="shared" si="11"/>
        <v>27.027204485875767</v>
      </c>
    </row>
    <row r="101" spans="1:12" x14ac:dyDescent="0.3">
      <c r="A101" s="34">
        <v>17001</v>
      </c>
      <c r="B101" s="35" t="s">
        <v>214</v>
      </c>
      <c r="C101" s="36">
        <f>enrollextractws!G99</f>
        <v>48559.694000000003</v>
      </c>
      <c r="D101" s="37">
        <f>table34ws!D97</f>
        <v>2507.65</v>
      </c>
      <c r="E101" s="38">
        <f t="shared" si="6"/>
        <v>19.364621857117221</v>
      </c>
      <c r="F101" s="39">
        <f t="shared" si="7"/>
        <v>51.640564291859</v>
      </c>
      <c r="G101" s="37">
        <f>table36ws!D97</f>
        <v>218.06</v>
      </c>
      <c r="H101" s="38">
        <f t="shared" si="8"/>
        <v>222.6895991928827</v>
      </c>
      <c r="I101" s="40">
        <f t="shared" si="9"/>
        <v>4.490555480024236</v>
      </c>
      <c r="J101" s="37">
        <f>table38ws!D97</f>
        <v>1007.69</v>
      </c>
      <c r="K101" s="38">
        <f t="shared" si="10"/>
        <v>48.189119669739704</v>
      </c>
      <c r="L101" s="39">
        <f t="shared" si="11"/>
        <v>20.75157228132451</v>
      </c>
    </row>
    <row r="102" spans="1:12" x14ac:dyDescent="0.3">
      <c r="A102" s="34">
        <v>17210</v>
      </c>
      <c r="B102" s="35" t="s">
        <v>215</v>
      </c>
      <c r="C102" s="36">
        <f>enrollextractws!G100</f>
        <v>20529.652000000002</v>
      </c>
      <c r="D102" s="37">
        <f>table34ws!D98</f>
        <v>1073.01</v>
      </c>
      <c r="E102" s="38">
        <f t="shared" si="6"/>
        <v>19.132768566928547</v>
      </c>
      <c r="F102" s="39">
        <f t="shared" si="7"/>
        <v>52.266351129575888</v>
      </c>
      <c r="G102" s="37">
        <f>table36ws!D98</f>
        <v>92.55</v>
      </c>
      <c r="H102" s="38">
        <f t="shared" si="8"/>
        <v>221.82227984873043</v>
      </c>
      <c r="I102" s="40">
        <f t="shared" si="9"/>
        <v>4.5081134351424952</v>
      </c>
      <c r="J102" s="37">
        <f>table38ws!D98</f>
        <v>423.78</v>
      </c>
      <c r="K102" s="38">
        <f t="shared" si="10"/>
        <v>48.444126669498331</v>
      </c>
      <c r="L102" s="39">
        <f t="shared" si="11"/>
        <v>20.642337239812928</v>
      </c>
    </row>
    <row r="103" spans="1:12" x14ac:dyDescent="0.3">
      <c r="A103" s="34">
        <v>17216</v>
      </c>
      <c r="B103" s="35" t="s">
        <v>216</v>
      </c>
      <c r="C103" s="36">
        <f>enrollextractws!G101</f>
        <v>4246.7080000000005</v>
      </c>
      <c r="D103" s="37">
        <f>table34ws!D99</f>
        <v>209.89</v>
      </c>
      <c r="E103" s="38">
        <f t="shared" si="6"/>
        <v>20.233017294773457</v>
      </c>
      <c r="F103" s="39">
        <f t="shared" si="7"/>
        <v>49.424165730255048</v>
      </c>
      <c r="G103" s="37">
        <f>table36ws!D99</f>
        <v>18.649999999999999</v>
      </c>
      <c r="H103" s="38">
        <f t="shared" si="8"/>
        <v>227.70552278820381</v>
      </c>
      <c r="I103" s="40">
        <f t="shared" si="9"/>
        <v>4.3916370044749948</v>
      </c>
      <c r="J103" s="37">
        <f>table38ws!D99</f>
        <v>95.81</v>
      </c>
      <c r="K103" s="38">
        <f t="shared" si="10"/>
        <v>44.324266777998126</v>
      </c>
      <c r="L103" s="39">
        <f t="shared" si="11"/>
        <v>22.561004900737228</v>
      </c>
    </row>
    <row r="104" spans="1:12" x14ac:dyDescent="0.3">
      <c r="A104" s="34">
        <v>17400</v>
      </c>
      <c r="B104" s="35" t="s">
        <v>217</v>
      </c>
      <c r="C104" s="36">
        <f>enrollextractws!G102</f>
        <v>3901.2839999999997</v>
      </c>
      <c r="D104" s="37">
        <f>table34ws!D100</f>
        <v>218.82</v>
      </c>
      <c r="E104" s="38">
        <f t="shared" si="6"/>
        <v>17.828735947353987</v>
      </c>
      <c r="F104" s="39">
        <f t="shared" si="7"/>
        <v>56.089226008667922</v>
      </c>
      <c r="G104" s="37">
        <f>table36ws!D100</f>
        <v>12.49</v>
      </c>
      <c r="H104" s="38">
        <f t="shared" si="8"/>
        <v>312.35260208166528</v>
      </c>
      <c r="I104" s="40">
        <f t="shared" si="9"/>
        <v>3.2015100669420637</v>
      </c>
      <c r="J104" s="37">
        <f>table38ws!D100</f>
        <v>101.1</v>
      </c>
      <c r="K104" s="38">
        <f t="shared" si="10"/>
        <v>38.588367952522255</v>
      </c>
      <c r="L104" s="39">
        <f t="shared" si="11"/>
        <v>25.914545057473386</v>
      </c>
    </row>
    <row r="105" spans="1:12" x14ac:dyDescent="0.3">
      <c r="A105" s="34">
        <v>17401</v>
      </c>
      <c r="B105" s="35" t="s">
        <v>218</v>
      </c>
      <c r="C105" s="36">
        <f>enrollextractws!G103</f>
        <v>17018.702000000001</v>
      </c>
      <c r="D105" s="37">
        <f>table34ws!D101</f>
        <v>966.03</v>
      </c>
      <c r="E105" s="38">
        <f t="shared" si="6"/>
        <v>17.617156817076076</v>
      </c>
      <c r="F105" s="39">
        <f t="shared" si="7"/>
        <v>56.762848306527715</v>
      </c>
      <c r="G105" s="37">
        <f>table36ws!D101</f>
        <v>86.81</v>
      </c>
      <c r="H105" s="38">
        <f t="shared" si="8"/>
        <v>196.04540951503284</v>
      </c>
      <c r="I105" s="40">
        <f t="shared" si="9"/>
        <v>5.1008590431867242</v>
      </c>
      <c r="J105" s="37">
        <f>table38ws!D101</f>
        <v>398.97</v>
      </c>
      <c r="K105" s="38">
        <f t="shared" si="10"/>
        <v>42.656595734015092</v>
      </c>
      <c r="L105" s="39">
        <f t="shared" si="11"/>
        <v>23.443033434629736</v>
      </c>
    </row>
    <row r="106" spans="1:12" x14ac:dyDescent="0.3">
      <c r="A106" s="34">
        <v>17402</v>
      </c>
      <c r="B106" s="35" t="s">
        <v>219</v>
      </c>
      <c r="C106" s="36">
        <f>enrollextractws!G104</f>
        <v>1402.3319999999999</v>
      </c>
      <c r="D106" s="37">
        <f>table34ws!D102</f>
        <v>68.73</v>
      </c>
      <c r="E106" s="38">
        <f t="shared" si="6"/>
        <v>20.40349192492361</v>
      </c>
      <c r="F106" s="39">
        <f t="shared" si="7"/>
        <v>49.011218456114534</v>
      </c>
      <c r="G106" s="37">
        <f>table36ws!D102</f>
        <v>7.15</v>
      </c>
      <c r="H106" s="38">
        <f t="shared" si="8"/>
        <v>196.13034965034961</v>
      </c>
      <c r="I106" s="40">
        <f t="shared" si="9"/>
        <v>5.0986499630615292</v>
      </c>
      <c r="J106" s="37">
        <f>table38ws!D102</f>
        <v>38.979999999999997</v>
      </c>
      <c r="K106" s="38">
        <f t="shared" si="10"/>
        <v>35.975679835813239</v>
      </c>
      <c r="L106" s="39">
        <f t="shared" si="11"/>
        <v>27.796556022396981</v>
      </c>
    </row>
    <row r="107" spans="1:12" x14ac:dyDescent="0.3">
      <c r="A107" s="34">
        <v>17403</v>
      </c>
      <c r="B107" s="35" t="s">
        <v>220</v>
      </c>
      <c r="C107" s="36">
        <f>enrollextractws!G105</f>
        <v>13789.079999999998</v>
      </c>
      <c r="D107" s="37">
        <f>table34ws!D103</f>
        <v>718.57</v>
      </c>
      <c r="E107" s="38">
        <f t="shared" si="6"/>
        <v>19.189612703007359</v>
      </c>
      <c r="F107" s="39">
        <f t="shared" si="7"/>
        <v>52.111525932114404</v>
      </c>
      <c r="G107" s="37">
        <f>table36ws!D103</f>
        <v>61.2</v>
      </c>
      <c r="H107" s="38">
        <f t="shared" si="8"/>
        <v>225.31176470588233</v>
      </c>
      <c r="I107" s="40">
        <f t="shared" si="9"/>
        <v>4.4382946505495662</v>
      </c>
      <c r="J107" s="37">
        <f>table38ws!D103</f>
        <v>283.35000000000002</v>
      </c>
      <c r="K107" s="38">
        <f t="shared" si="10"/>
        <v>48.664478560084689</v>
      </c>
      <c r="L107" s="39">
        <f t="shared" si="11"/>
        <v>20.548869105117966</v>
      </c>
    </row>
    <row r="108" spans="1:12" x14ac:dyDescent="0.3">
      <c r="A108" s="34">
        <v>17404</v>
      </c>
      <c r="B108" s="35" t="s">
        <v>221</v>
      </c>
      <c r="C108" s="36">
        <f>enrollextractws!G106</f>
        <v>41.36</v>
      </c>
      <c r="D108" s="37">
        <f>table34ws!D104</f>
        <v>9</v>
      </c>
      <c r="E108" s="38">
        <f t="shared" si="6"/>
        <v>4.5955555555555554</v>
      </c>
      <c r="F108" s="39">
        <f t="shared" si="7"/>
        <v>217.60154738878143</v>
      </c>
      <c r="G108" s="37">
        <f>table36ws!D104</f>
        <v>1</v>
      </c>
      <c r="H108" s="38">
        <f t="shared" si="8"/>
        <v>41.36</v>
      </c>
      <c r="I108" s="40">
        <f t="shared" si="9"/>
        <v>24.177949709864606</v>
      </c>
      <c r="J108" s="37">
        <f>table38ws!D104</f>
        <v>4.58</v>
      </c>
      <c r="K108" s="38">
        <f t="shared" si="10"/>
        <v>9.0305676855895189</v>
      </c>
      <c r="L108" s="39">
        <f t="shared" si="11"/>
        <v>110.73500967117988</v>
      </c>
    </row>
    <row r="109" spans="1:12" x14ac:dyDescent="0.3">
      <c r="A109" s="34">
        <v>17405</v>
      </c>
      <c r="B109" s="35" t="s">
        <v>222</v>
      </c>
      <c r="C109" s="36">
        <f>enrollextractws!G107</f>
        <v>18950.14</v>
      </c>
      <c r="D109" s="37">
        <f>table34ws!D105</f>
        <v>1074.49</v>
      </c>
      <c r="E109" s="38">
        <f t="shared" si="6"/>
        <v>17.636404247596534</v>
      </c>
      <c r="F109" s="39">
        <f t="shared" si="7"/>
        <v>56.700900362741386</v>
      </c>
      <c r="G109" s="37">
        <f>table36ws!D105</f>
        <v>80.7</v>
      </c>
      <c r="H109" s="38">
        <f t="shared" si="8"/>
        <v>234.82205700123913</v>
      </c>
      <c r="I109" s="40">
        <f t="shared" si="9"/>
        <v>4.258543736352344</v>
      </c>
      <c r="J109" s="37">
        <f>table38ws!D105</f>
        <v>443.88</v>
      </c>
      <c r="K109" s="38">
        <f t="shared" si="10"/>
        <v>42.692033883031449</v>
      </c>
      <c r="L109" s="39">
        <f t="shared" si="11"/>
        <v>23.423573651698614</v>
      </c>
    </row>
    <row r="110" spans="1:12" x14ac:dyDescent="0.3">
      <c r="A110" s="34">
        <v>17406</v>
      </c>
      <c r="B110" s="35" t="s">
        <v>52</v>
      </c>
      <c r="C110" s="36">
        <f>enrollextractws!G108</f>
        <v>2618.308</v>
      </c>
      <c r="D110" s="37">
        <f>table34ws!D106</f>
        <v>125.3</v>
      </c>
      <c r="E110" s="38">
        <f t="shared" si="6"/>
        <v>20.896312849162012</v>
      </c>
      <c r="F110" s="39">
        <f t="shared" si="7"/>
        <v>47.855332527724009</v>
      </c>
      <c r="G110" s="37">
        <f>table36ws!D106</f>
        <v>11.63</v>
      </c>
      <c r="H110" s="38">
        <f t="shared" si="8"/>
        <v>225.13396388650042</v>
      </c>
      <c r="I110" s="40">
        <f t="shared" si="9"/>
        <v>4.441799818814288</v>
      </c>
      <c r="J110" s="37">
        <f>table38ws!D106</f>
        <v>53.36</v>
      </c>
      <c r="K110" s="38">
        <f t="shared" si="10"/>
        <v>49.068740629685159</v>
      </c>
      <c r="L110" s="39">
        <f t="shared" si="11"/>
        <v>20.379573373338811</v>
      </c>
    </row>
    <row r="111" spans="1:12" x14ac:dyDescent="0.3">
      <c r="A111" s="34">
        <v>17407</v>
      </c>
      <c r="B111" s="35" t="s">
        <v>223</v>
      </c>
      <c r="C111" s="36">
        <f>enrollextractws!G109</f>
        <v>2813.576</v>
      </c>
      <c r="D111" s="37">
        <f>table34ws!D107</f>
        <v>162.76</v>
      </c>
      <c r="E111" s="38">
        <f t="shared" si="6"/>
        <v>17.286655197837309</v>
      </c>
      <c r="F111" s="39">
        <f t="shared" si="7"/>
        <v>57.848090828184482</v>
      </c>
      <c r="G111" s="37">
        <f>table36ws!D107</f>
        <v>13.26</v>
      </c>
      <c r="H111" s="38">
        <f t="shared" si="8"/>
        <v>212.18521870286577</v>
      </c>
      <c r="I111" s="40">
        <f t="shared" si="9"/>
        <v>4.712863629772218</v>
      </c>
      <c r="J111" s="37">
        <f>table38ws!D107</f>
        <v>71.900000000000006</v>
      </c>
      <c r="K111" s="38">
        <f t="shared" si="10"/>
        <v>39.131794158553546</v>
      </c>
      <c r="L111" s="39">
        <f t="shared" si="11"/>
        <v>25.55466779642704</v>
      </c>
    </row>
    <row r="112" spans="1:12" x14ac:dyDescent="0.3">
      <c r="A112" s="34">
        <v>17408</v>
      </c>
      <c r="B112" s="35" t="s">
        <v>224</v>
      </c>
      <c r="C112" s="36">
        <f>enrollextractws!G110</f>
        <v>16951.194</v>
      </c>
      <c r="D112" s="37">
        <f>table34ws!D108</f>
        <v>920.6</v>
      </c>
      <c r="E112" s="38">
        <f t="shared" si="6"/>
        <v>18.413202259396044</v>
      </c>
      <c r="F112" s="39">
        <f t="shared" si="7"/>
        <v>54.308858715203186</v>
      </c>
      <c r="G112" s="37">
        <f>table36ws!D108</f>
        <v>73.23</v>
      </c>
      <c r="H112" s="38">
        <f t="shared" si="8"/>
        <v>231.47882015567387</v>
      </c>
      <c r="I112" s="40">
        <f t="shared" si="9"/>
        <v>4.3200496672977726</v>
      </c>
      <c r="J112" s="37">
        <f>table38ws!D108</f>
        <v>364.32</v>
      </c>
      <c r="K112" s="38">
        <f t="shared" si="10"/>
        <v>46.528310276679839</v>
      </c>
      <c r="L112" s="39">
        <f t="shared" si="11"/>
        <v>21.492291339477326</v>
      </c>
    </row>
    <row r="113" spans="1:12" x14ac:dyDescent="0.3">
      <c r="A113" s="34">
        <v>17409</v>
      </c>
      <c r="B113" s="35" t="s">
        <v>225</v>
      </c>
      <c r="C113" s="36">
        <f>enrollextractws!G111</f>
        <v>8658.4220000000005</v>
      </c>
      <c r="D113" s="37">
        <f>table34ws!D109</f>
        <v>451.04</v>
      </c>
      <c r="E113" s="38">
        <f t="shared" si="6"/>
        <v>19.196572366087267</v>
      </c>
      <c r="F113" s="39">
        <f t="shared" si="7"/>
        <v>52.092633045605766</v>
      </c>
      <c r="G113" s="37">
        <f>table36ws!D109</f>
        <v>24.7</v>
      </c>
      <c r="H113" s="38">
        <f t="shared" si="8"/>
        <v>350.54340080971662</v>
      </c>
      <c r="I113" s="40">
        <f t="shared" si="9"/>
        <v>2.8527138085900638</v>
      </c>
      <c r="J113" s="37">
        <f>table38ws!D109</f>
        <v>169.44</v>
      </c>
      <c r="K113" s="38">
        <f t="shared" si="10"/>
        <v>51.100224268177527</v>
      </c>
      <c r="L113" s="39">
        <f t="shared" si="11"/>
        <v>19.569385737955482</v>
      </c>
    </row>
    <row r="114" spans="1:12" x14ac:dyDescent="0.3">
      <c r="A114" s="34">
        <v>17410</v>
      </c>
      <c r="B114" s="35" t="s">
        <v>226</v>
      </c>
      <c r="C114" s="36">
        <f>enrollextractws!G112</f>
        <v>6827.848</v>
      </c>
      <c r="D114" s="37">
        <f>table34ws!D110</f>
        <v>389.43</v>
      </c>
      <c r="E114" s="38">
        <f t="shared" si="6"/>
        <v>17.532927612151092</v>
      </c>
      <c r="F114" s="39">
        <f t="shared" si="7"/>
        <v>57.035540334231229</v>
      </c>
      <c r="G114" s="37">
        <f>table36ws!D110</f>
        <v>31.1</v>
      </c>
      <c r="H114" s="38">
        <f t="shared" si="8"/>
        <v>219.54495176848874</v>
      </c>
      <c r="I114" s="40">
        <f t="shared" si="9"/>
        <v>4.5548758554671984</v>
      </c>
      <c r="J114" s="37">
        <f>table38ws!D110</f>
        <v>133.18</v>
      </c>
      <c r="K114" s="38">
        <f t="shared" si="10"/>
        <v>51.267817990689288</v>
      </c>
      <c r="L114" s="39">
        <f t="shared" si="11"/>
        <v>19.505413711611624</v>
      </c>
    </row>
    <row r="115" spans="1:12" x14ac:dyDescent="0.3">
      <c r="A115" s="34">
        <v>17411</v>
      </c>
      <c r="B115" s="35" t="s">
        <v>227</v>
      </c>
      <c r="C115" s="36">
        <f>enrollextractws!G113</f>
        <v>18044.8982</v>
      </c>
      <c r="D115" s="37">
        <f>table34ws!D111</f>
        <v>983.17</v>
      </c>
      <c r="E115" s="38">
        <f t="shared" si="6"/>
        <v>18.353792528250455</v>
      </c>
      <c r="F115" s="39">
        <f t="shared" si="7"/>
        <v>54.484652066366323</v>
      </c>
      <c r="G115" s="37">
        <f>table36ws!D111</f>
        <v>67</v>
      </c>
      <c r="H115" s="38">
        <f t="shared" si="8"/>
        <v>269.32683880597017</v>
      </c>
      <c r="I115" s="40">
        <f t="shared" si="9"/>
        <v>3.7129608190308327</v>
      </c>
      <c r="J115" s="37">
        <f>table38ws!D111</f>
        <v>510.42</v>
      </c>
      <c r="K115" s="38">
        <f t="shared" si="10"/>
        <v>35.353039065867321</v>
      </c>
      <c r="L115" s="39">
        <f t="shared" si="11"/>
        <v>28.286111361936083</v>
      </c>
    </row>
    <row r="116" spans="1:12" x14ac:dyDescent="0.3">
      <c r="A116" s="34">
        <v>17412</v>
      </c>
      <c r="B116" s="35" t="s">
        <v>228</v>
      </c>
      <c r="C116" s="36">
        <f>enrollextractws!G114</f>
        <v>8995.4559999999983</v>
      </c>
      <c r="D116" s="37">
        <f>table34ws!D112</f>
        <v>461.23</v>
      </c>
      <c r="E116" s="38">
        <f t="shared" si="6"/>
        <v>19.503189298180946</v>
      </c>
      <c r="F116" s="39">
        <f t="shared" si="7"/>
        <v>51.273665281671114</v>
      </c>
      <c r="G116" s="37">
        <f>table36ws!D112</f>
        <v>32.51</v>
      </c>
      <c r="H116" s="38">
        <f t="shared" si="8"/>
        <v>276.6981236542602</v>
      </c>
      <c r="I116" s="40">
        <f t="shared" si="9"/>
        <v>3.6140469143532026</v>
      </c>
      <c r="J116" s="37">
        <f>table38ws!D112</f>
        <v>180.34</v>
      </c>
      <c r="K116" s="38">
        <f t="shared" si="10"/>
        <v>49.880536763890419</v>
      </c>
      <c r="L116" s="39">
        <f t="shared" si="11"/>
        <v>20.047899739601867</v>
      </c>
    </row>
    <row r="117" spans="1:12" x14ac:dyDescent="0.3">
      <c r="A117" s="34">
        <v>17414</v>
      </c>
      <c r="B117" s="35" t="s">
        <v>229</v>
      </c>
      <c r="C117" s="36">
        <f>enrollextractws!G115</f>
        <v>29918.234000000004</v>
      </c>
      <c r="D117" s="37">
        <f>table34ws!D113</f>
        <v>1705.87</v>
      </c>
      <c r="E117" s="38">
        <f t="shared" si="6"/>
        <v>17.538402105670425</v>
      </c>
      <c r="F117" s="39">
        <f t="shared" si="7"/>
        <v>57.017737076326085</v>
      </c>
      <c r="G117" s="37">
        <f>table36ws!D113</f>
        <v>120.38</v>
      </c>
      <c r="H117" s="38">
        <f t="shared" si="8"/>
        <v>248.53159993354382</v>
      </c>
      <c r="I117" s="40">
        <f t="shared" si="9"/>
        <v>4.0236332131101049</v>
      </c>
      <c r="J117" s="37">
        <f>table38ws!D113</f>
        <v>577.33000000000004</v>
      </c>
      <c r="K117" s="38">
        <f t="shared" si="10"/>
        <v>51.821720679680602</v>
      </c>
      <c r="L117" s="39">
        <f t="shared" si="11"/>
        <v>19.296927753155479</v>
      </c>
    </row>
    <row r="118" spans="1:12" x14ac:dyDescent="0.3">
      <c r="A118" s="34">
        <v>17415</v>
      </c>
      <c r="B118" s="35" t="s">
        <v>230</v>
      </c>
      <c r="C118" s="36">
        <f>enrollextractws!G116</f>
        <v>24236.699999999997</v>
      </c>
      <c r="D118" s="37">
        <f>table34ws!D114</f>
        <v>1257.1300000000001</v>
      </c>
      <c r="E118" s="38">
        <f t="shared" si="6"/>
        <v>19.279390357401379</v>
      </c>
      <c r="F118" s="39">
        <f t="shared" si="7"/>
        <v>51.868860034575668</v>
      </c>
      <c r="G118" s="37">
        <f>table36ws!D114</f>
        <v>103.59</v>
      </c>
      <c r="H118" s="38">
        <f t="shared" si="8"/>
        <v>233.96756443672166</v>
      </c>
      <c r="I118" s="40">
        <f t="shared" si="9"/>
        <v>4.2740967210882683</v>
      </c>
      <c r="J118" s="37">
        <f>table38ws!D114</f>
        <v>576.19000000000005</v>
      </c>
      <c r="K118" s="38">
        <f t="shared" si="10"/>
        <v>42.063728978288403</v>
      </c>
      <c r="L118" s="39">
        <f t="shared" si="11"/>
        <v>23.773451006118826</v>
      </c>
    </row>
    <row r="119" spans="1:12" x14ac:dyDescent="0.3">
      <c r="A119" s="34">
        <v>17417</v>
      </c>
      <c r="B119" s="35" t="s">
        <v>231</v>
      </c>
      <c r="C119" s="36">
        <f>enrollextractws!G117</f>
        <v>21607.231999999996</v>
      </c>
      <c r="D119" s="37">
        <f>table34ws!D115</f>
        <v>1080.0899999999999</v>
      </c>
      <c r="E119" s="38">
        <f t="shared" si="6"/>
        <v>20.00502921052875</v>
      </c>
      <c r="F119" s="39">
        <f t="shared" si="7"/>
        <v>49.987430134503114</v>
      </c>
      <c r="G119" s="37">
        <f>table36ws!D115</f>
        <v>75.150000000000006</v>
      </c>
      <c r="H119" s="38">
        <f t="shared" si="8"/>
        <v>287.52138389886886</v>
      </c>
      <c r="I119" s="40">
        <f t="shared" si="9"/>
        <v>3.4780021800108418</v>
      </c>
      <c r="J119" s="37">
        <f>table38ws!D115</f>
        <v>397.32</v>
      </c>
      <c r="K119" s="38">
        <f t="shared" si="10"/>
        <v>54.382442363837704</v>
      </c>
      <c r="L119" s="39">
        <f t="shared" si="11"/>
        <v>18.388287773278876</v>
      </c>
    </row>
    <row r="120" spans="1:12" x14ac:dyDescent="0.3">
      <c r="A120" s="34" t="s">
        <v>615</v>
      </c>
      <c r="B120" s="35" t="s">
        <v>623</v>
      </c>
      <c r="C120" s="36">
        <f>enrollextractws!G118</f>
        <v>207.17200000000003</v>
      </c>
      <c r="D120" s="37">
        <f>table34ws!D116</f>
        <v>11.13</v>
      </c>
      <c r="E120" s="38">
        <f t="shared" si="6"/>
        <v>18.613836477987423</v>
      </c>
      <c r="F120" s="39">
        <f t="shared" si="7"/>
        <v>53.723476145425053</v>
      </c>
      <c r="G120" s="37">
        <f>table36ws!D116</f>
        <v>0</v>
      </c>
      <c r="H120" s="38">
        <f t="shared" si="8"/>
        <v>0</v>
      </c>
      <c r="I120" s="40">
        <f t="shared" si="9"/>
        <v>0</v>
      </c>
      <c r="J120" s="37">
        <f>table38ws!D116</f>
        <v>4.95</v>
      </c>
      <c r="K120" s="38">
        <f t="shared" si="10"/>
        <v>41.852929292929296</v>
      </c>
      <c r="L120" s="39">
        <f t="shared" si="11"/>
        <v>23.893190199447801</v>
      </c>
    </row>
    <row r="121" spans="1:12" x14ac:dyDescent="0.3">
      <c r="A121" s="34" t="s">
        <v>607</v>
      </c>
      <c r="B121" s="35" t="s">
        <v>608</v>
      </c>
      <c r="C121" s="36">
        <f>enrollextractws!G119</f>
        <v>464.09600000000012</v>
      </c>
      <c r="D121" s="37">
        <f>table34ws!D117</f>
        <v>41.01</v>
      </c>
      <c r="E121" s="38">
        <f t="shared" si="6"/>
        <v>11.316654474518414</v>
      </c>
      <c r="F121" s="39">
        <f t="shared" si="7"/>
        <v>88.365338205888406</v>
      </c>
      <c r="G121" s="37">
        <f>table36ws!D117</f>
        <v>2.95</v>
      </c>
      <c r="H121" s="38">
        <f t="shared" si="8"/>
        <v>157.32067796610173</v>
      </c>
      <c r="I121" s="40">
        <f t="shared" si="9"/>
        <v>6.3564434944494232</v>
      </c>
      <c r="J121" s="37">
        <f>table38ws!D117</f>
        <v>0.23</v>
      </c>
      <c r="K121" s="38">
        <f t="shared" si="10"/>
        <v>2017.8086956521743</v>
      </c>
      <c r="L121" s="39">
        <f t="shared" si="11"/>
        <v>0.49558711990622623</v>
      </c>
    </row>
    <row r="122" spans="1:12" x14ac:dyDescent="0.3">
      <c r="A122" s="34" t="s">
        <v>653</v>
      </c>
      <c r="B122" s="35" t="s">
        <v>657</v>
      </c>
      <c r="C122" s="36">
        <f>enrollextractws!G120</f>
        <v>538.88400000000001</v>
      </c>
      <c r="D122" s="37">
        <f>table34ws!D118</f>
        <v>25.7</v>
      </c>
      <c r="E122" s="38">
        <f t="shared" si="6"/>
        <v>20.968249027237356</v>
      </c>
      <c r="F122" s="39">
        <f t="shared" si="7"/>
        <v>47.691154311503034</v>
      </c>
      <c r="G122" s="37">
        <f>table36ws!D118</f>
        <v>0</v>
      </c>
      <c r="H122" s="38">
        <f t="shared" si="8"/>
        <v>0</v>
      </c>
      <c r="I122" s="40">
        <f t="shared" si="9"/>
        <v>0</v>
      </c>
      <c r="J122" s="37">
        <f>table38ws!D118</f>
        <v>10.75</v>
      </c>
      <c r="K122" s="38">
        <f t="shared" si="10"/>
        <v>50.128744186046511</v>
      </c>
      <c r="L122" s="39">
        <f t="shared" si="11"/>
        <v>19.948634585550877</v>
      </c>
    </row>
    <row r="123" spans="1:12" x14ac:dyDescent="0.3">
      <c r="A123" s="34" t="s">
        <v>616</v>
      </c>
      <c r="B123" s="35" t="s">
        <v>624</v>
      </c>
      <c r="C123" s="36">
        <f>enrollextractws!G121</f>
        <v>360</v>
      </c>
      <c r="D123" s="37">
        <f>table34ws!D119</f>
        <v>20</v>
      </c>
      <c r="E123" s="38">
        <f t="shared" si="6"/>
        <v>18</v>
      </c>
      <c r="F123" s="39">
        <f t="shared" si="7"/>
        <v>55.55555555555555</v>
      </c>
      <c r="G123" s="37">
        <f>table36ws!D119</f>
        <v>2.33</v>
      </c>
      <c r="H123" s="38">
        <f t="shared" si="8"/>
        <v>154.50643776824035</v>
      </c>
      <c r="I123" s="40">
        <f t="shared" si="9"/>
        <v>6.4722222222222223</v>
      </c>
      <c r="J123" s="37">
        <f>table38ws!D119</f>
        <v>4</v>
      </c>
      <c r="K123" s="38">
        <f t="shared" si="10"/>
        <v>90</v>
      </c>
      <c r="L123" s="39">
        <f t="shared" si="11"/>
        <v>11.111111111111111</v>
      </c>
    </row>
    <row r="124" spans="1:12" x14ac:dyDescent="0.3">
      <c r="A124" s="34" t="s">
        <v>654</v>
      </c>
      <c r="B124" s="35" t="s">
        <v>679</v>
      </c>
      <c r="C124" s="36">
        <f>enrollextractws!G122</f>
        <v>120</v>
      </c>
      <c r="D124" s="37">
        <f>table34ws!D120</f>
        <v>8.74</v>
      </c>
      <c r="E124" s="38">
        <f t="shared" si="6"/>
        <v>13.729977116704806</v>
      </c>
      <c r="F124" s="39">
        <f t="shared" si="7"/>
        <v>72.833333333333329</v>
      </c>
      <c r="G124" s="37">
        <f>table36ws!D120</f>
        <v>4.5999999999999996</v>
      </c>
      <c r="H124" s="38">
        <f t="shared" si="8"/>
        <v>26.086956521739133</v>
      </c>
      <c r="I124" s="40">
        <f t="shared" si="9"/>
        <v>38.333333333333329</v>
      </c>
      <c r="J124" s="37">
        <f>table38ws!D120</f>
        <v>6.1</v>
      </c>
      <c r="K124" s="38">
        <f t="shared" si="10"/>
        <v>19.672131147540984</v>
      </c>
      <c r="L124" s="39">
        <f t="shared" si="11"/>
        <v>50.833333333333329</v>
      </c>
    </row>
    <row r="125" spans="1:12" x14ac:dyDescent="0.3">
      <c r="A125" s="34" t="s">
        <v>659</v>
      </c>
      <c r="B125" s="35" t="s">
        <v>680</v>
      </c>
      <c r="C125" s="36">
        <f>enrollextractws!G123</f>
        <v>498.6</v>
      </c>
      <c r="D125" s="37">
        <f>table34ws!D121</f>
        <v>25.87</v>
      </c>
      <c r="E125" s="38">
        <f t="shared" si="6"/>
        <v>19.273289524545806</v>
      </c>
      <c r="F125" s="39">
        <f t="shared" si="7"/>
        <v>51.885278780585637</v>
      </c>
      <c r="G125" s="37">
        <f>table36ws!D121</f>
        <v>2.6</v>
      </c>
      <c r="H125" s="38">
        <f t="shared" si="8"/>
        <v>191.76923076923077</v>
      </c>
      <c r="I125" s="40">
        <f t="shared" si="9"/>
        <v>5.2146008824709185</v>
      </c>
      <c r="J125" s="37">
        <f>table38ws!D121</f>
        <v>5.96</v>
      </c>
      <c r="K125" s="38">
        <f t="shared" si="10"/>
        <v>83.65771812080537</v>
      </c>
      <c r="L125" s="39">
        <f t="shared" si="11"/>
        <v>11.953469715202568</v>
      </c>
    </row>
    <row r="126" spans="1:12" x14ac:dyDescent="0.3">
      <c r="A126" s="34" t="s">
        <v>672</v>
      </c>
      <c r="B126" s="35" t="s">
        <v>678</v>
      </c>
      <c r="C126" s="36">
        <f>enrollextractws!G124</f>
        <v>389</v>
      </c>
      <c r="D126" s="37">
        <f>table34ws!D122</f>
        <v>21.25</v>
      </c>
      <c r="E126" s="38">
        <f t="shared" si="6"/>
        <v>18.305882352941175</v>
      </c>
      <c r="F126" s="39">
        <f t="shared" si="7"/>
        <v>54.627249357326477</v>
      </c>
      <c r="G126" s="37">
        <f>table36ws!D122</f>
        <v>2.5</v>
      </c>
      <c r="H126" s="38">
        <f t="shared" si="8"/>
        <v>155.6</v>
      </c>
      <c r="I126" s="40">
        <f t="shared" si="9"/>
        <v>6.4267352185089974</v>
      </c>
      <c r="J126" s="37">
        <f>table38ws!D122</f>
        <v>4.97</v>
      </c>
      <c r="K126" s="38">
        <f t="shared" si="10"/>
        <v>78.269617706237426</v>
      </c>
      <c r="L126" s="39">
        <f t="shared" si="11"/>
        <v>12.776349614395887</v>
      </c>
    </row>
    <row r="127" spans="1:12" x14ac:dyDescent="0.3">
      <c r="A127" s="34" t="s">
        <v>691</v>
      </c>
      <c r="B127" s="35" t="s">
        <v>687</v>
      </c>
      <c r="C127" s="36">
        <f>enrollextractws!G125</f>
        <v>127.72200000000001</v>
      </c>
      <c r="D127" s="37">
        <f>table34ws!D123</f>
        <v>8</v>
      </c>
      <c r="E127" s="38">
        <f t="shared" si="6"/>
        <v>15.965250000000001</v>
      </c>
      <c r="F127" s="39">
        <f t="shared" si="7"/>
        <v>62.636037644258622</v>
      </c>
      <c r="G127" s="37">
        <f>table36ws!D123</f>
        <v>2</v>
      </c>
      <c r="H127" s="38">
        <f t="shared" si="8"/>
        <v>63.861000000000004</v>
      </c>
      <c r="I127" s="40">
        <f t="shared" si="9"/>
        <v>15.659009411064655</v>
      </c>
      <c r="J127" s="37">
        <f>table38ws!D123</f>
        <v>3.14</v>
      </c>
      <c r="K127" s="38">
        <f t="shared" si="10"/>
        <v>40.675796178343951</v>
      </c>
      <c r="L127" s="39">
        <f t="shared" si="11"/>
        <v>24.584644775371508</v>
      </c>
    </row>
    <row r="128" spans="1:12" x14ac:dyDescent="0.3">
      <c r="A128" s="34" t="s">
        <v>706</v>
      </c>
      <c r="B128" s="35" t="s">
        <v>707</v>
      </c>
      <c r="C128" s="36">
        <f>enrollextractws!G126</f>
        <v>208.2</v>
      </c>
      <c r="D128" s="37">
        <f>table34ws!D124</f>
        <v>12.56</v>
      </c>
      <c r="E128" s="38">
        <f t="shared" si="6"/>
        <v>16.576433121019107</v>
      </c>
      <c r="F128" s="39">
        <f t="shared" si="7"/>
        <v>60.326609029779064</v>
      </c>
      <c r="G128" s="37">
        <f>table36ws!D124</f>
        <v>0</v>
      </c>
      <c r="H128" s="38">
        <f t="shared" si="8"/>
        <v>0</v>
      </c>
      <c r="I128" s="40">
        <f t="shared" si="9"/>
        <v>0</v>
      </c>
      <c r="J128" s="37">
        <f>table38ws!D124</f>
        <v>2.17</v>
      </c>
      <c r="K128" s="38">
        <f t="shared" si="10"/>
        <v>95.944700460829495</v>
      </c>
      <c r="L128" s="39">
        <f t="shared" si="11"/>
        <v>10.42267050912584</v>
      </c>
    </row>
    <row r="129" spans="1:12" x14ac:dyDescent="0.3">
      <c r="A129" s="34">
        <v>18100</v>
      </c>
      <c r="B129" s="35" t="s">
        <v>232</v>
      </c>
      <c r="C129" s="36">
        <f>enrollextractws!G127</f>
        <v>4416.59</v>
      </c>
      <c r="D129" s="37">
        <f>table34ws!D125</f>
        <v>229.49</v>
      </c>
      <c r="E129" s="38">
        <f t="shared" si="6"/>
        <v>19.245239443984488</v>
      </c>
      <c r="F129" s="39">
        <f t="shared" si="7"/>
        <v>51.960901962826526</v>
      </c>
      <c r="G129" s="37">
        <f>table36ws!D125</f>
        <v>23.9</v>
      </c>
      <c r="H129" s="38">
        <f t="shared" si="8"/>
        <v>184.79456066945608</v>
      </c>
      <c r="I129" s="40">
        <f t="shared" si="9"/>
        <v>5.4114146887078034</v>
      </c>
      <c r="J129" s="37">
        <f>table38ws!D125</f>
        <v>134.16999999999999</v>
      </c>
      <c r="K129" s="38">
        <f t="shared" si="10"/>
        <v>32.917865394648587</v>
      </c>
      <c r="L129" s="39">
        <f t="shared" si="11"/>
        <v>30.378640534892298</v>
      </c>
    </row>
    <row r="130" spans="1:12" x14ac:dyDescent="0.3">
      <c r="A130" s="34">
        <v>18303</v>
      </c>
      <c r="B130" s="35" t="s">
        <v>350</v>
      </c>
      <c r="C130" s="36">
        <f>enrollextractws!G128</f>
        <v>3400.5919999999996</v>
      </c>
      <c r="D130" s="37">
        <f>table34ws!D126</f>
        <v>190.45</v>
      </c>
      <c r="E130" s="38">
        <f t="shared" si="6"/>
        <v>17.855563139931739</v>
      </c>
      <c r="F130" s="39">
        <f t="shared" si="7"/>
        <v>56.004954431463702</v>
      </c>
      <c r="G130" s="37">
        <f>table36ws!D126</f>
        <v>14.13</v>
      </c>
      <c r="H130" s="38">
        <f t="shared" si="8"/>
        <v>240.6646850672328</v>
      </c>
      <c r="I130" s="40">
        <f t="shared" si="9"/>
        <v>4.155158866456194</v>
      </c>
      <c r="J130" s="37">
        <f>table38ws!D126</f>
        <v>88.74</v>
      </c>
      <c r="K130" s="38">
        <f t="shared" si="10"/>
        <v>38.320847419427537</v>
      </c>
      <c r="L130" s="39">
        <f t="shared" si="11"/>
        <v>26.095456320546539</v>
      </c>
    </row>
    <row r="131" spans="1:12" x14ac:dyDescent="0.3">
      <c r="A131" s="34">
        <v>18400</v>
      </c>
      <c r="B131" s="35" t="s">
        <v>233</v>
      </c>
      <c r="C131" s="36">
        <f>enrollextractws!G129</f>
        <v>5035.7839999999997</v>
      </c>
      <c r="D131" s="37">
        <f>table34ws!D127</f>
        <v>263.68</v>
      </c>
      <c r="E131" s="38">
        <f t="shared" si="6"/>
        <v>19.098088592233008</v>
      </c>
      <c r="F131" s="39">
        <f t="shared" si="7"/>
        <v>52.361260927791982</v>
      </c>
      <c r="G131" s="37">
        <f>table36ws!D127</f>
        <v>21.59</v>
      </c>
      <c r="H131" s="38">
        <f t="shared" si="8"/>
        <v>233.24613246873551</v>
      </c>
      <c r="I131" s="40">
        <f t="shared" si="9"/>
        <v>4.287316533036365</v>
      </c>
      <c r="J131" s="37">
        <f>table38ws!D127</f>
        <v>142.35</v>
      </c>
      <c r="K131" s="38">
        <f t="shared" si="10"/>
        <v>35.376073059360728</v>
      </c>
      <c r="L131" s="39">
        <f t="shared" si="11"/>
        <v>28.267693769232359</v>
      </c>
    </row>
    <row r="132" spans="1:12" x14ac:dyDescent="0.3">
      <c r="A132" s="34">
        <v>18401</v>
      </c>
      <c r="B132" s="35" t="s">
        <v>234</v>
      </c>
      <c r="C132" s="36">
        <f>enrollextractws!G130</f>
        <v>10505.4</v>
      </c>
      <c r="D132" s="37">
        <f>table34ws!D128</f>
        <v>562.55999999999995</v>
      </c>
      <c r="E132" s="38">
        <f t="shared" si="6"/>
        <v>18.674274744027304</v>
      </c>
      <c r="F132" s="39">
        <f t="shared" si="7"/>
        <v>53.549603061282767</v>
      </c>
      <c r="G132" s="37">
        <f>table36ws!D128</f>
        <v>36.82</v>
      </c>
      <c r="H132" s="38">
        <f t="shared" si="8"/>
        <v>285.31776208582289</v>
      </c>
      <c r="I132" s="40">
        <f t="shared" si="9"/>
        <v>3.5048641650960461</v>
      </c>
      <c r="J132" s="37">
        <f>table38ws!D128</f>
        <v>217.22</v>
      </c>
      <c r="K132" s="38">
        <f t="shared" si="10"/>
        <v>48.362950004603626</v>
      </c>
      <c r="L132" s="39">
        <f t="shared" si="11"/>
        <v>20.676985169531861</v>
      </c>
    </row>
    <row r="133" spans="1:12" x14ac:dyDescent="0.3">
      <c r="A133" s="34">
        <v>18402</v>
      </c>
      <c r="B133" s="35" t="s">
        <v>235</v>
      </c>
      <c r="C133" s="36">
        <f>enrollextractws!G131</f>
        <v>8900.57</v>
      </c>
      <c r="D133" s="37">
        <f>table34ws!D129</f>
        <v>505.97</v>
      </c>
      <c r="E133" s="38">
        <f t="shared" si="6"/>
        <v>17.591102239263197</v>
      </c>
      <c r="F133" s="39">
        <f t="shared" si="7"/>
        <v>56.846921039888464</v>
      </c>
      <c r="G133" s="37">
        <f>table36ws!D129</f>
        <v>33.29</v>
      </c>
      <c r="H133" s="38">
        <f t="shared" si="8"/>
        <v>267.3646740762992</v>
      </c>
      <c r="I133" s="40">
        <f t="shared" si="9"/>
        <v>3.7402098966695392</v>
      </c>
      <c r="J133" s="37">
        <f>table38ws!D129</f>
        <v>212</v>
      </c>
      <c r="K133" s="38">
        <f t="shared" si="10"/>
        <v>41.98382075471698</v>
      </c>
      <c r="L133" s="39">
        <f t="shared" si="11"/>
        <v>23.818699251845668</v>
      </c>
    </row>
    <row r="134" spans="1:12" x14ac:dyDescent="0.3">
      <c r="A134" s="34" t="s">
        <v>674</v>
      </c>
      <c r="B134" s="35" t="s">
        <v>681</v>
      </c>
      <c r="C134" s="36">
        <f>enrollextractws!G132</f>
        <v>507.89600000000002</v>
      </c>
      <c r="D134" s="37">
        <f>table34ws!D130</f>
        <v>30.75</v>
      </c>
      <c r="E134" s="38">
        <f t="shared" si="6"/>
        <v>16.516943089430896</v>
      </c>
      <c r="F134" s="39">
        <f t="shared" si="7"/>
        <v>60.543890875297301</v>
      </c>
      <c r="G134" s="37">
        <f>table36ws!D130</f>
        <v>4.8</v>
      </c>
      <c r="H134" s="38">
        <f t="shared" si="8"/>
        <v>105.81166666666667</v>
      </c>
      <c r="I134" s="40">
        <f t="shared" si="9"/>
        <v>9.450753697607384</v>
      </c>
      <c r="J134" s="37">
        <f>table38ws!D130</f>
        <v>6.78</v>
      </c>
      <c r="K134" s="38">
        <f t="shared" si="10"/>
        <v>74.91091445427729</v>
      </c>
      <c r="L134" s="39">
        <f t="shared" si="11"/>
        <v>13.34918959787043</v>
      </c>
    </row>
    <row r="135" spans="1:12" x14ac:dyDescent="0.3">
      <c r="A135" s="34">
        <v>18902</v>
      </c>
      <c r="B135" s="35" t="s">
        <v>610</v>
      </c>
      <c r="C135" s="36">
        <f>enrollextractws!G133</f>
        <v>76.512000000000015</v>
      </c>
      <c r="D135" s="37">
        <f>table34ws!D131</f>
        <v>13</v>
      </c>
      <c r="E135" s="38">
        <f t="shared" si="6"/>
        <v>5.8855384615384629</v>
      </c>
      <c r="F135" s="39">
        <f t="shared" si="7"/>
        <v>169.9079882894186</v>
      </c>
      <c r="G135" s="37">
        <f>table36ws!D131</f>
        <v>1</v>
      </c>
      <c r="H135" s="38">
        <f t="shared" si="8"/>
        <v>76.512000000000015</v>
      </c>
      <c r="I135" s="40">
        <f t="shared" si="9"/>
        <v>13.0698452530322</v>
      </c>
      <c r="J135" s="37">
        <f>table38ws!D131</f>
        <v>5.88</v>
      </c>
      <c r="K135" s="38">
        <f t="shared" si="10"/>
        <v>13.012244897959187</v>
      </c>
      <c r="L135" s="39">
        <f t="shared" si="11"/>
        <v>76.850690087829335</v>
      </c>
    </row>
    <row r="136" spans="1:12" x14ac:dyDescent="0.3">
      <c r="A136" s="34">
        <v>19007</v>
      </c>
      <c r="B136" s="35" t="s">
        <v>236</v>
      </c>
      <c r="C136" s="36">
        <f>enrollextractws!G134</f>
        <v>46.2</v>
      </c>
      <c r="D136" s="37">
        <f>table34ws!D132</f>
        <v>2.57</v>
      </c>
      <c r="E136" s="38">
        <f t="shared" si="6"/>
        <v>17.976653696498058</v>
      </c>
      <c r="F136" s="39">
        <f t="shared" si="7"/>
        <v>55.627705627705623</v>
      </c>
      <c r="G136" s="37">
        <f>table36ws!D132</f>
        <v>0.86</v>
      </c>
      <c r="H136" s="38">
        <f t="shared" si="8"/>
        <v>53.720930232558146</v>
      </c>
      <c r="I136" s="40">
        <f t="shared" si="9"/>
        <v>18.614718614718612</v>
      </c>
      <c r="J136" s="37">
        <f>table38ws!D132</f>
        <v>0.41</v>
      </c>
      <c r="K136" s="38">
        <f t="shared" si="10"/>
        <v>112.68292682926831</v>
      </c>
      <c r="L136" s="39">
        <f t="shared" si="11"/>
        <v>8.8744588744588739</v>
      </c>
    </row>
    <row r="137" spans="1:12" x14ac:dyDescent="0.3">
      <c r="A137" s="34">
        <v>19028</v>
      </c>
      <c r="B137" s="35" t="s">
        <v>237</v>
      </c>
      <c r="C137" s="36">
        <f>enrollextractws!G135</f>
        <v>84.325999999999993</v>
      </c>
      <c r="D137" s="37">
        <f>table34ws!D133</f>
        <v>8.5299999999999994</v>
      </c>
      <c r="E137" s="38">
        <f t="shared" si="6"/>
        <v>9.8858147713950757</v>
      </c>
      <c r="F137" s="39">
        <f t="shared" si="7"/>
        <v>101.1550411498233</v>
      </c>
      <c r="G137" s="37">
        <f>table36ws!D133</f>
        <v>1</v>
      </c>
      <c r="H137" s="38">
        <f t="shared" si="8"/>
        <v>84.325999999999993</v>
      </c>
      <c r="I137" s="40">
        <f t="shared" si="9"/>
        <v>11.858738704551385</v>
      </c>
      <c r="J137" s="37">
        <f>table38ws!D133</f>
        <v>4.05</v>
      </c>
      <c r="K137" s="38">
        <f t="shared" si="10"/>
        <v>20.821234567901232</v>
      </c>
      <c r="L137" s="39">
        <f t="shared" si="11"/>
        <v>48.027891753433103</v>
      </c>
    </row>
    <row r="138" spans="1:12" x14ac:dyDescent="0.3">
      <c r="A138" s="34">
        <v>19400</v>
      </c>
      <c r="B138" s="35" t="s">
        <v>238</v>
      </c>
      <c r="C138" s="36">
        <f>enrollextractws!G136</f>
        <v>246.64800000000002</v>
      </c>
      <c r="D138" s="37">
        <f>table34ws!D134</f>
        <v>18.25</v>
      </c>
      <c r="E138" s="38">
        <f t="shared" ref="E138:E201" si="12">IF(D138=0,0,C138/D138)</f>
        <v>13.514958904109591</v>
      </c>
      <c r="F138" s="39">
        <f t="shared" ref="F138:F201" si="13">(+D138/C138)*1000</f>
        <v>73.992085887580672</v>
      </c>
      <c r="G138" s="37">
        <f>table36ws!D134</f>
        <v>1.25</v>
      </c>
      <c r="H138" s="38">
        <f t="shared" ref="H138:H201" si="14">IF(G138=0,0,C138/G138)</f>
        <v>197.31840000000003</v>
      </c>
      <c r="I138" s="40">
        <f t="shared" ref="I138:I201" si="15">(+G138/C138)*1000</f>
        <v>5.0679510881904566</v>
      </c>
      <c r="J138" s="37">
        <f>table38ws!D134</f>
        <v>8.66</v>
      </c>
      <c r="K138" s="38">
        <f t="shared" ref="K138:K201" si="16">IF(J138=0,0,C138/J138)</f>
        <v>28.481293302540418</v>
      </c>
      <c r="L138" s="39">
        <f t="shared" ref="L138:L201" si="17">(+J138/C138)*1000</f>
        <v>35.110765138983488</v>
      </c>
    </row>
    <row r="139" spans="1:12" x14ac:dyDescent="0.3">
      <c r="A139" s="34">
        <v>19401</v>
      </c>
      <c r="B139" s="35" t="s">
        <v>239</v>
      </c>
      <c r="C139" s="36">
        <f>enrollextractws!G137</f>
        <v>3191.0380000000005</v>
      </c>
      <c r="D139" s="37">
        <f>table34ws!D135</f>
        <v>164.1</v>
      </c>
      <c r="E139" s="38">
        <f t="shared" si="12"/>
        <v>19.445691651432057</v>
      </c>
      <c r="F139" s="39">
        <f t="shared" si="13"/>
        <v>51.425272904929365</v>
      </c>
      <c r="G139" s="37">
        <f>table36ws!D135</f>
        <v>19.95</v>
      </c>
      <c r="H139" s="38">
        <f t="shared" si="14"/>
        <v>159.95177944862158</v>
      </c>
      <c r="I139" s="40">
        <f t="shared" si="15"/>
        <v>6.2518841831404064</v>
      </c>
      <c r="J139" s="37">
        <f>table38ws!D135</f>
        <v>71.849999999999994</v>
      </c>
      <c r="K139" s="38">
        <f t="shared" si="16"/>
        <v>44.412498260264449</v>
      </c>
      <c r="L139" s="39">
        <f t="shared" si="17"/>
        <v>22.516184388904172</v>
      </c>
    </row>
    <row r="140" spans="1:12" x14ac:dyDescent="0.3">
      <c r="A140" s="34">
        <v>19403</v>
      </c>
      <c r="B140" s="35" t="s">
        <v>240</v>
      </c>
      <c r="C140" s="36">
        <f>enrollextractws!G138</f>
        <v>554.5139999999999</v>
      </c>
      <c r="D140" s="37">
        <f>table34ws!D136</f>
        <v>30.48</v>
      </c>
      <c r="E140" s="38">
        <f t="shared" si="12"/>
        <v>18.192716535433068</v>
      </c>
      <c r="F140" s="39">
        <f t="shared" si="13"/>
        <v>54.967052229519915</v>
      </c>
      <c r="G140" s="37">
        <f>table36ws!D136</f>
        <v>3.75</v>
      </c>
      <c r="H140" s="38">
        <f t="shared" si="14"/>
        <v>147.87039999999996</v>
      </c>
      <c r="I140" s="40">
        <f t="shared" si="15"/>
        <v>6.7626786699704624</v>
      </c>
      <c r="J140" s="37">
        <f>table38ws!D136</f>
        <v>13.37</v>
      </c>
      <c r="K140" s="38">
        <f t="shared" si="16"/>
        <v>41.474495138369477</v>
      </c>
      <c r="L140" s="39">
        <f t="shared" si="17"/>
        <v>24.111203684668016</v>
      </c>
    </row>
    <row r="141" spans="1:12" x14ac:dyDescent="0.3">
      <c r="A141" s="34">
        <v>19404</v>
      </c>
      <c r="B141" s="35" t="s">
        <v>241</v>
      </c>
      <c r="C141" s="36">
        <f>enrollextractws!G139</f>
        <v>950.22400000000016</v>
      </c>
      <c r="D141" s="37">
        <f>table34ws!D137</f>
        <v>48.83</v>
      </c>
      <c r="E141" s="38">
        <f t="shared" si="12"/>
        <v>19.459840262133937</v>
      </c>
      <c r="F141" s="39">
        <f t="shared" si="13"/>
        <v>51.387883278048115</v>
      </c>
      <c r="G141" s="37">
        <f>table36ws!D137</f>
        <v>3</v>
      </c>
      <c r="H141" s="38">
        <f t="shared" si="14"/>
        <v>316.74133333333339</v>
      </c>
      <c r="I141" s="40">
        <f t="shared" si="15"/>
        <v>3.1571503140312172</v>
      </c>
      <c r="J141" s="37">
        <f>table38ws!D137</f>
        <v>13.35</v>
      </c>
      <c r="K141" s="38">
        <f t="shared" si="16"/>
        <v>71.177827715355818</v>
      </c>
      <c r="L141" s="39">
        <f t="shared" si="17"/>
        <v>14.049318897438916</v>
      </c>
    </row>
    <row r="142" spans="1:12" x14ac:dyDescent="0.3">
      <c r="A142" s="34">
        <v>20094</v>
      </c>
      <c r="B142" s="35" t="s">
        <v>242</v>
      </c>
      <c r="C142" s="36">
        <f>enrollextractws!G140</f>
        <v>89.179999999999993</v>
      </c>
      <c r="D142" s="37">
        <f>table34ws!D138</f>
        <v>8.6199999999999992</v>
      </c>
      <c r="E142" s="38">
        <f t="shared" si="12"/>
        <v>10.345707656612529</v>
      </c>
      <c r="F142" s="39">
        <f t="shared" si="13"/>
        <v>96.658443597219105</v>
      </c>
      <c r="G142" s="37">
        <f>table36ws!D138</f>
        <v>1</v>
      </c>
      <c r="H142" s="38">
        <f t="shared" si="14"/>
        <v>89.179999999999993</v>
      </c>
      <c r="I142" s="40">
        <f t="shared" si="15"/>
        <v>11.213276519398969</v>
      </c>
      <c r="J142" s="37">
        <f>table38ws!D138</f>
        <v>5.62</v>
      </c>
      <c r="K142" s="38">
        <f t="shared" si="16"/>
        <v>15.868327402135229</v>
      </c>
      <c r="L142" s="39">
        <f t="shared" si="17"/>
        <v>63.018614039022204</v>
      </c>
    </row>
    <row r="143" spans="1:12" x14ac:dyDescent="0.3">
      <c r="A143" s="34">
        <v>20203</v>
      </c>
      <c r="B143" s="35" t="s">
        <v>243</v>
      </c>
      <c r="C143" s="36">
        <f>enrollextractws!G141</f>
        <v>91.92</v>
      </c>
      <c r="D143" s="37">
        <f>table34ws!D139</f>
        <v>13</v>
      </c>
      <c r="E143" s="38">
        <f t="shared" si="12"/>
        <v>7.0707692307692307</v>
      </c>
      <c r="F143" s="39">
        <f t="shared" si="13"/>
        <v>141.42732811140121</v>
      </c>
      <c r="G143" s="37">
        <f>table36ws!D139</f>
        <v>1</v>
      </c>
      <c r="H143" s="38">
        <f t="shared" si="14"/>
        <v>91.92</v>
      </c>
      <c r="I143" s="40">
        <f t="shared" si="15"/>
        <v>10.879025239338555</v>
      </c>
      <c r="J143" s="37">
        <f>table38ws!D139</f>
        <v>3.23</v>
      </c>
      <c r="K143" s="38">
        <f t="shared" si="16"/>
        <v>28.458204334365327</v>
      </c>
      <c r="L143" s="39">
        <f t="shared" si="17"/>
        <v>35.139251523063535</v>
      </c>
    </row>
    <row r="144" spans="1:12" x14ac:dyDescent="0.3">
      <c r="A144" s="34">
        <v>20215</v>
      </c>
      <c r="B144" s="35" t="s">
        <v>244</v>
      </c>
      <c r="C144" s="36">
        <f>enrollextractws!G142</f>
        <v>90.8</v>
      </c>
      <c r="D144" s="37">
        <f>table34ws!D140</f>
        <v>5</v>
      </c>
      <c r="E144" s="38">
        <f t="shared" si="12"/>
        <v>18.16</v>
      </c>
      <c r="F144" s="39">
        <f t="shared" si="13"/>
        <v>55.066079295154189</v>
      </c>
      <c r="G144" s="37">
        <f>table36ws!D140</f>
        <v>1.18</v>
      </c>
      <c r="H144" s="38">
        <f t="shared" si="14"/>
        <v>76.949152542372886</v>
      </c>
      <c r="I144" s="40">
        <f t="shared" si="15"/>
        <v>12.995594713656386</v>
      </c>
      <c r="J144" s="37">
        <f>table38ws!D140</f>
        <v>2.13</v>
      </c>
      <c r="K144" s="38">
        <f t="shared" si="16"/>
        <v>42.629107981220656</v>
      </c>
      <c r="L144" s="39">
        <f t="shared" si="17"/>
        <v>23.458149779735685</v>
      </c>
    </row>
    <row r="145" spans="1:12" x14ac:dyDescent="0.3">
      <c r="A145" s="34">
        <v>20400</v>
      </c>
      <c r="B145" s="35" t="s">
        <v>245</v>
      </c>
      <c r="C145" s="36">
        <f>enrollextractws!G143</f>
        <v>204.19799999999998</v>
      </c>
      <c r="D145" s="37">
        <f>table34ws!D141</f>
        <v>15.14</v>
      </c>
      <c r="E145" s="38">
        <f t="shared" si="12"/>
        <v>13.487318361955085</v>
      </c>
      <c r="F145" s="39">
        <f t="shared" si="13"/>
        <v>74.143723249003429</v>
      </c>
      <c r="G145" s="37">
        <f>table36ws!D141</f>
        <v>1.41</v>
      </c>
      <c r="H145" s="38">
        <f t="shared" si="14"/>
        <v>144.82127659574468</v>
      </c>
      <c r="I145" s="40">
        <f t="shared" si="15"/>
        <v>6.9050627332295127</v>
      </c>
      <c r="J145" s="37">
        <f>table38ws!D141</f>
        <v>6.07</v>
      </c>
      <c r="K145" s="38">
        <f t="shared" si="16"/>
        <v>33.640527182866549</v>
      </c>
      <c r="L145" s="39">
        <f t="shared" si="17"/>
        <v>29.726050206172445</v>
      </c>
    </row>
    <row r="146" spans="1:12" x14ac:dyDescent="0.3">
      <c r="A146" s="34">
        <v>20401</v>
      </c>
      <c r="B146" s="35" t="s">
        <v>246</v>
      </c>
      <c r="C146" s="36">
        <f>enrollextractws!G144</f>
        <v>55.4</v>
      </c>
      <c r="D146" s="37">
        <f>table34ws!D142</f>
        <v>9.76</v>
      </c>
      <c r="E146" s="38">
        <f t="shared" si="12"/>
        <v>5.6762295081967213</v>
      </c>
      <c r="F146" s="39">
        <f t="shared" si="13"/>
        <v>176.17328519855596</v>
      </c>
      <c r="G146" s="37">
        <f>table36ws!D142</f>
        <v>1</v>
      </c>
      <c r="H146" s="38">
        <f t="shared" si="14"/>
        <v>55.4</v>
      </c>
      <c r="I146" s="40">
        <f t="shared" si="15"/>
        <v>18.050541516245488</v>
      </c>
      <c r="J146" s="37">
        <f>table38ws!D142</f>
        <v>4.09</v>
      </c>
      <c r="K146" s="38">
        <f t="shared" si="16"/>
        <v>13.54523227383863</v>
      </c>
      <c r="L146" s="39">
        <f t="shared" si="17"/>
        <v>73.826714801444041</v>
      </c>
    </row>
    <row r="147" spans="1:12" x14ac:dyDescent="0.3">
      <c r="A147" s="34">
        <v>20402</v>
      </c>
      <c r="B147" s="35" t="s">
        <v>247</v>
      </c>
      <c r="C147" s="36">
        <f>enrollextractws!G145</f>
        <v>71.5</v>
      </c>
      <c r="D147" s="37">
        <f>table34ws!D143</f>
        <v>5.63</v>
      </c>
      <c r="E147" s="38">
        <f t="shared" si="12"/>
        <v>12.699822380106573</v>
      </c>
      <c r="F147" s="39">
        <f t="shared" si="13"/>
        <v>78.741258741258747</v>
      </c>
      <c r="G147" s="37">
        <f>table36ws!D143</f>
        <v>2</v>
      </c>
      <c r="H147" s="38">
        <f t="shared" si="14"/>
        <v>35.75</v>
      </c>
      <c r="I147" s="40">
        <f t="shared" si="15"/>
        <v>27.972027972027973</v>
      </c>
      <c r="J147" s="37">
        <f>table38ws!D143</f>
        <v>4.59</v>
      </c>
      <c r="K147" s="38">
        <f t="shared" si="16"/>
        <v>15.577342047930284</v>
      </c>
      <c r="L147" s="39">
        <f t="shared" si="17"/>
        <v>64.195804195804186</v>
      </c>
    </row>
    <row r="148" spans="1:12" x14ac:dyDescent="0.3">
      <c r="A148" s="34">
        <v>20403</v>
      </c>
      <c r="B148" s="35" t="s">
        <v>248</v>
      </c>
      <c r="C148" s="36">
        <f>enrollextractws!G146</f>
        <v>25</v>
      </c>
      <c r="D148" s="37">
        <f>table34ws!D144</f>
        <v>2.63</v>
      </c>
      <c r="E148" s="38">
        <f t="shared" si="12"/>
        <v>9.5057034220532319</v>
      </c>
      <c r="F148" s="39">
        <f t="shared" si="13"/>
        <v>105.2</v>
      </c>
      <c r="G148" s="37">
        <f>table36ws!D144</f>
        <v>0</v>
      </c>
      <c r="H148" s="38">
        <f t="shared" si="14"/>
        <v>0</v>
      </c>
      <c r="I148" s="40">
        <f t="shared" si="15"/>
        <v>0</v>
      </c>
      <c r="J148" s="37">
        <f>table38ws!D144</f>
        <v>1.46</v>
      </c>
      <c r="K148" s="38">
        <f t="shared" si="16"/>
        <v>17.123287671232877</v>
      </c>
      <c r="L148" s="39">
        <f t="shared" si="17"/>
        <v>58.4</v>
      </c>
    </row>
    <row r="149" spans="1:12" x14ac:dyDescent="0.3">
      <c r="A149" s="34">
        <v>20404</v>
      </c>
      <c r="B149" s="35" t="s">
        <v>249</v>
      </c>
      <c r="C149" s="36">
        <f>enrollextractws!G147</f>
        <v>2877.58</v>
      </c>
      <c r="D149" s="37">
        <f>table34ws!D145</f>
        <v>117.17</v>
      </c>
      <c r="E149" s="38">
        <f t="shared" si="12"/>
        <v>24.559016813177433</v>
      </c>
      <c r="F149" s="39">
        <f t="shared" si="13"/>
        <v>40.718242412026775</v>
      </c>
      <c r="G149" s="37">
        <f>table36ws!D145</f>
        <v>4.45</v>
      </c>
      <c r="H149" s="38">
        <f t="shared" si="14"/>
        <v>646.64719101123592</v>
      </c>
      <c r="I149" s="40">
        <f t="shared" si="15"/>
        <v>1.5464383266494763</v>
      </c>
      <c r="J149" s="37">
        <f>table38ws!D145</f>
        <v>33.26</v>
      </c>
      <c r="K149" s="38">
        <f t="shared" si="16"/>
        <v>86.517739025856883</v>
      </c>
      <c r="L149" s="39">
        <f t="shared" si="17"/>
        <v>11.558323313339681</v>
      </c>
    </row>
    <row r="150" spans="1:12" x14ac:dyDescent="0.3">
      <c r="A150" s="34">
        <v>20405</v>
      </c>
      <c r="B150" s="35" t="s">
        <v>250</v>
      </c>
      <c r="C150" s="36">
        <f>enrollextractws!G148</f>
        <v>1060.3820000000001</v>
      </c>
      <c r="D150" s="37">
        <f>table34ws!D146</f>
        <v>59.58</v>
      </c>
      <c r="E150" s="38">
        <f t="shared" si="12"/>
        <v>17.797616649882514</v>
      </c>
      <c r="F150" s="39">
        <f t="shared" si="13"/>
        <v>56.187298539582905</v>
      </c>
      <c r="G150" s="37">
        <f>table36ws!D146</f>
        <v>4.96</v>
      </c>
      <c r="H150" s="38">
        <f t="shared" si="14"/>
        <v>213.78669354838712</v>
      </c>
      <c r="I150" s="40">
        <f t="shared" si="15"/>
        <v>4.6775595964473178</v>
      </c>
      <c r="J150" s="37">
        <f>table38ws!D146</f>
        <v>30.21</v>
      </c>
      <c r="K150" s="38">
        <f t="shared" si="16"/>
        <v>35.100364117841778</v>
      </c>
      <c r="L150" s="39">
        <f t="shared" si="17"/>
        <v>28.489732945297071</v>
      </c>
    </row>
    <row r="151" spans="1:12" x14ac:dyDescent="0.3">
      <c r="A151" s="34">
        <v>20406</v>
      </c>
      <c r="B151" s="35" t="s">
        <v>251</v>
      </c>
      <c r="C151" s="36">
        <f>enrollextractws!G149</f>
        <v>189.11799999999999</v>
      </c>
      <c r="D151" s="37">
        <f>table34ws!D147</f>
        <v>15</v>
      </c>
      <c r="E151" s="38">
        <f t="shared" si="12"/>
        <v>12.607866666666666</v>
      </c>
      <c r="F151" s="39">
        <f t="shared" si="13"/>
        <v>79.315559597711484</v>
      </c>
      <c r="G151" s="37">
        <f>table36ws!D147</f>
        <v>2</v>
      </c>
      <c r="H151" s="38">
        <f t="shared" si="14"/>
        <v>94.558999999999997</v>
      </c>
      <c r="I151" s="40">
        <f t="shared" si="15"/>
        <v>10.575407946361532</v>
      </c>
      <c r="J151" s="37">
        <f>table38ws!D147</f>
        <v>6.89</v>
      </c>
      <c r="K151" s="38">
        <f t="shared" si="16"/>
        <v>27.448185776487662</v>
      </c>
      <c r="L151" s="39">
        <f t="shared" si="17"/>
        <v>36.432280375215477</v>
      </c>
    </row>
    <row r="152" spans="1:12" x14ac:dyDescent="0.3">
      <c r="A152" s="34">
        <v>21014</v>
      </c>
      <c r="B152" s="35" t="s">
        <v>252</v>
      </c>
      <c r="C152" s="36">
        <f>enrollextractws!G150</f>
        <v>770.90600000000006</v>
      </c>
      <c r="D152" s="37">
        <f>table34ws!D148</f>
        <v>45.49</v>
      </c>
      <c r="E152" s="38">
        <f t="shared" si="12"/>
        <v>16.946713563420534</v>
      </c>
      <c r="F152" s="39">
        <f t="shared" si="13"/>
        <v>59.008491307630244</v>
      </c>
      <c r="G152" s="37">
        <f>table36ws!D148</f>
        <v>4</v>
      </c>
      <c r="H152" s="38">
        <f t="shared" si="14"/>
        <v>192.72650000000002</v>
      </c>
      <c r="I152" s="40">
        <f t="shared" si="15"/>
        <v>5.1887000490332147</v>
      </c>
      <c r="J152" s="37">
        <f>table38ws!D148</f>
        <v>16.95</v>
      </c>
      <c r="K152" s="38">
        <f t="shared" si="16"/>
        <v>45.481179941002956</v>
      </c>
      <c r="L152" s="39">
        <f t="shared" si="17"/>
        <v>21.987116457778246</v>
      </c>
    </row>
    <row r="153" spans="1:12" x14ac:dyDescent="0.3">
      <c r="A153" s="34">
        <v>21036</v>
      </c>
      <c r="B153" s="35" t="s">
        <v>253</v>
      </c>
      <c r="C153" s="36">
        <f>enrollextractws!G151</f>
        <v>53.2</v>
      </c>
      <c r="D153" s="37">
        <f>table34ws!D149</f>
        <v>3.65</v>
      </c>
      <c r="E153" s="38">
        <f t="shared" si="12"/>
        <v>14.575342465753426</v>
      </c>
      <c r="F153" s="39">
        <f t="shared" si="13"/>
        <v>68.609022556390968</v>
      </c>
      <c r="G153" s="37">
        <f>table36ws!D149</f>
        <v>0</v>
      </c>
      <c r="H153" s="38">
        <f t="shared" si="14"/>
        <v>0</v>
      </c>
      <c r="I153" s="40">
        <f t="shared" si="15"/>
        <v>0</v>
      </c>
      <c r="J153" s="37">
        <f>table38ws!D149</f>
        <v>2.2400000000000002</v>
      </c>
      <c r="K153" s="38">
        <f t="shared" si="16"/>
        <v>23.75</v>
      </c>
      <c r="L153" s="39">
        <f t="shared" si="17"/>
        <v>42.105263157894733</v>
      </c>
    </row>
    <row r="154" spans="1:12" x14ac:dyDescent="0.3">
      <c r="A154" s="34">
        <v>21206</v>
      </c>
      <c r="B154" s="35" t="s">
        <v>254</v>
      </c>
      <c r="C154" s="36">
        <f>enrollextractws!G152</f>
        <v>621.57799999999997</v>
      </c>
      <c r="D154" s="37">
        <f>table34ws!D150</f>
        <v>31.3</v>
      </c>
      <c r="E154" s="38">
        <f t="shared" si="12"/>
        <v>19.858722044728434</v>
      </c>
      <c r="F154" s="39">
        <f t="shared" si="13"/>
        <v>50.355707570087745</v>
      </c>
      <c r="G154" s="37">
        <f>table36ws!D150</f>
        <v>3</v>
      </c>
      <c r="H154" s="38">
        <f t="shared" si="14"/>
        <v>207.19266666666667</v>
      </c>
      <c r="I154" s="40">
        <f t="shared" si="15"/>
        <v>4.826425645695311</v>
      </c>
      <c r="J154" s="37">
        <f>table38ws!D150</f>
        <v>13.18</v>
      </c>
      <c r="K154" s="38">
        <f t="shared" si="16"/>
        <v>47.160698027314112</v>
      </c>
      <c r="L154" s="39">
        <f t="shared" si="17"/>
        <v>21.204096670088067</v>
      </c>
    </row>
    <row r="155" spans="1:12" x14ac:dyDescent="0.3">
      <c r="A155" s="34">
        <v>21214</v>
      </c>
      <c r="B155" s="35" t="s">
        <v>255</v>
      </c>
      <c r="C155" s="36">
        <f>enrollextractws!G153</f>
        <v>421.13000000000005</v>
      </c>
      <c r="D155" s="37">
        <f>table34ws!D151</f>
        <v>24.01</v>
      </c>
      <c r="E155" s="38">
        <f t="shared" si="12"/>
        <v>17.539775093710954</v>
      </c>
      <c r="F155" s="39">
        <f t="shared" si="13"/>
        <v>57.013273810937235</v>
      </c>
      <c r="G155" s="37">
        <f>table36ws!D151</f>
        <v>3.9</v>
      </c>
      <c r="H155" s="38">
        <f t="shared" si="14"/>
        <v>107.9820512820513</v>
      </c>
      <c r="I155" s="40">
        <f t="shared" si="15"/>
        <v>9.2607983283071729</v>
      </c>
      <c r="J155" s="37">
        <f>table38ws!D151</f>
        <v>8.7899999999999991</v>
      </c>
      <c r="K155" s="38">
        <f t="shared" si="16"/>
        <v>47.910125142207065</v>
      </c>
      <c r="L155" s="39">
        <f t="shared" si="17"/>
        <v>20.87241469380001</v>
      </c>
    </row>
    <row r="156" spans="1:12" x14ac:dyDescent="0.3">
      <c r="A156" s="34">
        <v>21226</v>
      </c>
      <c r="B156" s="35" t="s">
        <v>256</v>
      </c>
      <c r="C156" s="36">
        <f>enrollextractws!G154</f>
        <v>607.45799999999997</v>
      </c>
      <c r="D156" s="37">
        <f>table34ws!D152</f>
        <v>33</v>
      </c>
      <c r="E156" s="38">
        <f t="shared" si="12"/>
        <v>18.407818181818183</v>
      </c>
      <c r="F156" s="39">
        <f t="shared" si="13"/>
        <v>54.324743439052583</v>
      </c>
      <c r="G156" s="37">
        <f>table36ws!D152</f>
        <v>3</v>
      </c>
      <c r="H156" s="38">
        <f t="shared" si="14"/>
        <v>202.48599999999999</v>
      </c>
      <c r="I156" s="40">
        <f t="shared" si="15"/>
        <v>4.9386130399138706</v>
      </c>
      <c r="J156" s="37">
        <f>table38ws!D152</f>
        <v>11.91</v>
      </c>
      <c r="K156" s="38">
        <f t="shared" si="16"/>
        <v>51.004030226700252</v>
      </c>
      <c r="L156" s="39">
        <f t="shared" si="17"/>
        <v>19.60629376845807</v>
      </c>
    </row>
    <row r="157" spans="1:12" x14ac:dyDescent="0.3">
      <c r="A157" s="34">
        <v>21232</v>
      </c>
      <c r="B157" s="35" t="s">
        <v>257</v>
      </c>
      <c r="C157" s="36">
        <f>enrollextractws!G155</f>
        <v>750.07800000000009</v>
      </c>
      <c r="D157" s="37">
        <f>table34ws!D153</f>
        <v>34.979999999999997</v>
      </c>
      <c r="E157" s="38">
        <f t="shared" si="12"/>
        <v>21.443053173241857</v>
      </c>
      <c r="F157" s="39">
        <f t="shared" si="13"/>
        <v>46.635149944405768</v>
      </c>
      <c r="G157" s="37">
        <f>table36ws!D153</f>
        <v>4.1500000000000004</v>
      </c>
      <c r="H157" s="38">
        <f t="shared" si="14"/>
        <v>180.74168674698797</v>
      </c>
      <c r="I157" s="40">
        <f t="shared" si="15"/>
        <v>5.5327579265089764</v>
      </c>
      <c r="J157" s="37">
        <f>table38ws!D153</f>
        <v>14.34</v>
      </c>
      <c r="K157" s="38">
        <f t="shared" si="16"/>
        <v>52.306694560669463</v>
      </c>
      <c r="L157" s="39">
        <f t="shared" si="17"/>
        <v>19.118011726780409</v>
      </c>
    </row>
    <row r="158" spans="1:12" x14ac:dyDescent="0.3">
      <c r="A158" s="34">
        <v>21234</v>
      </c>
      <c r="B158" s="35" t="s">
        <v>258</v>
      </c>
      <c r="C158" s="36">
        <f>enrollextractws!G156</f>
        <v>264.56800000000004</v>
      </c>
      <c r="D158" s="37">
        <f>table34ws!D154</f>
        <v>3.72</v>
      </c>
      <c r="E158" s="38">
        <f t="shared" si="12"/>
        <v>71.120430107526886</v>
      </c>
      <c r="F158" s="39">
        <f t="shared" si="13"/>
        <v>14.060657373529677</v>
      </c>
      <c r="G158" s="37">
        <f>table36ws!D154</f>
        <v>1.78</v>
      </c>
      <c r="H158" s="38">
        <f t="shared" si="14"/>
        <v>148.63370786516856</v>
      </c>
      <c r="I158" s="40">
        <f t="shared" si="15"/>
        <v>6.7279489583018348</v>
      </c>
      <c r="J158" s="37">
        <f>table38ws!D154</f>
        <v>3.91</v>
      </c>
      <c r="K158" s="38">
        <f t="shared" si="16"/>
        <v>67.664450127877245</v>
      </c>
      <c r="L158" s="39">
        <f t="shared" si="17"/>
        <v>14.77880922862931</v>
      </c>
    </row>
    <row r="159" spans="1:12" x14ac:dyDescent="0.3">
      <c r="A159" s="34">
        <v>21237</v>
      </c>
      <c r="B159" s="35" t="s">
        <v>259</v>
      </c>
      <c r="C159" s="36">
        <f>enrollextractws!G157</f>
        <v>885.62799999999993</v>
      </c>
      <c r="D159" s="37">
        <f>table34ws!D155</f>
        <v>44.15</v>
      </c>
      <c r="E159" s="38">
        <f t="shared" si="12"/>
        <v>20.059524348810871</v>
      </c>
      <c r="F159" s="39">
        <f t="shared" si="13"/>
        <v>49.851630707249548</v>
      </c>
      <c r="G159" s="37">
        <f>table36ws!D155</f>
        <v>2.83</v>
      </c>
      <c r="H159" s="38">
        <f t="shared" si="14"/>
        <v>312.94275618374553</v>
      </c>
      <c r="I159" s="40">
        <f t="shared" si="15"/>
        <v>3.1954725912008204</v>
      </c>
      <c r="J159" s="37">
        <f>table38ws!D155</f>
        <v>18.96</v>
      </c>
      <c r="K159" s="38">
        <f t="shared" si="16"/>
        <v>46.710337552742608</v>
      </c>
      <c r="L159" s="39">
        <f t="shared" si="17"/>
        <v>21.408537218787121</v>
      </c>
    </row>
    <row r="160" spans="1:12" x14ac:dyDescent="0.3">
      <c r="A160" s="34">
        <v>21300</v>
      </c>
      <c r="B160" s="35" t="s">
        <v>260</v>
      </c>
      <c r="C160" s="36">
        <f>enrollextractws!G158</f>
        <v>851.42000000000007</v>
      </c>
      <c r="D160" s="37">
        <f>table34ws!D156</f>
        <v>45</v>
      </c>
      <c r="E160" s="38">
        <f t="shared" si="12"/>
        <v>18.920444444444446</v>
      </c>
      <c r="F160" s="39">
        <f t="shared" si="13"/>
        <v>52.852881069272499</v>
      </c>
      <c r="G160" s="37">
        <f>table36ws!D156</f>
        <v>3.49</v>
      </c>
      <c r="H160" s="38">
        <f t="shared" si="14"/>
        <v>243.95988538681948</v>
      </c>
      <c r="I160" s="40">
        <f t="shared" si="15"/>
        <v>4.0990345540391342</v>
      </c>
      <c r="J160" s="37">
        <f>table38ws!D156</f>
        <v>15.95</v>
      </c>
      <c r="K160" s="38">
        <f t="shared" si="16"/>
        <v>53.380564263322889</v>
      </c>
      <c r="L160" s="39">
        <f t="shared" si="17"/>
        <v>18.733410067886588</v>
      </c>
    </row>
    <row r="161" spans="1:12" x14ac:dyDescent="0.3">
      <c r="A161" s="34">
        <v>21301</v>
      </c>
      <c r="B161" s="35" t="s">
        <v>261</v>
      </c>
      <c r="C161" s="36">
        <f>enrollextractws!G159</f>
        <v>279.31399999999996</v>
      </c>
      <c r="D161" s="37">
        <f>table34ws!D157</f>
        <v>15.16</v>
      </c>
      <c r="E161" s="38">
        <f t="shared" si="12"/>
        <v>18.424406332453824</v>
      </c>
      <c r="F161" s="39">
        <f t="shared" si="13"/>
        <v>54.275832933544336</v>
      </c>
      <c r="G161" s="37">
        <f>table36ws!D157</f>
        <v>2</v>
      </c>
      <c r="H161" s="38">
        <f t="shared" si="14"/>
        <v>139.65699999999998</v>
      </c>
      <c r="I161" s="40">
        <f t="shared" si="15"/>
        <v>7.1604001231588832</v>
      </c>
      <c r="J161" s="37">
        <f>table38ws!D157</f>
        <v>6.14</v>
      </c>
      <c r="K161" s="38">
        <f t="shared" si="16"/>
        <v>45.49087947882736</v>
      </c>
      <c r="L161" s="39">
        <f t="shared" si="17"/>
        <v>21.982428378097769</v>
      </c>
    </row>
    <row r="162" spans="1:12" x14ac:dyDescent="0.3">
      <c r="A162" s="34">
        <v>21302</v>
      </c>
      <c r="B162" s="35" t="s">
        <v>262</v>
      </c>
      <c r="C162" s="36">
        <f>enrollextractws!G160</f>
        <v>2874.7200000000003</v>
      </c>
      <c r="D162" s="37">
        <f>table34ws!D158</f>
        <v>141.59</v>
      </c>
      <c r="E162" s="38">
        <f t="shared" si="12"/>
        <v>20.303128752030513</v>
      </c>
      <c r="F162" s="39">
        <f t="shared" si="13"/>
        <v>49.253492514053541</v>
      </c>
      <c r="G162" s="37">
        <f>table36ws!D158</f>
        <v>11.3</v>
      </c>
      <c r="H162" s="38">
        <f t="shared" si="14"/>
        <v>254.4</v>
      </c>
      <c r="I162" s="40">
        <f t="shared" si="15"/>
        <v>3.9308176100628929</v>
      </c>
      <c r="J162" s="37">
        <f>table38ws!D158</f>
        <v>62.67</v>
      </c>
      <c r="K162" s="38">
        <f t="shared" si="16"/>
        <v>45.870751555768315</v>
      </c>
      <c r="L162" s="39">
        <f t="shared" si="17"/>
        <v>21.800384037401905</v>
      </c>
    </row>
    <row r="163" spans="1:12" x14ac:dyDescent="0.3">
      <c r="A163" s="34">
        <v>21303</v>
      </c>
      <c r="B163" s="35" t="s">
        <v>263</v>
      </c>
      <c r="C163" s="36">
        <f>enrollextractws!G161</f>
        <v>333.61400000000003</v>
      </c>
      <c r="D163" s="37">
        <f>table34ws!D159</f>
        <v>22.05</v>
      </c>
      <c r="E163" s="38">
        <f t="shared" si="12"/>
        <v>15.129886621315194</v>
      </c>
      <c r="F163" s="39">
        <f t="shared" si="13"/>
        <v>66.09434855851373</v>
      </c>
      <c r="G163" s="37">
        <f>table36ws!D159</f>
        <v>2.75</v>
      </c>
      <c r="H163" s="38">
        <f t="shared" si="14"/>
        <v>121.31418181818184</v>
      </c>
      <c r="I163" s="40">
        <f t="shared" si="15"/>
        <v>8.2430593440323232</v>
      </c>
      <c r="J163" s="37">
        <f>table38ws!D159</f>
        <v>13.54</v>
      </c>
      <c r="K163" s="38">
        <f t="shared" si="16"/>
        <v>24.639143279172824</v>
      </c>
      <c r="L163" s="39">
        <f t="shared" si="17"/>
        <v>40.585826733890059</v>
      </c>
    </row>
    <row r="164" spans="1:12" x14ac:dyDescent="0.3">
      <c r="A164" s="34">
        <v>21401</v>
      </c>
      <c r="B164" s="35" t="s">
        <v>264</v>
      </c>
      <c r="C164" s="36">
        <f>enrollextractws!G162</f>
        <v>3148.05</v>
      </c>
      <c r="D164" s="37">
        <f>table34ws!D160</f>
        <v>156.01</v>
      </c>
      <c r="E164" s="38">
        <f t="shared" si="12"/>
        <v>20.178514197807836</v>
      </c>
      <c r="F164" s="39">
        <f t="shared" si="13"/>
        <v>49.557662680071786</v>
      </c>
      <c r="G164" s="37">
        <f>table36ws!D160</f>
        <v>14.35</v>
      </c>
      <c r="H164" s="38">
        <f t="shared" si="14"/>
        <v>219.37630662020908</v>
      </c>
      <c r="I164" s="40">
        <f t="shared" si="15"/>
        <v>4.5583774082368445</v>
      </c>
      <c r="J164" s="37">
        <f>table38ws!D160</f>
        <v>73.53</v>
      </c>
      <c r="K164" s="38">
        <f t="shared" si="16"/>
        <v>42.81313749490004</v>
      </c>
      <c r="L164" s="39">
        <f t="shared" si="17"/>
        <v>23.357316433982941</v>
      </c>
    </row>
    <row r="165" spans="1:12" x14ac:dyDescent="0.3">
      <c r="A165" s="34">
        <v>22008</v>
      </c>
      <c r="B165" s="35" t="s">
        <v>265</v>
      </c>
      <c r="C165" s="36">
        <f>enrollextractws!G163</f>
        <v>47</v>
      </c>
      <c r="D165" s="37">
        <f>table34ws!D161</f>
        <v>10.15</v>
      </c>
      <c r="E165" s="38">
        <f t="shared" si="12"/>
        <v>4.6305418719211824</v>
      </c>
      <c r="F165" s="39">
        <f t="shared" si="13"/>
        <v>215.95744680851064</v>
      </c>
      <c r="G165" s="37">
        <f>table36ws!D161</f>
        <v>1</v>
      </c>
      <c r="H165" s="38">
        <f t="shared" si="14"/>
        <v>47</v>
      </c>
      <c r="I165" s="40">
        <f t="shared" si="15"/>
        <v>21.276595744680851</v>
      </c>
      <c r="J165" s="37">
        <f>table38ws!D161</f>
        <v>4.82</v>
      </c>
      <c r="K165" s="38">
        <f t="shared" si="16"/>
        <v>9.7510373443983394</v>
      </c>
      <c r="L165" s="39">
        <f t="shared" si="17"/>
        <v>102.55319148936171</v>
      </c>
    </row>
    <row r="166" spans="1:12" x14ac:dyDescent="0.3">
      <c r="A166" s="34">
        <v>22009</v>
      </c>
      <c r="B166" s="35" t="s">
        <v>351</v>
      </c>
      <c r="C166" s="36">
        <f>enrollextractws!G164</f>
        <v>699.80599999999993</v>
      </c>
      <c r="D166" s="37">
        <f>table34ws!D162</f>
        <v>42.23</v>
      </c>
      <c r="E166" s="38">
        <f t="shared" si="12"/>
        <v>16.571300023679846</v>
      </c>
      <c r="F166" s="39">
        <f t="shared" si="13"/>
        <v>60.345295696235816</v>
      </c>
      <c r="G166" s="37">
        <f>table36ws!D162</f>
        <v>2.95</v>
      </c>
      <c r="H166" s="38">
        <f t="shared" si="14"/>
        <v>237.22237288135588</v>
      </c>
      <c r="I166" s="40">
        <f t="shared" si="15"/>
        <v>4.2154539972506679</v>
      </c>
      <c r="J166" s="37">
        <f>table38ws!D162</f>
        <v>19.88</v>
      </c>
      <c r="K166" s="38">
        <f t="shared" si="16"/>
        <v>35.201509054325953</v>
      </c>
      <c r="L166" s="39">
        <f t="shared" si="17"/>
        <v>28.407873039099407</v>
      </c>
    </row>
    <row r="167" spans="1:12" x14ac:dyDescent="0.3">
      <c r="A167" s="34">
        <v>22017</v>
      </c>
      <c r="B167" s="35" t="s">
        <v>266</v>
      </c>
      <c r="C167" s="36">
        <f>enrollextractws!G165</f>
        <v>104.40400000000002</v>
      </c>
      <c r="D167" s="37">
        <f>table34ws!D163</f>
        <v>11.38</v>
      </c>
      <c r="E167" s="38">
        <f t="shared" si="12"/>
        <v>9.1743409490333931</v>
      </c>
      <c r="F167" s="39">
        <f t="shared" si="13"/>
        <v>108.99965518562506</v>
      </c>
      <c r="G167" s="37">
        <f>table36ws!D163</f>
        <v>1.7</v>
      </c>
      <c r="H167" s="38">
        <f t="shared" si="14"/>
        <v>61.414117647058838</v>
      </c>
      <c r="I167" s="40">
        <f t="shared" si="15"/>
        <v>16.282901038274392</v>
      </c>
      <c r="J167" s="37">
        <f>table38ws!D163</f>
        <v>4.29</v>
      </c>
      <c r="K167" s="38">
        <f t="shared" si="16"/>
        <v>24.336596736596743</v>
      </c>
      <c r="L167" s="39">
        <f t="shared" si="17"/>
        <v>41.090379678939499</v>
      </c>
    </row>
    <row r="168" spans="1:12" x14ac:dyDescent="0.3">
      <c r="A168" s="34">
        <v>22073</v>
      </c>
      <c r="B168" s="35" t="s">
        <v>267</v>
      </c>
      <c r="C168" s="36">
        <f>enrollextractws!G166</f>
        <v>71.27000000000001</v>
      </c>
      <c r="D168" s="37">
        <f>table34ws!D164</f>
        <v>9.6999999999999993</v>
      </c>
      <c r="E168" s="38">
        <f t="shared" si="12"/>
        <v>7.3474226804123726</v>
      </c>
      <c r="F168" s="39">
        <f t="shared" si="13"/>
        <v>136.10214676582009</v>
      </c>
      <c r="G168" s="37">
        <f>table36ws!D164</f>
        <v>2</v>
      </c>
      <c r="H168" s="38">
        <f t="shared" si="14"/>
        <v>35.635000000000005</v>
      </c>
      <c r="I168" s="40">
        <f t="shared" si="15"/>
        <v>28.06229830223095</v>
      </c>
      <c r="J168" s="37">
        <f>table38ws!D164</f>
        <v>4.58</v>
      </c>
      <c r="K168" s="38">
        <f t="shared" si="16"/>
        <v>15.561135371179041</v>
      </c>
      <c r="L168" s="39">
        <f t="shared" si="17"/>
        <v>64.262663112108882</v>
      </c>
    </row>
    <row r="169" spans="1:12" x14ac:dyDescent="0.3">
      <c r="A169" s="34">
        <v>22105</v>
      </c>
      <c r="B169" s="35" t="s">
        <v>268</v>
      </c>
      <c r="C169" s="36">
        <f>enrollextractws!G167</f>
        <v>214.25599999999997</v>
      </c>
      <c r="D169" s="37">
        <f>table34ws!D165</f>
        <v>17.260000000000002</v>
      </c>
      <c r="E169" s="38">
        <f t="shared" si="12"/>
        <v>12.413441483198143</v>
      </c>
      <c r="F169" s="39">
        <f t="shared" si="13"/>
        <v>80.557837353446359</v>
      </c>
      <c r="G169" s="37">
        <f>table36ws!D165</f>
        <v>2</v>
      </c>
      <c r="H169" s="38">
        <f t="shared" si="14"/>
        <v>107.12799999999999</v>
      </c>
      <c r="I169" s="40">
        <f t="shared" si="15"/>
        <v>9.3346277350459275</v>
      </c>
      <c r="J169" s="37">
        <f>table38ws!D165</f>
        <v>6.89</v>
      </c>
      <c r="K169" s="38">
        <f t="shared" si="16"/>
        <v>31.096661828737297</v>
      </c>
      <c r="L169" s="39">
        <f t="shared" si="17"/>
        <v>32.157792547233221</v>
      </c>
    </row>
    <row r="170" spans="1:12" x14ac:dyDescent="0.3">
      <c r="A170" s="34">
        <v>22200</v>
      </c>
      <c r="B170" s="35" t="s">
        <v>269</v>
      </c>
      <c r="C170" s="36">
        <f>enrollextractws!G168</f>
        <v>220.71999999999997</v>
      </c>
      <c r="D170" s="37">
        <f>table34ws!D166</f>
        <v>17.39</v>
      </c>
      <c r="E170" s="38">
        <f t="shared" si="12"/>
        <v>12.692351926394478</v>
      </c>
      <c r="F170" s="39">
        <f t="shared" si="13"/>
        <v>78.78760420442191</v>
      </c>
      <c r="G170" s="37">
        <f>table36ws!D166</f>
        <v>0.94</v>
      </c>
      <c r="H170" s="38">
        <f t="shared" si="14"/>
        <v>234.80851063829786</v>
      </c>
      <c r="I170" s="40">
        <f t="shared" si="15"/>
        <v>4.2587894164552385</v>
      </c>
      <c r="J170" s="37">
        <f>table38ws!D166</f>
        <v>6.68</v>
      </c>
      <c r="K170" s="38">
        <f t="shared" si="16"/>
        <v>33.041916167664667</v>
      </c>
      <c r="L170" s="39">
        <f t="shared" si="17"/>
        <v>30.264588619064881</v>
      </c>
    </row>
    <row r="171" spans="1:12" x14ac:dyDescent="0.3">
      <c r="A171" s="34">
        <v>22204</v>
      </c>
      <c r="B171" s="35" t="s">
        <v>270</v>
      </c>
      <c r="C171" s="36">
        <f>enrollextractws!G169</f>
        <v>112.41599999999998</v>
      </c>
      <c r="D171" s="37">
        <f>table34ws!D167</f>
        <v>14</v>
      </c>
      <c r="E171" s="38">
        <f t="shared" si="12"/>
        <v>8.0297142857142845</v>
      </c>
      <c r="F171" s="39">
        <f t="shared" si="13"/>
        <v>124.53743239396529</v>
      </c>
      <c r="G171" s="37">
        <f>table36ws!D167</f>
        <v>2</v>
      </c>
      <c r="H171" s="38">
        <f t="shared" si="14"/>
        <v>56.207999999999991</v>
      </c>
      <c r="I171" s="40">
        <f t="shared" si="15"/>
        <v>17.791061770566468</v>
      </c>
      <c r="J171" s="37">
        <f>table38ws!D167</f>
        <v>3.49</v>
      </c>
      <c r="K171" s="38">
        <f t="shared" si="16"/>
        <v>32.21088825214899</v>
      </c>
      <c r="L171" s="39">
        <f t="shared" si="17"/>
        <v>31.045402789638494</v>
      </c>
    </row>
    <row r="172" spans="1:12" x14ac:dyDescent="0.3">
      <c r="A172" s="34">
        <v>22207</v>
      </c>
      <c r="B172" s="35" t="s">
        <v>271</v>
      </c>
      <c r="C172" s="36">
        <f>enrollextractws!G170</f>
        <v>668.774</v>
      </c>
      <c r="D172" s="37">
        <f>table34ws!D168</f>
        <v>34.81</v>
      </c>
      <c r="E172" s="38">
        <f t="shared" si="12"/>
        <v>19.212122953174372</v>
      </c>
      <c r="F172" s="39">
        <f t="shared" si="13"/>
        <v>52.050468469168962</v>
      </c>
      <c r="G172" s="37">
        <f>table36ws!D168</f>
        <v>3</v>
      </c>
      <c r="H172" s="38">
        <f t="shared" si="14"/>
        <v>222.92466666666667</v>
      </c>
      <c r="I172" s="40">
        <f t="shared" si="15"/>
        <v>4.4858203219622768</v>
      </c>
      <c r="J172" s="37">
        <f>table38ws!D168</f>
        <v>12.29</v>
      </c>
      <c r="K172" s="38">
        <f t="shared" si="16"/>
        <v>54.416110659072423</v>
      </c>
      <c r="L172" s="39">
        <f t="shared" si="17"/>
        <v>18.376910585638793</v>
      </c>
    </row>
    <row r="173" spans="1:12" x14ac:dyDescent="0.3">
      <c r="A173" s="34">
        <v>23042</v>
      </c>
      <c r="B173" s="35" t="s">
        <v>272</v>
      </c>
      <c r="C173" s="36">
        <f>enrollextractws!G171</f>
        <v>208.6</v>
      </c>
      <c r="D173" s="37">
        <f>table34ws!D169</f>
        <v>11.98</v>
      </c>
      <c r="E173" s="38">
        <f t="shared" si="12"/>
        <v>17.412353923205341</v>
      </c>
      <c r="F173" s="39">
        <f t="shared" si="13"/>
        <v>57.430488974113139</v>
      </c>
      <c r="G173" s="37">
        <f>table36ws!D169</f>
        <v>1.9</v>
      </c>
      <c r="H173" s="38">
        <f t="shared" si="14"/>
        <v>109.78947368421053</v>
      </c>
      <c r="I173" s="40">
        <f t="shared" si="15"/>
        <v>9.1083413231064245</v>
      </c>
      <c r="J173" s="37">
        <f>table38ws!D169</f>
        <v>7.22</v>
      </c>
      <c r="K173" s="38">
        <f t="shared" si="16"/>
        <v>28.89196675900277</v>
      </c>
      <c r="L173" s="39">
        <f t="shared" si="17"/>
        <v>34.611697027804411</v>
      </c>
    </row>
    <row r="174" spans="1:12" x14ac:dyDescent="0.3">
      <c r="A174" s="34">
        <v>23054</v>
      </c>
      <c r="B174" s="35" t="s">
        <v>273</v>
      </c>
      <c r="C174" s="36">
        <f>enrollextractws!G172</f>
        <v>223.87399999999997</v>
      </c>
      <c r="D174" s="37">
        <f>table34ws!D170</f>
        <v>11.55</v>
      </c>
      <c r="E174" s="38">
        <f t="shared" si="12"/>
        <v>19.383030303030299</v>
      </c>
      <c r="F174" s="39">
        <f t="shared" si="13"/>
        <v>51.591520230129461</v>
      </c>
      <c r="G174" s="37">
        <f>table36ws!D170</f>
        <v>1.39</v>
      </c>
      <c r="H174" s="38">
        <f t="shared" si="14"/>
        <v>161.06043165467625</v>
      </c>
      <c r="I174" s="40">
        <f t="shared" si="15"/>
        <v>6.2088496207688255</v>
      </c>
      <c r="J174" s="37">
        <f>table38ws!D170</f>
        <v>4.93</v>
      </c>
      <c r="K174" s="38">
        <f t="shared" si="16"/>
        <v>45.410547667342797</v>
      </c>
      <c r="L174" s="39">
        <f t="shared" si="17"/>
        <v>22.02131556143188</v>
      </c>
    </row>
    <row r="175" spans="1:12" x14ac:dyDescent="0.3">
      <c r="A175" s="34">
        <v>23309</v>
      </c>
      <c r="B175" s="35" t="s">
        <v>274</v>
      </c>
      <c r="C175" s="36">
        <f>enrollextractws!G173</f>
        <v>4273.0640000000003</v>
      </c>
      <c r="D175" s="37">
        <f>table34ws!D171</f>
        <v>232.83</v>
      </c>
      <c r="E175" s="38">
        <f t="shared" si="12"/>
        <v>18.352720869303784</v>
      </c>
      <c r="F175" s="39">
        <f t="shared" si="13"/>
        <v>54.487833554564126</v>
      </c>
      <c r="G175" s="37">
        <f>table36ws!D171</f>
        <v>22.5</v>
      </c>
      <c r="H175" s="38">
        <f t="shared" si="14"/>
        <v>189.91395555555556</v>
      </c>
      <c r="I175" s="40">
        <f t="shared" si="15"/>
        <v>5.265542477248176</v>
      </c>
      <c r="J175" s="37">
        <f>table38ws!D171</f>
        <v>99.84</v>
      </c>
      <c r="K175" s="38">
        <f t="shared" si="16"/>
        <v>42.799118589743593</v>
      </c>
      <c r="L175" s="39">
        <f t="shared" si="17"/>
        <v>23.364967152375904</v>
      </c>
    </row>
    <row r="176" spans="1:12" x14ac:dyDescent="0.3">
      <c r="A176" s="34">
        <v>23311</v>
      </c>
      <c r="B176" s="35" t="s">
        <v>69</v>
      </c>
      <c r="C176" s="36">
        <f>enrollextractws!G174</f>
        <v>740.24800000000016</v>
      </c>
      <c r="D176" s="37">
        <f>table34ws!D172</f>
        <v>42</v>
      </c>
      <c r="E176" s="38">
        <f t="shared" si="12"/>
        <v>17.624952380952386</v>
      </c>
      <c r="F176" s="39">
        <f t="shared" si="13"/>
        <v>56.737741945942432</v>
      </c>
      <c r="G176" s="37">
        <f>table36ws!D172</f>
        <v>6.2</v>
      </c>
      <c r="H176" s="38">
        <f t="shared" si="14"/>
        <v>119.39483870967744</v>
      </c>
      <c r="I176" s="40">
        <f t="shared" si="15"/>
        <v>8.3755714301153112</v>
      </c>
      <c r="J176" s="37">
        <f>table38ws!D172</f>
        <v>7.72</v>
      </c>
      <c r="K176" s="38">
        <f t="shared" si="16"/>
        <v>95.887046632124381</v>
      </c>
      <c r="L176" s="39">
        <f t="shared" si="17"/>
        <v>10.428937329111323</v>
      </c>
    </row>
    <row r="177" spans="1:12" x14ac:dyDescent="0.3">
      <c r="A177" s="34">
        <v>23402</v>
      </c>
      <c r="B177" s="35" t="s">
        <v>275</v>
      </c>
      <c r="C177" s="36">
        <f>enrollextractws!G175</f>
        <v>712.54600000000005</v>
      </c>
      <c r="D177" s="37">
        <f>table34ws!D173</f>
        <v>40.99</v>
      </c>
      <c r="E177" s="38">
        <f t="shared" si="12"/>
        <v>17.38341058794828</v>
      </c>
      <c r="F177" s="39">
        <f t="shared" si="13"/>
        <v>57.526110594965097</v>
      </c>
      <c r="G177" s="37">
        <f>table36ws!D173</f>
        <v>3</v>
      </c>
      <c r="H177" s="38">
        <f t="shared" si="14"/>
        <v>237.51533333333336</v>
      </c>
      <c r="I177" s="40">
        <f t="shared" si="15"/>
        <v>4.2102544958500916</v>
      </c>
      <c r="J177" s="37">
        <f>table38ws!D173</f>
        <v>12.84</v>
      </c>
      <c r="K177" s="38">
        <f t="shared" si="16"/>
        <v>55.494236760124615</v>
      </c>
      <c r="L177" s="39">
        <f t="shared" si="17"/>
        <v>18.019889242238392</v>
      </c>
    </row>
    <row r="178" spans="1:12" x14ac:dyDescent="0.3">
      <c r="A178" s="34">
        <v>23403</v>
      </c>
      <c r="B178" s="35" t="s">
        <v>276</v>
      </c>
      <c r="C178" s="36">
        <f>enrollextractws!G176</f>
        <v>2245.6639999999998</v>
      </c>
      <c r="D178" s="37">
        <f>table34ws!D174</f>
        <v>116.07</v>
      </c>
      <c r="E178" s="38">
        <f t="shared" si="12"/>
        <v>19.347497199965538</v>
      </c>
      <c r="F178" s="39">
        <f t="shared" si="13"/>
        <v>51.686271855451217</v>
      </c>
      <c r="G178" s="37">
        <f>table36ws!D174</f>
        <v>13</v>
      </c>
      <c r="H178" s="38">
        <f t="shared" si="14"/>
        <v>172.7433846153846</v>
      </c>
      <c r="I178" s="40">
        <f t="shared" si="15"/>
        <v>5.7889336962252589</v>
      </c>
      <c r="J178" s="37">
        <f>table38ws!D174</f>
        <v>66.45</v>
      </c>
      <c r="K178" s="38">
        <f t="shared" si="16"/>
        <v>33.794793077501879</v>
      </c>
      <c r="L178" s="39">
        <f t="shared" si="17"/>
        <v>29.590357239551427</v>
      </c>
    </row>
    <row r="179" spans="1:12" x14ac:dyDescent="0.3">
      <c r="A179" s="34">
        <v>23404</v>
      </c>
      <c r="B179" s="35" t="s">
        <v>277</v>
      </c>
      <c r="C179" s="36">
        <f>enrollextractws!G177</f>
        <v>324.8</v>
      </c>
      <c r="D179" s="37">
        <f>table34ws!D175</f>
        <v>21.8</v>
      </c>
      <c r="E179" s="38">
        <f t="shared" si="12"/>
        <v>14.899082568807339</v>
      </c>
      <c r="F179" s="39">
        <f t="shared" si="13"/>
        <v>67.118226600985224</v>
      </c>
      <c r="G179" s="37">
        <f>table36ws!D175</f>
        <v>2</v>
      </c>
      <c r="H179" s="38">
        <f t="shared" si="14"/>
        <v>162.4</v>
      </c>
      <c r="I179" s="40">
        <f t="shared" si="15"/>
        <v>6.1576354679802954</v>
      </c>
      <c r="J179" s="37">
        <f>table38ws!D175</f>
        <v>12.03</v>
      </c>
      <c r="K179" s="38">
        <f t="shared" si="16"/>
        <v>26.999168744804656</v>
      </c>
      <c r="L179" s="39">
        <f t="shared" si="17"/>
        <v>37.038177339901473</v>
      </c>
    </row>
    <row r="180" spans="1:12" x14ac:dyDescent="0.3">
      <c r="A180" s="34">
        <v>24014</v>
      </c>
      <c r="B180" s="35" t="s">
        <v>278</v>
      </c>
      <c r="C180" s="36">
        <f>enrollextractws!G178</f>
        <v>170</v>
      </c>
      <c r="D180" s="37">
        <f>table34ws!D176</f>
        <v>11.5</v>
      </c>
      <c r="E180" s="38">
        <f t="shared" si="12"/>
        <v>14.782608695652174</v>
      </c>
      <c r="F180" s="39">
        <f t="shared" si="13"/>
        <v>67.647058823529406</v>
      </c>
      <c r="G180" s="37">
        <f>table36ws!D176</f>
        <v>1.69</v>
      </c>
      <c r="H180" s="38">
        <f t="shared" si="14"/>
        <v>100.59171597633136</v>
      </c>
      <c r="I180" s="40">
        <f t="shared" si="15"/>
        <v>9.9411764705882337</v>
      </c>
      <c r="J180" s="37">
        <f>table38ws!D176</f>
        <v>8.07</v>
      </c>
      <c r="K180" s="38">
        <f t="shared" si="16"/>
        <v>21.065675340768276</v>
      </c>
      <c r="L180" s="39">
        <f t="shared" si="17"/>
        <v>47.470588235294116</v>
      </c>
    </row>
    <row r="181" spans="1:12" x14ac:dyDescent="0.3">
      <c r="A181" s="34">
        <v>24019</v>
      </c>
      <c r="B181" s="35" t="s">
        <v>279</v>
      </c>
      <c r="C181" s="36">
        <f>enrollextractws!G179</f>
        <v>5780.43</v>
      </c>
      <c r="D181" s="37">
        <f>table34ws!D177</f>
        <v>223.25</v>
      </c>
      <c r="E181" s="38">
        <f t="shared" si="12"/>
        <v>25.892183650615902</v>
      </c>
      <c r="F181" s="39">
        <f t="shared" si="13"/>
        <v>38.621694233819973</v>
      </c>
      <c r="G181" s="37">
        <f>table36ws!D177</f>
        <v>8</v>
      </c>
      <c r="H181" s="38">
        <f t="shared" si="14"/>
        <v>722.55375000000004</v>
      </c>
      <c r="I181" s="40">
        <f t="shared" si="15"/>
        <v>1.3839800845265835</v>
      </c>
      <c r="J181" s="37">
        <f>table38ws!D177</f>
        <v>54</v>
      </c>
      <c r="K181" s="38">
        <f t="shared" si="16"/>
        <v>107.045</v>
      </c>
      <c r="L181" s="39">
        <f t="shared" si="17"/>
        <v>9.3418655705544396</v>
      </c>
    </row>
    <row r="182" spans="1:12" x14ac:dyDescent="0.3">
      <c r="A182" s="34">
        <v>24105</v>
      </c>
      <c r="B182" s="35" t="s">
        <v>280</v>
      </c>
      <c r="C182" s="36">
        <f>enrollextractws!G180</f>
        <v>1045.7800000000002</v>
      </c>
      <c r="D182" s="37">
        <f>table34ws!D178</f>
        <v>56.39</v>
      </c>
      <c r="E182" s="38">
        <f t="shared" si="12"/>
        <v>18.545486788437671</v>
      </c>
      <c r="F182" s="39">
        <f t="shared" si="13"/>
        <v>53.921474879993873</v>
      </c>
      <c r="G182" s="37">
        <f>table36ws!D178</f>
        <v>4.95</v>
      </c>
      <c r="H182" s="38">
        <f t="shared" si="14"/>
        <v>211.2686868686869</v>
      </c>
      <c r="I182" s="40">
        <f t="shared" si="15"/>
        <v>4.7333091089904178</v>
      </c>
      <c r="J182" s="37">
        <f>table38ws!D178</f>
        <v>28.43</v>
      </c>
      <c r="K182" s="38">
        <f t="shared" si="16"/>
        <v>36.784382694336976</v>
      </c>
      <c r="L182" s="39">
        <f t="shared" si="17"/>
        <v>27.185450094666177</v>
      </c>
    </row>
    <row r="183" spans="1:12" x14ac:dyDescent="0.3">
      <c r="A183" s="34">
        <v>24111</v>
      </c>
      <c r="B183" s="35" t="s">
        <v>281</v>
      </c>
      <c r="C183" s="36">
        <f>enrollextractws!G181</f>
        <v>933.64800000000014</v>
      </c>
      <c r="D183" s="37">
        <f>table34ws!D179</f>
        <v>52.44</v>
      </c>
      <c r="E183" s="38">
        <f t="shared" si="12"/>
        <v>17.804118993135013</v>
      </c>
      <c r="F183" s="39">
        <f t="shared" si="13"/>
        <v>56.166778057683402</v>
      </c>
      <c r="G183" s="37">
        <f>table36ws!D179</f>
        <v>3.75</v>
      </c>
      <c r="H183" s="38">
        <f t="shared" si="14"/>
        <v>248.97280000000003</v>
      </c>
      <c r="I183" s="40">
        <f t="shared" si="15"/>
        <v>4.0165030075574517</v>
      </c>
      <c r="J183" s="37">
        <f>table38ws!D179</f>
        <v>21.14</v>
      </c>
      <c r="K183" s="38">
        <f t="shared" si="16"/>
        <v>44.164995269631035</v>
      </c>
      <c r="L183" s="39">
        <f t="shared" si="17"/>
        <v>22.642366287937207</v>
      </c>
    </row>
    <row r="184" spans="1:12" x14ac:dyDescent="0.3">
      <c r="A184" s="34">
        <v>24122</v>
      </c>
      <c r="B184" s="35" t="s">
        <v>282</v>
      </c>
      <c r="C184" s="36">
        <f>enrollextractws!G182</f>
        <v>227.30800000000005</v>
      </c>
      <c r="D184" s="37">
        <f>table34ws!D180</f>
        <v>15.43</v>
      </c>
      <c r="E184" s="38">
        <f t="shared" si="12"/>
        <v>14.731561892417373</v>
      </c>
      <c r="F184" s="39">
        <f t="shared" si="13"/>
        <v>67.881464796663536</v>
      </c>
      <c r="G184" s="37">
        <f>table36ws!D180</f>
        <v>1</v>
      </c>
      <c r="H184" s="38">
        <f t="shared" si="14"/>
        <v>227.30800000000005</v>
      </c>
      <c r="I184" s="40">
        <f t="shared" si="15"/>
        <v>4.399317225966529</v>
      </c>
      <c r="J184" s="37">
        <f>table38ws!D180</f>
        <v>7.85</v>
      </c>
      <c r="K184" s="38">
        <f t="shared" si="16"/>
        <v>28.956433121019117</v>
      </c>
      <c r="L184" s="39">
        <f t="shared" si="17"/>
        <v>34.534640223837251</v>
      </c>
    </row>
    <row r="185" spans="1:12" x14ac:dyDescent="0.3">
      <c r="A185" s="34">
        <v>24350</v>
      </c>
      <c r="B185" s="35" t="s">
        <v>283</v>
      </c>
      <c r="C185" s="36">
        <f>enrollextractws!G183</f>
        <v>749.21600000000012</v>
      </c>
      <c r="D185" s="37">
        <f>table34ws!D181</f>
        <v>34.19</v>
      </c>
      <c r="E185" s="38">
        <f t="shared" si="12"/>
        <v>21.91330798479088</v>
      </c>
      <c r="F185" s="39">
        <f t="shared" si="13"/>
        <v>45.634369794558566</v>
      </c>
      <c r="G185" s="37">
        <f>table36ws!D181</f>
        <v>3.97</v>
      </c>
      <c r="H185" s="38">
        <f t="shared" si="14"/>
        <v>188.71939546599498</v>
      </c>
      <c r="I185" s="40">
        <f t="shared" si="15"/>
        <v>5.2988724213044032</v>
      </c>
      <c r="J185" s="37">
        <f>table38ws!D181</f>
        <v>19.5</v>
      </c>
      <c r="K185" s="38">
        <f t="shared" si="16"/>
        <v>38.421333333333337</v>
      </c>
      <c r="L185" s="39">
        <f t="shared" si="17"/>
        <v>26.027207107162681</v>
      </c>
    </row>
    <row r="186" spans="1:12" x14ac:dyDescent="0.3">
      <c r="A186" s="34">
        <v>24404</v>
      </c>
      <c r="B186" s="35" t="s">
        <v>284</v>
      </c>
      <c r="C186" s="36">
        <f>enrollextractws!G184</f>
        <v>1033.3439999999998</v>
      </c>
      <c r="D186" s="37">
        <f>table34ws!D182</f>
        <v>57.38</v>
      </c>
      <c r="E186" s="38">
        <f t="shared" si="12"/>
        <v>18.008783548274657</v>
      </c>
      <c r="F186" s="39">
        <f t="shared" si="13"/>
        <v>55.528459061067771</v>
      </c>
      <c r="G186" s="37">
        <f>table36ws!D182</f>
        <v>5.52</v>
      </c>
      <c r="H186" s="38">
        <f t="shared" si="14"/>
        <v>187.2</v>
      </c>
      <c r="I186" s="40">
        <f t="shared" si="15"/>
        <v>5.3418803418803416</v>
      </c>
      <c r="J186" s="37">
        <f>table38ws!D182</f>
        <v>26.55</v>
      </c>
      <c r="K186" s="38">
        <f t="shared" si="16"/>
        <v>38.920677966101685</v>
      </c>
      <c r="L186" s="39">
        <f t="shared" si="17"/>
        <v>25.693283166109261</v>
      </c>
    </row>
    <row r="187" spans="1:12" x14ac:dyDescent="0.3">
      <c r="A187" s="34">
        <v>24410</v>
      </c>
      <c r="B187" s="35" t="s">
        <v>285</v>
      </c>
      <c r="C187" s="36">
        <f>enrollextractws!G185</f>
        <v>497.18400000000003</v>
      </c>
      <c r="D187" s="37">
        <f>table34ws!D183</f>
        <v>32.04</v>
      </c>
      <c r="E187" s="38">
        <f t="shared" si="12"/>
        <v>15.517602996254682</v>
      </c>
      <c r="F187" s="39">
        <f t="shared" si="13"/>
        <v>64.442942653021817</v>
      </c>
      <c r="G187" s="37">
        <f>table36ws!D183</f>
        <v>3.25</v>
      </c>
      <c r="H187" s="38">
        <f t="shared" si="14"/>
        <v>152.97969230769232</v>
      </c>
      <c r="I187" s="40">
        <f t="shared" si="15"/>
        <v>6.5368153440175059</v>
      </c>
      <c r="J187" s="37">
        <f>table38ws!D183</f>
        <v>12.44</v>
      </c>
      <c r="K187" s="38">
        <f t="shared" si="16"/>
        <v>39.966559485530553</v>
      </c>
      <c r="L187" s="39">
        <f t="shared" si="17"/>
        <v>25.020917809100851</v>
      </c>
    </row>
    <row r="188" spans="1:12" x14ac:dyDescent="0.3">
      <c r="A188" s="34" t="s">
        <v>708</v>
      </c>
      <c r="B188" s="35" t="s">
        <v>711</v>
      </c>
      <c r="C188" s="36">
        <f>enrollextractws!G186</f>
        <v>145.81200000000001</v>
      </c>
      <c r="D188" s="37">
        <f>table34ws!D184</f>
        <v>13</v>
      </c>
      <c r="E188" s="38">
        <f t="shared" si="12"/>
        <v>11.216307692307693</v>
      </c>
      <c r="F188" s="39">
        <f t="shared" si="13"/>
        <v>89.155899377280335</v>
      </c>
      <c r="G188" s="37">
        <f>table36ws!D184</f>
        <v>7</v>
      </c>
      <c r="H188" s="38">
        <f t="shared" si="14"/>
        <v>20.830285714285715</v>
      </c>
      <c r="I188" s="40">
        <f t="shared" si="15"/>
        <v>48.007022741612481</v>
      </c>
      <c r="J188" s="37">
        <f>table38ws!D184</f>
        <v>8.25</v>
      </c>
      <c r="K188" s="38">
        <f t="shared" si="16"/>
        <v>17.674181818181818</v>
      </c>
      <c r="L188" s="39">
        <f t="shared" si="17"/>
        <v>56.579705374043286</v>
      </c>
    </row>
    <row r="189" spans="1:12" x14ac:dyDescent="0.3">
      <c r="A189" s="34">
        <v>25101</v>
      </c>
      <c r="B189" s="35" t="s">
        <v>286</v>
      </c>
      <c r="C189" s="36">
        <f>enrollextractws!G187</f>
        <v>930.51</v>
      </c>
      <c r="D189" s="37">
        <f>table34ws!D185</f>
        <v>50.1</v>
      </c>
      <c r="E189" s="38">
        <f t="shared" si="12"/>
        <v>18.573053892215569</v>
      </c>
      <c r="F189" s="39">
        <f t="shared" si="13"/>
        <v>53.841441789986135</v>
      </c>
      <c r="G189" s="37">
        <f>table36ws!D185</f>
        <v>5.3</v>
      </c>
      <c r="H189" s="38">
        <f t="shared" si="14"/>
        <v>175.56792452830189</v>
      </c>
      <c r="I189" s="40">
        <f t="shared" si="15"/>
        <v>5.6958012272839627</v>
      </c>
      <c r="J189" s="37">
        <f>table38ws!D185</f>
        <v>26.26</v>
      </c>
      <c r="K189" s="38">
        <f t="shared" si="16"/>
        <v>35.434501142421929</v>
      </c>
      <c r="L189" s="39">
        <f t="shared" si="17"/>
        <v>28.221083061976767</v>
      </c>
    </row>
    <row r="190" spans="1:12" x14ac:dyDescent="0.3">
      <c r="A190" s="34">
        <v>25116</v>
      </c>
      <c r="B190" s="35" t="s">
        <v>287</v>
      </c>
      <c r="C190" s="36">
        <f>enrollextractws!G188</f>
        <v>469.87999999999994</v>
      </c>
      <c r="D190" s="37">
        <f>table34ws!D186</f>
        <v>23.91</v>
      </c>
      <c r="E190" s="38">
        <f t="shared" si="12"/>
        <v>19.652028439983269</v>
      </c>
      <c r="F190" s="39">
        <f t="shared" si="13"/>
        <v>50.885332425300085</v>
      </c>
      <c r="G190" s="37">
        <f>table36ws!D186</f>
        <v>2.33</v>
      </c>
      <c r="H190" s="38">
        <f t="shared" si="14"/>
        <v>201.66523605150212</v>
      </c>
      <c r="I190" s="40">
        <f t="shared" si="15"/>
        <v>4.9587128628586026</v>
      </c>
      <c r="J190" s="37">
        <f>table38ws!D186</f>
        <v>9.84</v>
      </c>
      <c r="K190" s="38">
        <f t="shared" si="16"/>
        <v>47.752032520325194</v>
      </c>
      <c r="L190" s="39">
        <f t="shared" si="17"/>
        <v>20.941516983059504</v>
      </c>
    </row>
    <row r="191" spans="1:12" x14ac:dyDescent="0.3">
      <c r="A191" s="34">
        <v>25118</v>
      </c>
      <c r="B191" s="35" t="s">
        <v>288</v>
      </c>
      <c r="C191" s="36">
        <f>enrollextractws!G189</f>
        <v>1071.0640000000001</v>
      </c>
      <c r="D191" s="37">
        <f>table34ws!D187</f>
        <v>29.58</v>
      </c>
      <c r="E191" s="38">
        <f t="shared" si="12"/>
        <v>36.209060175794463</v>
      </c>
      <c r="F191" s="39">
        <f t="shared" si="13"/>
        <v>27.617397279714375</v>
      </c>
      <c r="G191" s="37">
        <f>table36ws!D187</f>
        <v>2.99</v>
      </c>
      <c r="H191" s="38">
        <f t="shared" si="14"/>
        <v>358.21538461538461</v>
      </c>
      <c r="I191" s="40">
        <f t="shared" si="15"/>
        <v>2.7916165607283969</v>
      </c>
      <c r="J191" s="37">
        <f>table38ws!D187</f>
        <v>10.4</v>
      </c>
      <c r="K191" s="38">
        <f t="shared" si="16"/>
        <v>102.98692307692308</v>
      </c>
      <c r="L191" s="39">
        <f t="shared" si="17"/>
        <v>9.7099706460118149</v>
      </c>
    </row>
    <row r="192" spans="1:12" x14ac:dyDescent="0.3">
      <c r="A192" s="34">
        <v>25155</v>
      </c>
      <c r="B192" s="35" t="s">
        <v>352</v>
      </c>
      <c r="C192" s="36">
        <f>enrollextractws!G190</f>
        <v>305.61599999999999</v>
      </c>
      <c r="D192" s="37">
        <f>table34ws!D188</f>
        <v>18.97</v>
      </c>
      <c r="E192" s="38">
        <f t="shared" si="12"/>
        <v>16.110490247759621</v>
      </c>
      <c r="F192" s="39">
        <f t="shared" si="13"/>
        <v>62.071357520548659</v>
      </c>
      <c r="G192" s="37">
        <f>table36ws!D188</f>
        <v>2.4300000000000002</v>
      </c>
      <c r="H192" s="38">
        <f t="shared" si="14"/>
        <v>125.76790123456789</v>
      </c>
      <c r="I192" s="40">
        <f t="shared" si="15"/>
        <v>7.9511543898225234</v>
      </c>
      <c r="J192" s="37">
        <f>table38ws!D188</f>
        <v>8.14</v>
      </c>
      <c r="K192" s="38">
        <f t="shared" si="16"/>
        <v>37.544963144963141</v>
      </c>
      <c r="L192" s="39">
        <f t="shared" si="17"/>
        <v>26.634731165907546</v>
      </c>
    </row>
    <row r="193" spans="1:12" x14ac:dyDescent="0.3">
      <c r="A193" s="34">
        <v>25160</v>
      </c>
      <c r="B193" s="35" t="s">
        <v>289</v>
      </c>
      <c r="C193" s="36">
        <f>enrollextractws!G191</f>
        <v>319.774</v>
      </c>
      <c r="D193" s="37">
        <f>table34ws!D189</f>
        <v>20.07</v>
      </c>
      <c r="E193" s="38">
        <f t="shared" si="12"/>
        <v>15.932934728450423</v>
      </c>
      <c r="F193" s="39">
        <f t="shared" si="13"/>
        <v>62.76307642272355</v>
      </c>
      <c r="G193" s="37">
        <f>table36ws!D189</f>
        <v>3.61</v>
      </c>
      <c r="H193" s="38">
        <f t="shared" si="14"/>
        <v>88.580055401662051</v>
      </c>
      <c r="I193" s="40">
        <f t="shared" si="15"/>
        <v>11.289223013753462</v>
      </c>
      <c r="J193" s="37">
        <f>table38ws!D189</f>
        <v>8.69</v>
      </c>
      <c r="K193" s="38">
        <f t="shared" si="16"/>
        <v>36.797928653624858</v>
      </c>
      <c r="L193" s="39">
        <f t="shared" si="17"/>
        <v>27.175442656376067</v>
      </c>
    </row>
    <row r="194" spans="1:12" x14ac:dyDescent="0.3">
      <c r="A194" s="34">
        <v>25200</v>
      </c>
      <c r="B194" s="35" t="s">
        <v>290</v>
      </c>
      <c r="C194" s="36">
        <f>enrollextractws!G192</f>
        <v>49.453999999999994</v>
      </c>
      <c r="D194" s="37">
        <f>table34ws!D190</f>
        <v>6.75</v>
      </c>
      <c r="E194" s="38">
        <f t="shared" si="12"/>
        <v>7.326518518518518</v>
      </c>
      <c r="F194" s="39">
        <f t="shared" si="13"/>
        <v>136.49047599789705</v>
      </c>
      <c r="G194" s="37">
        <f>table36ws!D190</f>
        <v>1</v>
      </c>
      <c r="H194" s="38">
        <f t="shared" si="14"/>
        <v>49.453999999999994</v>
      </c>
      <c r="I194" s="40">
        <f t="shared" si="15"/>
        <v>20.220811258947712</v>
      </c>
      <c r="J194" s="37">
        <f>table38ws!D190</f>
        <v>3.97</v>
      </c>
      <c r="K194" s="38">
        <f t="shared" si="16"/>
        <v>12.456926952141055</v>
      </c>
      <c r="L194" s="39">
        <f t="shared" si="17"/>
        <v>80.276620698022427</v>
      </c>
    </row>
    <row r="195" spans="1:12" x14ac:dyDescent="0.3">
      <c r="A195" s="34">
        <v>26056</v>
      </c>
      <c r="B195" s="35" t="s">
        <v>291</v>
      </c>
      <c r="C195" s="36">
        <f>enrollextractws!G193</f>
        <v>1155.7860000000001</v>
      </c>
      <c r="D195" s="37">
        <f>table34ws!D191</f>
        <v>63.53</v>
      </c>
      <c r="E195" s="38">
        <f t="shared" si="12"/>
        <v>18.192759326302536</v>
      </c>
      <c r="F195" s="39">
        <f t="shared" si="13"/>
        <v>54.966922942482427</v>
      </c>
      <c r="G195" s="37">
        <f>table36ws!D191</f>
        <v>6.1</v>
      </c>
      <c r="H195" s="38">
        <f t="shared" si="14"/>
        <v>189.47311475409839</v>
      </c>
      <c r="I195" s="40">
        <f t="shared" si="15"/>
        <v>5.2777936399990999</v>
      </c>
      <c r="J195" s="37">
        <f>table38ws!D191</f>
        <v>24.51</v>
      </c>
      <c r="K195" s="38">
        <f t="shared" si="16"/>
        <v>47.155691554467566</v>
      </c>
      <c r="L195" s="39">
        <f t="shared" si="17"/>
        <v>21.206347887930814</v>
      </c>
    </row>
    <row r="196" spans="1:12" x14ac:dyDescent="0.3">
      <c r="A196" s="34">
        <v>26059</v>
      </c>
      <c r="B196" s="35" t="s">
        <v>292</v>
      </c>
      <c r="C196" s="36">
        <f>enrollextractws!G194</f>
        <v>384.298</v>
      </c>
      <c r="D196" s="37">
        <f>table34ws!D192</f>
        <v>20.77</v>
      </c>
      <c r="E196" s="38">
        <f t="shared" si="12"/>
        <v>18.502551757342321</v>
      </c>
      <c r="F196" s="39">
        <f t="shared" si="13"/>
        <v>54.046599253704159</v>
      </c>
      <c r="G196" s="37">
        <f>table36ws!D192</f>
        <v>2.62</v>
      </c>
      <c r="H196" s="38">
        <f t="shared" si="14"/>
        <v>146.67862595419848</v>
      </c>
      <c r="I196" s="40">
        <f t="shared" si="15"/>
        <v>6.8176259048967207</v>
      </c>
      <c r="J196" s="37">
        <f>table38ws!D192</f>
        <v>14.4</v>
      </c>
      <c r="K196" s="38">
        <f t="shared" si="16"/>
        <v>26.687361111111109</v>
      </c>
      <c r="L196" s="39">
        <f t="shared" si="17"/>
        <v>37.47092100401251</v>
      </c>
    </row>
    <row r="197" spans="1:12" x14ac:dyDescent="0.3">
      <c r="A197" s="34">
        <v>26070</v>
      </c>
      <c r="B197" s="35" t="s">
        <v>293</v>
      </c>
      <c r="C197" s="36">
        <f>enrollextractws!G195</f>
        <v>246.62200000000001</v>
      </c>
      <c r="D197" s="37">
        <f>table34ws!D193</f>
        <v>19.12</v>
      </c>
      <c r="E197" s="38">
        <f t="shared" si="12"/>
        <v>12.898640167364016</v>
      </c>
      <c r="F197" s="39">
        <f t="shared" si="13"/>
        <v>77.527552286495123</v>
      </c>
      <c r="G197" s="37">
        <f>table36ws!D193</f>
        <v>1.8</v>
      </c>
      <c r="H197" s="38">
        <f t="shared" si="14"/>
        <v>137.01222222222222</v>
      </c>
      <c r="I197" s="40">
        <f t="shared" si="15"/>
        <v>7.2986189391051894</v>
      </c>
      <c r="J197" s="37">
        <f>table38ws!D193</f>
        <v>11.57</v>
      </c>
      <c r="K197" s="38">
        <f t="shared" si="16"/>
        <v>21.315643906655144</v>
      </c>
      <c r="L197" s="39">
        <f t="shared" si="17"/>
        <v>46.913900625248353</v>
      </c>
    </row>
    <row r="198" spans="1:12" x14ac:dyDescent="0.3">
      <c r="A198" s="34">
        <v>27001</v>
      </c>
      <c r="B198" s="35" t="s">
        <v>294</v>
      </c>
      <c r="C198" s="36">
        <f>enrollextractws!G196</f>
        <v>2807.4119999999998</v>
      </c>
      <c r="D198" s="37">
        <f>table34ws!D194</f>
        <v>139.51</v>
      </c>
      <c r="E198" s="38">
        <f t="shared" si="12"/>
        <v>20.123374668482548</v>
      </c>
      <c r="F198" s="39">
        <f t="shared" si="13"/>
        <v>49.693454327330656</v>
      </c>
      <c r="G198" s="37">
        <f>table36ws!D194</f>
        <v>12.8</v>
      </c>
      <c r="H198" s="38">
        <f t="shared" si="14"/>
        <v>219.32906249999996</v>
      </c>
      <c r="I198" s="40">
        <f t="shared" si="15"/>
        <v>4.5593592960349252</v>
      </c>
      <c r="J198" s="37">
        <f>table38ws!D194</f>
        <v>66.319999999999993</v>
      </c>
      <c r="K198" s="38">
        <f t="shared" si="16"/>
        <v>42.331302774427023</v>
      </c>
      <c r="L198" s="39">
        <f t="shared" si="17"/>
        <v>23.623180352580953</v>
      </c>
    </row>
    <row r="199" spans="1:12" x14ac:dyDescent="0.3">
      <c r="A199" s="34">
        <v>27003</v>
      </c>
      <c r="B199" s="35" t="s">
        <v>295</v>
      </c>
      <c r="C199" s="36">
        <f>enrollextractws!G197</f>
        <v>22185.998</v>
      </c>
      <c r="D199" s="37">
        <f>table34ws!D195</f>
        <v>1123.3499999999999</v>
      </c>
      <c r="E199" s="38">
        <f t="shared" si="12"/>
        <v>19.749853563003519</v>
      </c>
      <c r="F199" s="39">
        <f t="shared" si="13"/>
        <v>50.63328681450345</v>
      </c>
      <c r="G199" s="37">
        <f>table36ws!D195</f>
        <v>84.51</v>
      </c>
      <c r="H199" s="38">
        <f t="shared" si="14"/>
        <v>262.5251212874216</v>
      </c>
      <c r="I199" s="40">
        <f t="shared" si="15"/>
        <v>3.8091592724384093</v>
      </c>
      <c r="J199" s="37">
        <f>table38ws!D195</f>
        <v>481.42</v>
      </c>
      <c r="K199" s="38">
        <f t="shared" si="16"/>
        <v>46.084495866395244</v>
      </c>
      <c r="L199" s="39">
        <f t="shared" si="17"/>
        <v>21.699271765912897</v>
      </c>
    </row>
    <row r="200" spans="1:12" x14ac:dyDescent="0.3">
      <c r="A200" s="34">
        <v>27010</v>
      </c>
      <c r="B200" s="35" t="s">
        <v>296</v>
      </c>
      <c r="C200" s="36">
        <f>enrollextractws!G198</f>
        <v>27290.853999999999</v>
      </c>
      <c r="D200" s="37">
        <f>table34ws!D196</f>
        <v>1390.14</v>
      </c>
      <c r="E200" s="38">
        <f t="shared" si="12"/>
        <v>19.63173061706015</v>
      </c>
      <c r="F200" s="39">
        <f t="shared" si="13"/>
        <v>50.937944265137325</v>
      </c>
      <c r="G200" s="37">
        <f>table36ws!D196</f>
        <v>111.47</v>
      </c>
      <c r="H200" s="38">
        <f t="shared" si="14"/>
        <v>244.82689512873418</v>
      </c>
      <c r="I200" s="40">
        <f t="shared" si="15"/>
        <v>4.0845185716797285</v>
      </c>
      <c r="J200" s="37">
        <f>table38ws!D196</f>
        <v>618.76</v>
      </c>
      <c r="K200" s="38">
        <f t="shared" si="16"/>
        <v>44.105717887387677</v>
      </c>
      <c r="L200" s="39">
        <f t="shared" si="17"/>
        <v>22.672797267538787</v>
      </c>
    </row>
    <row r="201" spans="1:12" x14ac:dyDescent="0.3">
      <c r="A201" s="34">
        <v>27019</v>
      </c>
      <c r="B201" s="35" t="s">
        <v>297</v>
      </c>
      <c r="C201" s="36">
        <f>enrollextractws!G199</f>
        <v>176.8</v>
      </c>
      <c r="D201" s="37">
        <f>table34ws!D197</f>
        <v>11.74</v>
      </c>
      <c r="E201" s="38">
        <f t="shared" si="12"/>
        <v>15.059625212947189</v>
      </c>
      <c r="F201" s="39">
        <f t="shared" si="13"/>
        <v>66.402714932126699</v>
      </c>
      <c r="G201" s="37">
        <f>table36ws!D197</f>
        <v>1</v>
      </c>
      <c r="H201" s="38">
        <f t="shared" si="14"/>
        <v>176.8</v>
      </c>
      <c r="I201" s="40">
        <f t="shared" si="15"/>
        <v>5.6561085972850673</v>
      </c>
      <c r="J201" s="37">
        <f>table38ws!D197</f>
        <v>4.21</v>
      </c>
      <c r="K201" s="38">
        <f t="shared" si="16"/>
        <v>41.995249406175773</v>
      </c>
      <c r="L201" s="39">
        <f t="shared" si="17"/>
        <v>23.812217194570135</v>
      </c>
    </row>
    <row r="202" spans="1:12" x14ac:dyDescent="0.3">
      <c r="A202" s="34">
        <v>27083</v>
      </c>
      <c r="B202" s="35" t="s">
        <v>298</v>
      </c>
      <c r="C202" s="36">
        <f>enrollextractws!G200</f>
        <v>4287.3859999999995</v>
      </c>
      <c r="D202" s="37">
        <f>table34ws!D198</f>
        <v>268.02999999999997</v>
      </c>
      <c r="E202" s="38">
        <f t="shared" ref="E202:E265" si="18">IF(D202=0,0,C202/D202)</f>
        <v>15.995918367346938</v>
      </c>
      <c r="F202" s="39">
        <f t="shared" ref="F202:F265" si="19">(+D202/C202)*1000</f>
        <v>62.515947945904564</v>
      </c>
      <c r="G202" s="37">
        <f>table36ws!D198</f>
        <v>27.95</v>
      </c>
      <c r="H202" s="38">
        <f t="shared" ref="H202:H265" si="20">IF(G202=0,0,C202/G202)</f>
        <v>153.39484794275489</v>
      </c>
      <c r="I202" s="40">
        <f t="shared" ref="I202:I265" si="21">(+G202/C202)*1000</f>
        <v>6.5191237737866388</v>
      </c>
      <c r="J202" s="37">
        <f>table38ws!D198</f>
        <v>100.87</v>
      </c>
      <c r="K202" s="38">
        <f t="shared" ref="K202:K265" si="22">IF(J202=0,0,C202/J202)</f>
        <v>42.504074551402788</v>
      </c>
      <c r="L202" s="39">
        <f t="shared" ref="L202:L265" si="23">(+J202/C202)*1000</f>
        <v>23.52715617394842</v>
      </c>
    </row>
    <row r="203" spans="1:12" x14ac:dyDescent="0.3">
      <c r="A203" s="34">
        <v>27320</v>
      </c>
      <c r="B203" s="35" t="s">
        <v>299</v>
      </c>
      <c r="C203" s="36">
        <f>enrollextractws!G201</f>
        <v>10026.787999999999</v>
      </c>
      <c r="D203" s="37">
        <f>table34ws!D199</f>
        <v>527.04</v>
      </c>
      <c r="E203" s="38">
        <f t="shared" si="18"/>
        <v>19.024719186399512</v>
      </c>
      <c r="F203" s="39">
        <f t="shared" si="19"/>
        <v>52.563193716671783</v>
      </c>
      <c r="G203" s="37">
        <f>table36ws!D199</f>
        <v>51.8</v>
      </c>
      <c r="H203" s="38">
        <f t="shared" si="20"/>
        <v>193.56733590733589</v>
      </c>
      <c r="I203" s="40">
        <f t="shared" si="21"/>
        <v>5.1661608882126568</v>
      </c>
      <c r="J203" s="37">
        <f>table38ws!D199</f>
        <v>202.2</v>
      </c>
      <c r="K203" s="38">
        <f t="shared" si="22"/>
        <v>49.588466864490599</v>
      </c>
      <c r="L203" s="39">
        <f t="shared" si="23"/>
        <v>20.16597937445172</v>
      </c>
    </row>
    <row r="204" spans="1:12" x14ac:dyDescent="0.3">
      <c r="A204" s="34">
        <v>27343</v>
      </c>
      <c r="B204" s="35" t="s">
        <v>300</v>
      </c>
      <c r="C204" s="36">
        <f>enrollextractws!G202</f>
        <v>1421.67</v>
      </c>
      <c r="D204" s="37">
        <f>table34ws!D200</f>
        <v>76.31</v>
      </c>
      <c r="E204" s="38">
        <f t="shared" si="18"/>
        <v>18.63019263530337</v>
      </c>
      <c r="F204" s="39">
        <f t="shared" si="19"/>
        <v>53.676310254841141</v>
      </c>
      <c r="G204" s="37">
        <f>table36ws!D200</f>
        <v>5.2</v>
      </c>
      <c r="H204" s="38">
        <f t="shared" si="20"/>
        <v>273.39807692307693</v>
      </c>
      <c r="I204" s="40">
        <f t="shared" si="21"/>
        <v>3.6576702047591914</v>
      </c>
      <c r="J204" s="37">
        <f>table38ws!D200</f>
        <v>30.2</v>
      </c>
      <c r="K204" s="38">
        <f t="shared" si="22"/>
        <v>47.075165562913909</v>
      </c>
      <c r="L204" s="39">
        <f t="shared" si="23"/>
        <v>21.242623112255306</v>
      </c>
    </row>
    <row r="205" spans="1:12" x14ac:dyDescent="0.3">
      <c r="A205" s="34">
        <v>27344</v>
      </c>
      <c r="B205" s="35" t="s">
        <v>301</v>
      </c>
      <c r="C205" s="36">
        <f>enrollextractws!G203</f>
        <v>2757.8980000000006</v>
      </c>
      <c r="D205" s="37">
        <f>table34ws!D201</f>
        <v>137.71</v>
      </c>
      <c r="E205" s="38">
        <f t="shared" si="18"/>
        <v>20.026853532786294</v>
      </c>
      <c r="F205" s="39">
        <f t="shared" si="19"/>
        <v>49.932956186196868</v>
      </c>
      <c r="G205" s="37">
        <f>table36ws!D201</f>
        <v>12</v>
      </c>
      <c r="H205" s="38">
        <f t="shared" si="20"/>
        <v>229.82483333333337</v>
      </c>
      <c r="I205" s="40">
        <f t="shared" si="21"/>
        <v>4.3511398898726483</v>
      </c>
      <c r="J205" s="37">
        <f>table38ws!D201</f>
        <v>55.5</v>
      </c>
      <c r="K205" s="38">
        <f t="shared" si="22"/>
        <v>49.69185585585587</v>
      </c>
      <c r="L205" s="39">
        <f t="shared" si="23"/>
        <v>20.124021990660999</v>
      </c>
    </row>
    <row r="206" spans="1:12" x14ac:dyDescent="0.3">
      <c r="A206" s="34">
        <v>27400</v>
      </c>
      <c r="B206" s="35" t="s">
        <v>302</v>
      </c>
      <c r="C206" s="36">
        <f>enrollextractws!G204</f>
        <v>11531.372000000001</v>
      </c>
      <c r="D206" s="37">
        <f>table34ws!D202</f>
        <v>631.59</v>
      </c>
      <c r="E206" s="38">
        <f t="shared" si="18"/>
        <v>18.257686157158918</v>
      </c>
      <c r="F206" s="39">
        <f t="shared" si="19"/>
        <v>54.771453041320669</v>
      </c>
      <c r="G206" s="37">
        <f>table36ws!D202</f>
        <v>64.599999999999994</v>
      </c>
      <c r="H206" s="38">
        <f t="shared" si="20"/>
        <v>178.50421052631583</v>
      </c>
      <c r="I206" s="40">
        <f t="shared" si="21"/>
        <v>5.6021087516732608</v>
      </c>
      <c r="J206" s="37">
        <f>table38ws!D202</f>
        <v>297.83999999999997</v>
      </c>
      <c r="K206" s="38">
        <f t="shared" si="22"/>
        <v>38.716666666666676</v>
      </c>
      <c r="L206" s="39">
        <f t="shared" si="23"/>
        <v>25.828669823504086</v>
      </c>
    </row>
    <row r="207" spans="1:12" x14ac:dyDescent="0.3">
      <c r="A207" s="34">
        <v>27401</v>
      </c>
      <c r="B207" s="35" t="s">
        <v>303</v>
      </c>
      <c r="C207" s="36">
        <f>enrollextractws!G205</f>
        <v>8426.8420000000006</v>
      </c>
      <c r="D207" s="37">
        <f>table34ws!D203</f>
        <v>453.49</v>
      </c>
      <c r="E207" s="38">
        <f t="shared" si="18"/>
        <v>18.582200269024675</v>
      </c>
      <c r="F207" s="39">
        <f t="shared" si="19"/>
        <v>53.81494040116096</v>
      </c>
      <c r="G207" s="37">
        <f>table36ws!D203</f>
        <v>36.86</v>
      </c>
      <c r="H207" s="38">
        <f t="shared" si="20"/>
        <v>228.61752577319589</v>
      </c>
      <c r="I207" s="40">
        <f t="shared" si="21"/>
        <v>4.3741178486555219</v>
      </c>
      <c r="J207" s="37">
        <f>table38ws!D203</f>
        <v>189.77</v>
      </c>
      <c r="K207" s="38">
        <f t="shared" si="22"/>
        <v>44.405554091795331</v>
      </c>
      <c r="L207" s="39">
        <f t="shared" si="23"/>
        <v>22.519705483976086</v>
      </c>
    </row>
    <row r="208" spans="1:12" x14ac:dyDescent="0.3">
      <c r="A208" s="34">
        <v>27402</v>
      </c>
      <c r="B208" s="35" t="s">
        <v>304</v>
      </c>
      <c r="C208" s="36">
        <f>enrollextractws!G206</f>
        <v>6810.8919999999998</v>
      </c>
      <c r="D208" s="37">
        <f>table34ws!D204</f>
        <v>375.31</v>
      </c>
      <c r="E208" s="38">
        <f t="shared" si="18"/>
        <v>18.147376835149608</v>
      </c>
      <c r="F208" s="39">
        <f t="shared" si="19"/>
        <v>55.104382803309761</v>
      </c>
      <c r="G208" s="37">
        <f>table36ws!D204</f>
        <v>34.99</v>
      </c>
      <c r="H208" s="38">
        <f t="shared" si="20"/>
        <v>194.65252929408402</v>
      </c>
      <c r="I208" s="40">
        <f t="shared" si="21"/>
        <v>5.1373593943348395</v>
      </c>
      <c r="J208" s="37">
        <f>table38ws!D204</f>
        <v>147.19</v>
      </c>
      <c r="K208" s="38">
        <f t="shared" si="22"/>
        <v>46.2727902710782</v>
      </c>
      <c r="L208" s="39">
        <f t="shared" si="23"/>
        <v>21.610972542216203</v>
      </c>
    </row>
    <row r="209" spans="1:12" x14ac:dyDescent="0.3">
      <c r="A209" s="34">
        <v>27403</v>
      </c>
      <c r="B209" s="35" t="s">
        <v>305</v>
      </c>
      <c r="C209" s="36">
        <f>enrollextractws!G207</f>
        <v>20153.847999999998</v>
      </c>
      <c r="D209" s="37">
        <f>table34ws!D205</f>
        <v>1050.97</v>
      </c>
      <c r="E209" s="38">
        <f t="shared" si="18"/>
        <v>19.176425587790323</v>
      </c>
      <c r="F209" s="39">
        <f t="shared" si="19"/>
        <v>52.147361635356198</v>
      </c>
      <c r="G209" s="37">
        <f>table36ws!D205</f>
        <v>95.99</v>
      </c>
      <c r="H209" s="38">
        <f t="shared" si="20"/>
        <v>209.95778726950724</v>
      </c>
      <c r="I209" s="40">
        <f t="shared" si="21"/>
        <v>4.7628621591271303</v>
      </c>
      <c r="J209" s="37">
        <f>table38ws!D205</f>
        <v>403.88</v>
      </c>
      <c r="K209" s="38">
        <f t="shared" si="22"/>
        <v>49.900584331979793</v>
      </c>
      <c r="L209" s="39">
        <f t="shared" si="23"/>
        <v>20.039845492533239</v>
      </c>
    </row>
    <row r="210" spans="1:12" x14ac:dyDescent="0.3">
      <c r="A210" s="34">
        <v>27404</v>
      </c>
      <c r="B210" s="35" t="s">
        <v>306</v>
      </c>
      <c r="C210" s="36">
        <f>enrollextractws!G208</f>
        <v>1956.1060000000002</v>
      </c>
      <c r="D210" s="37">
        <f>table34ws!D206</f>
        <v>98.21</v>
      </c>
      <c r="E210" s="38">
        <f t="shared" si="18"/>
        <v>19.917584767335306</v>
      </c>
      <c r="F210" s="39">
        <f t="shared" si="19"/>
        <v>50.206890628626454</v>
      </c>
      <c r="G210" s="37">
        <f>table36ws!D206</f>
        <v>9.15</v>
      </c>
      <c r="H210" s="38">
        <f t="shared" si="20"/>
        <v>213.78207650273225</v>
      </c>
      <c r="I210" s="40">
        <f t="shared" si="21"/>
        <v>4.6776606175738937</v>
      </c>
      <c r="J210" s="37">
        <f>table38ws!D206</f>
        <v>43.32</v>
      </c>
      <c r="K210" s="38">
        <f t="shared" si="22"/>
        <v>45.15480147737766</v>
      </c>
      <c r="L210" s="39">
        <f t="shared" si="23"/>
        <v>22.146039120579353</v>
      </c>
    </row>
    <row r="211" spans="1:12" x14ac:dyDescent="0.3">
      <c r="A211" s="34">
        <v>27416</v>
      </c>
      <c r="B211" s="35" t="s">
        <v>307</v>
      </c>
      <c r="C211" s="36">
        <f>enrollextractws!G209</f>
        <v>4201.7999999999993</v>
      </c>
      <c r="D211" s="37">
        <f>table34ws!D207</f>
        <v>211.92</v>
      </c>
      <c r="E211" s="38">
        <f t="shared" si="18"/>
        <v>19.827293318233295</v>
      </c>
      <c r="F211" s="39">
        <f t="shared" si="19"/>
        <v>50.435527631015283</v>
      </c>
      <c r="G211" s="37">
        <f>table36ws!D207</f>
        <v>22.85</v>
      </c>
      <c r="H211" s="38">
        <f t="shared" si="20"/>
        <v>183.88621444201308</v>
      </c>
      <c r="I211" s="40">
        <f t="shared" si="21"/>
        <v>5.4381455566661918</v>
      </c>
      <c r="J211" s="37">
        <f>table38ws!D207</f>
        <v>100.71</v>
      </c>
      <c r="K211" s="38">
        <f t="shared" si="22"/>
        <v>41.721775394697644</v>
      </c>
      <c r="L211" s="39">
        <f t="shared" si="23"/>
        <v>23.968299300299872</v>
      </c>
    </row>
    <row r="212" spans="1:12" x14ac:dyDescent="0.3">
      <c r="A212" s="34">
        <v>27417</v>
      </c>
      <c r="B212" s="35" t="s">
        <v>308</v>
      </c>
      <c r="C212" s="36">
        <f>enrollextractws!G210</f>
        <v>3810.71</v>
      </c>
      <c r="D212" s="37">
        <f>table34ws!D208</f>
        <v>189.7</v>
      </c>
      <c r="E212" s="38">
        <f t="shared" si="18"/>
        <v>20.088086452293094</v>
      </c>
      <c r="F212" s="39">
        <f t="shared" si="19"/>
        <v>49.780749519118487</v>
      </c>
      <c r="G212" s="37">
        <f>table36ws!D208</f>
        <v>20.059999999999999</v>
      </c>
      <c r="H212" s="38">
        <f t="shared" si="20"/>
        <v>189.96560319042874</v>
      </c>
      <c r="I212" s="40">
        <f t="shared" si="21"/>
        <v>5.2641108874724134</v>
      </c>
      <c r="J212" s="37">
        <f>table38ws!D208</f>
        <v>75.75</v>
      </c>
      <c r="K212" s="38">
        <f t="shared" si="22"/>
        <v>50.306402640264025</v>
      </c>
      <c r="L212" s="39">
        <f t="shared" si="23"/>
        <v>19.87818543001173</v>
      </c>
    </row>
    <row r="213" spans="1:12" x14ac:dyDescent="0.3">
      <c r="A213" s="34" t="s">
        <v>660</v>
      </c>
      <c r="B213" s="35" t="s">
        <v>661</v>
      </c>
      <c r="C213" s="36">
        <f>enrollextractws!G211</f>
        <v>639.67399999999986</v>
      </c>
      <c r="D213" s="37">
        <f>table34ws!D209</f>
        <v>40.409999999999997</v>
      </c>
      <c r="E213" s="38">
        <f t="shared" si="18"/>
        <v>15.82959663449641</v>
      </c>
      <c r="F213" s="39">
        <f t="shared" si="19"/>
        <v>63.172803646857624</v>
      </c>
      <c r="G213" s="37">
        <f>table36ws!D209</f>
        <v>2</v>
      </c>
      <c r="H213" s="38">
        <f t="shared" si="20"/>
        <v>319.83699999999993</v>
      </c>
      <c r="I213" s="40">
        <f t="shared" si="21"/>
        <v>3.1265926081097568</v>
      </c>
      <c r="J213" s="37">
        <f>table38ws!D209</f>
        <v>7.91</v>
      </c>
      <c r="K213" s="38">
        <f t="shared" si="22"/>
        <v>80.869026548672551</v>
      </c>
      <c r="L213" s="39">
        <f t="shared" si="23"/>
        <v>12.365673765074089</v>
      </c>
    </row>
    <row r="214" spans="1:12" x14ac:dyDescent="0.3">
      <c r="A214" s="34" t="s">
        <v>696</v>
      </c>
      <c r="B214" s="35" t="s">
        <v>697</v>
      </c>
      <c r="C214" s="36">
        <f>enrollextractws!G212</f>
        <v>230.8</v>
      </c>
      <c r="D214" s="37">
        <f>table34ws!D210</f>
        <v>12.66</v>
      </c>
      <c r="E214" s="38">
        <f t="shared" si="18"/>
        <v>18.230647709320696</v>
      </c>
      <c r="F214" s="39">
        <f t="shared" si="19"/>
        <v>54.852686308492203</v>
      </c>
      <c r="G214" s="37">
        <f>table36ws!D210</f>
        <v>0.69</v>
      </c>
      <c r="H214" s="38">
        <f t="shared" si="20"/>
        <v>334.49275362318843</v>
      </c>
      <c r="I214" s="40">
        <f t="shared" si="21"/>
        <v>2.9896013864818021</v>
      </c>
      <c r="J214" s="37">
        <f>table38ws!D210</f>
        <v>1.76</v>
      </c>
      <c r="K214" s="38">
        <f t="shared" si="22"/>
        <v>131.13636363636365</v>
      </c>
      <c r="L214" s="39">
        <f t="shared" si="23"/>
        <v>7.625649913344887</v>
      </c>
    </row>
    <row r="215" spans="1:12" x14ac:dyDescent="0.3">
      <c r="A215" s="34" t="s">
        <v>618</v>
      </c>
      <c r="B215" s="35" t="s">
        <v>625</v>
      </c>
      <c r="C215" s="36">
        <f>enrollextractws!G213</f>
        <v>107.4</v>
      </c>
      <c r="D215" s="37">
        <f>table34ws!D211</f>
        <v>9.17</v>
      </c>
      <c r="E215" s="38">
        <f t="shared" si="18"/>
        <v>11.712104689203926</v>
      </c>
      <c r="F215" s="39">
        <f t="shared" si="19"/>
        <v>85.381750465549345</v>
      </c>
      <c r="G215" s="37">
        <f>table36ws!D211</f>
        <v>0</v>
      </c>
      <c r="H215" s="38">
        <f t="shared" si="20"/>
        <v>0</v>
      </c>
      <c r="I215" s="40">
        <f t="shared" si="21"/>
        <v>0</v>
      </c>
      <c r="J215" s="37">
        <f>table38ws!D211</f>
        <v>3.96</v>
      </c>
      <c r="K215" s="38">
        <f t="shared" si="22"/>
        <v>27.121212121212125</v>
      </c>
      <c r="L215" s="39">
        <f t="shared" si="23"/>
        <v>36.871508379888262</v>
      </c>
    </row>
    <row r="216" spans="1:12" x14ac:dyDescent="0.3">
      <c r="A216" s="34">
        <v>28010</v>
      </c>
      <c r="B216" s="35" t="s">
        <v>59</v>
      </c>
      <c r="C216" s="36">
        <f>enrollextractws!G214</f>
        <v>7.16</v>
      </c>
      <c r="D216" s="37">
        <f>table34ws!D212</f>
        <v>0.67</v>
      </c>
      <c r="E216" s="38">
        <f t="shared" si="18"/>
        <v>10.686567164179104</v>
      </c>
      <c r="F216" s="39">
        <f t="shared" si="19"/>
        <v>93.575418994413411</v>
      </c>
      <c r="G216" s="37">
        <f>table36ws!D212</f>
        <v>0.22</v>
      </c>
      <c r="H216" s="38">
        <f t="shared" si="20"/>
        <v>32.545454545454547</v>
      </c>
      <c r="I216" s="40">
        <f t="shared" si="21"/>
        <v>30.726256983240223</v>
      </c>
      <c r="J216" s="37">
        <f>table38ws!D212</f>
        <v>0.88</v>
      </c>
      <c r="K216" s="38">
        <f t="shared" si="22"/>
        <v>8.1363636363636367</v>
      </c>
      <c r="L216" s="39">
        <f t="shared" si="23"/>
        <v>122.90502793296089</v>
      </c>
    </row>
    <row r="217" spans="1:12" x14ac:dyDescent="0.3">
      <c r="A217" s="34">
        <v>28137</v>
      </c>
      <c r="B217" s="35" t="s">
        <v>70</v>
      </c>
      <c r="C217" s="36">
        <f>enrollextractws!G215</f>
        <v>779.44199999999989</v>
      </c>
      <c r="D217" s="37">
        <f>table34ws!D213</f>
        <v>38.78</v>
      </c>
      <c r="E217" s="38">
        <f t="shared" si="18"/>
        <v>20.099071686436304</v>
      </c>
      <c r="F217" s="39">
        <f t="shared" si="19"/>
        <v>49.753541636196154</v>
      </c>
      <c r="G217" s="37">
        <f>table36ws!D213</f>
        <v>3.15</v>
      </c>
      <c r="H217" s="38">
        <f t="shared" si="20"/>
        <v>247.44190476190474</v>
      </c>
      <c r="I217" s="40">
        <f t="shared" si="21"/>
        <v>4.0413526599798315</v>
      </c>
      <c r="J217" s="37">
        <f>table38ws!D213</f>
        <v>17.97</v>
      </c>
      <c r="K217" s="38">
        <f t="shared" si="22"/>
        <v>43.374624373956593</v>
      </c>
      <c r="L217" s="39">
        <f t="shared" si="23"/>
        <v>23.054954698361136</v>
      </c>
    </row>
    <row r="218" spans="1:12" x14ac:dyDescent="0.3">
      <c r="A218" s="34">
        <v>28144</v>
      </c>
      <c r="B218" s="35" t="s">
        <v>71</v>
      </c>
      <c r="C218" s="36">
        <f>enrollextractws!G216</f>
        <v>194.20800000000003</v>
      </c>
      <c r="D218" s="37">
        <f>table34ws!D214</f>
        <v>15.92</v>
      </c>
      <c r="E218" s="38">
        <f t="shared" si="18"/>
        <v>12.198994974874374</v>
      </c>
      <c r="F218" s="39">
        <f t="shared" si="19"/>
        <v>81.973966057011026</v>
      </c>
      <c r="G218" s="37">
        <f>table36ws!D214</f>
        <v>1.54</v>
      </c>
      <c r="H218" s="38">
        <f t="shared" si="20"/>
        <v>126.10909090909092</v>
      </c>
      <c r="I218" s="40">
        <f t="shared" si="21"/>
        <v>7.9296424452133794</v>
      </c>
      <c r="J218" s="37">
        <f>table38ws!D214</f>
        <v>8.33</v>
      </c>
      <c r="K218" s="38">
        <f t="shared" si="22"/>
        <v>23.314285714285717</v>
      </c>
      <c r="L218" s="39">
        <f t="shared" si="23"/>
        <v>42.89215686274509</v>
      </c>
    </row>
    <row r="219" spans="1:12" x14ac:dyDescent="0.3">
      <c r="A219" s="34">
        <v>28149</v>
      </c>
      <c r="B219" s="35" t="s">
        <v>72</v>
      </c>
      <c r="C219" s="36">
        <f>enrollextractws!G217</f>
        <v>786.86800000000005</v>
      </c>
      <c r="D219" s="37">
        <f>table34ws!D215</f>
        <v>46.12</v>
      </c>
      <c r="E219" s="38">
        <f t="shared" si="18"/>
        <v>17.061318300086732</v>
      </c>
      <c r="F219" s="39">
        <f t="shared" si="19"/>
        <v>58.612117915584307</v>
      </c>
      <c r="G219" s="37">
        <f>table36ws!D215</f>
        <v>4</v>
      </c>
      <c r="H219" s="38">
        <f t="shared" si="20"/>
        <v>196.71700000000001</v>
      </c>
      <c r="I219" s="40">
        <f t="shared" si="21"/>
        <v>5.0834447454973386</v>
      </c>
      <c r="J219" s="37">
        <f>table38ws!D215</f>
        <v>19.16</v>
      </c>
      <c r="K219" s="38">
        <f t="shared" si="22"/>
        <v>41.068267223382051</v>
      </c>
      <c r="L219" s="39">
        <f t="shared" si="23"/>
        <v>24.349700330932251</v>
      </c>
    </row>
    <row r="220" spans="1:12" x14ac:dyDescent="0.3">
      <c r="A220" s="34">
        <v>29011</v>
      </c>
      <c r="B220" s="35" t="s">
        <v>309</v>
      </c>
      <c r="C220" s="36">
        <f>enrollextractws!G218</f>
        <v>514.56000000000006</v>
      </c>
      <c r="D220" s="37">
        <f>table34ws!D216</f>
        <v>29.14</v>
      </c>
      <c r="E220" s="38">
        <f t="shared" si="18"/>
        <v>17.658201784488678</v>
      </c>
      <c r="F220" s="39">
        <f t="shared" si="19"/>
        <v>56.630907960198996</v>
      </c>
      <c r="G220" s="37">
        <f>table36ws!D216</f>
        <v>1.8</v>
      </c>
      <c r="H220" s="38">
        <f t="shared" si="20"/>
        <v>285.86666666666667</v>
      </c>
      <c r="I220" s="40">
        <f t="shared" si="21"/>
        <v>3.4981343283582085</v>
      </c>
      <c r="J220" s="37">
        <f>table38ws!D216</f>
        <v>15.8</v>
      </c>
      <c r="K220" s="38">
        <f t="shared" si="22"/>
        <v>32.56708860759494</v>
      </c>
      <c r="L220" s="39">
        <f t="shared" si="23"/>
        <v>30.705845771144276</v>
      </c>
    </row>
    <row r="221" spans="1:12" x14ac:dyDescent="0.3">
      <c r="A221" s="34">
        <v>29100</v>
      </c>
      <c r="B221" s="35" t="s">
        <v>73</v>
      </c>
      <c r="C221" s="36">
        <f>enrollextractws!G219</f>
        <v>3140.6039999999998</v>
      </c>
      <c r="D221" s="37">
        <f>table34ws!D217</f>
        <v>181.53</v>
      </c>
      <c r="E221" s="38">
        <f t="shared" si="18"/>
        <v>17.300743678730786</v>
      </c>
      <c r="F221" s="39">
        <f t="shared" si="19"/>
        <v>57.800983505083742</v>
      </c>
      <c r="G221" s="37">
        <f>table36ws!D217</f>
        <v>11.51</v>
      </c>
      <c r="H221" s="38">
        <f t="shared" si="20"/>
        <v>272.85873153779323</v>
      </c>
      <c r="I221" s="40">
        <f t="shared" si="21"/>
        <v>3.6649001274913999</v>
      </c>
      <c r="J221" s="37">
        <f>table38ws!D217</f>
        <v>81.69</v>
      </c>
      <c r="K221" s="38">
        <f t="shared" si="22"/>
        <v>38.445391112743295</v>
      </c>
      <c r="L221" s="39">
        <f t="shared" si="23"/>
        <v>26.010920192421587</v>
      </c>
    </row>
    <row r="222" spans="1:12" x14ac:dyDescent="0.3">
      <c r="A222" s="34">
        <v>29101</v>
      </c>
      <c r="B222" s="35" t="s">
        <v>74</v>
      </c>
      <c r="C222" s="36">
        <f>enrollextractws!G220</f>
        <v>4312.485999999999</v>
      </c>
      <c r="D222" s="37">
        <f>table34ws!D218</f>
        <v>208.23</v>
      </c>
      <c r="E222" s="38">
        <f t="shared" si="18"/>
        <v>20.710205061710603</v>
      </c>
      <c r="F222" s="39">
        <f t="shared" si="19"/>
        <v>48.285374143823311</v>
      </c>
      <c r="G222" s="37">
        <f>table36ws!D218</f>
        <v>21.01</v>
      </c>
      <c r="H222" s="38">
        <f t="shared" si="20"/>
        <v>205.25873393622078</v>
      </c>
      <c r="I222" s="40">
        <f t="shared" si="21"/>
        <v>4.8718998739937955</v>
      </c>
      <c r="J222" s="37">
        <f>table38ws!D218</f>
        <v>95.6</v>
      </c>
      <c r="K222" s="38">
        <f t="shared" si="22"/>
        <v>45.109686192468608</v>
      </c>
      <c r="L222" s="39">
        <f t="shared" si="23"/>
        <v>22.168187908320171</v>
      </c>
    </row>
    <row r="223" spans="1:12" x14ac:dyDescent="0.3">
      <c r="A223" s="34">
        <v>29103</v>
      </c>
      <c r="B223" s="35" t="s">
        <v>310</v>
      </c>
      <c r="C223" s="36">
        <f>enrollextractws!G221</f>
        <v>2486.4360000000001</v>
      </c>
      <c r="D223" s="37">
        <f>table34ws!D219</f>
        <v>132.55000000000001</v>
      </c>
      <c r="E223" s="38">
        <f t="shared" si="18"/>
        <v>18.758476046774803</v>
      </c>
      <c r="F223" s="39">
        <f t="shared" si="19"/>
        <v>53.309234583154364</v>
      </c>
      <c r="G223" s="37">
        <f>table36ws!D219</f>
        <v>8.74</v>
      </c>
      <c r="H223" s="38">
        <f t="shared" si="20"/>
        <v>284.4892448512586</v>
      </c>
      <c r="I223" s="40">
        <f t="shared" si="21"/>
        <v>3.5150713712317549</v>
      </c>
      <c r="J223" s="37">
        <f>table38ws!D219</f>
        <v>56.43</v>
      </c>
      <c r="K223" s="38">
        <f t="shared" si="22"/>
        <v>44.062307283359921</v>
      </c>
      <c r="L223" s="39">
        <f t="shared" si="23"/>
        <v>22.695134722952851</v>
      </c>
    </row>
    <row r="224" spans="1:12" x14ac:dyDescent="0.3">
      <c r="A224" s="34">
        <v>29311</v>
      </c>
      <c r="B224" s="35" t="s">
        <v>311</v>
      </c>
      <c r="C224" s="36">
        <f>enrollextractws!G222</f>
        <v>466.89799999999997</v>
      </c>
      <c r="D224" s="37">
        <f>table34ws!D220</f>
        <v>31.38</v>
      </c>
      <c r="E224" s="38">
        <f t="shared" si="18"/>
        <v>14.878840025493945</v>
      </c>
      <c r="F224" s="39">
        <f t="shared" si="19"/>
        <v>67.209540413537866</v>
      </c>
      <c r="G224" s="37">
        <f>table36ws!D220</f>
        <v>2.7</v>
      </c>
      <c r="H224" s="38">
        <f t="shared" si="20"/>
        <v>172.92518518518517</v>
      </c>
      <c r="I224" s="40">
        <f t="shared" si="21"/>
        <v>5.7828476455242912</v>
      </c>
      <c r="J224" s="37">
        <f>table38ws!D220</f>
        <v>14.19</v>
      </c>
      <c r="K224" s="38">
        <f t="shared" si="22"/>
        <v>32.903312191684286</v>
      </c>
      <c r="L224" s="39">
        <f t="shared" si="23"/>
        <v>30.39207707036655</v>
      </c>
    </row>
    <row r="225" spans="1:12" x14ac:dyDescent="0.3">
      <c r="A225" s="34">
        <v>29317</v>
      </c>
      <c r="B225" s="35" t="s">
        <v>312</v>
      </c>
      <c r="C225" s="36">
        <f>enrollextractws!G223</f>
        <v>420.38400000000001</v>
      </c>
      <c r="D225" s="37">
        <f>table34ws!D221</f>
        <v>24.84</v>
      </c>
      <c r="E225" s="38">
        <f t="shared" si="18"/>
        <v>16.923671497584543</v>
      </c>
      <c r="F225" s="39">
        <f t="shared" si="19"/>
        <v>59.088833066910247</v>
      </c>
      <c r="G225" s="37">
        <f>table36ws!D221</f>
        <v>2</v>
      </c>
      <c r="H225" s="38">
        <f t="shared" si="20"/>
        <v>210.19200000000001</v>
      </c>
      <c r="I225" s="40">
        <f t="shared" si="21"/>
        <v>4.7575549973357694</v>
      </c>
      <c r="J225" s="37">
        <f>table38ws!D221</f>
        <v>6.55</v>
      </c>
      <c r="K225" s="38">
        <f t="shared" si="22"/>
        <v>64.180763358778634</v>
      </c>
      <c r="L225" s="39">
        <f t="shared" si="23"/>
        <v>15.580992616274642</v>
      </c>
    </row>
    <row r="226" spans="1:12" x14ac:dyDescent="0.3">
      <c r="A226" s="34">
        <v>29320</v>
      </c>
      <c r="B226" s="35" t="s">
        <v>75</v>
      </c>
      <c r="C226" s="36">
        <f>enrollextractws!G224</f>
        <v>6375.9699999999993</v>
      </c>
      <c r="D226" s="37">
        <f>table34ws!D222</f>
        <v>331.47</v>
      </c>
      <c r="E226" s="38">
        <f t="shared" si="18"/>
        <v>19.23543608773041</v>
      </c>
      <c r="F226" s="39">
        <f t="shared" si="19"/>
        <v>51.987383880413496</v>
      </c>
      <c r="G226" s="37">
        <f>table36ws!D222</f>
        <v>0</v>
      </c>
      <c r="H226" s="38">
        <f t="shared" si="20"/>
        <v>0</v>
      </c>
      <c r="I226" s="40">
        <f t="shared" si="21"/>
        <v>0</v>
      </c>
      <c r="J226" s="37">
        <f>table38ws!D222</f>
        <v>130.75</v>
      </c>
      <c r="K226" s="38">
        <f t="shared" si="22"/>
        <v>48.764588910133838</v>
      </c>
      <c r="L226" s="39">
        <f t="shared" si="23"/>
        <v>20.50668368891322</v>
      </c>
    </row>
    <row r="227" spans="1:12" x14ac:dyDescent="0.3">
      <c r="A227" s="34">
        <v>30002</v>
      </c>
      <c r="B227" s="35" t="s">
        <v>313</v>
      </c>
      <c r="C227" s="36">
        <f>enrollextractws!G225</f>
        <v>108</v>
      </c>
      <c r="D227" s="37">
        <f>table34ws!D223</f>
        <v>7.01</v>
      </c>
      <c r="E227" s="38">
        <f t="shared" si="18"/>
        <v>15.406562054208274</v>
      </c>
      <c r="F227" s="39">
        <f t="shared" si="19"/>
        <v>64.907407407407405</v>
      </c>
      <c r="G227" s="37">
        <f>table36ws!D223</f>
        <v>1.19</v>
      </c>
      <c r="H227" s="38">
        <f t="shared" si="20"/>
        <v>90.756302521008408</v>
      </c>
      <c r="I227" s="40">
        <f t="shared" si="21"/>
        <v>11.018518518518517</v>
      </c>
      <c r="J227" s="37">
        <f>table38ws!D223</f>
        <v>2.94</v>
      </c>
      <c r="K227" s="38">
        <f t="shared" si="22"/>
        <v>36.734693877551024</v>
      </c>
      <c r="L227" s="39">
        <f t="shared" si="23"/>
        <v>27.222222222222221</v>
      </c>
    </row>
    <row r="228" spans="1:12" x14ac:dyDescent="0.3">
      <c r="A228" s="34">
        <v>30029</v>
      </c>
      <c r="B228" s="35" t="s">
        <v>314</v>
      </c>
      <c r="C228" s="36">
        <f>enrollextractws!G226</f>
        <v>71.599999999999994</v>
      </c>
      <c r="D228" s="37">
        <f>table34ws!D224</f>
        <v>5</v>
      </c>
      <c r="E228" s="38">
        <f t="shared" si="18"/>
        <v>14.319999999999999</v>
      </c>
      <c r="F228" s="39">
        <f t="shared" si="19"/>
        <v>69.832402234636888</v>
      </c>
      <c r="G228" s="37">
        <f>table36ws!D224</f>
        <v>0.37</v>
      </c>
      <c r="H228" s="38">
        <f t="shared" si="20"/>
        <v>193.51351351351349</v>
      </c>
      <c r="I228" s="40">
        <f t="shared" si="21"/>
        <v>5.1675977653631291</v>
      </c>
      <c r="J228" s="37">
        <f>table38ws!D224</f>
        <v>1.47</v>
      </c>
      <c r="K228" s="38">
        <f t="shared" si="22"/>
        <v>48.707482993197274</v>
      </c>
      <c r="L228" s="39">
        <f t="shared" si="23"/>
        <v>20.530726256983243</v>
      </c>
    </row>
    <row r="229" spans="1:12" x14ac:dyDescent="0.3">
      <c r="A229" s="34">
        <v>30031</v>
      </c>
      <c r="B229" s="35" t="s">
        <v>315</v>
      </c>
      <c r="C229" s="36">
        <f>enrollextractws!G227</f>
        <v>61.269999999999996</v>
      </c>
      <c r="D229" s="37">
        <f>table34ws!D225</f>
        <v>11.15</v>
      </c>
      <c r="E229" s="38">
        <f t="shared" si="18"/>
        <v>5.4950672645739909</v>
      </c>
      <c r="F229" s="39">
        <f t="shared" si="19"/>
        <v>181.98139383058594</v>
      </c>
      <c r="G229" s="37">
        <f>table36ws!D225</f>
        <v>0.92</v>
      </c>
      <c r="H229" s="38">
        <f t="shared" si="20"/>
        <v>66.597826086956516</v>
      </c>
      <c r="I229" s="40">
        <f t="shared" si="21"/>
        <v>15.015505141178393</v>
      </c>
      <c r="J229" s="37">
        <f>table38ws!D225</f>
        <v>2.36</v>
      </c>
      <c r="K229" s="38">
        <f t="shared" si="22"/>
        <v>25.961864406779661</v>
      </c>
      <c r="L229" s="39">
        <f t="shared" si="23"/>
        <v>38.51803492737065</v>
      </c>
    </row>
    <row r="230" spans="1:12" x14ac:dyDescent="0.3">
      <c r="A230" s="34">
        <v>30303</v>
      </c>
      <c r="B230" s="35" t="s">
        <v>316</v>
      </c>
      <c r="C230" s="36">
        <f>enrollextractws!G228</f>
        <v>734.27200000000005</v>
      </c>
      <c r="D230" s="37">
        <f>table34ws!D226</f>
        <v>39.03</v>
      </c>
      <c r="E230" s="38">
        <f t="shared" si="18"/>
        <v>18.813015629003331</v>
      </c>
      <c r="F230" s="39">
        <f t="shared" si="19"/>
        <v>53.154689270461084</v>
      </c>
      <c r="G230" s="37">
        <f>table36ws!D226</f>
        <v>3.6</v>
      </c>
      <c r="H230" s="38">
        <f t="shared" si="20"/>
        <v>203.96444444444444</v>
      </c>
      <c r="I230" s="40">
        <f t="shared" si="21"/>
        <v>4.9028153054998693</v>
      </c>
      <c r="J230" s="37">
        <f>table38ws!D226</f>
        <v>26.93</v>
      </c>
      <c r="K230" s="38">
        <f t="shared" si="22"/>
        <v>27.265948756034163</v>
      </c>
      <c r="L230" s="39">
        <f t="shared" si="23"/>
        <v>36.675782271419855</v>
      </c>
    </row>
    <row r="231" spans="1:12" x14ac:dyDescent="0.3">
      <c r="A231" s="34">
        <v>31002</v>
      </c>
      <c r="B231" s="35" t="s">
        <v>317</v>
      </c>
      <c r="C231" s="36">
        <f>enrollextractws!G229</f>
        <v>19464.608000000004</v>
      </c>
      <c r="D231" s="37">
        <f>table34ws!D227</f>
        <v>989.71</v>
      </c>
      <c r="E231" s="38">
        <f t="shared" si="18"/>
        <v>19.666981236927992</v>
      </c>
      <c r="F231" s="39">
        <f t="shared" si="19"/>
        <v>50.846644330057906</v>
      </c>
      <c r="G231" s="37">
        <f>table36ws!D227</f>
        <v>70.03</v>
      </c>
      <c r="H231" s="38">
        <f t="shared" si="20"/>
        <v>277.94670855347715</v>
      </c>
      <c r="I231" s="40">
        <f t="shared" si="21"/>
        <v>3.597811987788297</v>
      </c>
      <c r="J231" s="37">
        <f>table38ws!D227</f>
        <v>386.75</v>
      </c>
      <c r="K231" s="38">
        <f t="shared" si="22"/>
        <v>50.328656755009703</v>
      </c>
      <c r="L231" s="39">
        <f t="shared" si="23"/>
        <v>19.869395777197255</v>
      </c>
    </row>
    <row r="232" spans="1:12" x14ac:dyDescent="0.3">
      <c r="A232" s="34">
        <v>31004</v>
      </c>
      <c r="B232" s="35" t="s">
        <v>318</v>
      </c>
      <c r="C232" s="36">
        <f>enrollextractws!G230</f>
        <v>9604.7800000000007</v>
      </c>
      <c r="D232" s="37">
        <f>table34ws!D228</f>
        <v>468.2</v>
      </c>
      <c r="E232" s="38">
        <f t="shared" si="18"/>
        <v>20.514267407090987</v>
      </c>
      <c r="F232" s="39">
        <f t="shared" si="19"/>
        <v>48.746561607866077</v>
      </c>
      <c r="G232" s="37">
        <f>table36ws!D228</f>
        <v>31.05</v>
      </c>
      <c r="H232" s="38">
        <f t="shared" si="20"/>
        <v>309.33268921095009</v>
      </c>
      <c r="I232" s="40">
        <f t="shared" si="21"/>
        <v>3.232765352251691</v>
      </c>
      <c r="J232" s="37">
        <f>table38ws!D228</f>
        <v>193.45</v>
      </c>
      <c r="K232" s="38">
        <f t="shared" si="22"/>
        <v>49.649935383820115</v>
      </c>
      <c r="L232" s="39">
        <f t="shared" si="23"/>
        <v>20.14101312055039</v>
      </c>
    </row>
    <row r="233" spans="1:12" x14ac:dyDescent="0.3">
      <c r="A233" s="34">
        <v>31006</v>
      </c>
      <c r="B233" s="35" t="s">
        <v>319</v>
      </c>
      <c r="C233" s="36">
        <f>enrollextractws!G231</f>
        <v>14794.359999999997</v>
      </c>
      <c r="D233" s="37">
        <f>table34ws!D229</f>
        <v>763.64</v>
      </c>
      <c r="E233" s="38">
        <f t="shared" si="18"/>
        <v>19.373474412026606</v>
      </c>
      <c r="F233" s="39">
        <f t="shared" si="19"/>
        <v>51.61696754709228</v>
      </c>
      <c r="G233" s="37">
        <f>table36ws!D229</f>
        <v>46.74</v>
      </c>
      <c r="H233" s="38">
        <f t="shared" si="20"/>
        <v>316.52460419341025</v>
      </c>
      <c r="I233" s="40">
        <f t="shared" si="21"/>
        <v>3.159312062164231</v>
      </c>
      <c r="J233" s="37">
        <f>table38ws!D229</f>
        <v>257.07</v>
      </c>
      <c r="K233" s="38">
        <f t="shared" si="22"/>
        <v>57.549928035165507</v>
      </c>
      <c r="L233" s="39">
        <f t="shared" si="23"/>
        <v>17.37621634190327</v>
      </c>
    </row>
    <row r="234" spans="1:12" x14ac:dyDescent="0.3">
      <c r="A234" s="34">
        <v>31015</v>
      </c>
      <c r="B234" s="35" t="s">
        <v>320</v>
      </c>
      <c r="C234" s="36">
        <f>enrollextractws!G232</f>
        <v>19516.528000000002</v>
      </c>
      <c r="D234" s="37">
        <f>table34ws!D230</f>
        <v>990.86</v>
      </c>
      <c r="E234" s="38">
        <f t="shared" si="18"/>
        <v>19.696554508204997</v>
      </c>
      <c r="F234" s="39">
        <f t="shared" si="19"/>
        <v>50.770300946971716</v>
      </c>
      <c r="G234" s="37">
        <f>table36ws!D230</f>
        <v>56.29</v>
      </c>
      <c r="H234" s="38">
        <f t="shared" si="20"/>
        <v>346.71394563865698</v>
      </c>
      <c r="I234" s="40">
        <f t="shared" si="21"/>
        <v>2.8842220296560939</v>
      </c>
      <c r="J234" s="37">
        <f>table38ws!D230</f>
        <v>351.21</v>
      </c>
      <c r="K234" s="38">
        <f t="shared" si="22"/>
        <v>55.569397226730459</v>
      </c>
      <c r="L234" s="39">
        <f t="shared" si="23"/>
        <v>17.995516415624742</v>
      </c>
    </row>
    <row r="235" spans="1:12" x14ac:dyDescent="0.3">
      <c r="A235" s="34">
        <v>31016</v>
      </c>
      <c r="B235" s="35" t="s">
        <v>321</v>
      </c>
      <c r="C235" s="36">
        <f>enrollextractws!G233</f>
        <v>5516.39</v>
      </c>
      <c r="D235" s="37">
        <f>table34ws!D231</f>
        <v>260.58</v>
      </c>
      <c r="E235" s="38">
        <f t="shared" si="18"/>
        <v>21.169659989254743</v>
      </c>
      <c r="F235" s="39">
        <f t="shared" si="19"/>
        <v>47.237414323497788</v>
      </c>
      <c r="G235" s="37">
        <f>table36ws!D231</f>
        <v>23.37</v>
      </c>
      <c r="H235" s="38">
        <f t="shared" si="20"/>
        <v>236.04578519469405</v>
      </c>
      <c r="I235" s="40">
        <f t="shared" si="21"/>
        <v>4.2364662396966128</v>
      </c>
      <c r="J235" s="37">
        <f>table38ws!D231</f>
        <v>101.54</v>
      </c>
      <c r="K235" s="38">
        <f t="shared" si="22"/>
        <v>54.327260193027378</v>
      </c>
      <c r="L235" s="39">
        <f t="shared" si="23"/>
        <v>18.406965424852125</v>
      </c>
    </row>
    <row r="236" spans="1:12" x14ac:dyDescent="0.3">
      <c r="A236" s="34">
        <v>31025</v>
      </c>
      <c r="B236" s="35" t="s">
        <v>322</v>
      </c>
      <c r="C236" s="36">
        <f>enrollextractws!G234</f>
        <v>9104.492000000002</v>
      </c>
      <c r="D236" s="37">
        <f>table34ws!D232</f>
        <v>435.51</v>
      </c>
      <c r="E236" s="38">
        <f t="shared" si="18"/>
        <v>20.905356937842992</v>
      </c>
      <c r="F236" s="39">
        <f t="shared" si="19"/>
        <v>47.834629323634957</v>
      </c>
      <c r="G236" s="37">
        <f>table36ws!D232</f>
        <v>34.99</v>
      </c>
      <c r="H236" s="38">
        <f t="shared" si="20"/>
        <v>260.20268648185203</v>
      </c>
      <c r="I236" s="40">
        <f t="shared" si="21"/>
        <v>3.8431578609767567</v>
      </c>
      <c r="J236" s="37">
        <f>table38ws!D232</f>
        <v>173.26</v>
      </c>
      <c r="K236" s="38">
        <f t="shared" si="22"/>
        <v>52.548147293085549</v>
      </c>
      <c r="L236" s="39">
        <f t="shared" si="23"/>
        <v>19.03016664740877</v>
      </c>
    </row>
    <row r="237" spans="1:12" x14ac:dyDescent="0.3">
      <c r="A237" s="34">
        <v>31063</v>
      </c>
      <c r="B237" s="35" t="s">
        <v>323</v>
      </c>
      <c r="C237" s="36">
        <f>enrollextractws!G235</f>
        <v>34.179999999999993</v>
      </c>
      <c r="D237" s="37">
        <f>table34ws!D233</f>
        <v>2.34</v>
      </c>
      <c r="E237" s="38">
        <f t="shared" si="18"/>
        <v>14.606837606837605</v>
      </c>
      <c r="F237" s="39">
        <f t="shared" si="19"/>
        <v>68.461088355763621</v>
      </c>
      <c r="G237" s="37">
        <f>table36ws!D233</f>
        <v>0.35</v>
      </c>
      <c r="H237" s="38">
        <f t="shared" si="20"/>
        <v>97.657142857142844</v>
      </c>
      <c r="I237" s="40">
        <f t="shared" si="21"/>
        <v>10.239906377998832</v>
      </c>
      <c r="J237" s="37">
        <f>table38ws!D233</f>
        <v>2.87</v>
      </c>
      <c r="K237" s="38">
        <f t="shared" si="22"/>
        <v>11.909407665505224</v>
      </c>
      <c r="L237" s="39">
        <f t="shared" si="23"/>
        <v>83.967232299590421</v>
      </c>
    </row>
    <row r="238" spans="1:12" x14ac:dyDescent="0.3">
      <c r="A238" s="34">
        <v>31103</v>
      </c>
      <c r="B238" s="35" t="s">
        <v>324</v>
      </c>
      <c r="C238" s="36">
        <f>enrollextractws!G236</f>
        <v>5499.3280000000004</v>
      </c>
      <c r="D238" s="37">
        <f>table34ws!D234</f>
        <v>279.43</v>
      </c>
      <c r="E238" s="38">
        <f t="shared" si="18"/>
        <v>19.680521060730776</v>
      </c>
      <c r="F238" s="39">
        <f t="shared" si="19"/>
        <v>50.811662806801117</v>
      </c>
      <c r="G238" s="37">
        <f>table36ws!D234</f>
        <v>21.45</v>
      </c>
      <c r="H238" s="38">
        <f t="shared" si="20"/>
        <v>256.37892773892776</v>
      </c>
      <c r="I238" s="40">
        <f t="shared" si="21"/>
        <v>3.90047656731877</v>
      </c>
      <c r="J238" s="37">
        <f>table38ws!D234</f>
        <v>128.12</v>
      </c>
      <c r="K238" s="38">
        <f t="shared" si="22"/>
        <v>42.923259444270997</v>
      </c>
      <c r="L238" s="39">
        <f t="shared" si="23"/>
        <v>23.297391972255518</v>
      </c>
    </row>
    <row r="239" spans="1:12" x14ac:dyDescent="0.3">
      <c r="A239" s="34">
        <v>31201</v>
      </c>
      <c r="B239" s="35" t="s">
        <v>325</v>
      </c>
      <c r="C239" s="36">
        <f>enrollextractws!G237</f>
        <v>9352.68</v>
      </c>
      <c r="D239" s="37">
        <f>table34ws!D235</f>
        <v>477.1</v>
      </c>
      <c r="E239" s="38">
        <f t="shared" si="18"/>
        <v>19.603185914902536</v>
      </c>
      <c r="F239" s="39">
        <f t="shared" si="19"/>
        <v>51.012116313185096</v>
      </c>
      <c r="G239" s="37">
        <f>table36ws!D235</f>
        <v>43.6</v>
      </c>
      <c r="H239" s="38">
        <f t="shared" si="20"/>
        <v>214.51100917431194</v>
      </c>
      <c r="I239" s="40">
        <f t="shared" si="21"/>
        <v>4.6617653977255724</v>
      </c>
      <c r="J239" s="37">
        <f>table38ws!D235</f>
        <v>180.88</v>
      </c>
      <c r="K239" s="38">
        <f t="shared" si="22"/>
        <v>51.706545776205225</v>
      </c>
      <c r="L239" s="39">
        <f t="shared" si="23"/>
        <v>19.339911127078011</v>
      </c>
    </row>
    <row r="240" spans="1:12" x14ac:dyDescent="0.3">
      <c r="A240" s="34">
        <v>31306</v>
      </c>
      <c r="B240" s="35" t="s">
        <v>326</v>
      </c>
      <c r="C240" s="36">
        <f>enrollextractws!G238</f>
        <v>2590.5160000000001</v>
      </c>
      <c r="D240" s="37">
        <f>table34ws!D236</f>
        <v>129.94999999999999</v>
      </c>
      <c r="E240" s="38">
        <f t="shared" si="18"/>
        <v>19.934713351288959</v>
      </c>
      <c r="F240" s="39">
        <f t="shared" si="19"/>
        <v>50.163751160000544</v>
      </c>
      <c r="G240" s="37">
        <f>table36ws!D236</f>
        <v>15.59</v>
      </c>
      <c r="H240" s="38">
        <f t="shared" si="20"/>
        <v>166.16523412443874</v>
      </c>
      <c r="I240" s="40">
        <f t="shared" si="21"/>
        <v>6.0181060452820976</v>
      </c>
      <c r="J240" s="37">
        <f>table38ws!D236</f>
        <v>52.62</v>
      </c>
      <c r="K240" s="38">
        <f t="shared" si="22"/>
        <v>49.230634739642724</v>
      </c>
      <c r="L240" s="39">
        <f t="shared" si="23"/>
        <v>20.312555490875177</v>
      </c>
    </row>
    <row r="241" spans="1:12" x14ac:dyDescent="0.3">
      <c r="A241" s="34">
        <v>31311</v>
      </c>
      <c r="B241" s="35" t="s">
        <v>327</v>
      </c>
      <c r="C241" s="36">
        <f>enrollextractws!G239</f>
        <v>2097.8459999999995</v>
      </c>
      <c r="D241" s="37">
        <f>table34ws!D237</f>
        <v>99.11</v>
      </c>
      <c r="E241" s="38">
        <f t="shared" si="18"/>
        <v>21.16684491978609</v>
      </c>
      <c r="F241" s="39">
        <f t="shared" si="19"/>
        <v>47.243696629781219</v>
      </c>
      <c r="G241" s="37">
        <f>table36ws!D237</f>
        <v>9.1999999999999993</v>
      </c>
      <c r="H241" s="38">
        <f t="shared" si="20"/>
        <v>228.02673913043475</v>
      </c>
      <c r="I241" s="40">
        <f t="shared" si="21"/>
        <v>4.3854506002823852</v>
      </c>
      <c r="J241" s="37">
        <f>table38ws!D237</f>
        <v>43.41</v>
      </c>
      <c r="K241" s="38">
        <f t="shared" si="22"/>
        <v>48.326330338631642</v>
      </c>
      <c r="L241" s="39">
        <f t="shared" si="23"/>
        <v>20.69265332154982</v>
      </c>
    </row>
    <row r="242" spans="1:12" x14ac:dyDescent="0.3">
      <c r="A242" s="34">
        <v>31330</v>
      </c>
      <c r="B242" s="35" t="s">
        <v>328</v>
      </c>
      <c r="C242" s="36">
        <f>enrollextractws!G240</f>
        <v>425.334</v>
      </c>
      <c r="D242" s="37">
        <f>table34ws!D238</f>
        <v>27.84</v>
      </c>
      <c r="E242" s="38">
        <f t="shared" si="18"/>
        <v>15.277801724137932</v>
      </c>
      <c r="F242" s="39">
        <f t="shared" si="19"/>
        <v>65.454442861374815</v>
      </c>
      <c r="G242" s="37">
        <f>table36ws!D238</f>
        <v>1.43</v>
      </c>
      <c r="H242" s="38">
        <f t="shared" si="20"/>
        <v>297.43636363636364</v>
      </c>
      <c r="I242" s="40">
        <f t="shared" si="21"/>
        <v>3.3620636958249279</v>
      </c>
      <c r="J242" s="37">
        <f>table38ws!D238</f>
        <v>13.35</v>
      </c>
      <c r="K242" s="38">
        <f t="shared" si="22"/>
        <v>31.860224719101126</v>
      </c>
      <c r="L242" s="39">
        <f t="shared" si="23"/>
        <v>31.387098139344609</v>
      </c>
    </row>
    <row r="243" spans="1:12" x14ac:dyDescent="0.3">
      <c r="A243" s="34">
        <v>31332</v>
      </c>
      <c r="B243" s="35" t="s">
        <v>329</v>
      </c>
      <c r="C243" s="36">
        <f>enrollextractws!G241</f>
        <v>2200.9059999999999</v>
      </c>
      <c r="D243" s="37">
        <f>table34ws!D239</f>
        <v>110.24</v>
      </c>
      <c r="E243" s="38">
        <f t="shared" si="18"/>
        <v>19.964677068214804</v>
      </c>
      <c r="F243" s="39">
        <f t="shared" si="19"/>
        <v>50.088463569093818</v>
      </c>
      <c r="G243" s="37">
        <f>table36ws!D239</f>
        <v>8.5500000000000007</v>
      </c>
      <c r="H243" s="38">
        <f t="shared" si="20"/>
        <v>257.4159064327485</v>
      </c>
      <c r="I243" s="40">
        <f t="shared" si="21"/>
        <v>3.884763819990495</v>
      </c>
      <c r="J243" s="37">
        <f>table38ws!D239</f>
        <v>48.29</v>
      </c>
      <c r="K243" s="38">
        <f t="shared" si="22"/>
        <v>45.576848208738866</v>
      </c>
      <c r="L243" s="39">
        <f t="shared" si="23"/>
        <v>21.940964311969708</v>
      </c>
    </row>
    <row r="244" spans="1:12" x14ac:dyDescent="0.3">
      <c r="A244" s="34">
        <v>31401</v>
      </c>
      <c r="B244" s="35" t="s">
        <v>78</v>
      </c>
      <c r="C244" s="36">
        <f>enrollextractws!G242</f>
        <v>4706.0639999999994</v>
      </c>
      <c r="D244" s="37">
        <f>table34ws!D240</f>
        <v>229.63</v>
      </c>
      <c r="E244" s="38">
        <f t="shared" si="18"/>
        <v>20.494116622392543</v>
      </c>
      <c r="F244" s="39">
        <f t="shared" si="19"/>
        <v>48.79449153262685</v>
      </c>
      <c r="G244" s="37">
        <f>table36ws!D240</f>
        <v>18.5</v>
      </c>
      <c r="H244" s="38">
        <f t="shared" si="20"/>
        <v>254.38183783783779</v>
      </c>
      <c r="I244" s="40">
        <f t="shared" si="21"/>
        <v>3.9310982596071797</v>
      </c>
      <c r="J244" s="37">
        <f>table38ws!D240</f>
        <v>92.23</v>
      </c>
      <c r="K244" s="38">
        <f t="shared" si="22"/>
        <v>51.02530629946871</v>
      </c>
      <c r="L244" s="39">
        <f t="shared" si="23"/>
        <v>19.598118512625415</v>
      </c>
    </row>
    <row r="245" spans="1:12" x14ac:dyDescent="0.3">
      <c r="A245" s="34">
        <v>32081</v>
      </c>
      <c r="B245" s="35" t="s">
        <v>330</v>
      </c>
      <c r="C245" s="36">
        <f>enrollextractws!G243</f>
        <v>28336.421999999999</v>
      </c>
      <c r="D245" s="37">
        <f>table34ws!D241</f>
        <v>1658.88</v>
      </c>
      <c r="E245" s="38">
        <f t="shared" si="18"/>
        <v>17.081658709490739</v>
      </c>
      <c r="F245" s="39">
        <f t="shared" si="19"/>
        <v>58.542324080294975</v>
      </c>
      <c r="G245" s="37">
        <f>table36ws!D241</f>
        <v>125.2</v>
      </c>
      <c r="H245" s="38">
        <f t="shared" si="20"/>
        <v>226.32924920127795</v>
      </c>
      <c r="I245" s="40">
        <f t="shared" si="21"/>
        <v>4.4183418781665527</v>
      </c>
      <c r="J245" s="37">
        <f>table38ws!D241</f>
        <v>659.84</v>
      </c>
      <c r="K245" s="38">
        <f t="shared" si="22"/>
        <v>42.944383486905913</v>
      </c>
      <c r="L245" s="39">
        <f t="shared" si="23"/>
        <v>23.285932147679056</v>
      </c>
    </row>
    <row r="246" spans="1:12" x14ac:dyDescent="0.3">
      <c r="A246" s="34">
        <v>32123</v>
      </c>
      <c r="B246" s="35" t="s">
        <v>331</v>
      </c>
      <c r="C246" s="36">
        <f>enrollextractws!G244</f>
        <v>77.400000000000006</v>
      </c>
      <c r="D246" s="37">
        <f>table34ws!D242</f>
        <v>6</v>
      </c>
      <c r="E246" s="38">
        <f t="shared" si="18"/>
        <v>12.9</v>
      </c>
      <c r="F246" s="39">
        <f t="shared" si="19"/>
        <v>77.519379844961236</v>
      </c>
      <c r="G246" s="37">
        <f>table36ws!D242</f>
        <v>0.9</v>
      </c>
      <c r="H246" s="38">
        <f t="shared" si="20"/>
        <v>86</v>
      </c>
      <c r="I246" s="40">
        <f t="shared" si="21"/>
        <v>11.627906976744185</v>
      </c>
      <c r="J246" s="37">
        <f>table38ws!D242</f>
        <v>0.95</v>
      </c>
      <c r="K246" s="38">
        <f t="shared" si="22"/>
        <v>81.473684210526329</v>
      </c>
      <c r="L246" s="39">
        <f t="shared" si="23"/>
        <v>12.273901808785528</v>
      </c>
    </row>
    <row r="247" spans="1:12" x14ac:dyDescent="0.3">
      <c r="A247" s="34">
        <v>32312</v>
      </c>
      <c r="B247" s="35" t="s">
        <v>332</v>
      </c>
      <c r="C247" s="36">
        <f>enrollextractws!G245</f>
        <v>44.2</v>
      </c>
      <c r="D247" s="37">
        <f>table34ws!D243</f>
        <v>2.56</v>
      </c>
      <c r="E247" s="38">
        <f t="shared" si="18"/>
        <v>17.265625</v>
      </c>
      <c r="F247" s="39">
        <f t="shared" si="19"/>
        <v>57.918552036199088</v>
      </c>
      <c r="G247" s="37">
        <f>table36ws!D243</f>
        <v>0.2</v>
      </c>
      <c r="H247" s="38">
        <f t="shared" si="20"/>
        <v>221</v>
      </c>
      <c r="I247" s="40">
        <f t="shared" si="21"/>
        <v>4.5248868778280542</v>
      </c>
      <c r="J247" s="37">
        <f>table38ws!D243</f>
        <v>1.64</v>
      </c>
      <c r="K247" s="38">
        <f t="shared" si="22"/>
        <v>26.951219512195124</v>
      </c>
      <c r="L247" s="39">
        <f t="shared" si="23"/>
        <v>37.104072398190041</v>
      </c>
    </row>
    <row r="248" spans="1:12" x14ac:dyDescent="0.3">
      <c r="A248" s="34">
        <v>32325</v>
      </c>
      <c r="B248" s="35" t="s">
        <v>333</v>
      </c>
      <c r="C248" s="36">
        <f>enrollextractws!G246</f>
        <v>1339.0439999999999</v>
      </c>
      <c r="D248" s="37">
        <f>table34ws!D244</f>
        <v>77.94</v>
      </c>
      <c r="E248" s="38">
        <f t="shared" si="18"/>
        <v>17.180446497305617</v>
      </c>
      <c r="F248" s="39">
        <f t="shared" si="19"/>
        <v>58.205704965632201</v>
      </c>
      <c r="G248" s="37">
        <f>table36ws!D244</f>
        <v>7.95</v>
      </c>
      <c r="H248" s="38">
        <f t="shared" si="20"/>
        <v>168.43320754716979</v>
      </c>
      <c r="I248" s="40">
        <f t="shared" si="21"/>
        <v>5.9370715226684112</v>
      </c>
      <c r="J248" s="37">
        <f>table38ws!D244</f>
        <v>29.83</v>
      </c>
      <c r="K248" s="38">
        <f t="shared" si="22"/>
        <v>44.889171974522291</v>
      </c>
      <c r="L248" s="39">
        <f t="shared" si="23"/>
        <v>22.277087235370907</v>
      </c>
    </row>
    <row r="249" spans="1:12" x14ac:dyDescent="0.3">
      <c r="A249" s="34">
        <v>32326</v>
      </c>
      <c r="B249" s="35" t="s">
        <v>334</v>
      </c>
      <c r="C249" s="36">
        <f>enrollextractws!G247</f>
        <v>1697.9059999999997</v>
      </c>
      <c r="D249" s="37">
        <f>table34ws!D245</f>
        <v>99.94</v>
      </c>
      <c r="E249" s="38">
        <f t="shared" si="18"/>
        <v>16.989253552131277</v>
      </c>
      <c r="F249" s="39">
        <f t="shared" si="19"/>
        <v>58.860737873592541</v>
      </c>
      <c r="G249" s="37">
        <f>table36ws!D245</f>
        <v>9.81</v>
      </c>
      <c r="H249" s="38">
        <f t="shared" si="20"/>
        <v>173.07910295616713</v>
      </c>
      <c r="I249" s="40">
        <f t="shared" si="21"/>
        <v>5.777705008404471</v>
      </c>
      <c r="J249" s="37">
        <f>table38ws!D245</f>
        <v>38.03</v>
      </c>
      <c r="K249" s="38">
        <f t="shared" si="22"/>
        <v>44.646489613463046</v>
      </c>
      <c r="L249" s="39">
        <f t="shared" si="23"/>
        <v>22.398177519839145</v>
      </c>
    </row>
    <row r="250" spans="1:12" x14ac:dyDescent="0.3">
      <c r="A250" s="34">
        <v>32354</v>
      </c>
      <c r="B250" s="35" t="s">
        <v>335</v>
      </c>
      <c r="C250" s="36">
        <f>enrollextractws!G248</f>
        <v>10043.620000000003</v>
      </c>
      <c r="D250" s="37">
        <f>table34ws!D246</f>
        <v>496.47</v>
      </c>
      <c r="E250" s="38">
        <f t="shared" si="18"/>
        <v>20.230064253630637</v>
      </c>
      <c r="F250" s="39">
        <f t="shared" si="19"/>
        <v>49.431380319048301</v>
      </c>
      <c r="G250" s="37">
        <f>table36ws!D246</f>
        <v>34.020000000000003</v>
      </c>
      <c r="H250" s="38">
        <f t="shared" si="20"/>
        <v>295.22692533803649</v>
      </c>
      <c r="I250" s="40">
        <f t="shared" si="21"/>
        <v>3.3872249248776831</v>
      </c>
      <c r="J250" s="37">
        <f>table38ws!D246</f>
        <v>220.71</v>
      </c>
      <c r="K250" s="38">
        <f t="shared" si="22"/>
        <v>45.505958044492786</v>
      </c>
      <c r="L250" s="39">
        <f t="shared" si="23"/>
        <v>21.975144420039783</v>
      </c>
    </row>
    <row r="251" spans="1:12" x14ac:dyDescent="0.3">
      <c r="A251" s="34">
        <v>32356</v>
      </c>
      <c r="B251" s="35" t="s">
        <v>336</v>
      </c>
      <c r="C251" s="36">
        <f>enrollextractws!G249</f>
        <v>14180.032000000001</v>
      </c>
      <c r="D251" s="37">
        <f>table34ws!D247</f>
        <v>746.02</v>
      </c>
      <c r="E251" s="38">
        <f t="shared" si="18"/>
        <v>19.007576204391306</v>
      </c>
      <c r="F251" s="39">
        <f t="shared" si="19"/>
        <v>52.610600596670018</v>
      </c>
      <c r="G251" s="37">
        <f>table36ws!D247</f>
        <v>62.03</v>
      </c>
      <c r="H251" s="38">
        <f t="shared" si="20"/>
        <v>228.5995808479768</v>
      </c>
      <c r="I251" s="40">
        <f t="shared" si="21"/>
        <v>4.3744612141918999</v>
      </c>
      <c r="J251" s="37">
        <f>table38ws!D247</f>
        <v>276.77999999999997</v>
      </c>
      <c r="K251" s="38">
        <f t="shared" si="22"/>
        <v>51.232141050653958</v>
      </c>
      <c r="L251" s="39">
        <f t="shared" si="23"/>
        <v>19.518996854167884</v>
      </c>
    </row>
    <row r="252" spans="1:12" x14ac:dyDescent="0.3">
      <c r="A252" s="34">
        <v>32358</v>
      </c>
      <c r="B252" s="35" t="s">
        <v>337</v>
      </c>
      <c r="C252" s="36">
        <f>enrollextractws!G250</f>
        <v>853.29600000000005</v>
      </c>
      <c r="D252" s="37">
        <f>table34ws!D248</f>
        <v>47.91</v>
      </c>
      <c r="E252" s="38">
        <f t="shared" si="18"/>
        <v>17.810394489668131</v>
      </c>
      <c r="F252" s="39">
        <f t="shared" si="19"/>
        <v>56.146987680711021</v>
      </c>
      <c r="G252" s="37">
        <f>table36ws!D248</f>
        <v>3.82</v>
      </c>
      <c r="H252" s="38">
        <f t="shared" si="20"/>
        <v>223.37591623036653</v>
      </c>
      <c r="I252" s="40">
        <f t="shared" si="21"/>
        <v>4.47675835817817</v>
      </c>
      <c r="J252" s="37">
        <f>table38ws!D248</f>
        <v>16.55</v>
      </c>
      <c r="K252" s="38">
        <f t="shared" si="22"/>
        <v>51.558670694864048</v>
      </c>
      <c r="L252" s="39">
        <f t="shared" si="23"/>
        <v>19.395379797866156</v>
      </c>
    </row>
    <row r="253" spans="1:12" x14ac:dyDescent="0.3">
      <c r="A253" s="34">
        <v>32360</v>
      </c>
      <c r="B253" s="35" t="s">
        <v>338</v>
      </c>
      <c r="C253" s="36">
        <f>enrollextractws!G251</f>
        <v>5265.67</v>
      </c>
      <c r="D253" s="37">
        <f>table34ws!D249</f>
        <v>284.39</v>
      </c>
      <c r="E253" s="38">
        <f t="shared" si="18"/>
        <v>18.515665107774534</v>
      </c>
      <c r="F253" s="39">
        <f t="shared" si="19"/>
        <v>54.008321827991502</v>
      </c>
      <c r="G253" s="37">
        <f>table36ws!D249</f>
        <v>25.35</v>
      </c>
      <c r="H253" s="38">
        <f t="shared" si="20"/>
        <v>207.71873767258381</v>
      </c>
      <c r="I253" s="40">
        <f t="shared" si="21"/>
        <v>4.8142021812988665</v>
      </c>
      <c r="J253" s="37">
        <f>table38ws!D249</f>
        <v>113.57</v>
      </c>
      <c r="K253" s="38">
        <f t="shared" si="22"/>
        <v>46.364973144316281</v>
      </c>
      <c r="L253" s="39">
        <f t="shared" si="23"/>
        <v>21.568005590931449</v>
      </c>
    </row>
    <row r="254" spans="1:12" x14ac:dyDescent="0.3">
      <c r="A254" s="34">
        <v>32361</v>
      </c>
      <c r="B254" s="35" t="s">
        <v>79</v>
      </c>
      <c r="C254" s="36">
        <f>enrollextractws!G252</f>
        <v>3337.6560000000004</v>
      </c>
      <c r="D254" s="37">
        <f>table34ws!D250</f>
        <v>165.44</v>
      </c>
      <c r="E254" s="38">
        <f t="shared" si="18"/>
        <v>20.174419729206967</v>
      </c>
      <c r="F254" s="39">
        <f t="shared" si="19"/>
        <v>49.56772057995191</v>
      </c>
      <c r="G254" s="37">
        <f>table36ws!D250</f>
        <v>15.6</v>
      </c>
      <c r="H254" s="38">
        <f t="shared" si="20"/>
        <v>213.95230769230773</v>
      </c>
      <c r="I254" s="40">
        <f t="shared" si="21"/>
        <v>4.6739388361173217</v>
      </c>
      <c r="J254" s="37">
        <f>table38ws!D250</f>
        <v>91.33</v>
      </c>
      <c r="K254" s="38">
        <f t="shared" si="22"/>
        <v>36.545012591700434</v>
      </c>
      <c r="L254" s="39">
        <f t="shared" si="23"/>
        <v>27.363514993756095</v>
      </c>
    </row>
    <row r="255" spans="1:12" x14ac:dyDescent="0.3">
      <c r="A255" s="34">
        <v>32362</v>
      </c>
      <c r="B255" s="35" t="s">
        <v>339</v>
      </c>
      <c r="C255" s="36">
        <f>enrollextractws!G253</f>
        <v>583.80399999999986</v>
      </c>
      <c r="D255" s="37">
        <f>table34ws!D251</f>
        <v>34.590000000000003</v>
      </c>
      <c r="E255" s="38">
        <f t="shared" si="18"/>
        <v>16.877825961260474</v>
      </c>
      <c r="F255" s="39">
        <f t="shared" si="19"/>
        <v>59.249337106289119</v>
      </c>
      <c r="G255" s="37">
        <f>table36ws!D251</f>
        <v>2.97</v>
      </c>
      <c r="H255" s="38">
        <f t="shared" si="20"/>
        <v>196.56700336700331</v>
      </c>
      <c r="I255" s="40">
        <f t="shared" si="21"/>
        <v>5.087323827860037</v>
      </c>
      <c r="J255" s="37">
        <f>table38ws!D251</f>
        <v>11.69</v>
      </c>
      <c r="K255" s="38">
        <f t="shared" si="22"/>
        <v>49.940461933276296</v>
      </c>
      <c r="L255" s="39">
        <f t="shared" si="23"/>
        <v>20.023843618748764</v>
      </c>
    </row>
    <row r="256" spans="1:12" x14ac:dyDescent="0.3">
      <c r="A256" s="34">
        <v>32363</v>
      </c>
      <c r="B256" s="35" t="s">
        <v>53</v>
      </c>
      <c r="C256" s="36">
        <f>enrollextractws!G254</f>
        <v>3326.2920000000008</v>
      </c>
      <c r="D256" s="37">
        <f>table34ws!D252</f>
        <v>182.9</v>
      </c>
      <c r="E256" s="38">
        <f t="shared" si="18"/>
        <v>18.186396938217609</v>
      </c>
      <c r="F256" s="39">
        <f t="shared" si="19"/>
        <v>54.986152749067116</v>
      </c>
      <c r="G256" s="37">
        <f>table36ws!D252</f>
        <v>15.65</v>
      </c>
      <c r="H256" s="38">
        <f t="shared" si="20"/>
        <v>212.54261980830677</v>
      </c>
      <c r="I256" s="40">
        <f t="shared" si="21"/>
        <v>4.7049387125363609</v>
      </c>
      <c r="J256" s="37">
        <f>table38ws!D252</f>
        <v>77.63</v>
      </c>
      <c r="K256" s="38">
        <f t="shared" si="22"/>
        <v>42.84802267164757</v>
      </c>
      <c r="L256" s="39">
        <f t="shared" si="23"/>
        <v>23.33829982454937</v>
      </c>
    </row>
    <row r="257" spans="1:12" x14ac:dyDescent="0.3">
      <c r="A257" s="34">
        <v>32414</v>
      </c>
      <c r="B257" s="35" t="s">
        <v>340</v>
      </c>
      <c r="C257" s="36">
        <f>enrollextractws!G255</f>
        <v>2552.5580000000004</v>
      </c>
      <c r="D257" s="37">
        <f>table34ws!D253</f>
        <v>126.5</v>
      </c>
      <c r="E257" s="38">
        <f t="shared" si="18"/>
        <v>20.178324110671941</v>
      </c>
      <c r="F257" s="39">
        <f t="shared" si="19"/>
        <v>49.558129531238848</v>
      </c>
      <c r="G257" s="37">
        <f>table36ws!D253</f>
        <v>11.2</v>
      </c>
      <c r="H257" s="38">
        <f t="shared" si="20"/>
        <v>227.90696428571434</v>
      </c>
      <c r="I257" s="40">
        <f t="shared" si="21"/>
        <v>4.3877553418962458</v>
      </c>
      <c r="J257" s="37">
        <f>table38ws!D253</f>
        <v>53.19</v>
      </c>
      <c r="K257" s="38">
        <f t="shared" si="22"/>
        <v>47.989434104154924</v>
      </c>
      <c r="L257" s="39">
        <f t="shared" si="23"/>
        <v>20.837920235309046</v>
      </c>
    </row>
    <row r="258" spans="1:12" x14ac:dyDescent="0.3">
      <c r="A258" s="34">
        <v>32416</v>
      </c>
      <c r="B258" s="35" t="s">
        <v>341</v>
      </c>
      <c r="C258" s="36">
        <f>enrollextractws!G256</f>
        <v>1445.1259999999997</v>
      </c>
      <c r="D258" s="37">
        <f>table34ws!D254</f>
        <v>78.2</v>
      </c>
      <c r="E258" s="38">
        <f t="shared" si="18"/>
        <v>18.479872122762146</v>
      </c>
      <c r="F258" s="39">
        <f t="shared" si="19"/>
        <v>54.112928561246576</v>
      </c>
      <c r="G258" s="37">
        <f>table36ws!D254</f>
        <v>6.43</v>
      </c>
      <c r="H258" s="38">
        <f t="shared" si="20"/>
        <v>224.74743390357696</v>
      </c>
      <c r="I258" s="40">
        <f t="shared" si="21"/>
        <v>4.4494390108544177</v>
      </c>
      <c r="J258" s="37">
        <f>table38ws!D254</f>
        <v>41.2</v>
      </c>
      <c r="K258" s="38">
        <f t="shared" si="22"/>
        <v>35.075873786407762</v>
      </c>
      <c r="L258" s="39">
        <f t="shared" si="23"/>
        <v>28.509624766283359</v>
      </c>
    </row>
    <row r="259" spans="1:12" x14ac:dyDescent="0.3">
      <c r="A259" s="34" t="s">
        <v>619</v>
      </c>
      <c r="B259" s="35" t="s">
        <v>626</v>
      </c>
      <c r="C259" s="36">
        <f>enrollextractws!G257</f>
        <v>820.3</v>
      </c>
      <c r="D259" s="37">
        <f>table34ws!D255</f>
        <v>52.5</v>
      </c>
      <c r="E259" s="38">
        <f t="shared" si="18"/>
        <v>15.624761904761904</v>
      </c>
      <c r="F259" s="39">
        <f t="shared" si="19"/>
        <v>64.000975252956238</v>
      </c>
      <c r="G259" s="37">
        <f>table36ws!D255</f>
        <v>3.97</v>
      </c>
      <c r="H259" s="38">
        <f t="shared" si="20"/>
        <v>206.62468513853901</v>
      </c>
      <c r="I259" s="40">
        <f t="shared" si="21"/>
        <v>4.8396927953187863</v>
      </c>
      <c r="J259" s="37">
        <f>table38ws!D255</f>
        <v>14.84</v>
      </c>
      <c r="K259" s="38">
        <f t="shared" si="22"/>
        <v>55.276280323450131</v>
      </c>
      <c r="L259" s="39">
        <f t="shared" si="23"/>
        <v>18.090942338168965</v>
      </c>
    </row>
    <row r="260" spans="1:12" x14ac:dyDescent="0.3">
      <c r="A260" s="34" t="s">
        <v>676</v>
      </c>
      <c r="B260" s="35" t="s">
        <v>677</v>
      </c>
      <c r="C260" s="36">
        <f>enrollextractws!G258</f>
        <v>29.112000000000002</v>
      </c>
      <c r="D260" s="37">
        <f>table34ws!D256</f>
        <v>4.87</v>
      </c>
      <c r="E260" s="38">
        <f t="shared" si="18"/>
        <v>5.9778234086242303</v>
      </c>
      <c r="F260" s="39">
        <f t="shared" si="19"/>
        <v>167.28496839791151</v>
      </c>
      <c r="G260" s="37">
        <f>table36ws!D256</f>
        <v>1</v>
      </c>
      <c r="H260" s="38">
        <f t="shared" si="20"/>
        <v>29.112000000000002</v>
      </c>
      <c r="I260" s="40">
        <f t="shared" si="21"/>
        <v>34.350096180269304</v>
      </c>
      <c r="J260" s="37">
        <f>table38ws!D256</f>
        <v>4.3</v>
      </c>
      <c r="K260" s="38">
        <f t="shared" si="22"/>
        <v>6.7702325581395355</v>
      </c>
      <c r="L260" s="39">
        <f t="shared" si="23"/>
        <v>147.70541357515799</v>
      </c>
    </row>
    <row r="261" spans="1:12" x14ac:dyDescent="0.3">
      <c r="A261" s="34" t="s">
        <v>620</v>
      </c>
      <c r="B261" s="35" t="s">
        <v>627</v>
      </c>
      <c r="C261" s="36">
        <f>enrollextractws!G259</f>
        <v>228.25799999999998</v>
      </c>
      <c r="D261" s="37">
        <f>table34ws!D257</f>
        <v>13.65</v>
      </c>
      <c r="E261" s="38">
        <f t="shared" si="18"/>
        <v>16.722197802197801</v>
      </c>
      <c r="F261" s="39">
        <f t="shared" si="19"/>
        <v>59.800751780879544</v>
      </c>
      <c r="G261" s="37">
        <f>table36ws!D257</f>
        <v>1.55</v>
      </c>
      <c r="H261" s="38">
        <f t="shared" si="20"/>
        <v>147.2632258064516</v>
      </c>
      <c r="I261" s="40">
        <f t="shared" si="21"/>
        <v>6.7905615575357716</v>
      </c>
      <c r="J261" s="37">
        <f>table38ws!D257</f>
        <v>1.1299999999999999</v>
      </c>
      <c r="K261" s="38">
        <f t="shared" si="22"/>
        <v>201.99823008849557</v>
      </c>
      <c r="L261" s="39">
        <f t="shared" si="23"/>
        <v>4.9505384258164007</v>
      </c>
    </row>
    <row r="262" spans="1:12" x14ac:dyDescent="0.3">
      <c r="A262" s="34">
        <v>33030</v>
      </c>
      <c r="B262" s="35" t="s">
        <v>342</v>
      </c>
      <c r="C262" s="36">
        <f>enrollextractws!G260</f>
        <v>40.4</v>
      </c>
      <c r="D262" s="37">
        <f>table34ws!D258</f>
        <v>3.74</v>
      </c>
      <c r="E262" s="38">
        <f t="shared" si="18"/>
        <v>10.802139037433154</v>
      </c>
      <c r="F262" s="39">
        <f t="shared" si="19"/>
        <v>92.574257425742587</v>
      </c>
      <c r="G262" s="37">
        <f>table36ws!D258</f>
        <v>1.2</v>
      </c>
      <c r="H262" s="38">
        <f t="shared" si="20"/>
        <v>33.666666666666664</v>
      </c>
      <c r="I262" s="40">
        <f t="shared" si="21"/>
        <v>29.702970297029701</v>
      </c>
      <c r="J262" s="37">
        <f>table38ws!D258</f>
        <v>1.62</v>
      </c>
      <c r="K262" s="38">
        <f t="shared" si="22"/>
        <v>24.938271604938269</v>
      </c>
      <c r="L262" s="39">
        <f t="shared" si="23"/>
        <v>40.099009900990097</v>
      </c>
    </row>
    <row r="263" spans="1:12" x14ac:dyDescent="0.3">
      <c r="A263" s="34">
        <v>33036</v>
      </c>
      <c r="B263" s="35" t="s">
        <v>343</v>
      </c>
      <c r="C263" s="36">
        <f>enrollextractws!G261</f>
        <v>767.1880000000001</v>
      </c>
      <c r="D263" s="37">
        <f>table34ws!D259</f>
        <v>41.03</v>
      </c>
      <c r="E263" s="38">
        <f t="shared" si="18"/>
        <v>18.69822081403851</v>
      </c>
      <c r="F263" s="39">
        <f t="shared" si="19"/>
        <v>53.481024207886463</v>
      </c>
      <c r="G263" s="37">
        <f>table36ws!D259</f>
        <v>4.9800000000000004</v>
      </c>
      <c r="H263" s="38">
        <f t="shared" si="20"/>
        <v>154.05381526104418</v>
      </c>
      <c r="I263" s="40">
        <f t="shared" si="21"/>
        <v>6.4912381319832946</v>
      </c>
      <c r="J263" s="37">
        <f>table38ws!D259</f>
        <v>20.329999999999998</v>
      </c>
      <c r="K263" s="38">
        <f t="shared" si="22"/>
        <v>37.736743728480086</v>
      </c>
      <c r="L263" s="39">
        <f t="shared" si="23"/>
        <v>26.499371731570353</v>
      </c>
    </row>
    <row r="264" spans="1:12" x14ac:dyDescent="0.3">
      <c r="A264" s="34">
        <v>33049</v>
      </c>
      <c r="B264" s="35" t="s">
        <v>344</v>
      </c>
      <c r="C264" s="36">
        <f>enrollextractws!G262</f>
        <v>413.584</v>
      </c>
      <c r="D264" s="37">
        <f>table34ws!D260</f>
        <v>33.15</v>
      </c>
      <c r="E264" s="38">
        <f t="shared" si="18"/>
        <v>12.476138763197588</v>
      </c>
      <c r="F264" s="39">
        <f t="shared" si="19"/>
        <v>80.153003984680254</v>
      </c>
      <c r="G264" s="37">
        <f>table36ws!D260</f>
        <v>4</v>
      </c>
      <c r="H264" s="38">
        <f t="shared" si="20"/>
        <v>103.396</v>
      </c>
      <c r="I264" s="40">
        <f t="shared" si="21"/>
        <v>9.6715540253007841</v>
      </c>
      <c r="J264" s="37">
        <f>table38ws!D260</f>
        <v>16.62</v>
      </c>
      <c r="K264" s="38">
        <f t="shared" si="22"/>
        <v>24.884717208182909</v>
      </c>
      <c r="L264" s="39">
        <f t="shared" si="23"/>
        <v>40.18530697512476</v>
      </c>
    </row>
    <row r="265" spans="1:12" x14ac:dyDescent="0.3">
      <c r="A265" s="34">
        <v>33070</v>
      </c>
      <c r="B265" s="35" t="s">
        <v>345</v>
      </c>
      <c r="C265" s="36">
        <f>enrollextractws!G263</f>
        <v>1007.4599999999998</v>
      </c>
      <c r="D265" s="37">
        <f>table34ws!D261</f>
        <v>48.55</v>
      </c>
      <c r="E265" s="38">
        <f t="shared" si="18"/>
        <v>20.750978372811531</v>
      </c>
      <c r="F265" s="39">
        <f t="shared" si="19"/>
        <v>48.190498878367386</v>
      </c>
      <c r="G265" s="37">
        <f>table36ws!D261</f>
        <v>5</v>
      </c>
      <c r="H265" s="38">
        <f t="shared" si="20"/>
        <v>201.49199999999996</v>
      </c>
      <c r="I265" s="40">
        <f t="shared" si="21"/>
        <v>4.9629761975661566</v>
      </c>
      <c r="J265" s="37">
        <f>table38ws!D261</f>
        <v>28.18</v>
      </c>
      <c r="K265" s="38">
        <f t="shared" si="22"/>
        <v>35.750887154009931</v>
      </c>
      <c r="L265" s="39">
        <f t="shared" si="23"/>
        <v>27.971333849482864</v>
      </c>
    </row>
    <row r="266" spans="1:12" x14ac:dyDescent="0.3">
      <c r="A266" s="34">
        <v>33115</v>
      </c>
      <c r="B266" s="35" t="s">
        <v>346</v>
      </c>
      <c r="C266" s="36">
        <f>enrollextractws!G264</f>
        <v>1688.0240000000003</v>
      </c>
      <c r="D266" s="37">
        <f>table34ws!D262</f>
        <v>93.76</v>
      </c>
      <c r="E266" s="38">
        <f t="shared" ref="E266:E328" si="24">IF(D266=0,0,C266/D266)</f>
        <v>18.003668941979527</v>
      </c>
      <c r="F266" s="39">
        <f t="shared" ref="F266:F328" si="25">(+D266/C266)*1000</f>
        <v>55.544233968237414</v>
      </c>
      <c r="G266" s="37">
        <f>table36ws!D262</f>
        <v>7</v>
      </c>
      <c r="H266" s="38">
        <f t="shared" ref="H266:H328" si="26">IF(G266=0,0,C266/G266)</f>
        <v>241.14628571428577</v>
      </c>
      <c r="I266" s="40">
        <f t="shared" ref="I266:I328" si="27">(+G266/C266)*1000</f>
        <v>4.1468604711781341</v>
      </c>
      <c r="J266" s="37">
        <f>table38ws!D262</f>
        <v>38.86</v>
      </c>
      <c r="K266" s="38">
        <f t="shared" ref="K266:K328" si="28">IF(J266=0,0,C266/J266)</f>
        <v>43.43860010293362</v>
      </c>
      <c r="L266" s="39">
        <f t="shared" ref="L266:L328" si="29">(+J266/C266)*1000</f>
        <v>23.020999701426042</v>
      </c>
    </row>
    <row r="267" spans="1:12" x14ac:dyDescent="0.3">
      <c r="A267" s="34">
        <v>33183</v>
      </c>
      <c r="B267" s="35" t="s">
        <v>347</v>
      </c>
      <c r="C267" s="36">
        <f>enrollextractws!G265</f>
        <v>257.06400000000002</v>
      </c>
      <c r="D267" s="37">
        <f>table34ws!D263</f>
        <v>10.65</v>
      </c>
      <c r="E267" s="38">
        <f t="shared" si="24"/>
        <v>24.137464788732395</v>
      </c>
      <c r="F267" s="39">
        <f t="shared" si="25"/>
        <v>41.429371673980015</v>
      </c>
      <c r="G267" s="37">
        <f>table36ws!D263</f>
        <v>1</v>
      </c>
      <c r="H267" s="38">
        <f t="shared" si="26"/>
        <v>257.06400000000002</v>
      </c>
      <c r="I267" s="40">
        <f t="shared" si="27"/>
        <v>3.8900818473220671</v>
      </c>
      <c r="J267" s="37">
        <f>table38ws!D263</f>
        <v>5.09</v>
      </c>
      <c r="K267" s="38">
        <f t="shared" si="28"/>
        <v>50.503732809430261</v>
      </c>
      <c r="L267" s="39">
        <f t="shared" si="29"/>
        <v>19.800516602869322</v>
      </c>
    </row>
    <row r="268" spans="1:12" x14ac:dyDescent="0.3">
      <c r="A268" s="34">
        <v>33202</v>
      </c>
      <c r="B268" s="35" t="s">
        <v>348</v>
      </c>
      <c r="C268" s="36">
        <f>enrollextractws!G266</f>
        <v>96.3</v>
      </c>
      <c r="D268" s="37">
        <f>table34ws!D264</f>
        <v>5.63</v>
      </c>
      <c r="E268" s="38">
        <f t="shared" si="24"/>
        <v>17.104795737122558</v>
      </c>
      <c r="F268" s="39">
        <f t="shared" si="25"/>
        <v>58.463136033229496</v>
      </c>
      <c r="G268" s="37">
        <f>table36ws!D264</f>
        <v>0.15</v>
      </c>
      <c r="H268" s="38">
        <f t="shared" si="26"/>
        <v>642</v>
      </c>
      <c r="I268" s="40">
        <f t="shared" si="27"/>
        <v>1.557632398753894</v>
      </c>
      <c r="J268" s="37">
        <f>table38ws!D264</f>
        <v>1.92</v>
      </c>
      <c r="K268" s="38">
        <f t="shared" si="28"/>
        <v>50.15625</v>
      </c>
      <c r="L268" s="39">
        <f t="shared" si="29"/>
        <v>19.937694704049846</v>
      </c>
    </row>
    <row r="269" spans="1:12" x14ac:dyDescent="0.3">
      <c r="A269" s="34">
        <v>33205</v>
      </c>
      <c r="B269" s="35" t="s">
        <v>54</v>
      </c>
      <c r="C269" s="36">
        <f>enrollextractws!G267</f>
        <v>40.200000000000003</v>
      </c>
      <c r="D269" s="37">
        <f>table34ws!D265</f>
        <v>2.42</v>
      </c>
      <c r="E269" s="38">
        <f t="shared" si="24"/>
        <v>16.611570247933887</v>
      </c>
      <c r="F269" s="39">
        <f t="shared" si="25"/>
        <v>60.199004975124367</v>
      </c>
      <c r="G269" s="37">
        <f>table36ws!D265</f>
        <v>0.19</v>
      </c>
      <c r="H269" s="38">
        <f t="shared" si="26"/>
        <v>211.57894736842107</v>
      </c>
      <c r="I269" s="40">
        <f t="shared" si="27"/>
        <v>4.7263681592039797</v>
      </c>
      <c r="J269" s="37">
        <f>table38ws!D265</f>
        <v>0.54</v>
      </c>
      <c r="K269" s="38">
        <f t="shared" si="28"/>
        <v>74.444444444444443</v>
      </c>
      <c r="L269" s="39">
        <f t="shared" si="29"/>
        <v>13.432835820895523</v>
      </c>
    </row>
    <row r="270" spans="1:12" x14ac:dyDescent="0.3">
      <c r="A270" s="34">
        <v>33206</v>
      </c>
      <c r="B270" s="35" t="s">
        <v>55</v>
      </c>
      <c r="C270" s="36">
        <f>enrollextractws!G268</f>
        <v>109.426</v>
      </c>
      <c r="D270" s="37">
        <f>table34ws!D266</f>
        <v>11.46</v>
      </c>
      <c r="E270" s="38">
        <f t="shared" si="24"/>
        <v>9.5485165794066305</v>
      </c>
      <c r="F270" s="39">
        <f t="shared" si="25"/>
        <v>104.7283095425219</v>
      </c>
      <c r="G270" s="37">
        <f>table36ws!D266</f>
        <v>1.19</v>
      </c>
      <c r="H270" s="38">
        <f t="shared" si="26"/>
        <v>91.954621848739507</v>
      </c>
      <c r="I270" s="40">
        <f t="shared" si="27"/>
        <v>10.874929175881418</v>
      </c>
      <c r="J270" s="37">
        <f>table38ws!D266</f>
        <v>5.1100000000000003</v>
      </c>
      <c r="K270" s="38">
        <f t="shared" si="28"/>
        <v>21.414090019569471</v>
      </c>
      <c r="L270" s="39">
        <f t="shared" si="29"/>
        <v>46.698225284667267</v>
      </c>
    </row>
    <row r="271" spans="1:12" x14ac:dyDescent="0.3">
      <c r="A271" s="34">
        <v>33207</v>
      </c>
      <c r="B271" s="35" t="s">
        <v>0</v>
      </c>
      <c r="C271" s="36">
        <f>enrollextractws!G269</f>
        <v>525.56000000000006</v>
      </c>
      <c r="D271" s="37">
        <f>table34ws!D267</f>
        <v>26.57</v>
      </c>
      <c r="E271" s="38">
        <f t="shared" si="24"/>
        <v>19.780203236733161</v>
      </c>
      <c r="F271" s="39">
        <f t="shared" si="25"/>
        <v>50.55559783849607</v>
      </c>
      <c r="G271" s="37">
        <f>table36ws!D267</f>
        <v>2.9</v>
      </c>
      <c r="H271" s="38">
        <f t="shared" si="26"/>
        <v>181.22758620689658</v>
      </c>
      <c r="I271" s="40">
        <f t="shared" si="27"/>
        <v>5.5179237384884683</v>
      </c>
      <c r="J271" s="37">
        <f>table38ws!D267</f>
        <v>10.26</v>
      </c>
      <c r="K271" s="38">
        <f t="shared" si="28"/>
        <v>51.22417153996102</v>
      </c>
      <c r="L271" s="39">
        <f t="shared" si="29"/>
        <v>19.522033640307477</v>
      </c>
    </row>
    <row r="272" spans="1:12" x14ac:dyDescent="0.3">
      <c r="A272" s="34">
        <v>33211</v>
      </c>
      <c r="B272" s="35" t="s">
        <v>1</v>
      </c>
      <c r="C272" s="36">
        <f>enrollextractws!G270</f>
        <v>260.16999999999996</v>
      </c>
      <c r="D272" s="37">
        <f>table34ws!D268</f>
        <v>18.75</v>
      </c>
      <c r="E272" s="38">
        <f t="shared" si="24"/>
        <v>13.875733333333331</v>
      </c>
      <c r="F272" s="39">
        <f t="shared" si="25"/>
        <v>72.068263058769276</v>
      </c>
      <c r="G272" s="37">
        <f>table36ws!D268</f>
        <v>1.8</v>
      </c>
      <c r="H272" s="38">
        <f t="shared" si="26"/>
        <v>144.53888888888886</v>
      </c>
      <c r="I272" s="40">
        <f t="shared" si="27"/>
        <v>6.9185532536418508</v>
      </c>
      <c r="J272" s="37">
        <f>table38ws!D268</f>
        <v>7.72</v>
      </c>
      <c r="K272" s="38">
        <f t="shared" si="28"/>
        <v>33.700777202072537</v>
      </c>
      <c r="L272" s="39">
        <f t="shared" si="29"/>
        <v>29.672906176730603</v>
      </c>
    </row>
    <row r="273" spans="1:12" x14ac:dyDescent="0.3">
      <c r="A273" s="34">
        <v>33212</v>
      </c>
      <c r="B273" s="35" t="s">
        <v>2</v>
      </c>
      <c r="C273" s="36">
        <f>enrollextractws!G271</f>
        <v>1055.854</v>
      </c>
      <c r="D273" s="37">
        <f>table34ws!D269</f>
        <v>55.17</v>
      </c>
      <c r="E273" s="38">
        <f t="shared" si="24"/>
        <v>19.138191045858257</v>
      </c>
      <c r="F273" s="39">
        <f t="shared" si="25"/>
        <v>52.251542353393553</v>
      </c>
      <c r="G273" s="37">
        <f>table36ws!D269</f>
        <v>5</v>
      </c>
      <c r="H273" s="38">
        <f t="shared" si="26"/>
        <v>211.17080000000001</v>
      </c>
      <c r="I273" s="40">
        <f t="shared" si="27"/>
        <v>4.7355032040414677</v>
      </c>
      <c r="J273" s="37">
        <f>table38ws!D269</f>
        <v>21.84</v>
      </c>
      <c r="K273" s="38">
        <f t="shared" si="28"/>
        <v>48.344963369963374</v>
      </c>
      <c r="L273" s="39">
        <f t="shared" si="29"/>
        <v>20.684677995253132</v>
      </c>
    </row>
    <row r="274" spans="1:12" x14ac:dyDescent="0.3">
      <c r="A274" s="34">
        <v>34002</v>
      </c>
      <c r="B274" s="35" t="s">
        <v>3</v>
      </c>
      <c r="C274" s="36">
        <f>enrollextractws!G272</f>
        <v>5480.7660000000014</v>
      </c>
      <c r="D274" s="37">
        <f>table34ws!D270</f>
        <v>245.86</v>
      </c>
      <c r="E274" s="38">
        <f t="shared" si="24"/>
        <v>22.292223216464659</v>
      </c>
      <c r="F274" s="39">
        <f t="shared" si="25"/>
        <v>44.858693109685753</v>
      </c>
      <c r="G274" s="37">
        <f>table36ws!D270</f>
        <v>19</v>
      </c>
      <c r="H274" s="38">
        <f t="shared" si="26"/>
        <v>288.46136842105273</v>
      </c>
      <c r="I274" s="40">
        <f t="shared" si="27"/>
        <v>3.4666687101766422</v>
      </c>
      <c r="J274" s="37">
        <f>table38ws!D270</f>
        <v>105.32</v>
      </c>
      <c r="K274" s="38">
        <f t="shared" si="28"/>
        <v>52.039175845043694</v>
      </c>
      <c r="L274" s="39">
        <f t="shared" si="29"/>
        <v>19.216292029252838</v>
      </c>
    </row>
    <row r="275" spans="1:12" x14ac:dyDescent="0.3">
      <c r="A275" s="34">
        <v>34003</v>
      </c>
      <c r="B275" s="35" t="s">
        <v>4</v>
      </c>
      <c r="C275" s="36">
        <f>enrollextractws!G273</f>
        <v>14444.599999999999</v>
      </c>
      <c r="D275" s="37">
        <f>table34ws!D271</f>
        <v>771.19</v>
      </c>
      <c r="E275" s="38">
        <f t="shared" si="24"/>
        <v>18.73027399214201</v>
      </c>
      <c r="F275" s="39">
        <f t="shared" si="25"/>
        <v>53.389501959209674</v>
      </c>
      <c r="G275" s="37">
        <f>table36ws!D271</f>
        <v>60.39</v>
      </c>
      <c r="H275" s="38">
        <f t="shared" si="26"/>
        <v>239.18860738532868</v>
      </c>
      <c r="I275" s="40">
        <f t="shared" si="27"/>
        <v>4.1808011298339869</v>
      </c>
      <c r="J275" s="37">
        <f>table38ws!D271</f>
        <v>306.39</v>
      </c>
      <c r="K275" s="38">
        <f t="shared" si="28"/>
        <v>47.144489049903711</v>
      </c>
      <c r="L275" s="39">
        <f t="shared" si="29"/>
        <v>21.211386954294341</v>
      </c>
    </row>
    <row r="276" spans="1:12" x14ac:dyDescent="0.3">
      <c r="A276" s="34">
        <v>34033</v>
      </c>
      <c r="B276" s="35" t="s">
        <v>5</v>
      </c>
      <c r="C276" s="36">
        <f>enrollextractws!G274</f>
        <v>6438.55</v>
      </c>
      <c r="D276" s="37">
        <f>table34ws!D272</f>
        <v>323.38</v>
      </c>
      <c r="E276" s="38">
        <f t="shared" si="24"/>
        <v>19.910167604675614</v>
      </c>
      <c r="F276" s="39">
        <f t="shared" si="25"/>
        <v>50.225594272002233</v>
      </c>
      <c r="G276" s="37">
        <f>table36ws!D272</f>
        <v>27.02</v>
      </c>
      <c r="H276" s="38">
        <f t="shared" si="26"/>
        <v>238.28830495928943</v>
      </c>
      <c r="I276" s="40">
        <f t="shared" si="27"/>
        <v>4.1965970598970266</v>
      </c>
      <c r="J276" s="37">
        <f>table38ws!D272</f>
        <v>154.16</v>
      </c>
      <c r="K276" s="38">
        <f t="shared" si="28"/>
        <v>41.765373637778936</v>
      </c>
      <c r="L276" s="39">
        <f t="shared" si="29"/>
        <v>23.943279154468009</v>
      </c>
    </row>
    <row r="277" spans="1:12" x14ac:dyDescent="0.3">
      <c r="A277" s="34">
        <v>34111</v>
      </c>
      <c r="B277" s="35" t="s">
        <v>6</v>
      </c>
      <c r="C277" s="36">
        <f>enrollextractws!G275</f>
        <v>9080.2440000000006</v>
      </c>
      <c r="D277" s="37">
        <f>table34ws!D273</f>
        <v>471.76</v>
      </c>
      <c r="E277" s="38">
        <f t="shared" si="24"/>
        <v>19.247591995930136</v>
      </c>
      <c r="F277" s="39">
        <f t="shared" si="25"/>
        <v>51.954551001052387</v>
      </c>
      <c r="G277" s="37">
        <f>table36ws!D273</f>
        <v>34.880000000000003</v>
      </c>
      <c r="H277" s="38">
        <f t="shared" si="26"/>
        <v>260.32809633027523</v>
      </c>
      <c r="I277" s="40">
        <f t="shared" si="27"/>
        <v>3.8413064670949368</v>
      </c>
      <c r="J277" s="37">
        <f>table38ws!D273</f>
        <v>230.85</v>
      </c>
      <c r="K277" s="38">
        <f t="shared" si="28"/>
        <v>39.333957115009753</v>
      </c>
      <c r="L277" s="39">
        <f t="shared" si="29"/>
        <v>25.42332562869456</v>
      </c>
    </row>
    <row r="278" spans="1:12" x14ac:dyDescent="0.3">
      <c r="A278" s="34">
        <v>34307</v>
      </c>
      <c r="B278" s="35" t="s">
        <v>7</v>
      </c>
      <c r="C278" s="36">
        <f>enrollextractws!G276</f>
        <v>951.41399999999987</v>
      </c>
      <c r="D278" s="37">
        <f>table34ws!D274</f>
        <v>54.46</v>
      </c>
      <c r="E278" s="38">
        <f t="shared" si="24"/>
        <v>17.469959603378623</v>
      </c>
      <c r="F278" s="39">
        <f t="shared" si="25"/>
        <v>57.241116905994666</v>
      </c>
      <c r="G278" s="37">
        <f>table36ws!D274</f>
        <v>4</v>
      </c>
      <c r="H278" s="38">
        <f t="shared" si="26"/>
        <v>237.85349999999997</v>
      </c>
      <c r="I278" s="40">
        <f t="shared" si="27"/>
        <v>4.2042685939033904</v>
      </c>
      <c r="J278" s="37">
        <f>table38ws!D274</f>
        <v>21.55</v>
      </c>
      <c r="K278" s="38">
        <f t="shared" si="28"/>
        <v>44.149141531322499</v>
      </c>
      <c r="L278" s="39">
        <f t="shared" si="29"/>
        <v>22.650497049654518</v>
      </c>
    </row>
    <row r="279" spans="1:12" x14ac:dyDescent="0.3">
      <c r="A279" s="34">
        <v>34324</v>
      </c>
      <c r="B279" s="35" t="s">
        <v>8</v>
      </c>
      <c r="C279" s="36">
        <f>enrollextractws!G277</f>
        <v>577.11200000000008</v>
      </c>
      <c r="D279" s="37">
        <f>table34ws!D275</f>
        <v>32.99</v>
      </c>
      <c r="E279" s="38">
        <f t="shared" si="24"/>
        <v>17.493543498029709</v>
      </c>
      <c r="F279" s="39">
        <f t="shared" si="25"/>
        <v>57.163947379364828</v>
      </c>
      <c r="G279" s="37">
        <f>table36ws!D275</f>
        <v>2.95</v>
      </c>
      <c r="H279" s="38">
        <f t="shared" si="26"/>
        <v>195.63118644067799</v>
      </c>
      <c r="I279" s="40">
        <f t="shared" si="27"/>
        <v>5.111659435256934</v>
      </c>
      <c r="J279" s="37">
        <f>table38ws!D275</f>
        <v>14.58</v>
      </c>
      <c r="K279" s="38">
        <f t="shared" si="28"/>
        <v>39.582441700960224</v>
      </c>
      <c r="L279" s="39">
        <f t="shared" si="29"/>
        <v>25.26372697154105</v>
      </c>
    </row>
    <row r="280" spans="1:12" x14ac:dyDescent="0.3">
      <c r="A280" s="34">
        <v>34401</v>
      </c>
      <c r="B280" s="35" t="s">
        <v>9</v>
      </c>
      <c r="C280" s="36">
        <f>enrollextractws!G278</f>
        <v>2055.0759999999996</v>
      </c>
      <c r="D280" s="37">
        <f>table34ws!D276</f>
        <v>102.4</v>
      </c>
      <c r="E280" s="38">
        <f t="shared" si="24"/>
        <v>20.069101562499995</v>
      </c>
      <c r="F280" s="39">
        <f t="shared" si="25"/>
        <v>49.827840916832287</v>
      </c>
      <c r="G280" s="37">
        <f>table36ws!D276</f>
        <v>10.98</v>
      </c>
      <c r="H280" s="38">
        <f t="shared" si="26"/>
        <v>187.16539162112929</v>
      </c>
      <c r="I280" s="40">
        <f t="shared" si="27"/>
        <v>5.3428680983087737</v>
      </c>
      <c r="J280" s="37">
        <f>table38ws!D276</f>
        <v>44.56</v>
      </c>
      <c r="K280" s="38">
        <f t="shared" si="28"/>
        <v>46.119299820466772</v>
      </c>
      <c r="L280" s="39">
        <f t="shared" si="29"/>
        <v>21.682896398965298</v>
      </c>
    </row>
    <row r="281" spans="1:12" x14ac:dyDescent="0.3">
      <c r="A281" s="34">
        <v>34402</v>
      </c>
      <c r="B281" s="35" t="s">
        <v>10</v>
      </c>
      <c r="C281" s="36">
        <f>enrollextractws!G279</f>
        <v>1235.2740000000001</v>
      </c>
      <c r="D281" s="37">
        <f>table34ws!D277</f>
        <v>66.83</v>
      </c>
      <c r="E281" s="38">
        <f t="shared" si="24"/>
        <v>18.483824629657342</v>
      </c>
      <c r="F281" s="39">
        <f t="shared" si="25"/>
        <v>54.101357269723152</v>
      </c>
      <c r="G281" s="37">
        <f>table36ws!D277</f>
        <v>7.2</v>
      </c>
      <c r="H281" s="38">
        <f t="shared" si="26"/>
        <v>171.56583333333336</v>
      </c>
      <c r="I281" s="40">
        <f t="shared" si="27"/>
        <v>5.8286663525663123</v>
      </c>
      <c r="J281" s="37">
        <f>table38ws!D277</f>
        <v>27.32</v>
      </c>
      <c r="K281" s="38">
        <f t="shared" si="28"/>
        <v>45.215007320644219</v>
      </c>
      <c r="L281" s="39">
        <f t="shared" si="29"/>
        <v>22.116550660015509</v>
      </c>
    </row>
    <row r="282" spans="1:12" x14ac:dyDescent="0.3">
      <c r="A282" s="34">
        <v>34901</v>
      </c>
      <c r="B282" s="35" t="s">
        <v>656</v>
      </c>
      <c r="C282" s="36">
        <f>enrollextractws!G280</f>
        <v>132.4</v>
      </c>
      <c r="D282" s="37">
        <f>table34ws!D278</f>
        <v>9.1300000000000008</v>
      </c>
      <c r="E282" s="38">
        <f t="shared" si="24"/>
        <v>14.501642935377875</v>
      </c>
      <c r="F282" s="39">
        <f t="shared" si="25"/>
        <v>68.957703927492446</v>
      </c>
      <c r="G282" s="37">
        <f>table36ws!D278</f>
        <v>0</v>
      </c>
      <c r="H282" s="38">
        <f t="shared" si="26"/>
        <v>0</v>
      </c>
      <c r="I282" s="40">
        <f t="shared" si="27"/>
        <v>0</v>
      </c>
      <c r="J282" s="37">
        <f>table38ws!D278</f>
        <v>0.99</v>
      </c>
      <c r="K282" s="38">
        <f t="shared" si="28"/>
        <v>133.73737373737376</v>
      </c>
      <c r="L282" s="39">
        <f t="shared" si="29"/>
        <v>7.477341389728096</v>
      </c>
    </row>
    <row r="283" spans="1:12" x14ac:dyDescent="0.3">
      <c r="A283" s="34">
        <v>35200</v>
      </c>
      <c r="B283" s="35" t="s">
        <v>11</v>
      </c>
      <c r="C283" s="36">
        <f>enrollextractws!G281</f>
        <v>392.87200000000001</v>
      </c>
      <c r="D283" s="37">
        <f>table34ws!D279</f>
        <v>21.5</v>
      </c>
      <c r="E283" s="38">
        <f t="shared" si="24"/>
        <v>18.273116279069768</v>
      </c>
      <c r="F283" s="39">
        <f t="shared" si="25"/>
        <v>54.725203119591114</v>
      </c>
      <c r="G283" s="37">
        <f>table36ws!D279</f>
        <v>2.99</v>
      </c>
      <c r="H283" s="38">
        <f t="shared" si="26"/>
        <v>131.39531772575251</v>
      </c>
      <c r="I283" s="40">
        <f t="shared" si="27"/>
        <v>7.6106212710501131</v>
      </c>
      <c r="J283" s="37">
        <f>table38ws!D279</f>
        <v>11.23</v>
      </c>
      <c r="K283" s="38">
        <f t="shared" si="28"/>
        <v>34.984149599287619</v>
      </c>
      <c r="L283" s="39">
        <f t="shared" si="29"/>
        <v>28.584373536418987</v>
      </c>
    </row>
    <row r="284" spans="1:12" x14ac:dyDescent="0.3">
      <c r="A284" s="34">
        <v>36101</v>
      </c>
      <c r="B284" s="35" t="s">
        <v>12</v>
      </c>
      <c r="C284" s="36">
        <f>enrollextractws!G282</f>
        <v>14.6</v>
      </c>
      <c r="D284" s="37">
        <f>table34ws!D280</f>
        <v>1.8</v>
      </c>
      <c r="E284" s="38">
        <f t="shared" si="24"/>
        <v>8.1111111111111107</v>
      </c>
      <c r="F284" s="39">
        <f t="shared" si="25"/>
        <v>123.28767123287672</v>
      </c>
      <c r="G284" s="37">
        <f>table36ws!D280</f>
        <v>1</v>
      </c>
      <c r="H284" s="38">
        <f t="shared" si="26"/>
        <v>14.6</v>
      </c>
      <c r="I284" s="40">
        <f t="shared" si="27"/>
        <v>68.493150684931507</v>
      </c>
      <c r="J284" s="37">
        <f>table38ws!D280</f>
        <v>2.4300000000000002</v>
      </c>
      <c r="K284" s="38">
        <f t="shared" si="28"/>
        <v>6.0082304526748969</v>
      </c>
      <c r="L284" s="39">
        <f t="shared" si="29"/>
        <v>166.43835616438358</v>
      </c>
    </row>
    <row r="285" spans="1:12" x14ac:dyDescent="0.3">
      <c r="A285" s="34">
        <v>36140</v>
      </c>
      <c r="B285" s="35" t="s">
        <v>13</v>
      </c>
      <c r="C285" s="36">
        <f>enrollextractws!G283</f>
        <v>5191.97</v>
      </c>
      <c r="D285" s="37">
        <f>table34ws!D281</f>
        <v>276.04000000000002</v>
      </c>
      <c r="E285" s="38">
        <f t="shared" si="24"/>
        <v>18.808759600057961</v>
      </c>
      <c r="F285" s="39">
        <f t="shared" si="25"/>
        <v>53.166717065006154</v>
      </c>
      <c r="G285" s="37">
        <f>table36ws!D281</f>
        <v>23.82</v>
      </c>
      <c r="H285" s="38">
        <f t="shared" si="26"/>
        <v>217.96683459277918</v>
      </c>
      <c r="I285" s="40">
        <f t="shared" si="27"/>
        <v>4.5878539359819106</v>
      </c>
      <c r="J285" s="37">
        <f>table38ws!D281</f>
        <v>118.77</v>
      </c>
      <c r="K285" s="38">
        <f t="shared" si="28"/>
        <v>43.714490191125712</v>
      </c>
      <c r="L285" s="39">
        <f t="shared" si="29"/>
        <v>22.875709990620127</v>
      </c>
    </row>
    <row r="286" spans="1:12" x14ac:dyDescent="0.3">
      <c r="A286" s="34">
        <v>36250</v>
      </c>
      <c r="B286" s="35" t="s">
        <v>14</v>
      </c>
      <c r="C286" s="36">
        <f>enrollextractws!G284</f>
        <v>1435.5061999999998</v>
      </c>
      <c r="D286" s="37">
        <f>table34ws!D282</f>
        <v>87.11</v>
      </c>
      <c r="E286" s="38">
        <f t="shared" si="24"/>
        <v>16.479235449431751</v>
      </c>
      <c r="F286" s="39">
        <f t="shared" si="25"/>
        <v>60.682426867957808</v>
      </c>
      <c r="G286" s="37">
        <f>table36ws!D282</f>
        <v>3.75</v>
      </c>
      <c r="H286" s="38">
        <f t="shared" si="26"/>
        <v>382.80165333333326</v>
      </c>
      <c r="I286" s="40">
        <f t="shared" si="27"/>
        <v>2.6123189157943036</v>
      </c>
      <c r="J286" s="37">
        <f>table38ws!D282</f>
        <v>37.92</v>
      </c>
      <c r="K286" s="38">
        <f t="shared" si="28"/>
        <v>37.856176160337547</v>
      </c>
      <c r="L286" s="39">
        <f t="shared" si="29"/>
        <v>26.415768876511997</v>
      </c>
    </row>
    <row r="287" spans="1:12" x14ac:dyDescent="0.3">
      <c r="A287" s="34">
        <v>36300</v>
      </c>
      <c r="B287" s="35" t="s">
        <v>15</v>
      </c>
      <c r="C287" s="36">
        <f>enrollextractws!G285</f>
        <v>239.28799999999995</v>
      </c>
      <c r="D287" s="37">
        <f>table34ws!D283</f>
        <v>16.05</v>
      </c>
      <c r="E287" s="38">
        <f t="shared" si="24"/>
        <v>14.908909657320869</v>
      </c>
      <c r="F287" s="39">
        <f t="shared" si="25"/>
        <v>67.073986158938197</v>
      </c>
      <c r="G287" s="37">
        <f>table36ws!D283</f>
        <v>1.25</v>
      </c>
      <c r="H287" s="38">
        <f t="shared" si="26"/>
        <v>191.43039999999996</v>
      </c>
      <c r="I287" s="40">
        <f t="shared" si="27"/>
        <v>5.22383069773662</v>
      </c>
      <c r="J287" s="37">
        <f>table38ws!D283</f>
        <v>5.04</v>
      </c>
      <c r="K287" s="38">
        <f t="shared" si="28"/>
        <v>47.477777777777767</v>
      </c>
      <c r="L287" s="39">
        <f t="shared" si="29"/>
        <v>21.06248537327405</v>
      </c>
    </row>
    <row r="288" spans="1:12" x14ac:dyDescent="0.3">
      <c r="A288" s="34">
        <v>36400</v>
      </c>
      <c r="B288" s="35" t="s">
        <v>56</v>
      </c>
      <c r="C288" s="36">
        <f>enrollextractws!G286</f>
        <v>752.08400000000017</v>
      </c>
      <c r="D288" s="37">
        <f>table34ws!D284</f>
        <v>43.46</v>
      </c>
      <c r="E288" s="38">
        <f t="shared" si="24"/>
        <v>17.305200184077314</v>
      </c>
      <c r="F288" s="39">
        <f t="shared" si="25"/>
        <v>57.78609836135324</v>
      </c>
      <c r="G288" s="37">
        <f>table36ws!D284</f>
        <v>2.96</v>
      </c>
      <c r="H288" s="38">
        <f t="shared" si="26"/>
        <v>254.08243243243248</v>
      </c>
      <c r="I288" s="40">
        <f t="shared" si="27"/>
        <v>3.9357305832859084</v>
      </c>
      <c r="J288" s="37">
        <f>table38ws!D284</f>
        <v>20.87</v>
      </c>
      <c r="K288" s="38">
        <f t="shared" si="28"/>
        <v>36.036607570675621</v>
      </c>
      <c r="L288" s="39">
        <f t="shared" si="29"/>
        <v>27.749559889586795</v>
      </c>
    </row>
    <row r="289" spans="1:12" x14ac:dyDescent="0.3">
      <c r="A289" s="34">
        <v>36401</v>
      </c>
      <c r="B289" s="35" t="s">
        <v>16</v>
      </c>
      <c r="C289" s="36">
        <f>enrollextractws!G287</f>
        <v>274.40599999999995</v>
      </c>
      <c r="D289" s="37">
        <f>table34ws!D285</f>
        <v>18</v>
      </c>
      <c r="E289" s="38">
        <f t="shared" si="24"/>
        <v>15.244777777777776</v>
      </c>
      <c r="F289" s="39">
        <f t="shared" si="25"/>
        <v>65.596233318513455</v>
      </c>
      <c r="G289" s="37">
        <f>table36ws!D285</f>
        <v>1.9</v>
      </c>
      <c r="H289" s="38">
        <f t="shared" si="26"/>
        <v>144.42421052631576</v>
      </c>
      <c r="I289" s="40">
        <f t="shared" si="27"/>
        <v>6.9240468502875308</v>
      </c>
      <c r="J289" s="37">
        <f>table38ws!D285</f>
        <v>10.54</v>
      </c>
      <c r="K289" s="38">
        <f t="shared" si="28"/>
        <v>26.034724857685006</v>
      </c>
      <c r="L289" s="39">
        <f t="shared" si="29"/>
        <v>38.410238843173985</v>
      </c>
    </row>
    <row r="290" spans="1:12" x14ac:dyDescent="0.3">
      <c r="A290" s="34">
        <v>36402</v>
      </c>
      <c r="B290" s="35" t="s">
        <v>17</v>
      </c>
      <c r="C290" s="36">
        <f>enrollextractws!G288</f>
        <v>261.14</v>
      </c>
      <c r="D290" s="37">
        <f>table34ws!D286</f>
        <v>16.75</v>
      </c>
      <c r="E290" s="38">
        <f t="shared" si="24"/>
        <v>15.59044776119403</v>
      </c>
      <c r="F290" s="39">
        <f t="shared" si="25"/>
        <v>64.141839626254125</v>
      </c>
      <c r="G290" s="37">
        <f>table36ws!D286</f>
        <v>1</v>
      </c>
      <c r="H290" s="38">
        <f t="shared" si="26"/>
        <v>261.14</v>
      </c>
      <c r="I290" s="40">
        <f t="shared" si="27"/>
        <v>3.8293635597763656</v>
      </c>
      <c r="J290" s="37">
        <f>table38ws!D286</f>
        <v>4.0199999999999996</v>
      </c>
      <c r="K290" s="38">
        <f t="shared" si="28"/>
        <v>64.960199004975124</v>
      </c>
      <c r="L290" s="39">
        <f t="shared" si="29"/>
        <v>15.394041510300989</v>
      </c>
    </row>
    <row r="291" spans="1:12" x14ac:dyDescent="0.3">
      <c r="A291" s="34">
        <v>37501</v>
      </c>
      <c r="B291" s="35" t="s">
        <v>18</v>
      </c>
      <c r="C291" s="36">
        <f>enrollextractws!G289</f>
        <v>10718.66</v>
      </c>
      <c r="D291" s="37">
        <f>table34ws!D287</f>
        <v>563.95000000000005</v>
      </c>
      <c r="E291" s="38">
        <f t="shared" si="24"/>
        <v>19.006401276708925</v>
      </c>
      <c r="F291" s="39">
        <f t="shared" si="25"/>
        <v>52.613852851009362</v>
      </c>
      <c r="G291" s="37">
        <f>table36ws!D287</f>
        <v>45</v>
      </c>
      <c r="H291" s="38">
        <f t="shared" si="26"/>
        <v>238.19244444444445</v>
      </c>
      <c r="I291" s="40">
        <f t="shared" si="27"/>
        <v>4.1982859797773227</v>
      </c>
      <c r="J291" s="37">
        <f>table38ws!D287</f>
        <v>273.32</v>
      </c>
      <c r="K291" s="38">
        <f t="shared" si="28"/>
        <v>39.21652275720767</v>
      </c>
      <c r="L291" s="39">
        <f t="shared" si="29"/>
        <v>25.499456088727509</v>
      </c>
    </row>
    <row r="292" spans="1:12" x14ac:dyDescent="0.3">
      <c r="A292" s="34">
        <v>37502</v>
      </c>
      <c r="B292" s="35" t="s">
        <v>19</v>
      </c>
      <c r="C292" s="36">
        <f>enrollextractws!G290</f>
        <v>4545.4719999999998</v>
      </c>
      <c r="D292" s="37">
        <f>table34ws!D288</f>
        <v>218.59</v>
      </c>
      <c r="E292" s="38">
        <f t="shared" si="24"/>
        <v>20.794510270369184</v>
      </c>
      <c r="F292" s="39">
        <f t="shared" si="25"/>
        <v>48.089615335877113</v>
      </c>
      <c r="G292" s="37">
        <f>table36ws!D288</f>
        <v>17.8</v>
      </c>
      <c r="H292" s="38">
        <f t="shared" si="26"/>
        <v>255.36359550561795</v>
      </c>
      <c r="I292" s="40">
        <f t="shared" si="27"/>
        <v>3.9159849626177441</v>
      </c>
      <c r="J292" s="37">
        <f>table38ws!D288</f>
        <v>103.88</v>
      </c>
      <c r="K292" s="38">
        <f t="shared" si="28"/>
        <v>43.756950327300729</v>
      </c>
      <c r="L292" s="39">
        <f t="shared" si="29"/>
        <v>22.853512242512988</v>
      </c>
    </row>
    <row r="293" spans="1:12" x14ac:dyDescent="0.3">
      <c r="A293" s="34">
        <v>37503</v>
      </c>
      <c r="B293" s="35" t="s">
        <v>20</v>
      </c>
      <c r="C293" s="36">
        <f>enrollextractws!G291</f>
        <v>1909.1199999999997</v>
      </c>
      <c r="D293" s="37">
        <f>table34ws!D289</f>
        <v>91.04</v>
      </c>
      <c r="E293" s="38">
        <f t="shared" si="24"/>
        <v>20.970123022847094</v>
      </c>
      <c r="F293" s="39">
        <f t="shared" si="25"/>
        <v>47.686892390211206</v>
      </c>
      <c r="G293" s="37">
        <f>table36ws!D289</f>
        <v>9.2100000000000009</v>
      </c>
      <c r="H293" s="38">
        <f t="shared" si="26"/>
        <v>207.28773072747009</v>
      </c>
      <c r="I293" s="40">
        <f t="shared" si="27"/>
        <v>4.8242122024807257</v>
      </c>
      <c r="J293" s="37">
        <f>table38ws!D289</f>
        <v>38.130000000000003</v>
      </c>
      <c r="K293" s="38">
        <f t="shared" si="28"/>
        <v>50.068712300026213</v>
      </c>
      <c r="L293" s="39">
        <f t="shared" si="29"/>
        <v>19.972552799195448</v>
      </c>
    </row>
    <row r="294" spans="1:12" x14ac:dyDescent="0.3">
      <c r="A294" s="34">
        <v>37504</v>
      </c>
      <c r="B294" s="35" t="s">
        <v>21</v>
      </c>
      <c r="C294" s="36">
        <f>enrollextractws!G292</f>
        <v>3422.1480000000006</v>
      </c>
      <c r="D294" s="37">
        <f>table34ws!D290</f>
        <v>163.03</v>
      </c>
      <c r="E294" s="38">
        <f t="shared" si="24"/>
        <v>20.990909648530948</v>
      </c>
      <c r="F294" s="39">
        <f t="shared" si="25"/>
        <v>47.639669587639098</v>
      </c>
      <c r="G294" s="37">
        <f>table36ws!D290</f>
        <v>13.5</v>
      </c>
      <c r="H294" s="38">
        <f t="shared" si="26"/>
        <v>253.49244444444449</v>
      </c>
      <c r="I294" s="40">
        <f t="shared" si="27"/>
        <v>3.944890752825418</v>
      </c>
      <c r="J294" s="37">
        <f>table38ws!D290</f>
        <v>66.86</v>
      </c>
      <c r="K294" s="38">
        <f t="shared" si="28"/>
        <v>51.183787017648825</v>
      </c>
      <c r="L294" s="39">
        <f t="shared" si="29"/>
        <v>19.537436721030179</v>
      </c>
    </row>
    <row r="295" spans="1:12" x14ac:dyDescent="0.3">
      <c r="A295" s="34">
        <v>37505</v>
      </c>
      <c r="B295" s="35" t="s">
        <v>22</v>
      </c>
      <c r="C295" s="36">
        <f>enrollextractws!G293</f>
        <v>1807.7620000000004</v>
      </c>
      <c r="D295" s="37">
        <f>table34ws!D291</f>
        <v>88.25</v>
      </c>
      <c r="E295" s="38">
        <f t="shared" si="24"/>
        <v>20.484555240793206</v>
      </c>
      <c r="F295" s="39">
        <f t="shared" si="25"/>
        <v>48.817266874732397</v>
      </c>
      <c r="G295" s="37">
        <f>table36ws!D291</f>
        <v>12.6</v>
      </c>
      <c r="H295" s="38">
        <f t="shared" si="26"/>
        <v>143.47317460317464</v>
      </c>
      <c r="I295" s="40">
        <f t="shared" si="27"/>
        <v>6.9699440523697236</v>
      </c>
      <c r="J295" s="37">
        <f>table38ws!D291</f>
        <v>44.42</v>
      </c>
      <c r="K295" s="38">
        <f t="shared" si="28"/>
        <v>40.697028365601085</v>
      </c>
      <c r="L295" s="39">
        <f t="shared" si="29"/>
        <v>24.57181863541771</v>
      </c>
    </row>
    <row r="296" spans="1:12" x14ac:dyDescent="0.3">
      <c r="A296" s="34">
        <v>37506</v>
      </c>
      <c r="B296" s="35" t="s">
        <v>23</v>
      </c>
      <c r="C296" s="36">
        <f>enrollextractws!G294</f>
        <v>1966.0660000000003</v>
      </c>
      <c r="D296" s="37">
        <f>table34ws!D292</f>
        <v>100.17</v>
      </c>
      <c r="E296" s="38">
        <f t="shared" si="24"/>
        <v>19.627293600878509</v>
      </c>
      <c r="F296" s="39">
        <f t="shared" si="25"/>
        <v>50.949459478979847</v>
      </c>
      <c r="G296" s="37">
        <f>table36ws!D292</f>
        <v>9.68</v>
      </c>
      <c r="H296" s="38">
        <f t="shared" si="26"/>
        <v>203.10599173553723</v>
      </c>
      <c r="I296" s="40">
        <f t="shared" si="27"/>
        <v>4.9235376635372354</v>
      </c>
      <c r="J296" s="37">
        <f>table38ws!D292</f>
        <v>40.200000000000003</v>
      </c>
      <c r="K296" s="38">
        <f t="shared" si="28"/>
        <v>48.907114427860698</v>
      </c>
      <c r="L296" s="39">
        <f t="shared" si="29"/>
        <v>20.446922941549264</v>
      </c>
    </row>
    <row r="297" spans="1:12" x14ac:dyDescent="0.3">
      <c r="A297" s="34">
        <v>37507</v>
      </c>
      <c r="B297" s="35" t="s">
        <v>24</v>
      </c>
      <c r="C297" s="36">
        <f>enrollextractws!G295</f>
        <v>1525.8320000000001</v>
      </c>
      <c r="D297" s="37">
        <f>table34ws!D293</f>
        <v>74.709999999999994</v>
      </c>
      <c r="E297" s="38">
        <f t="shared" si="24"/>
        <v>20.423397135590953</v>
      </c>
      <c r="F297" s="39">
        <f t="shared" si="25"/>
        <v>48.963450759978805</v>
      </c>
      <c r="G297" s="37">
        <f>table36ws!D293</f>
        <v>7.63</v>
      </c>
      <c r="H297" s="38">
        <f t="shared" si="26"/>
        <v>199.97798165137615</v>
      </c>
      <c r="I297" s="40">
        <f t="shared" si="27"/>
        <v>5.0005505193232276</v>
      </c>
      <c r="J297" s="37">
        <f>table38ws!D293</f>
        <v>37.44</v>
      </c>
      <c r="K297" s="38">
        <f t="shared" si="28"/>
        <v>40.754059829059834</v>
      </c>
      <c r="L297" s="39">
        <f t="shared" si="29"/>
        <v>24.537432692458932</v>
      </c>
    </row>
    <row r="298" spans="1:12" x14ac:dyDescent="0.3">
      <c r="A298" s="34" t="s">
        <v>694</v>
      </c>
      <c r="B298" s="35" t="s">
        <v>689</v>
      </c>
      <c r="C298" s="36">
        <f>enrollextractws!G296</f>
        <v>95.674000000000007</v>
      </c>
      <c r="D298" s="37">
        <f>table34ws!D294</f>
        <v>6.7</v>
      </c>
      <c r="E298" s="38">
        <f t="shared" si="24"/>
        <v>14.279701492537313</v>
      </c>
      <c r="F298" s="39">
        <f t="shared" si="25"/>
        <v>70.029475092501613</v>
      </c>
      <c r="G298" s="37">
        <f>table36ws!D294</f>
        <v>0.91</v>
      </c>
      <c r="H298" s="38">
        <f t="shared" si="26"/>
        <v>105.13626373626374</v>
      </c>
      <c r="I298" s="40">
        <f t="shared" si="27"/>
        <v>9.5114660200263401</v>
      </c>
      <c r="J298" s="37">
        <f>table38ws!D294</f>
        <v>1.49</v>
      </c>
      <c r="K298" s="38">
        <f t="shared" si="28"/>
        <v>64.210738255033561</v>
      </c>
      <c r="L298" s="39">
        <f t="shared" si="29"/>
        <v>15.573719087735434</v>
      </c>
    </row>
    <row r="299" spans="1:12" x14ac:dyDescent="0.3">
      <c r="A299" s="34">
        <v>37903</v>
      </c>
      <c r="B299" s="35" t="s">
        <v>613</v>
      </c>
      <c r="C299" s="36">
        <f>enrollextractws!G297</f>
        <v>415.44800000000004</v>
      </c>
      <c r="D299" s="37">
        <f>table34ws!D295</f>
        <v>49.13</v>
      </c>
      <c r="E299" s="38">
        <f t="shared" si="24"/>
        <v>8.4560960716466518</v>
      </c>
      <c r="F299" s="39">
        <f t="shared" si="25"/>
        <v>118.25788064932313</v>
      </c>
      <c r="G299" s="37">
        <f>table36ws!D295</f>
        <v>2</v>
      </c>
      <c r="H299" s="38">
        <f t="shared" si="26"/>
        <v>207.72400000000002</v>
      </c>
      <c r="I299" s="40">
        <f t="shared" si="27"/>
        <v>4.8140802218328158</v>
      </c>
      <c r="J299" s="37">
        <f>table38ws!D295</f>
        <v>27</v>
      </c>
      <c r="K299" s="38">
        <f t="shared" si="28"/>
        <v>15.386962962962965</v>
      </c>
      <c r="L299" s="39">
        <f t="shared" si="29"/>
        <v>64.99008299474302</v>
      </c>
    </row>
    <row r="300" spans="1:12" x14ac:dyDescent="0.3">
      <c r="A300" s="34">
        <v>38126</v>
      </c>
      <c r="B300" s="35" t="s">
        <v>60</v>
      </c>
      <c r="C300" s="36">
        <f>enrollextractws!G298</f>
        <v>75.463999999999984</v>
      </c>
      <c r="D300" s="37">
        <f>table34ws!D296</f>
        <v>12.67</v>
      </c>
      <c r="E300" s="38">
        <f t="shared" si="24"/>
        <v>5.9561168113654288</v>
      </c>
      <c r="F300" s="39">
        <f t="shared" si="25"/>
        <v>167.89462525177569</v>
      </c>
      <c r="G300" s="37">
        <f>table36ws!D296</f>
        <v>2.33</v>
      </c>
      <c r="H300" s="38">
        <f t="shared" si="26"/>
        <v>32.387982832618015</v>
      </c>
      <c r="I300" s="40">
        <f t="shared" si="27"/>
        <v>30.875649316230263</v>
      </c>
      <c r="J300" s="37">
        <f>table38ws!D296</f>
        <v>2.76</v>
      </c>
      <c r="K300" s="38">
        <f t="shared" si="28"/>
        <v>27.342028985507241</v>
      </c>
      <c r="L300" s="39">
        <f t="shared" si="29"/>
        <v>36.573730520513095</v>
      </c>
    </row>
    <row r="301" spans="1:12" x14ac:dyDescent="0.3">
      <c r="A301" s="34">
        <v>38264</v>
      </c>
      <c r="B301" s="35" t="s">
        <v>51</v>
      </c>
      <c r="C301" s="36">
        <f>enrollextractws!G299</f>
        <v>29.1</v>
      </c>
      <c r="D301" s="37">
        <f>table34ws!D297</f>
        <v>2.7</v>
      </c>
      <c r="E301" s="38">
        <f t="shared" si="24"/>
        <v>10.777777777777777</v>
      </c>
      <c r="F301" s="39">
        <f t="shared" si="25"/>
        <v>92.783505154639172</v>
      </c>
      <c r="G301" s="37">
        <f>table36ws!D297</f>
        <v>1.3</v>
      </c>
      <c r="H301" s="38">
        <f t="shared" si="26"/>
        <v>22.384615384615383</v>
      </c>
      <c r="I301" s="40">
        <f t="shared" si="27"/>
        <v>44.673539518900341</v>
      </c>
      <c r="J301" s="37">
        <f>table38ws!D297</f>
        <v>1.6</v>
      </c>
      <c r="K301" s="38">
        <f t="shared" si="28"/>
        <v>18.1875</v>
      </c>
      <c r="L301" s="39">
        <f t="shared" si="29"/>
        <v>54.982817869415804</v>
      </c>
    </row>
    <row r="302" spans="1:12" x14ac:dyDescent="0.3">
      <c r="A302" s="34">
        <v>38265</v>
      </c>
      <c r="B302" s="35" t="s">
        <v>25</v>
      </c>
      <c r="C302" s="36">
        <f>enrollextractws!G300</f>
        <v>193.27800000000002</v>
      </c>
      <c r="D302" s="37">
        <f>table34ws!D298</f>
        <v>15.79</v>
      </c>
      <c r="E302" s="38">
        <f t="shared" si="24"/>
        <v>12.24053198226726</v>
      </c>
      <c r="F302" s="39">
        <f t="shared" si="25"/>
        <v>81.695795693250119</v>
      </c>
      <c r="G302" s="37">
        <f>table36ws!D298</f>
        <v>1.52</v>
      </c>
      <c r="H302" s="38">
        <f t="shared" si="26"/>
        <v>127.15657894736843</v>
      </c>
      <c r="I302" s="40">
        <f t="shared" si="27"/>
        <v>7.8643197880772773</v>
      </c>
      <c r="J302" s="37">
        <f>table38ws!D298</f>
        <v>7.02</v>
      </c>
      <c r="K302" s="38">
        <f t="shared" si="28"/>
        <v>27.532478632478636</v>
      </c>
      <c r="L302" s="39">
        <f t="shared" si="29"/>
        <v>36.320740073883208</v>
      </c>
    </row>
    <row r="303" spans="1:12" x14ac:dyDescent="0.3">
      <c r="A303" s="34">
        <v>38267</v>
      </c>
      <c r="B303" s="35" t="s">
        <v>26</v>
      </c>
      <c r="C303" s="36">
        <f>enrollextractws!G301</f>
        <v>2612.2259999999997</v>
      </c>
      <c r="D303" s="37">
        <f>table34ws!D299</f>
        <v>144.03</v>
      </c>
      <c r="E303" s="38">
        <f t="shared" si="24"/>
        <v>18.136679858362839</v>
      </c>
      <c r="F303" s="39">
        <f t="shared" si="25"/>
        <v>55.136883255889813</v>
      </c>
      <c r="G303" s="37">
        <f>table36ws!D299</f>
        <v>13.15</v>
      </c>
      <c r="H303" s="38">
        <f t="shared" si="26"/>
        <v>198.64836501901138</v>
      </c>
      <c r="I303" s="40">
        <f t="shared" si="27"/>
        <v>5.0340207929941752</v>
      </c>
      <c r="J303" s="37">
        <f>table38ws!D299</f>
        <v>63.59</v>
      </c>
      <c r="K303" s="38">
        <f t="shared" si="28"/>
        <v>41.079194841956273</v>
      </c>
      <c r="L303" s="39">
        <f t="shared" si="29"/>
        <v>24.343222983003773</v>
      </c>
    </row>
    <row r="304" spans="1:12" x14ac:dyDescent="0.3">
      <c r="A304" s="34">
        <v>38300</v>
      </c>
      <c r="B304" s="35" t="s">
        <v>27</v>
      </c>
      <c r="C304" s="36">
        <f>enrollextractws!G302</f>
        <v>528.15599999999995</v>
      </c>
      <c r="D304" s="37">
        <f>table34ws!D300</f>
        <v>32.71</v>
      </c>
      <c r="E304" s="38">
        <f t="shared" si="24"/>
        <v>16.146621828187097</v>
      </c>
      <c r="F304" s="39">
        <f t="shared" si="25"/>
        <v>61.932459349131705</v>
      </c>
      <c r="G304" s="37">
        <f>table36ws!D300</f>
        <v>2.75</v>
      </c>
      <c r="H304" s="38">
        <f t="shared" si="26"/>
        <v>192.05672727272724</v>
      </c>
      <c r="I304" s="40">
        <f t="shared" si="27"/>
        <v>5.2067949620945333</v>
      </c>
      <c r="J304" s="37">
        <f>table38ws!D300</f>
        <v>11.74</v>
      </c>
      <c r="K304" s="38">
        <f t="shared" si="28"/>
        <v>44.987734241908001</v>
      </c>
      <c r="L304" s="39">
        <f t="shared" si="29"/>
        <v>22.228281038178118</v>
      </c>
    </row>
    <row r="305" spans="1:12" x14ac:dyDescent="0.3">
      <c r="A305" s="34">
        <v>38301</v>
      </c>
      <c r="B305" s="35" t="s">
        <v>28</v>
      </c>
      <c r="C305" s="36">
        <f>enrollextractws!G303</f>
        <v>174.51399999999998</v>
      </c>
      <c r="D305" s="37">
        <f>table34ws!D301</f>
        <v>15.13</v>
      </c>
      <c r="E305" s="38">
        <f t="shared" si="24"/>
        <v>11.534302709847982</v>
      </c>
      <c r="F305" s="39">
        <f t="shared" si="25"/>
        <v>86.697915353496015</v>
      </c>
      <c r="G305" s="37">
        <f>table36ws!D301</f>
        <v>1.47</v>
      </c>
      <c r="H305" s="38">
        <f t="shared" si="26"/>
        <v>118.71700680272107</v>
      </c>
      <c r="I305" s="40">
        <f t="shared" si="27"/>
        <v>8.423392965607345</v>
      </c>
      <c r="J305" s="37">
        <f>table38ws!D301</f>
        <v>3.84</v>
      </c>
      <c r="K305" s="38">
        <f t="shared" si="28"/>
        <v>45.446354166666666</v>
      </c>
      <c r="L305" s="39">
        <f t="shared" si="29"/>
        <v>22.003965297913062</v>
      </c>
    </row>
    <row r="306" spans="1:12" x14ac:dyDescent="0.3">
      <c r="A306" s="34">
        <v>38302</v>
      </c>
      <c r="B306" s="35" t="s">
        <v>29</v>
      </c>
      <c r="C306" s="36">
        <f>enrollextractws!G304</f>
        <v>113.77000000000001</v>
      </c>
      <c r="D306" s="37">
        <f>table34ws!D302</f>
        <v>11.03</v>
      </c>
      <c r="E306" s="38">
        <f t="shared" si="24"/>
        <v>10.314596554850409</v>
      </c>
      <c r="F306" s="39">
        <f t="shared" si="25"/>
        <v>96.949986815504957</v>
      </c>
      <c r="G306" s="37">
        <f>table36ws!D302</f>
        <v>1</v>
      </c>
      <c r="H306" s="38">
        <f t="shared" si="26"/>
        <v>113.77000000000001</v>
      </c>
      <c r="I306" s="40">
        <f t="shared" si="27"/>
        <v>8.7896633558934685</v>
      </c>
      <c r="J306" s="37">
        <f>table38ws!D302</f>
        <v>3.58</v>
      </c>
      <c r="K306" s="38">
        <f t="shared" si="28"/>
        <v>31.77932960893855</v>
      </c>
      <c r="L306" s="39">
        <f t="shared" si="29"/>
        <v>31.466994814098619</v>
      </c>
    </row>
    <row r="307" spans="1:12" x14ac:dyDescent="0.3">
      <c r="A307" s="34">
        <v>38304</v>
      </c>
      <c r="B307" s="35" t="s">
        <v>30</v>
      </c>
      <c r="C307" s="36">
        <f>enrollextractws!G305</f>
        <v>30.200000000000003</v>
      </c>
      <c r="D307" s="37">
        <f>table34ws!D303</f>
        <v>2.98</v>
      </c>
      <c r="E307" s="38">
        <f t="shared" si="24"/>
        <v>10.134228187919463</v>
      </c>
      <c r="F307" s="39">
        <f t="shared" si="25"/>
        <v>98.675496688741717</v>
      </c>
      <c r="G307" s="37">
        <f>table36ws!D303</f>
        <v>0.35</v>
      </c>
      <c r="H307" s="38">
        <f t="shared" si="26"/>
        <v>86.285714285714306</v>
      </c>
      <c r="I307" s="40">
        <f t="shared" si="27"/>
        <v>11.589403973509933</v>
      </c>
      <c r="J307" s="37">
        <f>table38ws!D303</f>
        <v>1.29</v>
      </c>
      <c r="K307" s="38">
        <f t="shared" si="28"/>
        <v>23.410852713178297</v>
      </c>
      <c r="L307" s="39">
        <f t="shared" si="29"/>
        <v>42.715231788079471</v>
      </c>
    </row>
    <row r="308" spans="1:12" x14ac:dyDescent="0.3">
      <c r="A308" s="34">
        <v>38306</v>
      </c>
      <c r="B308" s="35" t="s">
        <v>31</v>
      </c>
      <c r="C308" s="36">
        <f>enrollextractws!G306</f>
        <v>150.9</v>
      </c>
      <c r="D308" s="37">
        <f>table34ws!D304</f>
        <v>14.59</v>
      </c>
      <c r="E308" s="38">
        <f t="shared" si="24"/>
        <v>10.342700479780673</v>
      </c>
      <c r="F308" s="39">
        <f t="shared" si="25"/>
        <v>96.686547382372424</v>
      </c>
      <c r="G308" s="37">
        <f>table36ws!D304</f>
        <v>1.52</v>
      </c>
      <c r="H308" s="38">
        <f t="shared" si="26"/>
        <v>99.276315789473685</v>
      </c>
      <c r="I308" s="40">
        <f t="shared" si="27"/>
        <v>10.072895957587805</v>
      </c>
      <c r="J308" s="37">
        <f>table38ws!D304</f>
        <v>4.32</v>
      </c>
      <c r="K308" s="38">
        <f t="shared" si="28"/>
        <v>34.930555555555557</v>
      </c>
      <c r="L308" s="39">
        <f t="shared" si="29"/>
        <v>28.628230616302186</v>
      </c>
    </row>
    <row r="309" spans="1:12" x14ac:dyDescent="0.3">
      <c r="A309" s="34">
        <v>38308</v>
      </c>
      <c r="B309" s="35" t="s">
        <v>32</v>
      </c>
      <c r="C309" s="36">
        <f>enrollextractws!G307</f>
        <v>70.599999999999994</v>
      </c>
      <c r="D309" s="37">
        <f>table34ws!D305</f>
        <v>10.5</v>
      </c>
      <c r="E309" s="38">
        <f t="shared" si="24"/>
        <v>6.723809523809523</v>
      </c>
      <c r="F309" s="39">
        <f t="shared" si="25"/>
        <v>148.72521246458925</v>
      </c>
      <c r="G309" s="37">
        <f>table36ws!D305</f>
        <v>1</v>
      </c>
      <c r="H309" s="38">
        <f t="shared" si="26"/>
        <v>70.599999999999994</v>
      </c>
      <c r="I309" s="40">
        <f t="shared" si="27"/>
        <v>14.164305949008501</v>
      </c>
      <c r="J309" s="37">
        <f>table38ws!D305</f>
        <v>5.55</v>
      </c>
      <c r="K309" s="38">
        <f t="shared" si="28"/>
        <v>12.72072072072072</v>
      </c>
      <c r="L309" s="39">
        <f t="shared" si="29"/>
        <v>78.611898016997173</v>
      </c>
    </row>
    <row r="310" spans="1:12" x14ac:dyDescent="0.3">
      <c r="A310" s="34">
        <v>38320</v>
      </c>
      <c r="B310" s="35" t="s">
        <v>33</v>
      </c>
      <c r="C310" s="36">
        <f>enrollextractws!G308</f>
        <v>145.77800000000005</v>
      </c>
      <c r="D310" s="37">
        <f>table34ws!D306</f>
        <v>14.43</v>
      </c>
      <c r="E310" s="38">
        <f t="shared" si="24"/>
        <v>10.102425502425506</v>
      </c>
      <c r="F310" s="39">
        <f t="shared" si="25"/>
        <v>98.986129594314605</v>
      </c>
      <c r="G310" s="37">
        <f>table36ws!D306</f>
        <v>1.4</v>
      </c>
      <c r="H310" s="38">
        <f t="shared" si="26"/>
        <v>104.1271428571429</v>
      </c>
      <c r="I310" s="40">
        <f t="shared" si="27"/>
        <v>9.6036438968843001</v>
      </c>
      <c r="J310" s="37">
        <f>table38ws!D306</f>
        <v>5.67</v>
      </c>
      <c r="K310" s="38">
        <f t="shared" si="28"/>
        <v>25.710405643738987</v>
      </c>
      <c r="L310" s="39">
        <f t="shared" si="29"/>
        <v>38.894757782381419</v>
      </c>
    </row>
    <row r="311" spans="1:12" x14ac:dyDescent="0.3">
      <c r="A311" s="34">
        <v>38322</v>
      </c>
      <c r="B311" s="35" t="s">
        <v>353</v>
      </c>
      <c r="C311" s="36">
        <f>enrollextractws!G309</f>
        <v>148.56</v>
      </c>
      <c r="D311" s="37">
        <f>table34ws!D307</f>
        <v>11.26</v>
      </c>
      <c r="E311" s="38">
        <f t="shared" si="24"/>
        <v>13.193605683836591</v>
      </c>
      <c r="F311" s="39">
        <f t="shared" si="25"/>
        <v>75.794291868605271</v>
      </c>
      <c r="G311" s="37">
        <f>table36ws!D307</f>
        <v>1</v>
      </c>
      <c r="H311" s="38">
        <f t="shared" si="26"/>
        <v>148.56</v>
      </c>
      <c r="I311" s="40">
        <f t="shared" si="27"/>
        <v>6.7312870220786207</v>
      </c>
      <c r="J311" s="37">
        <f>table38ws!D307</f>
        <v>4.22</v>
      </c>
      <c r="K311" s="38">
        <f t="shared" si="28"/>
        <v>35.203791469194314</v>
      </c>
      <c r="L311" s="39">
        <f t="shared" si="29"/>
        <v>28.406031233171777</v>
      </c>
    </row>
    <row r="312" spans="1:12" x14ac:dyDescent="0.3">
      <c r="A312" s="34">
        <v>38324</v>
      </c>
      <c r="B312" s="35" t="s">
        <v>34</v>
      </c>
      <c r="C312" s="36">
        <f>enrollextractws!G310</f>
        <v>142.54</v>
      </c>
      <c r="D312" s="37">
        <f>table34ws!D308</f>
        <v>11.1</v>
      </c>
      <c r="E312" s="38">
        <f t="shared" si="24"/>
        <v>12.841441441441441</v>
      </c>
      <c r="F312" s="39">
        <f t="shared" si="25"/>
        <v>77.8728777886909</v>
      </c>
      <c r="G312" s="37">
        <f>table36ws!D308</f>
        <v>0.7</v>
      </c>
      <c r="H312" s="38">
        <f t="shared" si="26"/>
        <v>203.62857142857143</v>
      </c>
      <c r="I312" s="40">
        <f t="shared" si="27"/>
        <v>4.9109022028904175</v>
      </c>
      <c r="J312" s="37">
        <f>table38ws!D308</f>
        <v>3.9</v>
      </c>
      <c r="K312" s="38">
        <f t="shared" si="28"/>
        <v>36.54871794871795</v>
      </c>
      <c r="L312" s="39">
        <f t="shared" si="29"/>
        <v>27.360740844675178</v>
      </c>
    </row>
    <row r="313" spans="1:12" x14ac:dyDescent="0.3">
      <c r="A313" s="34">
        <v>39002</v>
      </c>
      <c r="B313" s="35" t="s">
        <v>35</v>
      </c>
      <c r="C313" s="36">
        <f>enrollextractws!G311</f>
        <v>542.4</v>
      </c>
      <c r="D313" s="37">
        <f>table34ws!D309</f>
        <v>30.57</v>
      </c>
      <c r="E313" s="38">
        <f t="shared" si="24"/>
        <v>17.742885181550538</v>
      </c>
      <c r="F313" s="39">
        <f t="shared" si="25"/>
        <v>56.360619469026553</v>
      </c>
      <c r="G313" s="37">
        <f>table36ws!D309</f>
        <v>3</v>
      </c>
      <c r="H313" s="38">
        <f t="shared" si="26"/>
        <v>180.79999999999998</v>
      </c>
      <c r="I313" s="40">
        <f t="shared" si="27"/>
        <v>5.5309734513274336</v>
      </c>
      <c r="J313" s="37">
        <f>table38ws!D309</f>
        <v>13.74</v>
      </c>
      <c r="K313" s="38">
        <f t="shared" si="28"/>
        <v>39.47598253275109</v>
      </c>
      <c r="L313" s="39">
        <f t="shared" si="29"/>
        <v>25.331858407079647</v>
      </c>
    </row>
    <row r="314" spans="1:12" x14ac:dyDescent="0.3">
      <c r="A314" s="34">
        <v>39003</v>
      </c>
      <c r="B314" s="35" t="s">
        <v>36</v>
      </c>
      <c r="C314" s="36">
        <f>enrollextractws!G312</f>
        <v>1281.4699999999998</v>
      </c>
      <c r="D314" s="37">
        <f>table34ws!D310</f>
        <v>70.59</v>
      </c>
      <c r="E314" s="38">
        <f t="shared" si="24"/>
        <v>18.153704490721061</v>
      </c>
      <c r="F314" s="39">
        <f t="shared" si="25"/>
        <v>55.085175618625499</v>
      </c>
      <c r="G314" s="37">
        <f>table36ws!D310</f>
        <v>7.34</v>
      </c>
      <c r="H314" s="38">
        <f t="shared" si="26"/>
        <v>174.58719346049043</v>
      </c>
      <c r="I314" s="40">
        <f t="shared" si="27"/>
        <v>5.727796983152162</v>
      </c>
      <c r="J314" s="37">
        <f>table38ws!D310</f>
        <v>28.74</v>
      </c>
      <c r="K314" s="38">
        <f t="shared" si="28"/>
        <v>44.588378566457891</v>
      </c>
      <c r="L314" s="39">
        <f t="shared" si="29"/>
        <v>22.427368568909145</v>
      </c>
    </row>
    <row r="315" spans="1:12" x14ac:dyDescent="0.3">
      <c r="A315" s="34">
        <v>39007</v>
      </c>
      <c r="B315" s="35" t="s">
        <v>37</v>
      </c>
      <c r="C315" s="36">
        <f>enrollextractws!G313</f>
        <v>15155.204000000003</v>
      </c>
      <c r="D315" s="37">
        <f>table34ws!D311</f>
        <v>734.68</v>
      </c>
      <c r="E315" s="38">
        <f t="shared" si="24"/>
        <v>20.628306201339363</v>
      </c>
      <c r="F315" s="39">
        <f t="shared" si="25"/>
        <v>48.477077576784829</v>
      </c>
      <c r="G315" s="37">
        <f>table36ws!D311</f>
        <v>59.63</v>
      </c>
      <c r="H315" s="38">
        <f t="shared" si="26"/>
        <v>254.15401643468059</v>
      </c>
      <c r="I315" s="40">
        <f t="shared" si="27"/>
        <v>3.9346220611744975</v>
      </c>
      <c r="J315" s="37">
        <f>table38ws!D311</f>
        <v>302.95999999999998</v>
      </c>
      <c r="K315" s="38">
        <f t="shared" si="28"/>
        <v>50.023778716662278</v>
      </c>
      <c r="L315" s="39">
        <f t="shared" si="29"/>
        <v>19.990493034603819</v>
      </c>
    </row>
    <row r="316" spans="1:12" x14ac:dyDescent="0.3">
      <c r="A316" s="34">
        <v>39090</v>
      </c>
      <c r="B316" s="35" t="s">
        <v>57</v>
      </c>
      <c r="C316" s="36">
        <f>enrollextractws!G314</f>
        <v>3296.0540000000001</v>
      </c>
      <c r="D316" s="37">
        <f>table34ws!D312</f>
        <v>161.99</v>
      </c>
      <c r="E316" s="38">
        <f t="shared" si="24"/>
        <v>20.34726834989814</v>
      </c>
      <c r="F316" s="39">
        <f t="shared" si="25"/>
        <v>49.146646262470213</v>
      </c>
      <c r="G316" s="37">
        <f>table36ws!D312</f>
        <v>14.7</v>
      </c>
      <c r="H316" s="38">
        <f t="shared" si="26"/>
        <v>224.2213605442177</v>
      </c>
      <c r="I316" s="40">
        <f t="shared" si="27"/>
        <v>4.4598783879147605</v>
      </c>
      <c r="J316" s="37">
        <f>table38ws!D312</f>
        <v>63.16</v>
      </c>
      <c r="K316" s="38">
        <f t="shared" si="28"/>
        <v>52.185782140595315</v>
      </c>
      <c r="L316" s="39">
        <f t="shared" si="29"/>
        <v>19.162307413652808</v>
      </c>
    </row>
    <row r="317" spans="1:12" x14ac:dyDescent="0.3">
      <c r="A317" s="34">
        <v>39119</v>
      </c>
      <c r="B317" s="35" t="s">
        <v>38</v>
      </c>
      <c r="C317" s="36">
        <f>enrollextractws!G315</f>
        <v>3609.6940000000004</v>
      </c>
      <c r="D317" s="37">
        <f>table34ws!D313</f>
        <v>197.13</v>
      </c>
      <c r="E317" s="38">
        <f t="shared" si="24"/>
        <v>18.311236240044643</v>
      </c>
      <c r="F317" s="39">
        <f t="shared" si="25"/>
        <v>54.611277299405423</v>
      </c>
      <c r="G317" s="37">
        <f>table36ws!D313</f>
        <v>18.399999999999999</v>
      </c>
      <c r="H317" s="38">
        <f t="shared" si="26"/>
        <v>196.17902173913046</v>
      </c>
      <c r="I317" s="40">
        <f t="shared" si="27"/>
        <v>5.0973849860957738</v>
      </c>
      <c r="J317" s="37">
        <f>table38ws!D313</f>
        <v>68.790000000000006</v>
      </c>
      <c r="K317" s="38">
        <f t="shared" si="28"/>
        <v>52.474109608954791</v>
      </c>
      <c r="L317" s="39">
        <f t="shared" si="29"/>
        <v>19.057017021387409</v>
      </c>
    </row>
    <row r="318" spans="1:12" x14ac:dyDescent="0.3">
      <c r="A318" s="34">
        <v>39120</v>
      </c>
      <c r="B318" s="35" t="s">
        <v>39</v>
      </c>
      <c r="C318" s="36">
        <f>enrollextractws!G316</f>
        <v>678.94799999999998</v>
      </c>
      <c r="D318" s="37">
        <f>table34ws!D314</f>
        <v>34.950000000000003</v>
      </c>
      <c r="E318" s="38">
        <f t="shared" si="24"/>
        <v>19.426266094420598</v>
      </c>
      <c r="F318" s="39">
        <f t="shared" si="25"/>
        <v>51.476696300747633</v>
      </c>
      <c r="G318" s="37">
        <f>table36ws!D314</f>
        <v>3.25</v>
      </c>
      <c r="H318" s="38">
        <f t="shared" si="26"/>
        <v>208.90707692307691</v>
      </c>
      <c r="I318" s="40">
        <f t="shared" si="27"/>
        <v>4.7868172525730985</v>
      </c>
      <c r="J318" s="37">
        <f>table38ws!D314</f>
        <v>13.39</v>
      </c>
      <c r="K318" s="38">
        <f t="shared" si="28"/>
        <v>50.705601194921577</v>
      </c>
      <c r="L318" s="39">
        <f t="shared" si="29"/>
        <v>19.721687080601168</v>
      </c>
    </row>
    <row r="319" spans="1:12" x14ac:dyDescent="0.3">
      <c r="A319" s="34">
        <v>39200</v>
      </c>
      <c r="B319" s="35" t="s">
        <v>40</v>
      </c>
      <c r="C319" s="36">
        <f>enrollextractws!G317</f>
        <v>3475.9179999999997</v>
      </c>
      <c r="D319" s="37">
        <f>table34ws!D315</f>
        <v>171.41</v>
      </c>
      <c r="E319" s="38">
        <f t="shared" si="24"/>
        <v>20.278385158392158</v>
      </c>
      <c r="F319" s="39">
        <f t="shared" si="25"/>
        <v>49.313591402328825</v>
      </c>
      <c r="G319" s="37">
        <f>table36ws!D315</f>
        <v>17.600000000000001</v>
      </c>
      <c r="H319" s="38">
        <f t="shared" si="26"/>
        <v>197.49534090909088</v>
      </c>
      <c r="I319" s="40">
        <f t="shared" si="27"/>
        <v>5.063410586785996</v>
      </c>
      <c r="J319" s="37">
        <f>table38ws!D315</f>
        <v>75.56</v>
      </c>
      <c r="K319" s="38">
        <f t="shared" si="28"/>
        <v>46.002091053467439</v>
      </c>
      <c r="L319" s="39">
        <f t="shared" si="29"/>
        <v>21.738142269178965</v>
      </c>
    </row>
    <row r="320" spans="1:12" x14ac:dyDescent="0.3">
      <c r="A320" s="34">
        <v>39201</v>
      </c>
      <c r="B320" s="35" t="s">
        <v>41</v>
      </c>
      <c r="C320" s="36">
        <f>enrollextractws!G318</f>
        <v>5871.5520000000006</v>
      </c>
      <c r="D320" s="37">
        <f>table34ws!D316</f>
        <v>296.69</v>
      </c>
      <c r="E320" s="38">
        <f t="shared" si="24"/>
        <v>19.790191782668781</v>
      </c>
      <c r="F320" s="39">
        <f t="shared" si="25"/>
        <v>50.530081314105708</v>
      </c>
      <c r="G320" s="37">
        <f>table36ws!D316</f>
        <v>24.83</v>
      </c>
      <c r="H320" s="38">
        <f t="shared" si="26"/>
        <v>236.47007652033835</v>
      </c>
      <c r="I320" s="40">
        <f t="shared" si="27"/>
        <v>4.2288648725243334</v>
      </c>
      <c r="J320" s="37">
        <f>table38ws!D316</f>
        <v>132.19</v>
      </c>
      <c r="K320" s="38">
        <f t="shared" si="28"/>
        <v>44.417520236023911</v>
      </c>
      <c r="L320" s="39">
        <f t="shared" si="29"/>
        <v>22.513638642730232</v>
      </c>
    </row>
    <row r="321" spans="1:12" x14ac:dyDescent="0.3">
      <c r="A321" s="34">
        <v>39202</v>
      </c>
      <c r="B321" s="35" t="s">
        <v>42</v>
      </c>
      <c r="C321" s="36">
        <f>enrollextractws!G319</f>
        <v>3806.2620000000002</v>
      </c>
      <c r="D321" s="37">
        <f>table34ws!D317</f>
        <v>158.93</v>
      </c>
      <c r="E321" s="38">
        <f t="shared" si="24"/>
        <v>23.94929843327251</v>
      </c>
      <c r="F321" s="39">
        <f t="shared" si="25"/>
        <v>41.754876569190458</v>
      </c>
      <c r="G321" s="37">
        <f>table36ws!D317</f>
        <v>15.25</v>
      </c>
      <c r="H321" s="38">
        <f t="shared" si="26"/>
        <v>249.59095081967214</v>
      </c>
      <c r="I321" s="40">
        <f t="shared" si="27"/>
        <v>4.0065555129941135</v>
      </c>
      <c r="J321" s="37">
        <f>table38ws!D317</f>
        <v>39.86</v>
      </c>
      <c r="K321" s="38">
        <f t="shared" si="28"/>
        <v>95.490767686904164</v>
      </c>
      <c r="L321" s="39">
        <f t="shared" si="29"/>
        <v>10.472216573635761</v>
      </c>
    </row>
    <row r="322" spans="1:12" x14ac:dyDescent="0.3">
      <c r="A322" s="34">
        <v>39203</v>
      </c>
      <c r="B322" s="35" t="s">
        <v>43</v>
      </c>
      <c r="C322" s="36">
        <f>enrollextractws!G320</f>
        <v>1046.3779999999999</v>
      </c>
      <c r="D322" s="37">
        <f>table34ws!D318</f>
        <v>47.9</v>
      </c>
      <c r="E322" s="38">
        <f t="shared" si="24"/>
        <v>21.845052192066806</v>
      </c>
      <c r="F322" s="39">
        <f t="shared" si="25"/>
        <v>45.776956319800306</v>
      </c>
      <c r="G322" s="37">
        <f>table36ws!D318</f>
        <v>6.39</v>
      </c>
      <c r="H322" s="38">
        <f t="shared" si="26"/>
        <v>163.75242566510173</v>
      </c>
      <c r="I322" s="40">
        <f t="shared" si="27"/>
        <v>6.1067797679232552</v>
      </c>
      <c r="J322" s="37">
        <f>table38ws!D318</f>
        <v>22.5</v>
      </c>
      <c r="K322" s="38">
        <f t="shared" si="28"/>
        <v>46.505688888888884</v>
      </c>
      <c r="L322" s="39">
        <f t="shared" si="29"/>
        <v>21.502745661701603</v>
      </c>
    </row>
    <row r="323" spans="1:12" x14ac:dyDescent="0.3">
      <c r="A323" s="34">
        <v>39204</v>
      </c>
      <c r="B323" s="35" t="s">
        <v>44</v>
      </c>
      <c r="C323" s="36">
        <f>enrollextractws!G321</f>
        <v>1366.5879999999997</v>
      </c>
      <c r="D323" s="37">
        <f>table34ws!D319</f>
        <v>74.459999999999994</v>
      </c>
      <c r="E323" s="38">
        <f t="shared" si="24"/>
        <v>18.353317217297874</v>
      </c>
      <c r="F323" s="39">
        <f t="shared" si="25"/>
        <v>54.486063100217478</v>
      </c>
      <c r="G323" s="37">
        <f>table36ws!D319</f>
        <v>7.3</v>
      </c>
      <c r="H323" s="38">
        <f t="shared" si="26"/>
        <v>187.20383561643831</v>
      </c>
      <c r="I323" s="40">
        <f t="shared" si="27"/>
        <v>5.341770892178185</v>
      </c>
      <c r="J323" s="37">
        <f>table38ws!D319</f>
        <v>27.49</v>
      </c>
      <c r="K323" s="38">
        <f t="shared" si="28"/>
        <v>49.712186249545283</v>
      </c>
      <c r="L323" s="39">
        <f t="shared" si="29"/>
        <v>20.11579203095593</v>
      </c>
    </row>
    <row r="324" spans="1:12" x14ac:dyDescent="0.3">
      <c r="A324" s="34">
        <v>39205</v>
      </c>
      <c r="B324" s="35" t="s">
        <v>45</v>
      </c>
      <c r="C324" s="36">
        <f>enrollextractws!G322</f>
        <v>1304.0160000000001</v>
      </c>
      <c r="D324" s="37">
        <f>table34ws!D320</f>
        <v>68.510000000000005</v>
      </c>
      <c r="E324" s="38">
        <f t="shared" si="24"/>
        <v>19.033951247992995</v>
      </c>
      <c r="F324" s="39">
        <f t="shared" si="25"/>
        <v>52.537698923939587</v>
      </c>
      <c r="G324" s="37">
        <f>table36ws!D320</f>
        <v>6.1</v>
      </c>
      <c r="H324" s="38">
        <f t="shared" si="26"/>
        <v>213.77311475409837</v>
      </c>
      <c r="I324" s="40">
        <f t="shared" si="27"/>
        <v>4.6778567134145588</v>
      </c>
      <c r="J324" s="37">
        <f>table38ws!D320</f>
        <v>24.22</v>
      </c>
      <c r="K324" s="38">
        <f t="shared" si="28"/>
        <v>53.84046242774567</v>
      </c>
      <c r="L324" s="39">
        <f t="shared" si="29"/>
        <v>18.573391737524691</v>
      </c>
    </row>
    <row r="325" spans="1:12" x14ac:dyDescent="0.3">
      <c r="A325" s="34">
        <v>39207</v>
      </c>
      <c r="B325" s="35" t="s">
        <v>46</v>
      </c>
      <c r="C325" s="36">
        <f>enrollextractws!G323</f>
        <v>3116.9720000000002</v>
      </c>
      <c r="D325" s="37">
        <f>table34ws!D321</f>
        <v>163.1</v>
      </c>
      <c r="E325" s="38">
        <f t="shared" si="24"/>
        <v>19.110803188228083</v>
      </c>
      <c r="F325" s="39">
        <f t="shared" si="25"/>
        <v>52.32642449146158</v>
      </c>
      <c r="G325" s="37">
        <f>table36ws!D321</f>
        <v>19.61</v>
      </c>
      <c r="H325" s="38">
        <f t="shared" si="26"/>
        <v>158.94808771035187</v>
      </c>
      <c r="I325" s="40">
        <f t="shared" si="27"/>
        <v>6.2913622579862754</v>
      </c>
      <c r="J325" s="37">
        <f>table38ws!D321</f>
        <v>68.930000000000007</v>
      </c>
      <c r="K325" s="38">
        <f t="shared" si="28"/>
        <v>45.219381981720588</v>
      </c>
      <c r="L325" s="39">
        <f t="shared" si="29"/>
        <v>22.114411037378584</v>
      </c>
    </row>
    <row r="326" spans="1:12" x14ac:dyDescent="0.3">
      <c r="A326" s="34">
        <v>39208</v>
      </c>
      <c r="B326" s="35" t="s">
        <v>58</v>
      </c>
      <c r="C326" s="36">
        <f>enrollextractws!G324</f>
        <v>5242.152000000001</v>
      </c>
      <c r="D326" s="37">
        <f>table34ws!D322</f>
        <v>251.84</v>
      </c>
      <c r="E326" s="38">
        <f t="shared" si="24"/>
        <v>20.815406607369763</v>
      </c>
      <c r="F326" s="39">
        <f t="shared" si="25"/>
        <v>48.041338747903524</v>
      </c>
      <c r="G326" s="37">
        <f>table36ws!D322</f>
        <v>18.73</v>
      </c>
      <c r="H326" s="38">
        <f t="shared" si="26"/>
        <v>279.87997864388683</v>
      </c>
      <c r="I326" s="40">
        <f t="shared" si="27"/>
        <v>3.5729601125644579</v>
      </c>
      <c r="J326" s="37">
        <f>table38ws!D322</f>
        <v>110.49</v>
      </c>
      <c r="K326" s="38">
        <f t="shared" si="28"/>
        <v>47.444583220200933</v>
      </c>
      <c r="L326" s="39">
        <f t="shared" si="29"/>
        <v>21.077221721155738</v>
      </c>
    </row>
    <row r="327" spans="1:12" x14ac:dyDescent="0.3">
      <c r="A327" s="34">
        <v>39209</v>
      </c>
      <c r="B327" s="35" t="s">
        <v>47</v>
      </c>
      <c r="C327" s="36">
        <f>enrollextractws!G325</f>
        <v>833.4319999999999</v>
      </c>
      <c r="D327" s="37">
        <f>table34ws!D323</f>
        <v>51.28</v>
      </c>
      <c r="E327" s="38">
        <f t="shared" si="24"/>
        <v>16.252574102964115</v>
      </c>
      <c r="F327" s="39">
        <f t="shared" si="25"/>
        <v>61.528715000143997</v>
      </c>
      <c r="G327" s="37">
        <f>table36ws!D323</f>
        <v>6.98</v>
      </c>
      <c r="H327" s="38">
        <f t="shared" si="26"/>
        <v>119.40286532951288</v>
      </c>
      <c r="I327" s="40">
        <f t="shared" si="27"/>
        <v>8.3750083990055586</v>
      </c>
      <c r="J327" s="37">
        <f>table38ws!D323</f>
        <v>25.37</v>
      </c>
      <c r="K327" s="38">
        <f t="shared" si="28"/>
        <v>32.851083957430028</v>
      </c>
      <c r="L327" s="39">
        <f t="shared" si="29"/>
        <v>30.440395857130522</v>
      </c>
    </row>
    <row r="328" spans="1:12" x14ac:dyDescent="0.3">
      <c r="A328" s="34" t="s">
        <v>668</v>
      </c>
      <c r="B328" s="35" t="s">
        <v>670</v>
      </c>
      <c r="C328" s="36">
        <f>enrollextractws!G326</f>
        <v>131.80000000000001</v>
      </c>
      <c r="D328" s="37">
        <f>table34ws!D324</f>
        <v>0</v>
      </c>
      <c r="E328" s="38">
        <f t="shared" si="24"/>
        <v>0</v>
      </c>
      <c r="F328" s="39">
        <f t="shared" si="25"/>
        <v>0</v>
      </c>
      <c r="G328" s="37">
        <f>table36ws!D324</f>
        <v>0</v>
      </c>
      <c r="H328" s="38">
        <f t="shared" si="26"/>
        <v>0</v>
      </c>
      <c r="I328" s="40">
        <f t="shared" si="27"/>
        <v>0</v>
      </c>
      <c r="J328" s="37">
        <f>table38ws!D324</f>
        <v>19</v>
      </c>
      <c r="K328" s="38">
        <f t="shared" si="28"/>
        <v>6.9368421052631586</v>
      </c>
      <c r="L328" s="39">
        <f t="shared" si="29"/>
        <v>144.15781487101668</v>
      </c>
    </row>
    <row r="330" spans="1:12" x14ac:dyDescent="0.3">
      <c r="A330" s="3" t="s">
        <v>701</v>
      </c>
      <c r="J330" s="2"/>
      <c r="K330" s="2"/>
      <c r="L330" s="2"/>
    </row>
    <row r="331" spans="1:12" x14ac:dyDescent="0.3">
      <c r="A331" s="3" t="s">
        <v>702</v>
      </c>
      <c r="J331" s="2"/>
      <c r="K331" s="2"/>
      <c r="L331" s="2"/>
    </row>
    <row r="332" spans="1:12" x14ac:dyDescent="0.3">
      <c r="A332" s="3" t="s">
        <v>703</v>
      </c>
      <c r="J332" s="2"/>
      <c r="K332" s="2"/>
      <c r="L332" s="2"/>
    </row>
    <row r="333" spans="1:12" x14ac:dyDescent="0.3">
      <c r="A333" s="3" t="s">
        <v>704</v>
      </c>
    </row>
  </sheetData>
  <autoFilter ref="A8:L8" xr:uid="{00000000-0001-0000-0000-000000000000}"/>
  <mergeCells count="3">
    <mergeCell ref="D3:F3"/>
    <mergeCell ref="G3:I3"/>
    <mergeCell ref="J3:L3"/>
  </mergeCells>
  <phoneticPr fontId="0" type="noConversion"/>
  <pageMargins left="0.75" right="0.75" top="1.25" bottom="1" header="0.5" footer="0.5"/>
  <pageSetup scale="95" orientation="landscape" r:id="rId1"/>
  <headerFooter alignWithMargins="0">
    <oddHeader>&amp;C&amp;"Segoe UI,Regular"&amp;9Washington State Superintendent of Public Instruction
School Apportionment and Financial Services
Staff Summary Profiles—2024–25 Preliminary</oddHeader>
    <oddFooter>&amp;L&amp;"Segoe UI,Regular"&amp;9See introduction for explanation of column headings, glossary for explanation of terms, and appendix for explanation of duty codes.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8E2C-21C3-4DC8-9B53-8C63C2E1EB89}">
  <dimension ref="A1:I342"/>
  <sheetViews>
    <sheetView tabSelected="1" workbookViewId="0">
      <pane ySplit="9" topLeftCell="A10" activePane="bottomLeft" state="frozen"/>
      <selection pane="bottomLeft" activeCell="D2" sqref="D2"/>
    </sheetView>
  </sheetViews>
  <sheetFormatPr defaultColWidth="9.140625" defaultRowHeight="16.5" x14ac:dyDescent="0.3"/>
  <cols>
    <col min="1" max="1" width="6.7109375" style="62" customWidth="1"/>
    <col min="2" max="2" width="19.7109375" style="2" customWidth="1"/>
    <col min="3" max="3" width="13.28515625" style="19" customWidth="1"/>
    <col min="4" max="4" width="11.28515625" style="20" customWidth="1"/>
    <col min="5" max="5" width="9.28515625" style="63" customWidth="1"/>
    <col min="6" max="6" width="10.28515625" style="63" customWidth="1"/>
    <col min="7" max="7" width="11.28515625" style="64" customWidth="1"/>
    <col min="8" max="8" width="9.7109375" style="63" customWidth="1"/>
    <col min="9" max="9" width="10.28515625" style="63" customWidth="1"/>
    <col min="10" max="16384" width="9.140625" style="2"/>
  </cols>
  <sheetData>
    <row r="1" spans="1:9" x14ac:dyDescent="0.3">
      <c r="A1" s="62" t="s">
        <v>722</v>
      </c>
    </row>
    <row r="3" spans="1:9" x14ac:dyDescent="0.3">
      <c r="C3" s="65"/>
      <c r="D3" s="66" t="s">
        <v>723</v>
      </c>
      <c r="E3" s="67"/>
      <c r="F3" s="68"/>
      <c r="G3" s="66" t="s">
        <v>724</v>
      </c>
      <c r="H3" s="67"/>
      <c r="I3" s="68"/>
    </row>
    <row r="4" spans="1:9" x14ac:dyDescent="0.3">
      <c r="C4" s="65"/>
      <c r="D4" s="66" t="s">
        <v>725</v>
      </c>
      <c r="E4" s="67"/>
      <c r="F4" s="68"/>
      <c r="G4" s="66" t="s">
        <v>726</v>
      </c>
      <c r="H4" s="67"/>
      <c r="I4" s="68"/>
    </row>
    <row r="5" spans="1:9" x14ac:dyDescent="0.3">
      <c r="C5" s="65" t="s">
        <v>81</v>
      </c>
      <c r="D5" s="69"/>
      <c r="E5" s="70" t="s">
        <v>349</v>
      </c>
      <c r="F5" s="71" t="s">
        <v>727</v>
      </c>
      <c r="G5" s="69"/>
      <c r="H5" s="70" t="s">
        <v>349</v>
      </c>
      <c r="I5" s="71" t="s">
        <v>728</v>
      </c>
    </row>
    <row r="6" spans="1:9" x14ac:dyDescent="0.3">
      <c r="A6" s="62" t="s">
        <v>80</v>
      </c>
      <c r="C6" s="65" t="s">
        <v>349</v>
      </c>
      <c r="D6" s="69"/>
      <c r="E6" s="70" t="s">
        <v>729</v>
      </c>
      <c r="F6" s="71" t="s">
        <v>730</v>
      </c>
      <c r="G6" s="69"/>
      <c r="H6" s="70" t="s">
        <v>729</v>
      </c>
      <c r="I6" s="71" t="s">
        <v>730</v>
      </c>
    </row>
    <row r="7" spans="1:9" x14ac:dyDescent="0.3">
      <c r="C7" s="65" t="s">
        <v>356</v>
      </c>
      <c r="D7" s="28" t="s">
        <v>727</v>
      </c>
      <c r="E7" s="28" t="s">
        <v>731</v>
      </c>
      <c r="F7" s="28" t="s">
        <v>349</v>
      </c>
      <c r="G7" s="28" t="s">
        <v>728</v>
      </c>
      <c r="H7" s="28" t="s">
        <v>732</v>
      </c>
      <c r="I7" s="28" t="s">
        <v>349</v>
      </c>
    </row>
    <row r="8" spans="1:9" x14ac:dyDescent="0.3">
      <c r="B8" s="72" t="s">
        <v>733</v>
      </c>
      <c r="C8" s="73">
        <f>SUM(C10:C329)</f>
        <v>1043862.3304000006</v>
      </c>
      <c r="D8" s="74">
        <f>SUM(D10:D329)</f>
        <v>61512.70999999997</v>
      </c>
      <c r="E8" s="75">
        <f>+C8/D8</f>
        <v>16.969864120764655</v>
      </c>
      <c r="F8" s="75">
        <f>+D8/C8*1000</f>
        <v>58.927990989414035</v>
      </c>
      <c r="G8" s="76">
        <f>SUM(G10:G342)</f>
        <v>14689.609999999999</v>
      </c>
      <c r="H8" s="77">
        <f>+C8/G8</f>
        <v>71.061269182776172</v>
      </c>
      <c r="I8" s="77">
        <f>+G8/C8*1000</f>
        <v>14.07236334926565</v>
      </c>
    </row>
    <row r="9" spans="1:9" x14ac:dyDescent="0.3">
      <c r="C9" s="78"/>
      <c r="D9" s="39"/>
      <c r="E9" s="79"/>
      <c r="F9" s="79"/>
      <c r="G9" s="25"/>
      <c r="H9" s="80"/>
      <c r="I9" s="80"/>
    </row>
    <row r="10" spans="1:9" x14ac:dyDescent="0.3">
      <c r="A10" s="81" t="s">
        <v>82</v>
      </c>
      <c r="B10" s="2" t="s">
        <v>83</v>
      </c>
      <c r="C10" s="78">
        <f>enrollextractws!G7</f>
        <v>58.669999999999995</v>
      </c>
      <c r="D10" s="82">
        <f>'[2]Table 19'!E7</f>
        <v>11.1</v>
      </c>
      <c r="E10" s="79">
        <f>IF(D10=0,0,C10/D10)</f>
        <v>5.2855855855855856</v>
      </c>
      <c r="F10" s="79">
        <f>+D10/C10*1000</f>
        <v>189.19379580705643</v>
      </c>
      <c r="G10" s="82">
        <f>'[2]Table 29'!E7</f>
        <v>1.29</v>
      </c>
      <c r="H10" s="80">
        <f>IF(G10=0,0,+C10/G10)</f>
        <v>45.480620155038757</v>
      </c>
      <c r="I10" s="80">
        <f>+G10/C10*1000</f>
        <v>21.987387080279532</v>
      </c>
    </row>
    <row r="11" spans="1:9" x14ac:dyDescent="0.3">
      <c r="A11" s="62" t="s">
        <v>84</v>
      </c>
      <c r="B11" s="2" t="s">
        <v>85</v>
      </c>
      <c r="C11" s="78">
        <f>enrollextractws!G8</f>
        <v>14</v>
      </c>
      <c r="D11" s="82">
        <f>'[2]Table 19'!E8</f>
        <v>2</v>
      </c>
      <c r="E11" s="79">
        <f t="shared" ref="E11:E75" si="0">IF(D11=0,0,C11/D11)</f>
        <v>7</v>
      </c>
      <c r="F11" s="79">
        <f t="shared" ref="F11:F75" si="1">+D11/C11*1000</f>
        <v>142.85714285714286</v>
      </c>
      <c r="G11" s="82">
        <f>'[2]Table 29'!E8</f>
        <v>0</v>
      </c>
      <c r="H11" s="80">
        <f t="shared" ref="H11:H74" si="2">IF(G11=0,0,+C11/G11)</f>
        <v>0</v>
      </c>
      <c r="I11" s="80">
        <f t="shared" ref="I11:I74" si="3">+G11/C11*1000</f>
        <v>0</v>
      </c>
    </row>
    <row r="12" spans="1:9" x14ac:dyDescent="0.3">
      <c r="A12" s="81" t="s">
        <v>86</v>
      </c>
      <c r="B12" s="2" t="s">
        <v>87</v>
      </c>
      <c r="C12" s="78">
        <f>enrollextractws!G9</f>
        <v>4430.235999999999</v>
      </c>
      <c r="D12" s="82">
        <f>'[2]Table 19'!E9</f>
        <v>252.04</v>
      </c>
      <c r="E12" s="79">
        <f t="shared" si="0"/>
        <v>17.577511506110138</v>
      </c>
      <c r="F12" s="79">
        <f t="shared" si="1"/>
        <v>56.890874436486015</v>
      </c>
      <c r="G12" s="82">
        <f>'[2]Table 29'!E9</f>
        <v>62.8</v>
      </c>
      <c r="H12" s="80">
        <f t="shared" si="2"/>
        <v>70.545159235668777</v>
      </c>
      <c r="I12" s="80">
        <f t="shared" si="3"/>
        <v>14.175317071144747</v>
      </c>
    </row>
    <row r="13" spans="1:9" x14ac:dyDescent="0.3">
      <c r="A13" s="81" t="s">
        <v>88</v>
      </c>
      <c r="B13" s="2" t="s">
        <v>89</v>
      </c>
      <c r="C13" s="78">
        <f>enrollextractws!G10</f>
        <v>172.14000000000001</v>
      </c>
      <c r="D13" s="82">
        <f>'[2]Table 19'!E10</f>
        <v>18.02</v>
      </c>
      <c r="E13" s="79">
        <f t="shared" si="0"/>
        <v>9.5527192008879034</v>
      </c>
      <c r="F13" s="79">
        <f t="shared" si="1"/>
        <v>104.68223538979899</v>
      </c>
      <c r="G13" s="82">
        <f>'[2]Table 29'!E10</f>
        <v>2.52</v>
      </c>
      <c r="H13" s="80">
        <f t="shared" si="2"/>
        <v>68.30952380952381</v>
      </c>
      <c r="I13" s="80">
        <f t="shared" si="3"/>
        <v>14.6392471244336</v>
      </c>
    </row>
    <row r="14" spans="1:9" x14ac:dyDescent="0.3">
      <c r="A14" s="81" t="s">
        <v>90</v>
      </c>
      <c r="B14" s="2" t="s">
        <v>91</v>
      </c>
      <c r="C14" s="78">
        <f>enrollextractws!G11</f>
        <v>389.62000000000006</v>
      </c>
      <c r="D14" s="82">
        <f>'[2]Table 19'!E11</f>
        <v>25.51</v>
      </c>
      <c r="E14" s="79">
        <f t="shared" si="0"/>
        <v>15.273226185809488</v>
      </c>
      <c r="F14" s="79">
        <f t="shared" si="1"/>
        <v>65.474051640059542</v>
      </c>
      <c r="G14" s="82">
        <f>'[2]Table 29'!E11</f>
        <v>5.14</v>
      </c>
      <c r="H14" s="80">
        <f t="shared" si="2"/>
        <v>75.801556420233482</v>
      </c>
      <c r="I14" s="80">
        <f t="shared" si="3"/>
        <v>13.19234125558236</v>
      </c>
    </row>
    <row r="15" spans="1:9" x14ac:dyDescent="0.3">
      <c r="A15" s="81" t="s">
        <v>92</v>
      </c>
      <c r="B15" s="2" t="s">
        <v>93</v>
      </c>
      <c r="C15" s="78">
        <f>enrollextractws!G12</f>
        <v>2372.2179999999998</v>
      </c>
      <c r="D15" s="82">
        <f>'[2]Table 19'!E12</f>
        <v>139.47</v>
      </c>
      <c r="E15" s="79">
        <f t="shared" si="0"/>
        <v>17.008804760880476</v>
      </c>
      <c r="F15" s="79">
        <f t="shared" si="1"/>
        <v>58.793078882294971</v>
      </c>
      <c r="G15" s="82">
        <f>'[2]Table 29'!E12</f>
        <v>46.73</v>
      </c>
      <c r="H15" s="80">
        <f t="shared" si="2"/>
        <v>50.764348384335541</v>
      </c>
      <c r="I15" s="80">
        <f t="shared" si="3"/>
        <v>19.698864101022757</v>
      </c>
    </row>
    <row r="16" spans="1:9" x14ac:dyDescent="0.3">
      <c r="A16" s="81" t="s">
        <v>94</v>
      </c>
      <c r="B16" s="2" t="s">
        <v>95</v>
      </c>
      <c r="C16" s="78">
        <f>enrollextractws!G13</f>
        <v>636.26400000000001</v>
      </c>
      <c r="D16" s="82">
        <f>'[2]Table 19'!E13</f>
        <v>40.03</v>
      </c>
      <c r="E16" s="79">
        <f t="shared" si="0"/>
        <v>15.894678990756931</v>
      </c>
      <c r="F16" s="79">
        <f t="shared" si="1"/>
        <v>62.914136270478927</v>
      </c>
      <c r="G16" s="82">
        <f>'[2]Table 29'!E13</f>
        <v>7.45</v>
      </c>
      <c r="H16" s="80">
        <f t="shared" si="2"/>
        <v>85.404563758389259</v>
      </c>
      <c r="I16" s="80">
        <f t="shared" si="3"/>
        <v>11.708976148265499</v>
      </c>
    </row>
    <row r="17" spans="1:9" x14ac:dyDescent="0.3">
      <c r="A17" s="81" t="s">
        <v>96</v>
      </c>
      <c r="B17" s="2" t="s">
        <v>97</v>
      </c>
      <c r="C17" s="78">
        <f>enrollextractws!G14</f>
        <v>18414.550000000007</v>
      </c>
      <c r="D17" s="82">
        <f>'[2]Table 19'!E14</f>
        <v>1041.26</v>
      </c>
      <c r="E17" s="79">
        <f t="shared" si="0"/>
        <v>17.684872174096775</v>
      </c>
      <c r="F17" s="79">
        <f t="shared" si="1"/>
        <v>56.545503419850043</v>
      </c>
      <c r="G17" s="82">
        <f>'[2]Table 29'!E14</f>
        <v>266.18</v>
      </c>
      <c r="H17" s="80">
        <f t="shared" si="2"/>
        <v>69.180817491922781</v>
      </c>
      <c r="I17" s="80">
        <f t="shared" si="3"/>
        <v>14.454873999093103</v>
      </c>
    </row>
    <row r="18" spans="1:9" x14ac:dyDescent="0.3">
      <c r="A18" s="81" t="s">
        <v>98</v>
      </c>
      <c r="B18" s="2" t="s">
        <v>99</v>
      </c>
      <c r="C18" s="78">
        <f>enrollextractws!G15</f>
        <v>136.4</v>
      </c>
      <c r="D18" s="82">
        <f>'[2]Table 19'!E15</f>
        <v>12</v>
      </c>
      <c r="E18" s="79">
        <f t="shared" si="0"/>
        <v>11.366666666666667</v>
      </c>
      <c r="F18" s="79">
        <f t="shared" si="1"/>
        <v>87.976539589442808</v>
      </c>
      <c r="G18" s="82">
        <f>'[2]Table 29'!E15</f>
        <v>1.1200000000000001</v>
      </c>
      <c r="H18" s="80">
        <f t="shared" si="2"/>
        <v>121.78571428571428</v>
      </c>
      <c r="I18" s="80">
        <f t="shared" si="3"/>
        <v>8.2111436950146626</v>
      </c>
    </row>
    <row r="19" spans="1:9" x14ac:dyDescent="0.3">
      <c r="A19" s="81" t="s">
        <v>100</v>
      </c>
      <c r="B19" s="2" t="s">
        <v>65</v>
      </c>
      <c r="C19" s="78">
        <f>enrollextractws!G16</f>
        <v>1291.7619999999999</v>
      </c>
      <c r="D19" s="82">
        <f>'[2]Table 19'!E16</f>
        <v>83.42</v>
      </c>
      <c r="E19" s="79">
        <f t="shared" si="0"/>
        <v>15.485039558858785</v>
      </c>
      <c r="F19" s="79">
        <f t="shared" si="1"/>
        <v>64.578459499505328</v>
      </c>
      <c r="G19" s="82">
        <f>'[2]Table 29'!E16</f>
        <v>20.13</v>
      </c>
      <c r="H19" s="80">
        <f t="shared" si="2"/>
        <v>64.17098857426727</v>
      </c>
      <c r="I19" s="80">
        <f t="shared" si="3"/>
        <v>15.583365976085377</v>
      </c>
    </row>
    <row r="20" spans="1:9" x14ac:dyDescent="0.3">
      <c r="A20" s="81" t="s">
        <v>101</v>
      </c>
      <c r="B20" s="2" t="s">
        <v>102</v>
      </c>
      <c r="C20" s="78">
        <f>enrollextractws!G17</f>
        <v>840.28599999999983</v>
      </c>
      <c r="D20" s="82">
        <f>'[2]Table 19'!E17</f>
        <v>50.6</v>
      </c>
      <c r="E20" s="79">
        <f t="shared" si="0"/>
        <v>16.60644268774703</v>
      </c>
      <c r="F20" s="79">
        <f t="shared" si="1"/>
        <v>60.217592581573427</v>
      </c>
      <c r="G20" s="82">
        <f>'[2]Table 29'!E17</f>
        <v>14.15</v>
      </c>
      <c r="H20" s="80">
        <f t="shared" si="2"/>
        <v>59.384169611307406</v>
      </c>
      <c r="I20" s="80">
        <f t="shared" si="3"/>
        <v>16.839504644847114</v>
      </c>
    </row>
    <row r="21" spans="1:9" x14ac:dyDescent="0.3">
      <c r="A21" s="81" t="s">
        <v>103</v>
      </c>
      <c r="B21" s="2" t="s">
        <v>104</v>
      </c>
      <c r="C21" s="78">
        <f>enrollextractws!G18</f>
        <v>2413.9940000000001</v>
      </c>
      <c r="D21" s="82">
        <f>'[2]Table 19'!E18</f>
        <v>152.63999999999999</v>
      </c>
      <c r="E21" s="79">
        <f t="shared" si="0"/>
        <v>15.814950209643609</v>
      </c>
      <c r="F21" s="79">
        <f t="shared" si="1"/>
        <v>63.23130877707235</v>
      </c>
      <c r="G21" s="82">
        <f>'[2]Table 29'!E18</f>
        <v>33.450000000000003</v>
      </c>
      <c r="H21" s="80">
        <f t="shared" si="2"/>
        <v>72.167234678624808</v>
      </c>
      <c r="I21" s="80">
        <f t="shared" si="3"/>
        <v>13.856703869189403</v>
      </c>
    </row>
    <row r="22" spans="1:9" x14ac:dyDescent="0.3">
      <c r="A22" s="81" t="s">
        <v>105</v>
      </c>
      <c r="B22" s="2" t="s">
        <v>106</v>
      </c>
      <c r="C22" s="78">
        <f>enrollextractws!G19</f>
        <v>13555.939999999999</v>
      </c>
      <c r="D22" s="82">
        <f>'[2]Table 19'!E19</f>
        <v>728.78</v>
      </c>
      <c r="E22" s="79">
        <f t="shared" si="0"/>
        <v>18.600867202722355</v>
      </c>
      <c r="F22" s="79">
        <f t="shared" si="1"/>
        <v>53.760934321043031</v>
      </c>
      <c r="G22" s="82">
        <f>'[2]Table 29'!E19</f>
        <v>214.92</v>
      </c>
      <c r="H22" s="80">
        <f t="shared" si="2"/>
        <v>63.074353247720083</v>
      </c>
      <c r="I22" s="80">
        <f t="shared" si="3"/>
        <v>15.854304459889907</v>
      </c>
    </row>
    <row r="23" spans="1:9" x14ac:dyDescent="0.3">
      <c r="A23" s="81" t="s">
        <v>107</v>
      </c>
      <c r="B23" s="2" t="s">
        <v>108</v>
      </c>
      <c r="C23" s="78">
        <f>enrollextractws!G20</f>
        <v>626.44799999999998</v>
      </c>
      <c r="D23" s="82">
        <f>'[2]Table 19'!E20</f>
        <v>41.66</v>
      </c>
      <c r="E23" s="79">
        <f t="shared" si="0"/>
        <v>15.037157945271245</v>
      </c>
      <c r="F23" s="79">
        <f t="shared" si="1"/>
        <v>66.501928332439391</v>
      </c>
      <c r="G23" s="82">
        <f>'[2]Table 29'!E20</f>
        <v>6.49</v>
      </c>
      <c r="H23" s="80">
        <f t="shared" si="2"/>
        <v>96.525115562403698</v>
      </c>
      <c r="I23" s="80">
        <f t="shared" si="3"/>
        <v>10.359997956733839</v>
      </c>
    </row>
    <row r="24" spans="1:9" x14ac:dyDescent="0.3">
      <c r="A24" s="62" t="s">
        <v>109</v>
      </c>
      <c r="B24" s="2" t="s">
        <v>110</v>
      </c>
      <c r="C24" s="78">
        <f>enrollextractws!G21</f>
        <v>11.388</v>
      </c>
      <c r="D24" s="82">
        <f>'[2]Table 19'!E21</f>
        <v>1</v>
      </c>
      <c r="E24" s="79">
        <f t="shared" si="0"/>
        <v>11.388</v>
      </c>
      <c r="F24" s="79">
        <f t="shared" si="1"/>
        <v>87.811731647348083</v>
      </c>
      <c r="G24" s="82"/>
      <c r="H24" s="80">
        <f t="shared" si="2"/>
        <v>0</v>
      </c>
      <c r="I24" s="80">
        <f t="shared" si="3"/>
        <v>0</v>
      </c>
    </row>
    <row r="25" spans="1:9" x14ac:dyDescent="0.3">
      <c r="A25" s="81" t="s">
        <v>111</v>
      </c>
      <c r="B25" s="2" t="s">
        <v>112</v>
      </c>
      <c r="C25" s="78">
        <f>enrollextractws!G22</f>
        <v>398.39200000000005</v>
      </c>
      <c r="D25" s="82">
        <f>'[2]Table 19'!E22</f>
        <v>29</v>
      </c>
      <c r="E25" s="79">
        <f t="shared" si="0"/>
        <v>13.737655172413795</v>
      </c>
      <c r="F25" s="79">
        <f t="shared" si="1"/>
        <v>72.79262635795898</v>
      </c>
      <c r="G25" s="82">
        <f>'[2]Table 29'!E21</f>
        <v>6.49</v>
      </c>
      <c r="H25" s="80">
        <f t="shared" si="2"/>
        <v>61.385516178736523</v>
      </c>
      <c r="I25" s="80">
        <f t="shared" si="3"/>
        <v>16.29048776079841</v>
      </c>
    </row>
    <row r="26" spans="1:9" x14ac:dyDescent="0.3">
      <c r="A26" s="81" t="s">
        <v>113</v>
      </c>
      <c r="B26" s="2" t="s">
        <v>114</v>
      </c>
      <c r="C26" s="78">
        <f>enrollextractws!G23</f>
        <v>1224.9140000000002</v>
      </c>
      <c r="D26" s="82">
        <f>'[2]Table 19'!E23</f>
        <v>78.900000000000006</v>
      </c>
      <c r="E26" s="79">
        <f t="shared" si="0"/>
        <v>15.524892268694552</v>
      </c>
      <c r="F26" s="79">
        <f t="shared" si="1"/>
        <v>64.412685298723005</v>
      </c>
      <c r="G26" s="82">
        <f>'[2]Table 29'!E22</f>
        <v>16.72</v>
      </c>
      <c r="H26" s="80">
        <f t="shared" si="2"/>
        <v>73.260406698564609</v>
      </c>
      <c r="I26" s="80">
        <f t="shared" si="3"/>
        <v>13.649937873189462</v>
      </c>
    </row>
    <row r="27" spans="1:9" x14ac:dyDescent="0.3">
      <c r="A27" s="81" t="s">
        <v>115</v>
      </c>
      <c r="B27" s="2" t="s">
        <v>116</v>
      </c>
      <c r="C27" s="78">
        <f>enrollextractws!G24</f>
        <v>1581.414</v>
      </c>
      <c r="D27" s="82">
        <f>'[2]Table 19'!E24</f>
        <v>97.45</v>
      </c>
      <c r="E27" s="79">
        <f t="shared" si="0"/>
        <v>16.227952796305797</v>
      </c>
      <c r="F27" s="79">
        <f t="shared" si="1"/>
        <v>61.622067339735203</v>
      </c>
      <c r="G27" s="82">
        <f>'[2]Table 29'!E23</f>
        <v>22.56</v>
      </c>
      <c r="H27" s="80">
        <f t="shared" si="2"/>
        <v>70.098138297872339</v>
      </c>
      <c r="I27" s="80">
        <f t="shared" si="3"/>
        <v>14.265714101430744</v>
      </c>
    </row>
    <row r="28" spans="1:9" x14ac:dyDescent="0.3">
      <c r="A28" s="81" t="s">
        <v>117</v>
      </c>
      <c r="B28" s="2" t="s">
        <v>118</v>
      </c>
      <c r="C28" s="78">
        <f>enrollextractws!G25</f>
        <v>1171.2380000000001</v>
      </c>
      <c r="D28" s="82">
        <f>'[2]Table 19'!E25</f>
        <v>79.239999999999995</v>
      </c>
      <c r="E28" s="79">
        <f t="shared" si="0"/>
        <v>14.780893488137306</v>
      </c>
      <c r="F28" s="79">
        <f t="shared" si="1"/>
        <v>67.65490873759218</v>
      </c>
      <c r="G28" s="82">
        <f>'[2]Table 29'!E24</f>
        <v>17.43</v>
      </c>
      <c r="H28" s="80">
        <f t="shared" si="2"/>
        <v>67.196672403901317</v>
      </c>
      <c r="I28" s="80">
        <f t="shared" si="3"/>
        <v>14.881689289452698</v>
      </c>
    </row>
    <row r="29" spans="1:9" x14ac:dyDescent="0.3">
      <c r="A29" s="81" t="s">
        <v>119</v>
      </c>
      <c r="B29" s="2" t="s">
        <v>120</v>
      </c>
      <c r="C29" s="78">
        <f>enrollextractws!G26</f>
        <v>6653.9619999999986</v>
      </c>
      <c r="D29" s="82">
        <f>'[2]Table 19'!E26</f>
        <v>402.88</v>
      </c>
      <c r="E29" s="79">
        <f t="shared" si="0"/>
        <v>16.515989872915007</v>
      </c>
      <c r="F29" s="79">
        <f t="shared" si="1"/>
        <v>60.547385151883958</v>
      </c>
      <c r="G29" s="82">
        <f>'[2]Table 29'!E25</f>
        <v>114.75</v>
      </c>
      <c r="H29" s="80">
        <f t="shared" si="2"/>
        <v>57.986596949891059</v>
      </c>
      <c r="I29" s="80">
        <f t="shared" si="3"/>
        <v>17.245364491110713</v>
      </c>
    </row>
    <row r="30" spans="1:9" x14ac:dyDescent="0.3">
      <c r="A30" s="81" t="s">
        <v>690</v>
      </c>
      <c r="B30" s="2" t="s">
        <v>686</v>
      </c>
      <c r="C30" s="78">
        <f>enrollextractws!G27</f>
        <v>231.4</v>
      </c>
      <c r="D30" s="82">
        <f>'[2]Table 19'!E27</f>
        <v>18.600000000000001</v>
      </c>
      <c r="E30" s="79">
        <f t="shared" si="0"/>
        <v>12.440860215053762</v>
      </c>
      <c r="F30" s="79">
        <f t="shared" si="1"/>
        <v>80.380293863439931</v>
      </c>
      <c r="G30" s="82"/>
      <c r="H30" s="80">
        <f t="shared" si="2"/>
        <v>0</v>
      </c>
      <c r="I30" s="80">
        <f t="shared" si="3"/>
        <v>0</v>
      </c>
    </row>
    <row r="31" spans="1:9" x14ac:dyDescent="0.3">
      <c r="A31" s="81" t="s">
        <v>121</v>
      </c>
      <c r="B31" s="2" t="s">
        <v>122</v>
      </c>
      <c r="C31" s="78">
        <f>enrollextractws!G28</f>
        <v>3314.9739999999997</v>
      </c>
      <c r="D31" s="82">
        <f>'[2]Table 19'!E28</f>
        <v>203.99</v>
      </c>
      <c r="E31" s="79">
        <f t="shared" si="0"/>
        <v>16.250669150448548</v>
      </c>
      <c r="F31" s="79">
        <f t="shared" si="1"/>
        <v>61.535927581935795</v>
      </c>
      <c r="G31" s="82">
        <f>'[2]Table 29'!E26</f>
        <v>54.54</v>
      </c>
      <c r="H31" s="80">
        <f t="shared" si="2"/>
        <v>60.780601393472679</v>
      </c>
      <c r="I31" s="80">
        <f t="shared" si="3"/>
        <v>16.452617727921851</v>
      </c>
    </row>
    <row r="32" spans="1:9" x14ac:dyDescent="0.3">
      <c r="A32" s="81" t="s">
        <v>123</v>
      </c>
      <c r="B32" s="2" t="s">
        <v>124</v>
      </c>
      <c r="C32" s="78">
        <f>enrollextractws!G29</f>
        <v>361.82199999999995</v>
      </c>
      <c r="D32" s="82">
        <f>'[2]Table 19'!E29</f>
        <v>22</v>
      </c>
      <c r="E32" s="79">
        <f t="shared" si="0"/>
        <v>16.446454545454543</v>
      </c>
      <c r="F32" s="79">
        <f t="shared" si="1"/>
        <v>60.803378456810265</v>
      </c>
      <c r="G32" s="82">
        <f>'[2]Table 29'!E27</f>
        <v>6.42</v>
      </c>
      <c r="H32" s="80">
        <f t="shared" si="2"/>
        <v>56.358566978193139</v>
      </c>
      <c r="I32" s="80">
        <f t="shared" si="3"/>
        <v>17.743531349669176</v>
      </c>
    </row>
    <row r="33" spans="1:9" x14ac:dyDescent="0.3">
      <c r="A33" s="81" t="s">
        <v>125</v>
      </c>
      <c r="B33" s="2" t="s">
        <v>126</v>
      </c>
      <c r="C33" s="78">
        <f>enrollextractws!G30</f>
        <v>2510.7699999999995</v>
      </c>
      <c r="D33" s="82">
        <f>'[2]Table 19'!E30</f>
        <v>144.46</v>
      </c>
      <c r="E33" s="79">
        <f t="shared" si="0"/>
        <v>17.380382112695553</v>
      </c>
      <c r="F33" s="79">
        <f t="shared" si="1"/>
        <v>57.536134333292189</v>
      </c>
      <c r="G33" s="82">
        <f>'[2]Table 29'!E28</f>
        <v>31.73</v>
      </c>
      <c r="H33" s="80">
        <f t="shared" si="2"/>
        <v>79.129215253703109</v>
      </c>
      <c r="I33" s="80">
        <f t="shared" si="3"/>
        <v>12.637557402709133</v>
      </c>
    </row>
    <row r="34" spans="1:9" x14ac:dyDescent="0.3">
      <c r="A34" s="81" t="s">
        <v>127</v>
      </c>
      <c r="B34" s="2" t="s">
        <v>128</v>
      </c>
      <c r="C34" s="78">
        <f>enrollextractws!G31</f>
        <v>464.74799999999993</v>
      </c>
      <c r="D34" s="82">
        <f>'[2]Table 19'!E31</f>
        <v>39.880000000000003</v>
      </c>
      <c r="E34" s="79">
        <f t="shared" si="0"/>
        <v>11.653660982948844</v>
      </c>
      <c r="F34" s="79">
        <f t="shared" si="1"/>
        <v>85.809944313907778</v>
      </c>
      <c r="G34" s="82">
        <f>'[2]Table 29'!E29</f>
        <v>1.1000000000000001</v>
      </c>
      <c r="H34" s="80">
        <f t="shared" si="2"/>
        <v>422.49818181818171</v>
      </c>
      <c r="I34" s="80">
        <f t="shared" si="3"/>
        <v>2.3668740909051795</v>
      </c>
    </row>
    <row r="35" spans="1:9" x14ac:dyDescent="0.3">
      <c r="A35" s="81" t="s">
        <v>129</v>
      </c>
      <c r="B35" s="2" t="s">
        <v>130</v>
      </c>
      <c r="C35" s="78">
        <f>enrollextractws!G32</f>
        <v>3601.8420000000001</v>
      </c>
      <c r="D35" s="82">
        <f>'[2]Table 19'!E32</f>
        <v>69.55</v>
      </c>
      <c r="E35" s="79">
        <f t="shared" si="0"/>
        <v>51.787807332854065</v>
      </c>
      <c r="F35" s="79">
        <f t="shared" si="1"/>
        <v>19.309564384001298</v>
      </c>
      <c r="G35" s="82">
        <f>'[2]Table 29'!E30</f>
        <v>25.3</v>
      </c>
      <c r="H35" s="80">
        <f t="shared" si="2"/>
        <v>142.36529644268774</v>
      </c>
      <c r="I35" s="80">
        <f t="shared" si="3"/>
        <v>7.0241837370989622</v>
      </c>
    </row>
    <row r="36" spans="1:9" x14ac:dyDescent="0.3">
      <c r="A36" s="81" t="s">
        <v>628</v>
      </c>
      <c r="B36" s="2" t="s">
        <v>633</v>
      </c>
      <c r="C36" s="78">
        <f>enrollextractws!G33</f>
        <v>110.58</v>
      </c>
      <c r="D36" s="37">
        <f>'[2]Table 19'!E33</f>
        <v>10</v>
      </c>
      <c r="E36" s="79">
        <f t="shared" si="0"/>
        <v>11.058</v>
      </c>
      <c r="F36" s="79">
        <f t="shared" si="1"/>
        <v>90.432266232591786</v>
      </c>
      <c r="G36" s="82"/>
      <c r="H36" s="80">
        <f t="shared" si="2"/>
        <v>0</v>
      </c>
      <c r="I36" s="80">
        <f t="shared" si="3"/>
        <v>0</v>
      </c>
    </row>
    <row r="37" spans="1:9" x14ac:dyDescent="0.3">
      <c r="A37" s="81" t="s">
        <v>131</v>
      </c>
      <c r="B37" s="2" t="s">
        <v>132</v>
      </c>
      <c r="C37" s="78">
        <f>enrollextractws!G34</f>
        <v>20944.653999999999</v>
      </c>
      <c r="D37" s="82">
        <f>'[2]Table 19'!E34</f>
        <v>1148.57</v>
      </c>
      <c r="E37" s="79">
        <f t="shared" si="0"/>
        <v>18.235417954499944</v>
      </c>
      <c r="F37" s="79">
        <f t="shared" si="1"/>
        <v>54.83833726735233</v>
      </c>
      <c r="G37" s="82">
        <f>'[2]Table 29'!E31</f>
        <v>264.10000000000002</v>
      </c>
      <c r="H37" s="80">
        <f t="shared" si="2"/>
        <v>79.305770541461555</v>
      </c>
      <c r="I37" s="80">
        <f t="shared" si="3"/>
        <v>12.609422910495443</v>
      </c>
    </row>
    <row r="38" spans="1:9" x14ac:dyDescent="0.3">
      <c r="A38" s="81" t="s">
        <v>133</v>
      </c>
      <c r="B38" s="2" t="s">
        <v>134</v>
      </c>
      <c r="C38" s="78">
        <f>enrollextractws!G35</f>
        <v>2012.354</v>
      </c>
      <c r="D38" s="82">
        <f>'[2]Table 19'!E35</f>
        <v>109.4</v>
      </c>
      <c r="E38" s="79">
        <f t="shared" si="0"/>
        <v>18.394460694698353</v>
      </c>
      <c r="F38" s="79">
        <f t="shared" si="1"/>
        <v>54.36419238364622</v>
      </c>
      <c r="G38" s="82">
        <f>'[2]Table 29'!E32</f>
        <v>28.46</v>
      </c>
      <c r="H38" s="80">
        <f t="shared" si="2"/>
        <v>70.708151791988755</v>
      </c>
      <c r="I38" s="80">
        <f t="shared" si="3"/>
        <v>14.142640907116741</v>
      </c>
    </row>
    <row r="39" spans="1:9" x14ac:dyDescent="0.3">
      <c r="A39" s="81" t="s">
        <v>135</v>
      </c>
      <c r="B39" s="2" t="s">
        <v>66</v>
      </c>
      <c r="C39" s="78">
        <f>enrollextractws!G36</f>
        <v>1747.7820000000002</v>
      </c>
      <c r="D39" s="82">
        <f>'[2]Table 19'!E36</f>
        <v>97.91</v>
      </c>
      <c r="E39" s="79">
        <f t="shared" si="0"/>
        <v>17.850903891328773</v>
      </c>
      <c r="F39" s="79">
        <f t="shared" si="1"/>
        <v>56.019572234981247</v>
      </c>
      <c r="G39" s="82">
        <f>'[2]Table 29'!E33</f>
        <v>16.38</v>
      </c>
      <c r="H39" s="80">
        <f t="shared" si="2"/>
        <v>106.70219780219782</v>
      </c>
      <c r="I39" s="80">
        <f t="shared" si="3"/>
        <v>9.371878186181112</v>
      </c>
    </row>
    <row r="40" spans="1:9" x14ac:dyDescent="0.3">
      <c r="A40" s="81" t="s">
        <v>136</v>
      </c>
      <c r="B40" s="2" t="s">
        <v>137</v>
      </c>
      <c r="C40" s="78">
        <f>enrollextractws!G37</f>
        <v>163.22399999999999</v>
      </c>
      <c r="D40" s="82">
        <f>'[2]Table 19'!E37</f>
        <v>10.96</v>
      </c>
      <c r="E40" s="79">
        <f t="shared" si="0"/>
        <v>14.892700729927006</v>
      </c>
      <c r="F40" s="79">
        <f t="shared" si="1"/>
        <v>67.146988188011576</v>
      </c>
      <c r="G40" s="82">
        <f>'[2]Table 29'!E34</f>
        <v>2.1800000000000002</v>
      </c>
      <c r="H40" s="80">
        <f t="shared" si="2"/>
        <v>74.873394495412839</v>
      </c>
      <c r="I40" s="80">
        <f t="shared" si="3"/>
        <v>13.355879037396464</v>
      </c>
    </row>
    <row r="41" spans="1:9" x14ac:dyDescent="0.3">
      <c r="A41" s="81" t="s">
        <v>138</v>
      </c>
      <c r="B41" s="2" t="s">
        <v>139</v>
      </c>
      <c r="C41" s="78">
        <f>enrollextractws!G38</f>
        <v>2555.6799999999998</v>
      </c>
      <c r="D41" s="82">
        <f>'[2]Table 19'!E38</f>
        <v>143.33000000000001</v>
      </c>
      <c r="E41" s="79">
        <f t="shared" si="0"/>
        <v>17.830740249773246</v>
      </c>
      <c r="F41" s="79">
        <f t="shared" si="1"/>
        <v>56.082921179490398</v>
      </c>
      <c r="G41" s="82">
        <f>'[2]Table 29'!E35</f>
        <v>34.1</v>
      </c>
      <c r="H41" s="80">
        <f t="shared" si="2"/>
        <v>74.946627565982396</v>
      </c>
      <c r="I41" s="80">
        <f t="shared" si="3"/>
        <v>13.342828523132788</v>
      </c>
    </row>
    <row r="42" spans="1:9" x14ac:dyDescent="0.3">
      <c r="A42" s="81" t="s">
        <v>140</v>
      </c>
      <c r="B42" s="2" t="s">
        <v>141</v>
      </c>
      <c r="C42" s="78">
        <f>enrollextractws!G39</f>
        <v>21665.604000000007</v>
      </c>
      <c r="D42" s="82">
        <f>'[2]Table 19'!E39</f>
        <v>1276.54</v>
      </c>
      <c r="E42" s="79">
        <f t="shared" si="0"/>
        <v>16.972130916383353</v>
      </c>
      <c r="F42" s="79">
        <f t="shared" si="1"/>
        <v>58.920120574529086</v>
      </c>
      <c r="G42" s="82">
        <f>'[2]Table 29'!E36</f>
        <v>360.26</v>
      </c>
      <c r="H42" s="80">
        <f t="shared" si="2"/>
        <v>60.138799755731988</v>
      </c>
      <c r="I42" s="80">
        <f t="shared" si="3"/>
        <v>16.628200164648067</v>
      </c>
    </row>
    <row r="43" spans="1:9" x14ac:dyDescent="0.3">
      <c r="A43" s="81" t="s">
        <v>142</v>
      </c>
      <c r="B43" s="2" t="s">
        <v>143</v>
      </c>
      <c r="C43" s="78">
        <f>enrollextractws!G40</f>
        <v>6877.5959999999995</v>
      </c>
      <c r="D43" s="82">
        <f>'[2]Table 19'!E40</f>
        <v>383.91</v>
      </c>
      <c r="E43" s="79">
        <f t="shared" si="0"/>
        <v>17.914604985543484</v>
      </c>
      <c r="F43" s="79">
        <f t="shared" si="1"/>
        <v>55.820376771185749</v>
      </c>
      <c r="G43" s="82">
        <f>'[2]Table 29'!E37</f>
        <v>66.12</v>
      </c>
      <c r="H43" s="80">
        <f t="shared" si="2"/>
        <v>104.0168784029038</v>
      </c>
      <c r="I43" s="80">
        <f t="shared" si="3"/>
        <v>9.6138243653741817</v>
      </c>
    </row>
    <row r="44" spans="1:9" x14ac:dyDescent="0.3">
      <c r="A44" s="81" t="s">
        <v>144</v>
      </c>
      <c r="B44" s="2" t="s">
        <v>145</v>
      </c>
      <c r="C44" s="78">
        <f>enrollextractws!G41</f>
        <v>12317.240000000002</v>
      </c>
      <c r="D44" s="82">
        <f>'[2]Table 19'!E41</f>
        <v>712.31</v>
      </c>
      <c r="E44" s="79">
        <f t="shared" si="0"/>
        <v>17.29196557678539</v>
      </c>
      <c r="F44" s="79">
        <f t="shared" si="1"/>
        <v>57.830325624896474</v>
      </c>
      <c r="G44" s="82">
        <f>'[2]Table 29'!E38</f>
        <v>166.09</v>
      </c>
      <c r="H44" s="80">
        <f t="shared" si="2"/>
        <v>74.160033716659655</v>
      </c>
      <c r="I44" s="80">
        <f t="shared" si="3"/>
        <v>13.484352013925196</v>
      </c>
    </row>
    <row r="45" spans="1:9" x14ac:dyDescent="0.3">
      <c r="A45" s="81" t="s">
        <v>146</v>
      </c>
      <c r="B45" s="2" t="s">
        <v>147</v>
      </c>
      <c r="C45" s="78">
        <f>enrollextractws!G42</f>
        <v>4056.28</v>
      </c>
      <c r="D45" s="82">
        <f>'[2]Table 19'!E42</f>
        <v>223.33</v>
      </c>
      <c r="E45" s="79">
        <f t="shared" si="0"/>
        <v>18.16271884654995</v>
      </c>
      <c r="F45" s="79">
        <f t="shared" si="1"/>
        <v>55.057836244046271</v>
      </c>
      <c r="G45" s="82">
        <f>'[2]Table 29'!E39</f>
        <v>43.38</v>
      </c>
      <c r="H45" s="80">
        <f t="shared" si="2"/>
        <v>93.505763024435225</v>
      </c>
      <c r="I45" s="80">
        <f t="shared" si="3"/>
        <v>10.694527991164318</v>
      </c>
    </row>
    <row r="46" spans="1:9" x14ac:dyDescent="0.3">
      <c r="A46" s="81" t="s">
        <v>705</v>
      </c>
      <c r="B46" s="2" t="s">
        <v>712</v>
      </c>
      <c r="C46" s="78">
        <f>enrollextractws!G43</f>
        <v>55.381999999999991</v>
      </c>
      <c r="D46" s="82">
        <f>'[2]Table 19'!E43</f>
        <v>6</v>
      </c>
      <c r="E46" s="79">
        <f t="shared" si="0"/>
        <v>9.2303333333333324</v>
      </c>
      <c r="F46" s="79">
        <f t="shared" si="1"/>
        <v>108.33844931566215</v>
      </c>
      <c r="G46" s="82">
        <f>'[2]Table 29'!E40</f>
        <v>2.08</v>
      </c>
      <c r="H46" s="80">
        <f t="shared" si="2"/>
        <v>26.625961538461532</v>
      </c>
      <c r="I46" s="80">
        <f t="shared" si="3"/>
        <v>37.557329096096211</v>
      </c>
    </row>
    <row r="47" spans="1:9" x14ac:dyDescent="0.3">
      <c r="A47" s="81" t="s">
        <v>148</v>
      </c>
      <c r="B47" s="2" t="s">
        <v>149</v>
      </c>
      <c r="C47" s="78">
        <f>enrollextractws!G44</f>
        <v>345.50800000000004</v>
      </c>
      <c r="D47" s="82">
        <f>'[2]Table 19'!E44</f>
        <v>27.92</v>
      </c>
      <c r="E47" s="79">
        <f t="shared" si="0"/>
        <v>12.374928366762179</v>
      </c>
      <c r="F47" s="79">
        <f t="shared" si="1"/>
        <v>80.808548571957814</v>
      </c>
      <c r="G47" s="82">
        <f>'[2]Table 29'!E41</f>
        <v>5.09</v>
      </c>
      <c r="H47" s="80">
        <f t="shared" si="2"/>
        <v>67.879764243614943</v>
      </c>
      <c r="I47" s="80">
        <f t="shared" si="3"/>
        <v>14.731930953841879</v>
      </c>
    </row>
    <row r="48" spans="1:9" x14ac:dyDescent="0.3">
      <c r="A48" s="81" t="s">
        <v>150</v>
      </c>
      <c r="B48" s="2" t="s">
        <v>151</v>
      </c>
      <c r="C48" s="78">
        <f>enrollextractws!G45</f>
        <v>758.93600000000015</v>
      </c>
      <c r="D48" s="82">
        <f>'[2]Table 19'!E45</f>
        <v>4</v>
      </c>
      <c r="E48" s="79">
        <f t="shared" si="0"/>
        <v>189.73400000000004</v>
      </c>
      <c r="F48" s="79">
        <f t="shared" si="1"/>
        <v>5.2705366460412986</v>
      </c>
      <c r="G48" s="82">
        <f>'[2]Table 29'!E42</f>
        <v>0.56999999999999995</v>
      </c>
      <c r="H48" s="83">
        <f t="shared" si="2"/>
        <v>1331.4666666666672</v>
      </c>
      <c r="I48" s="80">
        <f t="shared" si="3"/>
        <v>0.75105147206088507</v>
      </c>
    </row>
    <row r="49" spans="1:9" x14ac:dyDescent="0.3">
      <c r="A49" s="81" t="s">
        <v>152</v>
      </c>
      <c r="B49" s="2" t="s">
        <v>153</v>
      </c>
      <c r="C49" s="78">
        <f>enrollextractws!G46</f>
        <v>6167.9260000000013</v>
      </c>
      <c r="D49" s="82">
        <f>'[2]Table 19'!E46</f>
        <v>368.12</v>
      </c>
      <c r="E49" s="79">
        <f t="shared" si="0"/>
        <v>16.755204824513751</v>
      </c>
      <c r="F49" s="79">
        <f t="shared" si="1"/>
        <v>59.682946909544619</v>
      </c>
      <c r="G49" s="80">
        <f>'[2]Table 29'!E43</f>
        <v>115.66</v>
      </c>
      <c r="H49" s="80">
        <f t="shared" si="2"/>
        <v>53.328082310219621</v>
      </c>
      <c r="I49" s="80">
        <f t="shared" si="3"/>
        <v>18.751846244588531</v>
      </c>
    </row>
    <row r="50" spans="1:9" x14ac:dyDescent="0.3">
      <c r="A50" s="81" t="s">
        <v>154</v>
      </c>
      <c r="B50" s="2" t="s">
        <v>155</v>
      </c>
      <c r="C50" s="78">
        <f>enrollextractws!G47</f>
        <v>635.74599999999987</v>
      </c>
      <c r="D50" s="82">
        <f>'[2]Table 19'!E47</f>
        <v>34.799999999999997</v>
      </c>
      <c r="E50" s="79">
        <f t="shared" si="0"/>
        <v>18.268563218390803</v>
      </c>
      <c r="F50" s="79">
        <f t="shared" si="1"/>
        <v>54.738842242027481</v>
      </c>
      <c r="G50" s="80">
        <f>'[2]Table 29'!E44</f>
        <v>10.15</v>
      </c>
      <c r="H50" s="80">
        <f t="shared" si="2"/>
        <v>62.635073891625602</v>
      </c>
      <c r="I50" s="80">
        <f t="shared" si="3"/>
        <v>15.965495653924686</v>
      </c>
    </row>
    <row r="51" spans="1:9" x14ac:dyDescent="0.3">
      <c r="A51" s="81" t="s">
        <v>156</v>
      </c>
      <c r="B51" s="2" t="s">
        <v>157</v>
      </c>
      <c r="C51" s="78">
        <f>enrollextractws!G48</f>
        <v>1379.616</v>
      </c>
      <c r="D51" s="82">
        <f>'[2]Table 19'!E48</f>
        <v>80.8</v>
      </c>
      <c r="E51" s="79">
        <f t="shared" si="0"/>
        <v>17.074455445544555</v>
      </c>
      <c r="F51" s="79">
        <f t="shared" si="1"/>
        <v>58.567021548024954</v>
      </c>
      <c r="G51" s="80">
        <f>'[2]Table 29'!E45</f>
        <v>19.36</v>
      </c>
      <c r="H51" s="80">
        <f t="shared" si="2"/>
        <v>71.261157024793391</v>
      </c>
      <c r="I51" s="80">
        <f t="shared" si="3"/>
        <v>14.03289031150697</v>
      </c>
    </row>
    <row r="52" spans="1:9" x14ac:dyDescent="0.3">
      <c r="A52" s="81" t="s">
        <v>158</v>
      </c>
      <c r="B52" s="2" t="s">
        <v>159</v>
      </c>
      <c r="C52" s="78">
        <f>enrollextractws!G49</f>
        <v>1083.962</v>
      </c>
      <c r="D52" s="82">
        <f>'[2]Table 19'!E49</f>
        <v>90.25</v>
      </c>
      <c r="E52" s="79">
        <f t="shared" si="0"/>
        <v>12.010659279778393</v>
      </c>
      <c r="F52" s="79">
        <f t="shared" si="1"/>
        <v>83.259376251196997</v>
      </c>
      <c r="G52" s="82">
        <f>'[2]Table 29'!E46</f>
        <v>4.34</v>
      </c>
      <c r="H52" s="80">
        <f t="shared" si="2"/>
        <v>249.76082949308756</v>
      </c>
      <c r="I52" s="80">
        <f t="shared" si="3"/>
        <v>4.0038303925783376</v>
      </c>
    </row>
    <row r="53" spans="1:9" x14ac:dyDescent="0.3">
      <c r="A53" s="81" t="s">
        <v>160</v>
      </c>
      <c r="B53" s="2" t="s">
        <v>161</v>
      </c>
      <c r="C53" s="78">
        <f>enrollextractws!G50</f>
        <v>2308.444</v>
      </c>
      <c r="D53" s="82">
        <f>'[2]Table 19'!E50</f>
        <v>129.28</v>
      </c>
      <c r="E53" s="79">
        <f t="shared" si="0"/>
        <v>17.856157178217821</v>
      </c>
      <c r="F53" s="79">
        <f t="shared" si="1"/>
        <v>56.00309125974033</v>
      </c>
      <c r="G53" s="82">
        <f>'[2]Table 29'!E47</f>
        <v>50.03</v>
      </c>
      <c r="H53" s="80">
        <f t="shared" si="2"/>
        <v>46.141195282830303</v>
      </c>
      <c r="I53" s="80">
        <f t="shared" si="3"/>
        <v>21.672607176089173</v>
      </c>
    </row>
    <row r="54" spans="1:9" x14ac:dyDescent="0.3">
      <c r="A54" s="81" t="s">
        <v>162</v>
      </c>
      <c r="B54" s="2" t="s">
        <v>163</v>
      </c>
      <c r="C54" s="78">
        <f>enrollextractws!G51</f>
        <v>4962.808</v>
      </c>
      <c r="D54" s="82">
        <f>'[2]Table 19'!E51</f>
        <v>284.37</v>
      </c>
      <c r="E54" s="79">
        <f t="shared" si="0"/>
        <v>17.451939374758236</v>
      </c>
      <c r="F54" s="79">
        <f t="shared" si="1"/>
        <v>57.300221971109906</v>
      </c>
      <c r="G54" s="82">
        <f>'[2]Table 29'!E48</f>
        <v>81.2</v>
      </c>
      <c r="H54" s="80">
        <f t="shared" si="2"/>
        <v>61.118325123152708</v>
      </c>
      <c r="I54" s="80">
        <f t="shared" si="3"/>
        <v>16.361704905771088</v>
      </c>
    </row>
    <row r="55" spans="1:9" x14ac:dyDescent="0.3">
      <c r="A55" s="81" t="s">
        <v>164</v>
      </c>
      <c r="B55" s="2" t="s">
        <v>165</v>
      </c>
      <c r="C55" s="78">
        <f>enrollextractws!G52</f>
        <v>108.2</v>
      </c>
      <c r="D55" s="82">
        <f>'[2]Table 19'!E52</f>
        <v>9.16</v>
      </c>
      <c r="E55" s="79">
        <f t="shared" si="0"/>
        <v>11.812227074235809</v>
      </c>
      <c r="F55" s="79">
        <f t="shared" si="1"/>
        <v>84.658040665434385</v>
      </c>
      <c r="G55" s="82">
        <f>'[2]Table 29'!E49</f>
        <v>4.1500000000000004</v>
      </c>
      <c r="H55" s="80">
        <f t="shared" si="2"/>
        <v>26.072289156626503</v>
      </c>
      <c r="I55" s="80">
        <f t="shared" si="3"/>
        <v>38.354898336414045</v>
      </c>
    </row>
    <row r="56" spans="1:9" x14ac:dyDescent="0.3">
      <c r="A56" s="81" t="s">
        <v>166</v>
      </c>
      <c r="B56" s="2" t="s">
        <v>167</v>
      </c>
      <c r="C56" s="78">
        <f>enrollextractws!G53</f>
        <v>752.14400000000001</v>
      </c>
      <c r="D56" s="82">
        <f>'[2]Table 19'!E53</f>
        <v>45</v>
      </c>
      <c r="E56" s="79">
        <f t="shared" si="0"/>
        <v>16.714311111111112</v>
      </c>
      <c r="F56" s="79">
        <f t="shared" si="1"/>
        <v>59.828968920844943</v>
      </c>
      <c r="G56" s="82">
        <f>'[2]Table 29'!E50</f>
        <v>15.02</v>
      </c>
      <c r="H56" s="80">
        <f t="shared" si="2"/>
        <v>50.076165113182427</v>
      </c>
      <c r="I56" s="80">
        <f t="shared" si="3"/>
        <v>19.969580293135358</v>
      </c>
    </row>
    <row r="57" spans="1:9" x14ac:dyDescent="0.3">
      <c r="A57" s="81" t="s">
        <v>168</v>
      </c>
      <c r="B57" s="2" t="s">
        <v>169</v>
      </c>
      <c r="C57" s="78">
        <f>enrollextractws!G54</f>
        <v>31.6</v>
      </c>
      <c r="D57" s="82">
        <f>'[2]Table 19'!E54</f>
        <v>3</v>
      </c>
      <c r="E57" s="79">
        <f t="shared" si="0"/>
        <v>10.533333333333333</v>
      </c>
      <c r="F57" s="79">
        <f t="shared" si="1"/>
        <v>94.936708860759481</v>
      </c>
      <c r="G57" s="82">
        <f>'[2]Table 29'!E51</f>
        <v>1.02</v>
      </c>
      <c r="H57" s="80">
        <f t="shared" si="2"/>
        <v>30.980392156862745</v>
      </c>
      <c r="I57" s="80">
        <f t="shared" si="3"/>
        <v>32.278481012658226</v>
      </c>
    </row>
    <row r="58" spans="1:9" x14ac:dyDescent="0.3">
      <c r="A58" s="81" t="s">
        <v>170</v>
      </c>
      <c r="B58" s="2" t="s">
        <v>171</v>
      </c>
      <c r="C58" s="78">
        <f>enrollextractws!G55</f>
        <v>5632.1359999999995</v>
      </c>
      <c r="D58" s="82">
        <f>'[2]Table 19'!E55</f>
        <v>334.41</v>
      </c>
      <c r="E58" s="79">
        <f t="shared" si="0"/>
        <v>16.842008313148529</v>
      </c>
      <c r="F58" s="79">
        <f t="shared" si="1"/>
        <v>59.37534178862159</v>
      </c>
      <c r="G58" s="82">
        <f>'[2]Table 29'!E52</f>
        <v>81.17</v>
      </c>
      <c r="H58" s="80">
        <f t="shared" si="2"/>
        <v>69.386916348404569</v>
      </c>
      <c r="I58" s="80">
        <f t="shared" si="3"/>
        <v>14.411938916247763</v>
      </c>
    </row>
    <row r="59" spans="1:9" x14ac:dyDescent="0.3">
      <c r="A59" s="81" t="s">
        <v>172</v>
      </c>
      <c r="B59" s="2" t="s">
        <v>173</v>
      </c>
      <c r="C59" s="78">
        <f>enrollextractws!G56</f>
        <v>96.878</v>
      </c>
      <c r="D59" s="82">
        <f>'[2]Table 19'!E56</f>
        <v>11.12</v>
      </c>
      <c r="E59" s="79">
        <f t="shared" si="0"/>
        <v>8.7120503597122312</v>
      </c>
      <c r="F59" s="79">
        <f t="shared" si="1"/>
        <v>114.78354218708064</v>
      </c>
      <c r="G59" s="82">
        <f>'[2]Table 29'!E53</f>
        <v>1.82</v>
      </c>
      <c r="H59" s="80">
        <f t="shared" si="2"/>
        <v>53.229670329670327</v>
      </c>
      <c r="I59" s="80">
        <f t="shared" si="3"/>
        <v>18.786514998245217</v>
      </c>
    </row>
    <row r="60" spans="1:9" x14ac:dyDescent="0.3">
      <c r="A60" s="81" t="s">
        <v>174</v>
      </c>
      <c r="B60" s="2" t="s">
        <v>175</v>
      </c>
      <c r="C60" s="78">
        <f>enrollextractws!G57</f>
        <v>253.15799999999999</v>
      </c>
      <c r="D60" s="82">
        <f>'[2]Table 19'!E57</f>
        <v>16</v>
      </c>
      <c r="E60" s="79">
        <f t="shared" si="0"/>
        <v>15.822374999999999</v>
      </c>
      <c r="F60" s="79">
        <f t="shared" si="1"/>
        <v>63.20163692239629</v>
      </c>
      <c r="G60" s="82">
        <f>'[2]Table 29'!E54</f>
        <v>1.95</v>
      </c>
      <c r="H60" s="80">
        <f t="shared" si="2"/>
        <v>129.82461538461538</v>
      </c>
      <c r="I60" s="80">
        <f t="shared" si="3"/>
        <v>7.7026994999170482</v>
      </c>
    </row>
    <row r="61" spans="1:9" x14ac:dyDescent="0.3">
      <c r="A61" s="81" t="s">
        <v>357</v>
      </c>
      <c r="B61" s="2" t="s">
        <v>176</v>
      </c>
      <c r="C61" s="78">
        <f>enrollextractws!G58</f>
        <v>38.200000000000003</v>
      </c>
      <c r="D61" s="82">
        <f>'[2]Table 19'!E58</f>
        <v>3</v>
      </c>
      <c r="E61" s="79">
        <f t="shared" si="0"/>
        <v>12.733333333333334</v>
      </c>
      <c r="F61" s="79">
        <f t="shared" si="1"/>
        <v>78.534031413612567</v>
      </c>
      <c r="G61" s="82">
        <f>'[2]Table 29'!E55</f>
        <v>0.54</v>
      </c>
      <c r="H61" s="80">
        <f t="shared" si="2"/>
        <v>70.740740740740748</v>
      </c>
      <c r="I61" s="80">
        <f t="shared" si="3"/>
        <v>14.136125654450263</v>
      </c>
    </row>
    <row r="62" spans="1:9" x14ac:dyDescent="0.3">
      <c r="A62" s="81" t="s">
        <v>358</v>
      </c>
      <c r="B62" s="2" t="s">
        <v>177</v>
      </c>
      <c r="C62" s="78">
        <f>enrollextractws!G59</f>
        <v>274.27800000000002</v>
      </c>
      <c r="D62" s="82">
        <f>'[2]Table 19'!E59</f>
        <v>18.28</v>
      </c>
      <c r="E62" s="79">
        <f t="shared" si="0"/>
        <v>15.004266958424507</v>
      </c>
      <c r="F62" s="79">
        <f t="shared" si="1"/>
        <v>66.647707800115214</v>
      </c>
      <c r="G62" s="82">
        <f>'[2]Table 29'!E56</f>
        <v>3.49</v>
      </c>
      <c r="H62" s="80">
        <f t="shared" si="2"/>
        <v>78.589684813753578</v>
      </c>
      <c r="I62" s="80">
        <f t="shared" si="3"/>
        <v>12.724316204726591</v>
      </c>
    </row>
    <row r="63" spans="1:9" x14ac:dyDescent="0.3">
      <c r="A63" s="81" t="s">
        <v>359</v>
      </c>
      <c r="B63" s="2" t="s">
        <v>178</v>
      </c>
      <c r="C63" s="78">
        <f>enrollextractws!G60</f>
        <v>42.4</v>
      </c>
      <c r="D63" s="82">
        <f>'[2]Table 19'!E60</f>
        <v>3.49</v>
      </c>
      <c r="E63" s="79">
        <f t="shared" si="0"/>
        <v>12.148997134670486</v>
      </c>
      <c r="F63" s="79">
        <f t="shared" si="1"/>
        <v>82.311320754716988</v>
      </c>
      <c r="G63" s="82">
        <f>'[2]Table 29'!E57</f>
        <v>0.78</v>
      </c>
      <c r="H63" s="80">
        <f t="shared" si="2"/>
        <v>54.358974358974358</v>
      </c>
      <c r="I63" s="80">
        <f t="shared" si="3"/>
        <v>18.396226415094343</v>
      </c>
    </row>
    <row r="64" spans="1:9" x14ac:dyDescent="0.3">
      <c r="A64" s="81" t="s">
        <v>360</v>
      </c>
      <c r="B64" s="2" t="s">
        <v>179</v>
      </c>
      <c r="C64" s="78">
        <f>enrollextractws!G61</f>
        <v>176.64399999999995</v>
      </c>
      <c r="D64" s="82">
        <f>'[2]Table 19'!E61</f>
        <v>18.62</v>
      </c>
      <c r="E64" s="79">
        <f t="shared" si="0"/>
        <v>9.4867883995703508</v>
      </c>
      <c r="F64" s="79">
        <f t="shared" si="1"/>
        <v>105.40975068499358</v>
      </c>
      <c r="G64" s="82">
        <f>'[2]Table 29'!E58</f>
        <v>5.68</v>
      </c>
      <c r="H64" s="80">
        <f t="shared" si="2"/>
        <v>31.099295774647882</v>
      </c>
      <c r="I64" s="80">
        <f t="shared" si="3"/>
        <v>32.155068952242942</v>
      </c>
    </row>
    <row r="65" spans="1:9" x14ac:dyDescent="0.3">
      <c r="A65" s="81" t="s">
        <v>361</v>
      </c>
      <c r="B65" s="2" t="s">
        <v>180</v>
      </c>
      <c r="C65" s="78">
        <f>enrollextractws!G62</f>
        <v>497.03000000000003</v>
      </c>
      <c r="D65" s="82">
        <f>'[2]Table 19'!E62</f>
        <v>23.5</v>
      </c>
      <c r="E65" s="79">
        <f t="shared" si="0"/>
        <v>21.150212765957448</v>
      </c>
      <c r="F65" s="79">
        <f t="shared" si="1"/>
        <v>47.280848238536905</v>
      </c>
      <c r="G65" s="82">
        <f>'[2]Table 29'!E59</f>
        <v>4.0599999999999996</v>
      </c>
      <c r="H65" s="80">
        <f t="shared" si="2"/>
        <v>122.42118226600986</v>
      </c>
      <c r="I65" s="80">
        <f t="shared" si="3"/>
        <v>8.1685210148280785</v>
      </c>
    </row>
    <row r="66" spans="1:9" x14ac:dyDescent="0.3">
      <c r="A66" s="81" t="s">
        <v>362</v>
      </c>
      <c r="B66" s="2" t="s">
        <v>181</v>
      </c>
      <c r="C66" s="78">
        <f>enrollextractws!G63</f>
        <v>17806.673999999999</v>
      </c>
      <c r="D66" s="82">
        <f>'[2]Table 19'!E63</f>
        <v>1076.08</v>
      </c>
      <c r="E66" s="79">
        <f t="shared" si="0"/>
        <v>16.547723217604638</v>
      </c>
      <c r="F66" s="79">
        <f t="shared" si="1"/>
        <v>60.431274251440776</v>
      </c>
      <c r="G66" s="82">
        <f>'[2]Table 29'!E60</f>
        <v>172.41</v>
      </c>
      <c r="H66" s="80">
        <f t="shared" si="2"/>
        <v>103.28098138159039</v>
      </c>
      <c r="I66" s="80">
        <f t="shared" si="3"/>
        <v>9.682324728357468</v>
      </c>
    </row>
    <row r="67" spans="1:9" x14ac:dyDescent="0.3">
      <c r="A67" s="81" t="s">
        <v>363</v>
      </c>
      <c r="B67" s="2" t="s">
        <v>182</v>
      </c>
      <c r="C67" s="78">
        <f>enrollextractws!G64</f>
        <v>1999.1580000000001</v>
      </c>
      <c r="D67" s="82">
        <f>'[2]Table 19'!E64</f>
        <v>123.52</v>
      </c>
      <c r="E67" s="79">
        <f t="shared" si="0"/>
        <v>16.184893134715029</v>
      </c>
      <c r="F67" s="79">
        <f t="shared" si="1"/>
        <v>61.786011911014526</v>
      </c>
      <c r="G67" s="82">
        <f>'[2]Table 29'!E61</f>
        <v>34.17</v>
      </c>
      <c r="H67" s="80">
        <f t="shared" si="2"/>
        <v>58.506233538191395</v>
      </c>
      <c r="I67" s="80">
        <f t="shared" si="3"/>
        <v>17.092195814437879</v>
      </c>
    </row>
    <row r="68" spans="1:9" x14ac:dyDescent="0.3">
      <c r="A68" s="62" t="s">
        <v>364</v>
      </c>
      <c r="B68" s="2" t="s">
        <v>183</v>
      </c>
      <c r="C68" s="78">
        <f>enrollextractws!G65</f>
        <v>13</v>
      </c>
      <c r="D68" s="82">
        <f>'[2]Table 19'!E65</f>
        <v>2</v>
      </c>
      <c r="E68" s="79">
        <f t="shared" si="0"/>
        <v>6.5</v>
      </c>
      <c r="F68" s="79">
        <f t="shared" si="1"/>
        <v>153.84615384615387</v>
      </c>
      <c r="G68" s="82"/>
      <c r="H68" s="80">
        <f t="shared" si="2"/>
        <v>0</v>
      </c>
      <c r="I68" s="80">
        <f t="shared" si="3"/>
        <v>0</v>
      </c>
    </row>
    <row r="69" spans="1:9" x14ac:dyDescent="0.3">
      <c r="A69" s="81" t="s">
        <v>365</v>
      </c>
      <c r="B69" s="2" t="s">
        <v>184</v>
      </c>
      <c r="C69" s="78">
        <f>enrollextractws!G66</f>
        <v>54.2</v>
      </c>
      <c r="D69" s="82">
        <f>'[2]Table 19'!E66</f>
        <v>10.95</v>
      </c>
      <c r="E69" s="79">
        <f t="shared" si="0"/>
        <v>4.9497716894977177</v>
      </c>
      <c r="F69" s="79">
        <f t="shared" si="1"/>
        <v>202.02952029520293</v>
      </c>
      <c r="G69" s="82">
        <f>'[2]Table 29'!E62</f>
        <v>2.2200000000000002</v>
      </c>
      <c r="H69" s="80">
        <f t="shared" si="2"/>
        <v>24.414414414414413</v>
      </c>
      <c r="I69" s="80">
        <f t="shared" si="3"/>
        <v>40.959409594095945</v>
      </c>
    </row>
    <row r="70" spans="1:9" x14ac:dyDescent="0.3">
      <c r="A70" s="81" t="s">
        <v>366</v>
      </c>
      <c r="B70" s="2" t="s">
        <v>185</v>
      </c>
      <c r="C70" s="78">
        <f>enrollextractws!G67</f>
        <v>337.12399999999997</v>
      </c>
      <c r="D70" s="82">
        <f>'[2]Table 19'!E67</f>
        <v>24.03</v>
      </c>
      <c r="E70" s="79">
        <f t="shared" si="0"/>
        <v>14.029296712442777</v>
      </c>
      <c r="F70" s="79">
        <f t="shared" si="1"/>
        <v>71.27941054330158</v>
      </c>
      <c r="G70" s="82">
        <f>'[2]Table 29'!E63</f>
        <v>7.14</v>
      </c>
      <c r="H70" s="80">
        <f t="shared" si="2"/>
        <v>47.216246498599439</v>
      </c>
      <c r="I70" s="80">
        <f t="shared" si="3"/>
        <v>21.179150698259395</v>
      </c>
    </row>
    <row r="71" spans="1:9" x14ac:dyDescent="0.3">
      <c r="A71" s="81" t="s">
        <v>367</v>
      </c>
      <c r="B71" s="2" t="s">
        <v>186</v>
      </c>
      <c r="C71" s="78">
        <f>enrollextractws!G68</f>
        <v>2275.556</v>
      </c>
      <c r="D71" s="82">
        <f>'[2]Table 19'!E68</f>
        <v>129.51</v>
      </c>
      <c r="E71" s="79">
        <f t="shared" si="0"/>
        <v>17.570504208169254</v>
      </c>
      <c r="F71" s="79">
        <f t="shared" si="1"/>
        <v>56.913563102819701</v>
      </c>
      <c r="G71" s="82">
        <f>'[2]Table 29'!E64</f>
        <v>44.72</v>
      </c>
      <c r="H71" s="80">
        <f t="shared" si="2"/>
        <v>50.884525939177102</v>
      </c>
      <c r="I71" s="80">
        <f t="shared" si="3"/>
        <v>19.652339911652358</v>
      </c>
    </row>
    <row r="72" spans="1:9" x14ac:dyDescent="0.3">
      <c r="A72" s="81" t="s">
        <v>368</v>
      </c>
      <c r="B72" s="2" t="s">
        <v>187</v>
      </c>
      <c r="C72" s="78">
        <f>enrollextractws!G69</f>
        <v>3182.0019999999995</v>
      </c>
      <c r="D72" s="82">
        <f>'[2]Table 19'!E69</f>
        <v>195.54</v>
      </c>
      <c r="E72" s="79">
        <f t="shared" si="0"/>
        <v>16.272895571238621</v>
      </c>
      <c r="F72" s="79">
        <f t="shared" si="1"/>
        <v>61.451878408624516</v>
      </c>
      <c r="G72" s="82">
        <f>'[2]Table 29'!E65</f>
        <v>52.11</v>
      </c>
      <c r="H72" s="80">
        <f t="shared" si="2"/>
        <v>61.063174054883888</v>
      </c>
      <c r="I72" s="80">
        <f t="shared" si="3"/>
        <v>16.37648247864081</v>
      </c>
    </row>
    <row r="73" spans="1:9" x14ac:dyDescent="0.3">
      <c r="A73" s="62" t="s">
        <v>369</v>
      </c>
      <c r="B73" s="2" t="s">
        <v>188</v>
      </c>
      <c r="C73" s="78">
        <f>enrollextractws!G70</f>
        <v>864.58800000000008</v>
      </c>
      <c r="D73" s="82">
        <f>'[2]Table 19'!E70</f>
        <v>54.49</v>
      </c>
      <c r="E73" s="79">
        <f t="shared" si="0"/>
        <v>15.866911359882549</v>
      </c>
      <c r="F73" s="79">
        <f t="shared" si="1"/>
        <v>63.024238134232718</v>
      </c>
      <c r="G73" s="82">
        <f>'[2]Table 29'!E66</f>
        <v>15.06</v>
      </c>
      <c r="H73" s="80">
        <f t="shared" si="2"/>
        <v>57.409561752988054</v>
      </c>
      <c r="I73" s="80">
        <f t="shared" si="3"/>
        <v>17.418701161709389</v>
      </c>
    </row>
    <row r="74" spans="1:9" x14ac:dyDescent="0.3">
      <c r="A74" s="81" t="s">
        <v>370</v>
      </c>
      <c r="B74" s="2" t="s">
        <v>67</v>
      </c>
      <c r="C74" s="78">
        <f>enrollextractws!G71</f>
        <v>192.94800000000001</v>
      </c>
      <c r="D74" s="82">
        <f>'[2]Table 19'!E71</f>
        <v>13.87</v>
      </c>
      <c r="E74" s="79">
        <f t="shared" si="0"/>
        <v>13.911175198269648</v>
      </c>
      <c r="F74" s="79">
        <f t="shared" si="1"/>
        <v>71.884652859837871</v>
      </c>
      <c r="G74" s="82">
        <f>'[2]Table 29'!E67</f>
        <v>2.04</v>
      </c>
      <c r="H74" s="80">
        <f t="shared" si="2"/>
        <v>94.582352941176467</v>
      </c>
      <c r="I74" s="80">
        <f t="shared" si="3"/>
        <v>10.57279681572237</v>
      </c>
    </row>
    <row r="75" spans="1:9" x14ac:dyDescent="0.3">
      <c r="A75" s="81" t="s">
        <v>371</v>
      </c>
      <c r="B75" s="2" t="s">
        <v>189</v>
      </c>
      <c r="C75" s="78">
        <f>enrollextractws!G72</f>
        <v>541.06200000000001</v>
      </c>
      <c r="D75" s="82">
        <f>'[2]Table 19'!E72</f>
        <v>33</v>
      </c>
      <c r="E75" s="79">
        <f t="shared" si="0"/>
        <v>16.395818181818182</v>
      </c>
      <c r="F75" s="79">
        <f t="shared" si="1"/>
        <v>60.991161826186271</v>
      </c>
      <c r="G75" s="82">
        <f>'[2]Table 29'!E68</f>
        <v>11.63</v>
      </c>
      <c r="H75" s="80">
        <f t="shared" ref="H75:H138" si="4">IF(G75=0,0,+C75/G75)</f>
        <v>46.522957867583834</v>
      </c>
      <c r="I75" s="80">
        <f t="shared" ref="I75:I138" si="5">+G75/C75*1000</f>
        <v>21.494764001168075</v>
      </c>
    </row>
    <row r="76" spans="1:9" x14ac:dyDescent="0.3">
      <c r="A76" s="81" t="s">
        <v>372</v>
      </c>
      <c r="B76" s="2" t="s">
        <v>190</v>
      </c>
      <c r="C76" s="78">
        <f>enrollextractws!G73</f>
        <v>1699.712</v>
      </c>
      <c r="D76" s="82">
        <f>'[2]Table 19'!E73</f>
        <v>99</v>
      </c>
      <c r="E76" s="79">
        <f t="shared" ref="E76:E140" si="6">IF(D76=0,0,C76/D76)</f>
        <v>17.168808080808081</v>
      </c>
      <c r="F76" s="79">
        <f t="shared" ref="F76:F140" si="7">+D76/C76*1000</f>
        <v>58.245161533247988</v>
      </c>
      <c r="G76" s="82">
        <f>'[2]Table 29'!E69</f>
        <v>29.48</v>
      </c>
      <c r="H76" s="80">
        <f t="shared" si="4"/>
        <v>57.656445047489825</v>
      </c>
      <c r="I76" s="80">
        <f t="shared" si="5"/>
        <v>17.344114767678288</v>
      </c>
    </row>
    <row r="77" spans="1:9" x14ac:dyDescent="0.3">
      <c r="A77" s="81" t="s">
        <v>373</v>
      </c>
      <c r="B77" s="2" t="s">
        <v>191</v>
      </c>
      <c r="C77" s="78">
        <f>enrollextractws!G74</f>
        <v>8189.9800000000005</v>
      </c>
      <c r="D77" s="82">
        <f>'[2]Table 19'!E74</f>
        <v>406.95</v>
      </c>
      <c r="E77" s="79">
        <f t="shared" si="6"/>
        <v>20.125273375107508</v>
      </c>
      <c r="F77" s="79">
        <f t="shared" si="7"/>
        <v>49.688766028732665</v>
      </c>
      <c r="G77" s="82">
        <f>'[2]Table 29'!E70</f>
        <v>115.57</v>
      </c>
      <c r="H77" s="80">
        <f t="shared" si="4"/>
        <v>70.86596867699231</v>
      </c>
      <c r="I77" s="80">
        <f t="shared" si="5"/>
        <v>14.111145570563052</v>
      </c>
    </row>
    <row r="78" spans="1:9" x14ac:dyDescent="0.3">
      <c r="A78" s="81" t="s">
        <v>374</v>
      </c>
      <c r="B78" s="2" t="s">
        <v>192</v>
      </c>
      <c r="C78" s="78">
        <f>enrollextractws!G75</f>
        <v>2646.9440000000004</v>
      </c>
      <c r="D78" s="82">
        <f>'[2]Table 19'!E75</f>
        <v>153.08000000000001</v>
      </c>
      <c r="E78" s="79">
        <f t="shared" si="6"/>
        <v>17.291246407107398</v>
      </c>
      <c r="F78" s="79">
        <f t="shared" si="7"/>
        <v>57.832730877570505</v>
      </c>
      <c r="G78" s="82">
        <f>'[2]Table 29'!E71</f>
        <v>42.45</v>
      </c>
      <c r="H78" s="80">
        <f t="shared" si="4"/>
        <v>62.354393404004718</v>
      </c>
      <c r="I78" s="80">
        <f t="shared" si="5"/>
        <v>16.037362331806037</v>
      </c>
    </row>
    <row r="79" spans="1:9" x14ac:dyDescent="0.3">
      <c r="A79" s="81" t="s">
        <v>375</v>
      </c>
      <c r="B79" s="2" t="s">
        <v>193</v>
      </c>
      <c r="C79" s="78">
        <f>enrollextractws!G76</f>
        <v>117.5</v>
      </c>
      <c r="D79" s="82">
        <f>'[2]Table 19'!E76</f>
        <v>14.07</v>
      </c>
      <c r="E79" s="79">
        <f t="shared" si="6"/>
        <v>8.3511016346837241</v>
      </c>
      <c r="F79" s="79">
        <f t="shared" si="7"/>
        <v>119.74468085106383</v>
      </c>
      <c r="G79" s="82">
        <f>'[2]Table 29'!E72</f>
        <v>1.64</v>
      </c>
      <c r="H79" s="80">
        <f t="shared" si="4"/>
        <v>71.646341463414643</v>
      </c>
      <c r="I79" s="80">
        <f t="shared" si="5"/>
        <v>13.957446808510637</v>
      </c>
    </row>
    <row r="80" spans="1:9" x14ac:dyDescent="0.3">
      <c r="A80" s="81" t="s">
        <v>376</v>
      </c>
      <c r="B80" s="2" t="s">
        <v>194</v>
      </c>
      <c r="C80" s="78">
        <f>enrollextractws!G77</f>
        <v>649.83999999999992</v>
      </c>
      <c r="D80" s="82">
        <f>'[2]Table 19'!E77</f>
        <v>47.24</v>
      </c>
      <c r="E80" s="79">
        <f t="shared" si="6"/>
        <v>13.75613886536833</v>
      </c>
      <c r="F80" s="79">
        <f t="shared" si="7"/>
        <v>72.694817185768812</v>
      </c>
      <c r="G80" s="82">
        <f>'[2]Table 29'!E73</f>
        <v>18.399999999999999</v>
      </c>
      <c r="H80" s="80">
        <f t="shared" si="4"/>
        <v>35.317391304347822</v>
      </c>
      <c r="I80" s="80">
        <f t="shared" si="5"/>
        <v>28.314662070663548</v>
      </c>
    </row>
    <row r="81" spans="1:9" x14ac:dyDescent="0.3">
      <c r="A81" s="81" t="s">
        <v>377</v>
      </c>
      <c r="B81" s="2" t="s">
        <v>195</v>
      </c>
      <c r="C81" s="78">
        <f>enrollextractws!G78</f>
        <v>2996.9120000000003</v>
      </c>
      <c r="D81" s="82">
        <f>'[2]Table 19'!E78</f>
        <v>170.8</v>
      </c>
      <c r="E81" s="79">
        <f t="shared" si="6"/>
        <v>17.546323185011708</v>
      </c>
      <c r="F81" s="79">
        <f t="shared" si="7"/>
        <v>56.991997095677149</v>
      </c>
      <c r="G81" s="82">
        <f>'[2]Table 29'!E74</f>
        <v>56.94</v>
      </c>
      <c r="H81" s="80">
        <f t="shared" si="4"/>
        <v>52.632806462943456</v>
      </c>
      <c r="I81" s="80">
        <f t="shared" si="5"/>
        <v>18.999556877212274</v>
      </c>
    </row>
    <row r="82" spans="1:9" x14ac:dyDescent="0.3">
      <c r="A82" s="81" t="s">
        <v>378</v>
      </c>
      <c r="B82" s="2" t="s">
        <v>196</v>
      </c>
      <c r="C82" s="78">
        <f>enrollextractws!G79</f>
        <v>1542.816</v>
      </c>
      <c r="D82" s="82">
        <f>'[2]Table 19'!E79</f>
        <v>88.55</v>
      </c>
      <c r="E82" s="79">
        <f t="shared" si="6"/>
        <v>17.423105590062114</v>
      </c>
      <c r="F82" s="79">
        <f t="shared" si="7"/>
        <v>57.39504905315993</v>
      </c>
      <c r="G82" s="82">
        <f>'[2]Table 29'!E75</f>
        <v>24.75</v>
      </c>
      <c r="H82" s="80">
        <f t="shared" si="4"/>
        <v>62.335999999999999</v>
      </c>
      <c r="I82" s="80">
        <f t="shared" si="5"/>
        <v>16.042094455852155</v>
      </c>
    </row>
    <row r="83" spans="1:9" x14ac:dyDescent="0.3">
      <c r="A83" s="81" t="s">
        <v>379</v>
      </c>
      <c r="B83" s="2" t="s">
        <v>197</v>
      </c>
      <c r="C83" s="78">
        <f>enrollextractws!G80</f>
        <v>600.05799999999999</v>
      </c>
      <c r="D83" s="82">
        <f>'[2]Table 19'!E80</f>
        <v>46.9</v>
      </c>
      <c r="E83" s="79">
        <f t="shared" si="6"/>
        <v>12.794413646055437</v>
      </c>
      <c r="F83" s="79">
        <f t="shared" si="7"/>
        <v>78.15911128590902</v>
      </c>
      <c r="G83" s="82">
        <f>'[2]Table 29'!E76</f>
        <v>13.79</v>
      </c>
      <c r="H83" s="80">
        <f t="shared" si="4"/>
        <v>43.513995649021034</v>
      </c>
      <c r="I83" s="80">
        <f t="shared" si="5"/>
        <v>22.981111825856832</v>
      </c>
    </row>
    <row r="84" spans="1:9" x14ac:dyDescent="0.3">
      <c r="A84" s="81" t="s">
        <v>380</v>
      </c>
      <c r="B84" s="2" t="s">
        <v>68</v>
      </c>
      <c r="C84" s="78">
        <f>enrollextractws!G81</f>
        <v>310.71999999999997</v>
      </c>
      <c r="D84" s="82">
        <f>'[2]Table 19'!E81</f>
        <v>22</v>
      </c>
      <c r="E84" s="79">
        <f t="shared" si="6"/>
        <v>14.123636363636363</v>
      </c>
      <c r="F84" s="79">
        <f t="shared" si="7"/>
        <v>70.803295571575703</v>
      </c>
      <c r="G84" s="82">
        <f>'[2]Table 29'!E77</f>
        <v>5.78</v>
      </c>
      <c r="H84" s="80">
        <f t="shared" si="4"/>
        <v>53.757785467128024</v>
      </c>
      <c r="I84" s="80">
        <f t="shared" si="5"/>
        <v>18.601956745623074</v>
      </c>
    </row>
    <row r="85" spans="1:9" x14ac:dyDescent="0.3">
      <c r="A85" s="81" t="s">
        <v>381</v>
      </c>
      <c r="B85" s="2" t="s">
        <v>198</v>
      </c>
      <c r="C85" s="78">
        <f>enrollextractws!G82</f>
        <v>1376.87</v>
      </c>
      <c r="D85" s="82">
        <f>'[2]Table 19'!E82</f>
        <v>80.959999999999994</v>
      </c>
      <c r="E85" s="79">
        <f t="shared" si="6"/>
        <v>17.006793478260871</v>
      </c>
      <c r="F85" s="79">
        <f t="shared" si="7"/>
        <v>58.800031956539108</v>
      </c>
      <c r="G85" s="82">
        <f>'[2]Table 29'!E78</f>
        <v>19.07</v>
      </c>
      <c r="H85" s="80">
        <f t="shared" si="4"/>
        <v>72.200839014158362</v>
      </c>
      <c r="I85" s="80">
        <f t="shared" si="5"/>
        <v>13.850254562885388</v>
      </c>
    </row>
    <row r="86" spans="1:9" x14ac:dyDescent="0.3">
      <c r="A86" s="81" t="s">
        <v>382</v>
      </c>
      <c r="B86" s="2" t="s">
        <v>199</v>
      </c>
      <c r="C86" s="78">
        <f>enrollextractws!G83</f>
        <v>1577.6659999999999</v>
      </c>
      <c r="D86" s="82">
        <f>'[2]Table 19'!E83</f>
        <v>91</v>
      </c>
      <c r="E86" s="79">
        <f t="shared" si="6"/>
        <v>17.336989010989011</v>
      </c>
      <c r="F86" s="79">
        <f t="shared" si="7"/>
        <v>57.680142691799155</v>
      </c>
      <c r="G86" s="82">
        <f>'[2]Table 29'!E79</f>
        <v>18.149999999999999</v>
      </c>
      <c r="H86" s="80">
        <f t="shared" si="4"/>
        <v>86.92374655647383</v>
      </c>
      <c r="I86" s="80">
        <f t="shared" si="5"/>
        <v>11.504336152265434</v>
      </c>
    </row>
    <row r="87" spans="1:9" x14ac:dyDescent="0.3">
      <c r="A87" s="81" t="s">
        <v>383</v>
      </c>
      <c r="B87" s="2" t="s">
        <v>200</v>
      </c>
      <c r="C87" s="78">
        <f>enrollextractws!G84</f>
        <v>186.50600000000003</v>
      </c>
      <c r="D87" s="82">
        <f>'[2]Table 19'!E84</f>
        <v>19.43</v>
      </c>
      <c r="E87" s="79">
        <f t="shared" si="6"/>
        <v>9.5988677303139482</v>
      </c>
      <c r="F87" s="79">
        <f t="shared" si="7"/>
        <v>104.17895402828862</v>
      </c>
      <c r="G87" s="82">
        <f>'[2]Table 29'!E80</f>
        <v>2.58</v>
      </c>
      <c r="H87" s="80">
        <f t="shared" si="4"/>
        <v>72.289147286821716</v>
      </c>
      <c r="I87" s="80">
        <f t="shared" si="5"/>
        <v>13.833335120585931</v>
      </c>
    </row>
    <row r="88" spans="1:9" x14ac:dyDescent="0.3">
      <c r="A88" s="81" t="s">
        <v>384</v>
      </c>
      <c r="B88" s="2" t="s">
        <v>355</v>
      </c>
      <c r="C88" s="78">
        <f>enrollextractws!G85</f>
        <v>207.99600000000001</v>
      </c>
      <c r="D88" s="82">
        <f>'[2]Table 19'!E85</f>
        <v>15.4</v>
      </c>
      <c r="E88" s="79">
        <f t="shared" si="6"/>
        <v>13.506233766233766</v>
      </c>
      <c r="F88" s="79">
        <f t="shared" si="7"/>
        <v>74.0398853824112</v>
      </c>
      <c r="G88" s="82">
        <f>'[2]Table 29'!E81</f>
        <v>5.58</v>
      </c>
      <c r="H88" s="80">
        <f t="shared" si="4"/>
        <v>37.275268817204299</v>
      </c>
      <c r="I88" s="80">
        <f t="shared" si="5"/>
        <v>26.827438989211331</v>
      </c>
    </row>
    <row r="89" spans="1:9" x14ac:dyDescent="0.3">
      <c r="A89" s="81" t="s">
        <v>385</v>
      </c>
      <c r="B89" s="2" t="s">
        <v>201</v>
      </c>
      <c r="C89" s="78">
        <f>enrollextractws!G86</f>
        <v>184.8</v>
      </c>
      <c r="D89" s="82">
        <f>'[2]Table 19'!E86</f>
        <v>11.6</v>
      </c>
      <c r="E89" s="79">
        <f t="shared" si="6"/>
        <v>15.931034482758623</v>
      </c>
      <c r="F89" s="79">
        <f t="shared" si="7"/>
        <v>62.770562770562769</v>
      </c>
      <c r="G89" s="82">
        <f>'[2]Table 29'!E82</f>
        <v>3.95</v>
      </c>
      <c r="H89" s="80">
        <f t="shared" si="4"/>
        <v>46.784810126582279</v>
      </c>
      <c r="I89" s="80">
        <f t="shared" si="5"/>
        <v>21.374458874458877</v>
      </c>
    </row>
    <row r="90" spans="1:9" x14ac:dyDescent="0.3">
      <c r="A90" s="81" t="s">
        <v>386</v>
      </c>
      <c r="B90" s="2" t="s">
        <v>202</v>
      </c>
      <c r="C90" s="78">
        <f>enrollextractws!G87</f>
        <v>62.2</v>
      </c>
      <c r="D90" s="82">
        <f>'[2]Table 19'!E87</f>
        <v>3.75</v>
      </c>
      <c r="E90" s="79">
        <f t="shared" si="6"/>
        <v>16.586666666666666</v>
      </c>
      <c r="F90" s="79">
        <f t="shared" si="7"/>
        <v>60.289389067524112</v>
      </c>
      <c r="G90" s="82">
        <f>'[2]Table 29'!E83</f>
        <v>2.3199999999999998</v>
      </c>
      <c r="H90" s="80">
        <f t="shared" si="4"/>
        <v>26.81034482758621</v>
      </c>
      <c r="I90" s="80">
        <f t="shared" si="5"/>
        <v>37.299035369774913</v>
      </c>
    </row>
    <row r="91" spans="1:9" x14ac:dyDescent="0.3">
      <c r="A91" s="81" t="s">
        <v>387</v>
      </c>
      <c r="B91" s="2" t="s">
        <v>203</v>
      </c>
      <c r="C91" s="78">
        <f>enrollextractws!G88</f>
        <v>172.50000000000003</v>
      </c>
      <c r="D91" s="82">
        <f>'[2]Table 19'!E88</f>
        <v>17.170000000000002</v>
      </c>
      <c r="E91" s="79">
        <f t="shared" si="6"/>
        <v>10.046592894583577</v>
      </c>
      <c r="F91" s="79">
        <f t="shared" si="7"/>
        <v>99.536231884057969</v>
      </c>
      <c r="G91" s="82">
        <f>'[2]Table 29'!E84</f>
        <v>3.36</v>
      </c>
      <c r="H91" s="80">
        <f t="shared" si="4"/>
        <v>51.339285714285722</v>
      </c>
      <c r="I91" s="80">
        <f t="shared" si="5"/>
        <v>19.478260869565212</v>
      </c>
    </row>
    <row r="92" spans="1:9" x14ac:dyDescent="0.3">
      <c r="A92" s="81" t="s">
        <v>388</v>
      </c>
      <c r="B92" s="2" t="s">
        <v>204</v>
      </c>
      <c r="C92" s="78">
        <f>enrollextractws!G89</f>
        <v>559.52599999999995</v>
      </c>
      <c r="D92" s="82">
        <f>'[2]Table 19'!E89</f>
        <v>40.24</v>
      </c>
      <c r="E92" s="79">
        <f t="shared" si="6"/>
        <v>13.904721669980118</v>
      </c>
      <c r="F92" s="79">
        <f t="shared" si="7"/>
        <v>71.918016320957392</v>
      </c>
      <c r="G92" s="82">
        <f>'[2]Table 29'!E85</f>
        <v>9.35</v>
      </c>
      <c r="H92" s="80">
        <f t="shared" si="4"/>
        <v>59.842352941176465</v>
      </c>
      <c r="I92" s="80">
        <f t="shared" si="5"/>
        <v>16.710572877757244</v>
      </c>
    </row>
    <row r="93" spans="1:9" x14ac:dyDescent="0.3">
      <c r="A93" s="81" t="s">
        <v>389</v>
      </c>
      <c r="B93" s="2" t="s">
        <v>205</v>
      </c>
      <c r="C93" s="78">
        <f>enrollextractws!G90</f>
        <v>307.70400000000006</v>
      </c>
      <c r="D93" s="82">
        <f>'[2]Table 19'!E90</f>
        <v>23.22</v>
      </c>
      <c r="E93" s="79">
        <f t="shared" si="6"/>
        <v>13.251679586563311</v>
      </c>
      <c r="F93" s="79">
        <f t="shared" si="7"/>
        <v>75.462132438967288</v>
      </c>
      <c r="G93" s="82">
        <f>'[2]Table 29'!E86</f>
        <v>7.2</v>
      </c>
      <c r="H93" s="80">
        <f t="shared" si="4"/>
        <v>42.736666666666672</v>
      </c>
      <c r="I93" s="80">
        <f t="shared" si="5"/>
        <v>23.399110833788313</v>
      </c>
    </row>
    <row r="94" spans="1:9" x14ac:dyDescent="0.3">
      <c r="A94" s="81" t="s">
        <v>390</v>
      </c>
      <c r="B94" s="2" t="s">
        <v>206</v>
      </c>
      <c r="C94" s="78">
        <f>enrollextractws!G91</f>
        <v>5370.1880000000001</v>
      </c>
      <c r="D94" s="82">
        <f>'[2]Table 19'!E91</f>
        <v>340.19</v>
      </c>
      <c r="E94" s="79">
        <f t="shared" si="6"/>
        <v>15.785849084335226</v>
      </c>
      <c r="F94" s="79">
        <f t="shared" si="7"/>
        <v>63.347875344401352</v>
      </c>
      <c r="G94" s="82">
        <f>'[2]Table 29'!E87</f>
        <v>99.82</v>
      </c>
      <c r="H94" s="80">
        <f t="shared" si="4"/>
        <v>53.798717691845326</v>
      </c>
      <c r="I94" s="80">
        <f t="shared" si="5"/>
        <v>18.587803629966029</v>
      </c>
    </row>
    <row r="95" spans="1:9" x14ac:dyDescent="0.3">
      <c r="A95" s="81" t="s">
        <v>391</v>
      </c>
      <c r="B95" s="2" t="s">
        <v>207</v>
      </c>
      <c r="C95" s="78">
        <f>enrollextractws!G92</f>
        <v>1014.2139999999999</v>
      </c>
      <c r="D95" s="82">
        <f>'[2]Table 19'!E92</f>
        <v>51.49</v>
      </c>
      <c r="E95" s="79">
        <f t="shared" si="6"/>
        <v>19.697300446688676</v>
      </c>
      <c r="F95" s="79">
        <f t="shared" si="7"/>
        <v>50.768378271252423</v>
      </c>
      <c r="G95" s="82">
        <f>'[2]Table 29'!E88</f>
        <v>10.73</v>
      </c>
      <c r="H95" s="80">
        <f t="shared" si="4"/>
        <v>94.521342031686856</v>
      </c>
      <c r="I95" s="80">
        <f t="shared" si="5"/>
        <v>10.579621263362565</v>
      </c>
    </row>
    <row r="96" spans="1:9" x14ac:dyDescent="0.3">
      <c r="A96" s="81" t="s">
        <v>392</v>
      </c>
      <c r="B96" s="2" t="s">
        <v>208</v>
      </c>
      <c r="C96" s="78">
        <f>enrollextractws!G93</f>
        <v>1143.83</v>
      </c>
      <c r="D96" s="82">
        <f>'[2]Table 19'!E93</f>
        <v>64.55</v>
      </c>
      <c r="E96" s="79">
        <f t="shared" si="6"/>
        <v>17.720061967467078</v>
      </c>
      <c r="F96" s="79">
        <f t="shared" si="7"/>
        <v>56.43321122894136</v>
      </c>
      <c r="G96" s="82">
        <f>'[2]Table 29'!E89</f>
        <v>14.04</v>
      </c>
      <c r="H96" s="80">
        <f t="shared" si="4"/>
        <v>81.469373219373225</v>
      </c>
      <c r="I96" s="80">
        <f t="shared" si="5"/>
        <v>12.274551288215905</v>
      </c>
    </row>
    <row r="97" spans="1:9" x14ac:dyDescent="0.3">
      <c r="A97" s="81" t="s">
        <v>393</v>
      </c>
      <c r="B97" s="2" t="s">
        <v>209</v>
      </c>
      <c r="C97" s="78">
        <f>enrollextractws!G94</f>
        <v>37</v>
      </c>
      <c r="D97" s="82">
        <f>'[2]Table 19'!E94</f>
        <v>3.66</v>
      </c>
      <c r="E97" s="79">
        <f t="shared" si="6"/>
        <v>10.109289617486338</v>
      </c>
      <c r="F97" s="79">
        <f t="shared" si="7"/>
        <v>98.918918918918919</v>
      </c>
      <c r="G97" s="82">
        <f>'[2]Table 29'!E90</f>
        <v>0.56000000000000005</v>
      </c>
      <c r="H97" s="80">
        <f t="shared" si="4"/>
        <v>66.071428571428569</v>
      </c>
      <c r="I97" s="80">
        <f t="shared" si="5"/>
        <v>15.135135135135137</v>
      </c>
    </row>
    <row r="98" spans="1:9" x14ac:dyDescent="0.3">
      <c r="A98" s="81" t="s">
        <v>394</v>
      </c>
      <c r="B98" s="2" t="s">
        <v>210</v>
      </c>
      <c r="C98" s="78">
        <f>enrollextractws!G95</f>
        <v>72</v>
      </c>
      <c r="D98" s="82">
        <f>'[2]Table 19'!E95</f>
        <v>5.72</v>
      </c>
      <c r="E98" s="79">
        <f t="shared" si="6"/>
        <v>12.587412587412588</v>
      </c>
      <c r="F98" s="79">
        <f t="shared" si="7"/>
        <v>79.444444444444443</v>
      </c>
      <c r="G98" s="82">
        <f>'[2]Table 29'!E91</f>
        <v>1.8</v>
      </c>
      <c r="H98" s="80">
        <f t="shared" si="4"/>
        <v>40</v>
      </c>
      <c r="I98" s="80">
        <f t="shared" si="5"/>
        <v>25</v>
      </c>
    </row>
    <row r="99" spans="1:9" x14ac:dyDescent="0.3">
      <c r="A99" s="81" t="s">
        <v>395</v>
      </c>
      <c r="B99" s="2" t="s">
        <v>211</v>
      </c>
      <c r="C99" s="78">
        <f>enrollextractws!G96</f>
        <v>661.70999999999992</v>
      </c>
      <c r="D99" s="82">
        <f>'[2]Table 19'!E96</f>
        <v>26.43</v>
      </c>
      <c r="E99" s="79">
        <f t="shared" si="6"/>
        <v>25.036322360953459</v>
      </c>
      <c r="F99" s="79">
        <f t="shared" si="7"/>
        <v>39.941968536065652</v>
      </c>
      <c r="G99" s="82">
        <f>'[2]Table 29'!E92</f>
        <v>5.63</v>
      </c>
      <c r="H99" s="80">
        <f t="shared" si="4"/>
        <v>117.53285968028418</v>
      </c>
      <c r="I99" s="80">
        <f t="shared" si="5"/>
        <v>8.5082589049583657</v>
      </c>
    </row>
    <row r="100" spans="1:9" x14ac:dyDescent="0.3">
      <c r="A100" s="81" t="s">
        <v>396</v>
      </c>
      <c r="B100" s="2" t="s">
        <v>212</v>
      </c>
      <c r="C100" s="78">
        <f>enrollextractws!G97</f>
        <v>664.58799999999985</v>
      </c>
      <c r="D100" s="82">
        <f>'[2]Table 19'!E97</f>
        <v>46.8</v>
      </c>
      <c r="E100" s="79">
        <f t="shared" si="6"/>
        <v>14.200598290598288</v>
      </c>
      <c r="F100" s="79">
        <f t="shared" si="7"/>
        <v>70.419568213690297</v>
      </c>
      <c r="G100" s="82">
        <f>'[2]Table 29'!E93</f>
        <v>8.7200000000000006</v>
      </c>
      <c r="H100" s="80">
        <f t="shared" si="4"/>
        <v>76.214220183486219</v>
      </c>
      <c r="I100" s="80">
        <f t="shared" si="5"/>
        <v>13.120911000499561</v>
      </c>
    </row>
    <row r="101" spans="1:9" x14ac:dyDescent="0.3">
      <c r="A101" s="81" t="s">
        <v>397</v>
      </c>
      <c r="B101" s="2" t="s">
        <v>213</v>
      </c>
      <c r="C101" s="78">
        <f>enrollextractws!G98</f>
        <v>1218.4019999999998</v>
      </c>
      <c r="D101" s="82">
        <f>'[2]Table 19'!E98</f>
        <v>72.599999999999994</v>
      </c>
      <c r="E101" s="79">
        <f t="shared" si="6"/>
        <v>16.782396694214874</v>
      </c>
      <c r="F101" s="79">
        <f t="shared" si="7"/>
        <v>59.586244933938062</v>
      </c>
      <c r="G101" s="82">
        <f>'[2]Table 29'!E94</f>
        <v>17.010000000000002</v>
      </c>
      <c r="H101" s="80">
        <f t="shared" si="4"/>
        <v>71.628571428571405</v>
      </c>
      <c r="I101" s="80">
        <f t="shared" si="5"/>
        <v>13.960909453530119</v>
      </c>
    </row>
    <row r="102" spans="1:9" x14ac:dyDescent="0.3">
      <c r="A102" s="81" t="s">
        <v>398</v>
      </c>
      <c r="B102" s="2" t="s">
        <v>214</v>
      </c>
      <c r="C102" s="78">
        <f>enrollextractws!G99</f>
        <v>48559.694000000003</v>
      </c>
      <c r="D102" s="82">
        <f>'[2]Table 19'!E99</f>
        <v>3037.67</v>
      </c>
      <c r="E102" s="79">
        <f t="shared" si="6"/>
        <v>15.985835854454237</v>
      </c>
      <c r="F102" s="79">
        <f t="shared" si="7"/>
        <v>62.555377717166003</v>
      </c>
      <c r="G102" s="82">
        <f>'[2]Table 29'!E95</f>
        <v>906.83</v>
      </c>
      <c r="H102" s="80">
        <f t="shared" si="4"/>
        <v>53.548839363497017</v>
      </c>
      <c r="I102" s="80">
        <f t="shared" si="5"/>
        <v>18.674541071037229</v>
      </c>
    </row>
    <row r="103" spans="1:9" x14ac:dyDescent="0.3">
      <c r="A103" s="81" t="s">
        <v>399</v>
      </c>
      <c r="B103" s="2" t="s">
        <v>215</v>
      </c>
      <c r="C103" s="78">
        <f>enrollextractws!G100</f>
        <v>20529.652000000002</v>
      </c>
      <c r="D103" s="82">
        <f>'[2]Table 19'!E100</f>
        <v>1216.67</v>
      </c>
      <c r="E103" s="79">
        <f t="shared" si="6"/>
        <v>16.873640346190832</v>
      </c>
      <c r="F103" s="79">
        <f t="shared" si="7"/>
        <v>59.264034285627439</v>
      </c>
      <c r="G103" s="82">
        <f>'[2]Table 29'!E96</f>
        <v>244.25</v>
      </c>
      <c r="H103" s="80">
        <f t="shared" si="4"/>
        <v>84.051799385875142</v>
      </c>
      <c r="I103" s="80">
        <f t="shared" si="5"/>
        <v>11.897425246175628</v>
      </c>
    </row>
    <row r="104" spans="1:9" x14ac:dyDescent="0.3">
      <c r="A104" s="81" t="s">
        <v>400</v>
      </c>
      <c r="B104" s="2" t="s">
        <v>216</v>
      </c>
      <c r="C104" s="78">
        <f>enrollextractws!G101</f>
        <v>4246.7080000000005</v>
      </c>
      <c r="D104" s="82">
        <f>'[2]Table 19'!E101</f>
        <v>241.03</v>
      </c>
      <c r="E104" s="79">
        <f t="shared" si="6"/>
        <v>17.61900178401029</v>
      </c>
      <c r="F104" s="79">
        <f t="shared" si="7"/>
        <v>56.756904406895877</v>
      </c>
      <c r="G104" s="82">
        <f>'[2]Table 29'!E97</f>
        <v>60.98</v>
      </c>
      <c r="H104" s="80">
        <f t="shared" si="4"/>
        <v>69.64099704821254</v>
      </c>
      <c r="I104" s="80">
        <f t="shared" si="5"/>
        <v>14.359357883800815</v>
      </c>
    </row>
    <row r="105" spans="1:9" x14ac:dyDescent="0.3">
      <c r="A105" s="81" t="s">
        <v>401</v>
      </c>
      <c r="B105" s="2" t="s">
        <v>217</v>
      </c>
      <c r="C105" s="78">
        <f>enrollextractws!G102</f>
        <v>3901.2839999999997</v>
      </c>
      <c r="D105" s="82">
        <f>'[2]Table 19'!E102</f>
        <v>221.97</v>
      </c>
      <c r="E105" s="79">
        <f t="shared" si="6"/>
        <v>17.575726449520204</v>
      </c>
      <c r="F105" s="79">
        <f t="shared" si="7"/>
        <v>56.896652486719759</v>
      </c>
      <c r="G105" s="82">
        <f>'[2]Table 29'!E98</f>
        <v>38.299999999999997</v>
      </c>
      <c r="H105" s="80">
        <f t="shared" si="4"/>
        <v>101.86120104438642</v>
      </c>
      <c r="I105" s="80">
        <f t="shared" si="5"/>
        <v>9.8172806696461983</v>
      </c>
    </row>
    <row r="106" spans="1:9" x14ac:dyDescent="0.3">
      <c r="A106" s="81" t="s">
        <v>402</v>
      </c>
      <c r="B106" s="2" t="s">
        <v>218</v>
      </c>
      <c r="C106" s="78">
        <f>enrollextractws!G103</f>
        <v>17018.702000000001</v>
      </c>
      <c r="D106" s="82">
        <f>'[2]Table 19'!E103</f>
        <v>999.32</v>
      </c>
      <c r="E106" s="79">
        <f t="shared" si="6"/>
        <v>17.030282592162671</v>
      </c>
      <c r="F106" s="79">
        <f t="shared" si="7"/>
        <v>58.71893167880841</v>
      </c>
      <c r="G106" s="82">
        <f>'[2]Table 29'!E99</f>
        <v>320.14999999999998</v>
      </c>
      <c r="H106" s="80">
        <f t="shared" si="4"/>
        <v>53.158525691082311</v>
      </c>
      <c r="I106" s="80">
        <f t="shared" si="5"/>
        <v>18.811657904345466</v>
      </c>
    </row>
    <row r="107" spans="1:9" x14ac:dyDescent="0.3">
      <c r="A107" s="81" t="s">
        <v>403</v>
      </c>
      <c r="B107" s="2" t="s">
        <v>219</v>
      </c>
      <c r="C107" s="78">
        <f>enrollextractws!G104</f>
        <v>1402.3319999999999</v>
      </c>
      <c r="D107" s="82">
        <f>'[2]Table 19'!E104</f>
        <v>73.89</v>
      </c>
      <c r="E107" s="79">
        <f t="shared" si="6"/>
        <v>18.978643930166463</v>
      </c>
      <c r="F107" s="79">
        <f t="shared" si="7"/>
        <v>52.690803604282017</v>
      </c>
      <c r="G107" s="82">
        <f>'[2]Table 29'!E100</f>
        <v>12.97</v>
      </c>
      <c r="H107" s="80">
        <f t="shared" si="4"/>
        <v>108.12120277563606</v>
      </c>
      <c r="I107" s="80">
        <f t="shared" si="5"/>
        <v>9.2488797232039222</v>
      </c>
    </row>
    <row r="108" spans="1:9" x14ac:dyDescent="0.3">
      <c r="A108" s="81" t="s">
        <v>404</v>
      </c>
      <c r="B108" s="2" t="s">
        <v>220</v>
      </c>
      <c r="C108" s="78">
        <f>enrollextractws!G105</f>
        <v>13789.079999999998</v>
      </c>
      <c r="D108" s="82">
        <f>'[2]Table 19'!E105</f>
        <v>817.64</v>
      </c>
      <c r="E108" s="79">
        <f t="shared" si="6"/>
        <v>16.864488038745655</v>
      </c>
      <c r="F108" s="79">
        <f t="shared" si="7"/>
        <v>59.296196700577561</v>
      </c>
      <c r="G108" s="82">
        <f>'[2]Table 29'!E101</f>
        <v>211.25</v>
      </c>
      <c r="H108" s="80">
        <f t="shared" si="4"/>
        <v>65.273751479289928</v>
      </c>
      <c r="I108" s="80">
        <f t="shared" si="5"/>
        <v>15.320093871382284</v>
      </c>
    </row>
    <row r="109" spans="1:9" x14ac:dyDescent="0.3">
      <c r="A109" s="81" t="s">
        <v>405</v>
      </c>
      <c r="B109" s="2" t="s">
        <v>221</v>
      </c>
      <c r="C109" s="78">
        <f>enrollextractws!G106</f>
        <v>41.36</v>
      </c>
      <c r="D109" s="82">
        <f>'[2]Table 19'!E106</f>
        <v>9</v>
      </c>
      <c r="E109" s="79">
        <f t="shared" si="6"/>
        <v>4.5955555555555554</v>
      </c>
      <c r="F109" s="79">
        <f t="shared" si="7"/>
        <v>217.60154738878143</v>
      </c>
      <c r="G109" s="82">
        <f>'[2]Table 29'!E102</f>
        <v>2.4900000000000002</v>
      </c>
      <c r="H109" s="80">
        <f t="shared" si="4"/>
        <v>16.61044176706827</v>
      </c>
      <c r="I109" s="80">
        <f t="shared" si="5"/>
        <v>60.203094777562868</v>
      </c>
    </row>
    <row r="110" spans="1:9" x14ac:dyDescent="0.3">
      <c r="A110" s="81" t="s">
        <v>406</v>
      </c>
      <c r="B110" s="2" t="s">
        <v>222</v>
      </c>
      <c r="C110" s="78">
        <f>enrollextractws!G107</f>
        <v>18950.14</v>
      </c>
      <c r="D110" s="82">
        <f>'[2]Table 19'!E107</f>
        <v>1143.71</v>
      </c>
      <c r="E110" s="79">
        <f t="shared" si="6"/>
        <v>16.569007877871137</v>
      </c>
      <c r="F110" s="79">
        <f t="shared" si="7"/>
        <v>60.353643825322663</v>
      </c>
      <c r="G110" s="82">
        <f>'[2]Table 29'!E103</f>
        <v>301.74</v>
      </c>
      <c r="H110" s="80">
        <f t="shared" si="4"/>
        <v>62.802876648770457</v>
      </c>
      <c r="I110" s="80">
        <f t="shared" si="5"/>
        <v>15.922837509379876</v>
      </c>
    </row>
    <row r="111" spans="1:9" x14ac:dyDescent="0.3">
      <c r="A111" s="81" t="s">
        <v>407</v>
      </c>
      <c r="B111" s="2" t="s">
        <v>52</v>
      </c>
      <c r="C111" s="78">
        <f>enrollextractws!G108</f>
        <v>2618.308</v>
      </c>
      <c r="D111" s="82">
        <f>'[2]Table 19'!E108</f>
        <v>142.02000000000001</v>
      </c>
      <c r="E111" s="79">
        <f t="shared" si="6"/>
        <v>18.436192085621741</v>
      </c>
      <c r="F111" s="79">
        <f t="shared" si="7"/>
        <v>54.241135878590299</v>
      </c>
      <c r="G111" s="82">
        <f>'[2]Table 29'!E104</f>
        <v>34.65</v>
      </c>
      <c r="H111" s="80">
        <f t="shared" si="4"/>
        <v>75.564444444444447</v>
      </c>
      <c r="I111" s="80">
        <f t="shared" si="5"/>
        <v>13.233737207387366</v>
      </c>
    </row>
    <row r="112" spans="1:9" x14ac:dyDescent="0.3">
      <c r="A112" s="81" t="s">
        <v>408</v>
      </c>
      <c r="B112" s="2" t="s">
        <v>223</v>
      </c>
      <c r="C112" s="78">
        <f>enrollextractws!G109</f>
        <v>2813.576</v>
      </c>
      <c r="D112" s="82">
        <f>'[2]Table 19'!E109</f>
        <v>170.26</v>
      </c>
      <c r="E112" s="79">
        <f t="shared" si="6"/>
        <v>16.525173264419124</v>
      </c>
      <c r="F112" s="79">
        <f t="shared" si="7"/>
        <v>60.51373767760316</v>
      </c>
      <c r="G112" s="82">
        <f>'[2]Table 29'!E105</f>
        <v>25.62</v>
      </c>
      <c r="H112" s="80">
        <f t="shared" si="4"/>
        <v>109.81951600312256</v>
      </c>
      <c r="I112" s="80">
        <f t="shared" si="5"/>
        <v>9.1058496376141971</v>
      </c>
    </row>
    <row r="113" spans="1:9" x14ac:dyDescent="0.3">
      <c r="A113" s="81" t="s">
        <v>409</v>
      </c>
      <c r="B113" s="2" t="s">
        <v>224</v>
      </c>
      <c r="C113" s="78">
        <f>enrollextractws!G110</f>
        <v>16951.194</v>
      </c>
      <c r="D113" s="82">
        <f>'[2]Table 19'!E110</f>
        <v>1054.47</v>
      </c>
      <c r="E113" s="79">
        <f t="shared" si="6"/>
        <v>16.075558337363795</v>
      </c>
      <c r="F113" s="79">
        <f t="shared" si="7"/>
        <v>62.206237507517173</v>
      </c>
      <c r="G113" s="82">
        <f>'[2]Table 29'!E106</f>
        <v>229.66</v>
      </c>
      <c r="H113" s="80">
        <f t="shared" si="4"/>
        <v>73.809953844814075</v>
      </c>
      <c r="I113" s="80">
        <f t="shared" si="5"/>
        <v>13.548308160475303</v>
      </c>
    </row>
    <row r="114" spans="1:9" x14ac:dyDescent="0.3">
      <c r="A114" s="81" t="s">
        <v>410</v>
      </c>
      <c r="B114" s="2" t="s">
        <v>225</v>
      </c>
      <c r="C114" s="78">
        <f>enrollextractws!G111</f>
        <v>8658.4220000000005</v>
      </c>
      <c r="D114" s="82">
        <f>'[2]Table 19'!E111</f>
        <v>467.41</v>
      </c>
      <c r="E114" s="79">
        <f t="shared" si="6"/>
        <v>18.524254936779272</v>
      </c>
      <c r="F114" s="79">
        <f t="shared" si="7"/>
        <v>53.9832777843353</v>
      </c>
      <c r="G114" s="82">
        <f>'[2]Table 29'!E107</f>
        <v>150.32</v>
      </c>
      <c r="H114" s="80">
        <f t="shared" si="4"/>
        <v>57.599933475252797</v>
      </c>
      <c r="I114" s="80">
        <f t="shared" si="5"/>
        <v>17.361131162237179</v>
      </c>
    </row>
    <row r="115" spans="1:9" x14ac:dyDescent="0.3">
      <c r="A115" s="81" t="s">
        <v>411</v>
      </c>
      <c r="B115" s="2" t="s">
        <v>226</v>
      </c>
      <c r="C115" s="78">
        <f>enrollextractws!G112</f>
        <v>6827.848</v>
      </c>
      <c r="D115" s="82">
        <f>'[2]Table 19'!E112</f>
        <v>390.23</v>
      </c>
      <c r="E115" s="79">
        <f t="shared" si="6"/>
        <v>17.496983830048944</v>
      </c>
      <c r="F115" s="79">
        <f t="shared" si="7"/>
        <v>57.152707558809162</v>
      </c>
      <c r="G115" s="82">
        <f>'[2]Table 29'!E108</f>
        <v>67.84</v>
      </c>
      <c r="H115" s="80">
        <f t="shared" si="4"/>
        <v>100.64634433962263</v>
      </c>
      <c r="I115" s="80">
        <f t="shared" si="5"/>
        <v>9.935780644208835</v>
      </c>
    </row>
    <row r="116" spans="1:9" x14ac:dyDescent="0.3">
      <c r="A116" s="81" t="s">
        <v>412</v>
      </c>
      <c r="B116" s="2" t="s">
        <v>227</v>
      </c>
      <c r="C116" s="78">
        <f>enrollextractws!G113</f>
        <v>18044.8982</v>
      </c>
      <c r="D116" s="82">
        <f>'[2]Table 19'!E113</f>
        <v>1046.6300000000001</v>
      </c>
      <c r="E116" s="79">
        <f t="shared" si="6"/>
        <v>17.240952581141375</v>
      </c>
      <c r="F116" s="79">
        <f t="shared" si="7"/>
        <v>58.001435552570761</v>
      </c>
      <c r="G116" s="82">
        <f>'[2]Table 29'!E109</f>
        <v>325.79000000000002</v>
      </c>
      <c r="H116" s="80">
        <f t="shared" si="4"/>
        <v>55.38812793517296</v>
      </c>
      <c r="I116" s="80">
        <f t="shared" si="5"/>
        <v>18.054410525851566</v>
      </c>
    </row>
    <row r="117" spans="1:9" x14ac:dyDescent="0.3">
      <c r="A117" s="81" t="s">
        <v>413</v>
      </c>
      <c r="B117" s="2" t="s">
        <v>228</v>
      </c>
      <c r="C117" s="78">
        <f>enrollextractws!G114</f>
        <v>8995.4559999999983</v>
      </c>
      <c r="D117" s="82">
        <f>'[2]Table 19'!E114</f>
        <v>482.68</v>
      </c>
      <c r="E117" s="79">
        <f t="shared" si="6"/>
        <v>18.636479655258139</v>
      </c>
      <c r="F117" s="79">
        <f t="shared" si="7"/>
        <v>53.658202541372013</v>
      </c>
      <c r="G117" s="82">
        <f>'[2]Table 29'!E110</f>
        <v>79.53</v>
      </c>
      <c r="H117" s="80">
        <f t="shared" si="4"/>
        <v>113.10770778322643</v>
      </c>
      <c r="I117" s="80">
        <f t="shared" si="5"/>
        <v>8.841130455198714</v>
      </c>
    </row>
    <row r="118" spans="1:9" x14ac:dyDescent="0.3">
      <c r="A118" s="81" t="s">
        <v>414</v>
      </c>
      <c r="B118" s="2" t="s">
        <v>229</v>
      </c>
      <c r="C118" s="78">
        <f>enrollextractws!G115</f>
        <v>29918.234000000004</v>
      </c>
      <c r="D118" s="82">
        <f>'[2]Table 19'!E115</f>
        <v>1724.88</v>
      </c>
      <c r="E118" s="79">
        <f t="shared" si="6"/>
        <v>17.345110384490518</v>
      </c>
      <c r="F118" s="79">
        <f t="shared" si="7"/>
        <v>57.653135542692787</v>
      </c>
      <c r="G118" s="82">
        <f>'[2]Table 29'!E111</f>
        <v>263.63</v>
      </c>
      <c r="H118" s="80">
        <f t="shared" si="4"/>
        <v>113.48569586162427</v>
      </c>
      <c r="I118" s="80">
        <f t="shared" si="5"/>
        <v>8.8116832029591041</v>
      </c>
    </row>
    <row r="119" spans="1:9" x14ac:dyDescent="0.3">
      <c r="A119" s="81" t="s">
        <v>415</v>
      </c>
      <c r="B119" s="2" t="s">
        <v>230</v>
      </c>
      <c r="C119" s="78">
        <f>enrollextractws!G116</f>
        <v>24236.699999999997</v>
      </c>
      <c r="D119" s="82">
        <f>'[2]Table 19'!E116</f>
        <v>1410.3</v>
      </c>
      <c r="E119" s="79">
        <f t="shared" si="6"/>
        <v>17.185492448415228</v>
      </c>
      <c r="F119" s="79">
        <f t="shared" si="7"/>
        <v>58.188614786666513</v>
      </c>
      <c r="G119" s="82">
        <f>'[2]Table 29'!E112</f>
        <v>336.23</v>
      </c>
      <c r="H119" s="80">
        <f t="shared" si="4"/>
        <v>72.083692710347066</v>
      </c>
      <c r="I119" s="80">
        <f t="shared" si="5"/>
        <v>13.87276320621207</v>
      </c>
    </row>
    <row r="120" spans="1:9" x14ac:dyDescent="0.3">
      <c r="A120" s="81" t="s">
        <v>416</v>
      </c>
      <c r="B120" s="2" t="s">
        <v>231</v>
      </c>
      <c r="C120" s="78">
        <f>enrollextractws!G117</f>
        <v>21607.231999999996</v>
      </c>
      <c r="D120" s="82">
        <f>'[2]Table 19'!E117</f>
        <v>1216.1199999999999</v>
      </c>
      <c r="E120" s="79">
        <f t="shared" si="6"/>
        <v>17.767351906061901</v>
      </c>
      <c r="F120" s="79">
        <f t="shared" si="7"/>
        <v>56.283007467129522</v>
      </c>
      <c r="G120" s="82">
        <f>'[2]Table 29'!E113</f>
        <v>331.18</v>
      </c>
      <c r="H120" s="80">
        <f t="shared" si="4"/>
        <v>65.24316685790204</v>
      </c>
      <c r="I120" s="80">
        <f t="shared" si="5"/>
        <v>15.327275608462948</v>
      </c>
    </row>
    <row r="121" spans="1:9" x14ac:dyDescent="0.3">
      <c r="A121" s="81" t="s">
        <v>615</v>
      </c>
      <c r="B121" s="2" t="s">
        <v>623</v>
      </c>
      <c r="C121" s="78">
        <f>enrollextractws!G118</f>
        <v>207.17200000000003</v>
      </c>
      <c r="D121" s="82">
        <f>'[2]Table 19'!E118</f>
        <v>14</v>
      </c>
      <c r="E121" s="79">
        <f t="shared" si="6"/>
        <v>14.798000000000002</v>
      </c>
      <c r="F121" s="79">
        <f t="shared" si="7"/>
        <v>67.576699553993777</v>
      </c>
      <c r="G121" s="82"/>
      <c r="H121" s="80">
        <f t="shared" si="4"/>
        <v>0</v>
      </c>
      <c r="I121" s="80">
        <f t="shared" si="5"/>
        <v>0</v>
      </c>
    </row>
    <row r="122" spans="1:9" x14ac:dyDescent="0.3">
      <c r="A122" s="81" t="s">
        <v>607</v>
      </c>
      <c r="B122" s="2" t="s">
        <v>608</v>
      </c>
      <c r="C122" s="78">
        <f>enrollextractws!G119</f>
        <v>464.09600000000012</v>
      </c>
      <c r="D122" s="82">
        <f>'[2]Table 19'!E119</f>
        <v>43.98</v>
      </c>
      <c r="E122" s="79">
        <f t="shared" si="6"/>
        <v>10.552432924056392</v>
      </c>
      <c r="F122" s="79">
        <f t="shared" si="7"/>
        <v>94.764876232503582</v>
      </c>
      <c r="G122" s="82"/>
      <c r="H122" s="80">
        <f t="shared" si="4"/>
        <v>0</v>
      </c>
      <c r="I122" s="80">
        <f t="shared" si="5"/>
        <v>0</v>
      </c>
    </row>
    <row r="123" spans="1:9" x14ac:dyDescent="0.3">
      <c r="A123" s="81" t="s">
        <v>653</v>
      </c>
      <c r="B123" s="2" t="s">
        <v>657</v>
      </c>
      <c r="C123" s="78">
        <f>enrollextractws!G120</f>
        <v>538.88400000000001</v>
      </c>
      <c r="D123" s="82">
        <f>'[2]Table 19'!E120</f>
        <v>34</v>
      </c>
      <c r="E123" s="79">
        <f t="shared" si="6"/>
        <v>15.849529411764706</v>
      </c>
      <c r="F123" s="79">
        <f t="shared" si="7"/>
        <v>63.0933558984865</v>
      </c>
      <c r="G123" s="82"/>
      <c r="H123" s="80">
        <f t="shared" si="4"/>
        <v>0</v>
      </c>
      <c r="I123" s="80">
        <f t="shared" si="5"/>
        <v>0</v>
      </c>
    </row>
    <row r="124" spans="1:9" x14ac:dyDescent="0.3">
      <c r="A124" s="81" t="s">
        <v>616</v>
      </c>
      <c r="B124" s="2" t="s">
        <v>624</v>
      </c>
      <c r="C124" s="78">
        <f>enrollextractws!G121</f>
        <v>360</v>
      </c>
      <c r="D124" s="82">
        <f>'[2]Table 19'!E121</f>
        <v>24.5</v>
      </c>
      <c r="E124" s="79">
        <f t="shared" si="6"/>
        <v>14.693877551020408</v>
      </c>
      <c r="F124" s="79">
        <f t="shared" si="7"/>
        <v>68.055555555555543</v>
      </c>
      <c r="G124" s="82"/>
      <c r="H124" s="80">
        <f t="shared" si="4"/>
        <v>0</v>
      </c>
      <c r="I124" s="80">
        <f t="shared" si="5"/>
        <v>0</v>
      </c>
    </row>
    <row r="125" spans="1:9" x14ac:dyDescent="0.3">
      <c r="A125" s="81" t="s">
        <v>654</v>
      </c>
      <c r="B125" s="2" t="s">
        <v>679</v>
      </c>
      <c r="C125" s="78">
        <f>enrollextractws!G122</f>
        <v>120</v>
      </c>
      <c r="D125" s="82">
        <f>'[2]Table 19'!E122</f>
        <v>13.99</v>
      </c>
      <c r="E125" s="79">
        <f t="shared" si="6"/>
        <v>8.5775553967119365</v>
      </c>
      <c r="F125" s="79">
        <f t="shared" si="7"/>
        <v>116.58333333333333</v>
      </c>
      <c r="G125" s="82">
        <f>'[2]Table 29'!E114</f>
        <v>5.95</v>
      </c>
      <c r="H125" s="80">
        <f t="shared" si="4"/>
        <v>20.168067226890756</v>
      </c>
      <c r="I125" s="80">
        <f t="shared" si="5"/>
        <v>49.583333333333336</v>
      </c>
    </row>
    <row r="126" spans="1:9" x14ac:dyDescent="0.3">
      <c r="A126" s="81" t="s">
        <v>659</v>
      </c>
      <c r="B126" s="2" t="s">
        <v>680</v>
      </c>
      <c r="C126" s="78">
        <f>enrollextractws!G123</f>
        <v>498.6</v>
      </c>
      <c r="D126" s="82">
        <f>'[2]Table 19'!E123</f>
        <v>32</v>
      </c>
      <c r="E126" s="79">
        <f t="shared" si="6"/>
        <v>15.581250000000001</v>
      </c>
      <c r="F126" s="79">
        <f t="shared" si="7"/>
        <v>64.179703168872834</v>
      </c>
      <c r="G126" s="82">
        <f>'[2]Table 29'!E115</f>
        <v>6.55</v>
      </c>
      <c r="H126" s="80">
        <f t="shared" si="4"/>
        <v>76.122137404580158</v>
      </c>
      <c r="I126" s="80">
        <f t="shared" si="5"/>
        <v>13.136782992378659</v>
      </c>
    </row>
    <row r="127" spans="1:9" x14ac:dyDescent="0.3">
      <c r="A127" s="81" t="s">
        <v>672</v>
      </c>
      <c r="B127" s="2" t="s">
        <v>678</v>
      </c>
      <c r="C127" s="78">
        <f>enrollextractws!G124</f>
        <v>389</v>
      </c>
      <c r="D127" s="82">
        <f>'[2]Table 19'!E124</f>
        <v>25</v>
      </c>
      <c r="E127" s="79">
        <f t="shared" si="6"/>
        <v>15.56</v>
      </c>
      <c r="F127" s="79">
        <f t="shared" si="7"/>
        <v>64.267352185089976</v>
      </c>
      <c r="G127" s="82">
        <f>'[2]Table 29'!E116</f>
        <v>1.49</v>
      </c>
      <c r="H127" s="80">
        <f t="shared" si="4"/>
        <v>261.07382550335569</v>
      </c>
      <c r="I127" s="80">
        <f t="shared" si="5"/>
        <v>3.8303341902313623</v>
      </c>
    </row>
    <row r="128" spans="1:9" x14ac:dyDescent="0.3">
      <c r="A128" s="81" t="s">
        <v>691</v>
      </c>
      <c r="B128" s="2" t="s">
        <v>687</v>
      </c>
      <c r="C128" s="78">
        <f>enrollextractws!G125</f>
        <v>127.72200000000001</v>
      </c>
      <c r="D128" s="82">
        <f>'[2]Table 19'!E125</f>
        <v>8</v>
      </c>
      <c r="E128" s="79">
        <f t="shared" si="6"/>
        <v>15.965250000000001</v>
      </c>
      <c r="F128" s="79">
        <f t="shared" si="7"/>
        <v>62.636037644258622</v>
      </c>
      <c r="G128" s="82">
        <f>'[2]Table 29'!E117</f>
        <v>1.38</v>
      </c>
      <c r="H128" s="80">
        <f t="shared" si="4"/>
        <v>92.55217391304349</v>
      </c>
      <c r="I128" s="80">
        <f t="shared" si="5"/>
        <v>10.804716493634611</v>
      </c>
    </row>
    <row r="129" spans="1:9" x14ac:dyDescent="0.3">
      <c r="A129" s="81" t="s">
        <v>706</v>
      </c>
      <c r="B129" s="2" t="s">
        <v>707</v>
      </c>
      <c r="C129" s="78">
        <f>enrollextractws!G126</f>
        <v>208.2</v>
      </c>
      <c r="D129" s="82">
        <f>'[2]Table 19'!E126</f>
        <v>13.2</v>
      </c>
      <c r="E129" s="79">
        <f t="shared" si="6"/>
        <v>15.772727272727273</v>
      </c>
      <c r="F129" s="79">
        <f t="shared" si="7"/>
        <v>63.400576368876081</v>
      </c>
      <c r="G129" s="82">
        <f>'[2]Table 29'!E118</f>
        <v>2</v>
      </c>
      <c r="H129" s="80">
        <f t="shared" si="4"/>
        <v>104.1</v>
      </c>
      <c r="I129" s="80">
        <f t="shared" si="5"/>
        <v>9.6061479346781944</v>
      </c>
    </row>
    <row r="130" spans="1:9" x14ac:dyDescent="0.3">
      <c r="A130" s="81" t="s">
        <v>417</v>
      </c>
      <c r="B130" s="2" t="s">
        <v>232</v>
      </c>
      <c r="C130" s="78">
        <f>enrollextractws!G127</f>
        <v>4416.59</v>
      </c>
      <c r="D130" s="82">
        <f>'[2]Table 19'!E127</f>
        <v>280.02999999999997</v>
      </c>
      <c r="E130" s="79">
        <f t="shared" si="6"/>
        <v>15.771845873656396</v>
      </c>
      <c r="F130" s="79">
        <f t="shared" si="7"/>
        <v>63.404119467734155</v>
      </c>
      <c r="G130" s="82">
        <f>'[2]Table 29'!E119</f>
        <v>65.900000000000006</v>
      </c>
      <c r="H130" s="80">
        <f t="shared" si="4"/>
        <v>67.019575113808799</v>
      </c>
      <c r="I130" s="80">
        <f t="shared" si="5"/>
        <v>14.921013723257083</v>
      </c>
    </row>
    <row r="131" spans="1:9" x14ac:dyDescent="0.3">
      <c r="A131" s="81" t="s">
        <v>418</v>
      </c>
      <c r="B131" s="2" t="s">
        <v>350</v>
      </c>
      <c r="C131" s="78">
        <f>enrollextractws!G128</f>
        <v>3400.5919999999996</v>
      </c>
      <c r="D131" s="82">
        <f>'[2]Table 19'!E128</f>
        <v>195.27</v>
      </c>
      <c r="E131" s="79">
        <f t="shared" si="6"/>
        <v>17.414820504941872</v>
      </c>
      <c r="F131" s="79">
        <f t="shared" si="7"/>
        <v>57.422354695888252</v>
      </c>
      <c r="G131" s="82">
        <f>'[2]Table 29'!E120</f>
        <v>37.19</v>
      </c>
      <c r="H131" s="80">
        <f t="shared" si="4"/>
        <v>91.438343640763648</v>
      </c>
      <c r="I131" s="80">
        <f t="shared" si="5"/>
        <v>10.936331085881518</v>
      </c>
    </row>
    <row r="132" spans="1:9" x14ac:dyDescent="0.3">
      <c r="A132" s="81" t="s">
        <v>419</v>
      </c>
      <c r="B132" s="2" t="s">
        <v>233</v>
      </c>
      <c r="C132" s="78">
        <f>enrollextractws!G129</f>
        <v>5035.7839999999997</v>
      </c>
      <c r="D132" s="82">
        <f>'[2]Table 19'!E129</f>
        <v>283.81</v>
      </c>
      <c r="E132" s="79">
        <f t="shared" si="6"/>
        <v>17.743504457207287</v>
      </c>
      <c r="F132" s="79">
        <f t="shared" si="7"/>
        <v>56.358652396528527</v>
      </c>
      <c r="G132" s="82">
        <f>'[2]Table 29'!E121</f>
        <v>88.1</v>
      </c>
      <c r="H132" s="80">
        <f t="shared" si="4"/>
        <v>57.159863791146421</v>
      </c>
      <c r="I132" s="80">
        <f t="shared" si="5"/>
        <v>17.494793263571275</v>
      </c>
    </row>
    <row r="133" spans="1:9" x14ac:dyDescent="0.3">
      <c r="A133" s="81" t="s">
        <v>420</v>
      </c>
      <c r="B133" s="2" t="s">
        <v>234</v>
      </c>
      <c r="C133" s="78">
        <f>enrollextractws!G130</f>
        <v>10505.4</v>
      </c>
      <c r="D133" s="82">
        <f>'[2]Table 19'!E130</f>
        <v>602.39</v>
      </c>
      <c r="E133" s="79">
        <f t="shared" si="6"/>
        <v>17.439532528760438</v>
      </c>
      <c r="F133" s="79">
        <f t="shared" si="7"/>
        <v>57.340986540255493</v>
      </c>
      <c r="G133" s="82">
        <f>'[2]Table 29'!E122</f>
        <v>180.49</v>
      </c>
      <c r="H133" s="80">
        <f t="shared" si="4"/>
        <v>58.20488669732395</v>
      </c>
      <c r="I133" s="80">
        <f t="shared" si="5"/>
        <v>17.18068802710987</v>
      </c>
    </row>
    <row r="134" spans="1:9" x14ac:dyDescent="0.3">
      <c r="A134" s="81" t="s">
        <v>421</v>
      </c>
      <c r="B134" s="2" t="s">
        <v>235</v>
      </c>
      <c r="C134" s="78">
        <f>enrollextractws!G131</f>
        <v>8900.57</v>
      </c>
      <c r="D134" s="82">
        <f>'[2]Table 19'!E131</f>
        <v>551.84</v>
      </c>
      <c r="E134" s="79">
        <f t="shared" si="6"/>
        <v>16.128896056828065</v>
      </c>
      <c r="F134" s="79">
        <f t="shared" si="7"/>
        <v>62.000523561974127</v>
      </c>
      <c r="G134" s="82">
        <f>'[2]Table 29'!E123</f>
        <v>140.94</v>
      </c>
      <c r="H134" s="80">
        <f t="shared" si="4"/>
        <v>63.151482900525046</v>
      </c>
      <c r="I134" s="80">
        <f t="shared" si="5"/>
        <v>15.834940908278909</v>
      </c>
    </row>
    <row r="135" spans="1:9" x14ac:dyDescent="0.3">
      <c r="A135" s="81" t="s">
        <v>674</v>
      </c>
      <c r="B135" s="2" t="s">
        <v>681</v>
      </c>
      <c r="C135" s="78">
        <f>enrollextractws!G132</f>
        <v>507.89600000000002</v>
      </c>
      <c r="D135" s="82">
        <f>'[2]Table 19'!E132</f>
        <v>35.61</v>
      </c>
      <c r="E135" s="79">
        <f t="shared" si="6"/>
        <v>14.262735186745298</v>
      </c>
      <c r="F135" s="79">
        <f t="shared" si="7"/>
        <v>70.112778994124781</v>
      </c>
      <c r="G135" s="82">
        <f>'[2]Table 29'!E124</f>
        <v>7.67</v>
      </c>
      <c r="H135" s="80">
        <f t="shared" si="4"/>
        <v>66.218513689700131</v>
      </c>
      <c r="I135" s="80">
        <f t="shared" si="5"/>
        <v>15.101516845968465</v>
      </c>
    </row>
    <row r="136" spans="1:9" x14ac:dyDescent="0.3">
      <c r="A136" s="81" t="s">
        <v>617</v>
      </c>
      <c r="B136" s="2" t="s">
        <v>610</v>
      </c>
      <c r="C136" s="78">
        <f>enrollextractws!G133</f>
        <v>76.512000000000015</v>
      </c>
      <c r="D136" s="82">
        <f>'[2]Table 19'!E133</f>
        <v>13</v>
      </c>
      <c r="E136" s="79">
        <f t="shared" si="6"/>
        <v>5.8855384615384629</v>
      </c>
      <c r="F136" s="79">
        <f t="shared" si="7"/>
        <v>169.9079882894186</v>
      </c>
      <c r="G136" s="82">
        <f>'[2]Table 29'!E125</f>
        <v>4.88</v>
      </c>
      <c r="H136" s="80">
        <f t="shared" si="4"/>
        <v>15.678688524590168</v>
      </c>
      <c r="I136" s="80">
        <f t="shared" si="5"/>
        <v>63.780844834797136</v>
      </c>
    </row>
    <row r="137" spans="1:9" x14ac:dyDescent="0.3">
      <c r="A137" s="81" t="s">
        <v>422</v>
      </c>
      <c r="B137" s="2" t="s">
        <v>236</v>
      </c>
      <c r="C137" s="78">
        <f>enrollextractws!G134</f>
        <v>46.2</v>
      </c>
      <c r="D137" s="82">
        <f>'[2]Table 19'!E134</f>
        <v>2</v>
      </c>
      <c r="E137" s="79">
        <f t="shared" si="6"/>
        <v>23.1</v>
      </c>
      <c r="F137" s="79">
        <f t="shared" si="7"/>
        <v>43.290043290043286</v>
      </c>
      <c r="G137" s="82">
        <f>'[2]Table 29'!E126</f>
        <v>0.48</v>
      </c>
      <c r="H137" s="80">
        <f t="shared" si="4"/>
        <v>96.250000000000014</v>
      </c>
      <c r="I137" s="80">
        <f t="shared" si="5"/>
        <v>10.389610389610388</v>
      </c>
    </row>
    <row r="138" spans="1:9" x14ac:dyDescent="0.3">
      <c r="A138" s="81" t="s">
        <v>423</v>
      </c>
      <c r="B138" s="2" t="s">
        <v>237</v>
      </c>
      <c r="C138" s="78">
        <f>enrollextractws!G135</f>
        <v>84.325999999999993</v>
      </c>
      <c r="D138" s="82">
        <f>'[2]Table 19'!E135</f>
        <v>9</v>
      </c>
      <c r="E138" s="79">
        <f t="shared" si="6"/>
        <v>9.3695555555555554</v>
      </c>
      <c r="F138" s="79">
        <f t="shared" si="7"/>
        <v>106.72864834096247</v>
      </c>
      <c r="G138" s="82">
        <f>'[2]Table 29'!E127</f>
        <v>1.47</v>
      </c>
      <c r="H138" s="80">
        <f t="shared" si="4"/>
        <v>57.364625850340133</v>
      </c>
      <c r="I138" s="80">
        <f t="shared" si="5"/>
        <v>17.432345895690535</v>
      </c>
    </row>
    <row r="139" spans="1:9" x14ac:dyDescent="0.3">
      <c r="A139" s="81" t="s">
        <v>424</v>
      </c>
      <c r="B139" s="2" t="s">
        <v>238</v>
      </c>
      <c r="C139" s="78">
        <f>enrollextractws!G136</f>
        <v>246.64800000000002</v>
      </c>
      <c r="D139" s="82">
        <f>'[2]Table 19'!E136</f>
        <v>21.5</v>
      </c>
      <c r="E139" s="79">
        <f t="shared" si="6"/>
        <v>11.472000000000001</v>
      </c>
      <c r="F139" s="79">
        <f t="shared" si="7"/>
        <v>87.168758716875857</v>
      </c>
      <c r="G139" s="82">
        <f>'[2]Table 29'!E128</f>
        <v>4.79</v>
      </c>
      <c r="H139" s="80">
        <f t="shared" ref="H139:H202" si="8">IF(G139=0,0,+C139/G139)</f>
        <v>51.492275574112739</v>
      </c>
      <c r="I139" s="80">
        <f t="shared" ref="I139:I202" si="9">+G139/C139*1000</f>
        <v>19.420388569945832</v>
      </c>
    </row>
    <row r="140" spans="1:9" x14ac:dyDescent="0.3">
      <c r="A140" s="81" t="s">
        <v>425</v>
      </c>
      <c r="B140" s="2" t="s">
        <v>239</v>
      </c>
      <c r="C140" s="78">
        <f>enrollextractws!G137</f>
        <v>3191.0380000000005</v>
      </c>
      <c r="D140" s="82">
        <f>'[2]Table 19'!E137</f>
        <v>189</v>
      </c>
      <c r="E140" s="79">
        <f t="shared" si="6"/>
        <v>16.883798941798943</v>
      </c>
      <c r="F140" s="79">
        <f t="shared" si="7"/>
        <v>59.228376471856485</v>
      </c>
      <c r="G140" s="82">
        <f>'[2]Table 29'!E129</f>
        <v>48.79</v>
      </c>
      <c r="H140" s="80">
        <f t="shared" si="8"/>
        <v>65.403525312564057</v>
      </c>
      <c r="I140" s="80">
        <f t="shared" si="9"/>
        <v>15.2896957040311</v>
      </c>
    </row>
    <row r="141" spans="1:9" x14ac:dyDescent="0.3">
      <c r="A141" s="81" t="s">
        <v>426</v>
      </c>
      <c r="B141" s="2" t="s">
        <v>240</v>
      </c>
      <c r="C141" s="78">
        <f>enrollextractws!G138</f>
        <v>554.5139999999999</v>
      </c>
      <c r="D141" s="82">
        <f>'[2]Table 19'!E138</f>
        <v>38</v>
      </c>
      <c r="E141" s="79">
        <f t="shared" ref="E141:E205" si="10">IF(D141=0,0,C141/D141)</f>
        <v>14.592473684210523</v>
      </c>
      <c r="F141" s="79">
        <f t="shared" ref="F141:F205" si="11">+D141/C141*1000</f>
        <v>68.528477189034021</v>
      </c>
      <c r="G141" s="82">
        <f>'[2]Table 29'!E130</f>
        <v>4.5599999999999996</v>
      </c>
      <c r="H141" s="80">
        <f t="shared" si="8"/>
        <v>121.60394736842105</v>
      </c>
      <c r="I141" s="80">
        <f t="shared" si="9"/>
        <v>8.223417262684082</v>
      </c>
    </row>
    <row r="142" spans="1:9" x14ac:dyDescent="0.3">
      <c r="A142" s="81" t="s">
        <v>427</v>
      </c>
      <c r="B142" s="2" t="s">
        <v>241</v>
      </c>
      <c r="C142" s="78">
        <f>enrollextractws!G139</f>
        <v>950.22400000000016</v>
      </c>
      <c r="D142" s="82">
        <f>'[2]Table 19'!E139</f>
        <v>54.62</v>
      </c>
      <c r="E142" s="79">
        <f t="shared" si="10"/>
        <v>17.396997436836326</v>
      </c>
      <c r="F142" s="79">
        <f t="shared" si="11"/>
        <v>57.481183384128357</v>
      </c>
      <c r="G142" s="82">
        <f>'[2]Table 29'!E131</f>
        <v>14.54</v>
      </c>
      <c r="H142" s="80">
        <f t="shared" si="8"/>
        <v>65.352407152682275</v>
      </c>
      <c r="I142" s="80">
        <f t="shared" si="9"/>
        <v>15.301655188671299</v>
      </c>
    </row>
    <row r="143" spans="1:9" x14ac:dyDescent="0.3">
      <c r="A143" s="81" t="s">
        <v>428</v>
      </c>
      <c r="B143" s="2" t="s">
        <v>242</v>
      </c>
      <c r="C143" s="78">
        <f>enrollextractws!G140</f>
        <v>89.179999999999993</v>
      </c>
      <c r="D143" s="82">
        <f>'[2]Table 19'!E140</f>
        <v>9</v>
      </c>
      <c r="E143" s="79">
        <f t="shared" si="10"/>
        <v>9.9088888888888889</v>
      </c>
      <c r="F143" s="79">
        <f t="shared" si="11"/>
        <v>100.91948867459072</v>
      </c>
      <c r="G143" s="82">
        <f>'[2]Table 29'!E132</f>
        <v>1.1100000000000001</v>
      </c>
      <c r="H143" s="80">
        <f t="shared" si="8"/>
        <v>80.342342342342334</v>
      </c>
      <c r="I143" s="80">
        <f t="shared" si="9"/>
        <v>12.446736936532856</v>
      </c>
    </row>
    <row r="144" spans="1:9" x14ac:dyDescent="0.3">
      <c r="A144" s="81" t="s">
        <v>429</v>
      </c>
      <c r="B144" s="2" t="s">
        <v>243</v>
      </c>
      <c r="C144" s="78">
        <f>enrollextractws!G141</f>
        <v>91.92</v>
      </c>
      <c r="D144" s="82">
        <f>'[2]Table 19'!E141</f>
        <v>13</v>
      </c>
      <c r="E144" s="79">
        <f t="shared" si="10"/>
        <v>7.0707692307692307</v>
      </c>
      <c r="F144" s="79">
        <f t="shared" si="11"/>
        <v>141.42732811140121</v>
      </c>
      <c r="G144" s="82">
        <f>'[2]Table 29'!E133</f>
        <v>0.61</v>
      </c>
      <c r="H144" s="80">
        <f t="shared" si="8"/>
        <v>150.68852459016395</v>
      </c>
      <c r="I144" s="80">
        <f t="shared" si="9"/>
        <v>6.6362053959965186</v>
      </c>
    </row>
    <row r="145" spans="1:9" x14ac:dyDescent="0.3">
      <c r="A145" s="81" t="s">
        <v>430</v>
      </c>
      <c r="B145" s="2" t="s">
        <v>244</v>
      </c>
      <c r="C145" s="78">
        <f>enrollextractws!G142</f>
        <v>90.8</v>
      </c>
      <c r="D145" s="82">
        <f>'[2]Table 19'!E142</f>
        <v>5</v>
      </c>
      <c r="E145" s="79">
        <f t="shared" si="10"/>
        <v>18.16</v>
      </c>
      <c r="F145" s="79">
        <f t="shared" si="11"/>
        <v>55.066079295154189</v>
      </c>
      <c r="G145" s="82">
        <f>'[2]Table 29'!E134</f>
        <v>0.92</v>
      </c>
      <c r="H145" s="80">
        <f t="shared" si="8"/>
        <v>98.695652173913032</v>
      </c>
      <c r="I145" s="80">
        <f t="shared" si="9"/>
        <v>10.13215859030837</v>
      </c>
    </row>
    <row r="146" spans="1:9" x14ac:dyDescent="0.3">
      <c r="A146" s="81" t="s">
        <v>431</v>
      </c>
      <c r="B146" s="2" t="s">
        <v>245</v>
      </c>
      <c r="C146" s="78">
        <f>enrollextractws!G143</f>
        <v>204.19799999999998</v>
      </c>
      <c r="D146" s="82">
        <f>'[2]Table 19'!E143</f>
        <v>14.78</v>
      </c>
      <c r="E146" s="79">
        <f t="shared" si="10"/>
        <v>13.815832205683355</v>
      </c>
      <c r="F146" s="79">
        <f t="shared" si="11"/>
        <v>72.380728508604406</v>
      </c>
      <c r="G146" s="82">
        <f>'[2]Table 29'!E135</f>
        <v>1.18</v>
      </c>
      <c r="H146" s="80">
        <f t="shared" si="8"/>
        <v>173.04915254237287</v>
      </c>
      <c r="I146" s="80">
        <f t="shared" si="9"/>
        <v>5.7787049824190246</v>
      </c>
    </row>
    <row r="147" spans="1:9" x14ac:dyDescent="0.3">
      <c r="A147" s="81" t="s">
        <v>432</v>
      </c>
      <c r="B147" s="2" t="s">
        <v>246</v>
      </c>
      <c r="C147" s="78">
        <f>enrollextractws!G144</f>
        <v>55.4</v>
      </c>
      <c r="D147" s="82">
        <f>'[2]Table 19'!E144</f>
        <v>9.0399999999999991</v>
      </c>
      <c r="E147" s="79">
        <f t="shared" si="10"/>
        <v>6.1283185840707972</v>
      </c>
      <c r="F147" s="79">
        <f t="shared" si="11"/>
        <v>163.17689530685919</v>
      </c>
      <c r="G147" s="82">
        <f>'[2]Table 29'!E136</f>
        <v>1.2</v>
      </c>
      <c r="H147" s="80">
        <f t="shared" si="8"/>
        <v>46.166666666666664</v>
      </c>
      <c r="I147" s="80">
        <f t="shared" si="9"/>
        <v>21.660649819494584</v>
      </c>
    </row>
    <row r="148" spans="1:9" x14ac:dyDescent="0.3">
      <c r="A148" s="81" t="s">
        <v>433</v>
      </c>
      <c r="B148" s="2" t="s">
        <v>247</v>
      </c>
      <c r="C148" s="78">
        <f>enrollextractws!G145</f>
        <v>71.5</v>
      </c>
      <c r="D148" s="82">
        <f>'[2]Table 19'!E145</f>
        <v>5.63</v>
      </c>
      <c r="E148" s="79">
        <f t="shared" si="10"/>
        <v>12.699822380106573</v>
      </c>
      <c r="F148" s="79">
        <f t="shared" si="11"/>
        <v>78.741258741258747</v>
      </c>
      <c r="G148" s="82">
        <f>'[2]Table 29'!E137</f>
        <v>0.5</v>
      </c>
      <c r="H148" s="80">
        <f t="shared" si="8"/>
        <v>143</v>
      </c>
      <c r="I148" s="80">
        <f t="shared" si="9"/>
        <v>6.9930069930069934</v>
      </c>
    </row>
    <row r="149" spans="1:9" x14ac:dyDescent="0.3">
      <c r="A149" s="81" t="s">
        <v>434</v>
      </c>
      <c r="B149" s="2" t="s">
        <v>248</v>
      </c>
      <c r="C149" s="78">
        <f>enrollextractws!G146</f>
        <v>25</v>
      </c>
      <c r="D149" s="82">
        <f>'[2]Table 19'!E146</f>
        <v>3</v>
      </c>
      <c r="E149" s="79">
        <f t="shared" si="10"/>
        <v>8.3333333333333339</v>
      </c>
      <c r="F149" s="79">
        <f t="shared" si="11"/>
        <v>120</v>
      </c>
      <c r="G149" s="82">
        <f>'[2]Table 29'!E138</f>
        <v>0.59</v>
      </c>
      <c r="H149" s="80">
        <f t="shared" si="8"/>
        <v>42.372881355932208</v>
      </c>
      <c r="I149" s="80">
        <f t="shared" si="9"/>
        <v>23.599999999999998</v>
      </c>
    </row>
    <row r="150" spans="1:9" x14ac:dyDescent="0.3">
      <c r="A150" s="81" t="s">
        <v>435</v>
      </c>
      <c r="B150" s="2" t="s">
        <v>249</v>
      </c>
      <c r="C150" s="78">
        <f>enrollextractws!G147</f>
        <v>2877.58</v>
      </c>
      <c r="D150" s="82">
        <f>'[2]Table 19'!E147</f>
        <v>46.63</v>
      </c>
      <c r="E150" s="79">
        <f t="shared" si="10"/>
        <v>61.710915719493883</v>
      </c>
      <c r="F150" s="79">
        <f t="shared" si="11"/>
        <v>16.204588577902268</v>
      </c>
      <c r="G150" s="82">
        <f>'[2]Table 29'!E139</f>
        <v>16.7</v>
      </c>
      <c r="H150" s="80">
        <f t="shared" si="8"/>
        <v>172.31017964071856</v>
      </c>
      <c r="I150" s="80">
        <f t="shared" si="9"/>
        <v>5.8034876528193831</v>
      </c>
    </row>
    <row r="151" spans="1:9" x14ac:dyDescent="0.3">
      <c r="A151" s="81" t="s">
        <v>436</v>
      </c>
      <c r="B151" s="2" t="s">
        <v>250</v>
      </c>
      <c r="C151" s="78">
        <f>enrollextractws!G148</f>
        <v>1060.3820000000001</v>
      </c>
      <c r="D151" s="82">
        <f>'[2]Table 19'!E148</f>
        <v>60.83</v>
      </c>
      <c r="E151" s="79">
        <f t="shared" si="10"/>
        <v>17.43189215847444</v>
      </c>
      <c r="F151" s="79">
        <f t="shared" si="11"/>
        <v>57.366119002397241</v>
      </c>
      <c r="G151" s="82">
        <f>'[2]Table 29'!E140</f>
        <v>6.14</v>
      </c>
      <c r="H151" s="80">
        <f t="shared" si="8"/>
        <v>172.70065146579807</v>
      </c>
      <c r="I151" s="80">
        <f t="shared" si="9"/>
        <v>5.7903661133440583</v>
      </c>
    </row>
    <row r="152" spans="1:9" x14ac:dyDescent="0.3">
      <c r="A152" s="81" t="s">
        <v>437</v>
      </c>
      <c r="B152" s="2" t="s">
        <v>251</v>
      </c>
      <c r="C152" s="78">
        <f>enrollextractws!G149</f>
        <v>189.11799999999999</v>
      </c>
      <c r="D152" s="82">
        <f>'[2]Table 19'!E149</f>
        <v>17</v>
      </c>
      <c r="E152" s="79">
        <f t="shared" si="10"/>
        <v>11.124588235294118</v>
      </c>
      <c r="F152" s="79">
        <f t="shared" si="11"/>
        <v>89.890967544073007</v>
      </c>
      <c r="G152" s="82">
        <f>'[2]Table 29'!E141</f>
        <v>3.8</v>
      </c>
      <c r="H152" s="80">
        <f t="shared" si="8"/>
        <v>49.767894736842109</v>
      </c>
      <c r="I152" s="80">
        <f t="shared" si="9"/>
        <v>20.093275098086906</v>
      </c>
    </row>
    <row r="153" spans="1:9" x14ac:dyDescent="0.3">
      <c r="A153" s="81" t="s">
        <v>438</v>
      </c>
      <c r="B153" s="2" t="s">
        <v>252</v>
      </c>
      <c r="C153" s="78">
        <f>enrollextractws!G150</f>
        <v>770.90600000000006</v>
      </c>
      <c r="D153" s="82">
        <f>'[2]Table 19'!E150</f>
        <v>47.14</v>
      </c>
      <c r="E153" s="79">
        <f t="shared" si="10"/>
        <v>16.353542638947815</v>
      </c>
      <c r="F153" s="79">
        <f t="shared" si="11"/>
        <v>61.148830077856438</v>
      </c>
      <c r="G153" s="82">
        <f>'[2]Table 29'!E142</f>
        <v>7.72</v>
      </c>
      <c r="H153" s="80">
        <f t="shared" si="8"/>
        <v>99.858290155440429</v>
      </c>
      <c r="I153" s="80">
        <f t="shared" si="9"/>
        <v>10.014191094634105</v>
      </c>
    </row>
    <row r="154" spans="1:9" x14ac:dyDescent="0.3">
      <c r="A154" s="81" t="s">
        <v>439</v>
      </c>
      <c r="B154" s="2" t="s">
        <v>253</v>
      </c>
      <c r="C154" s="78">
        <f>enrollextractws!G151</f>
        <v>53.2</v>
      </c>
      <c r="D154" s="82">
        <f>'[2]Table 19'!E151</f>
        <v>4.74</v>
      </c>
      <c r="E154" s="79">
        <f t="shared" si="10"/>
        <v>11.223628691983123</v>
      </c>
      <c r="F154" s="79">
        <f t="shared" si="11"/>
        <v>89.097744360902254</v>
      </c>
      <c r="G154" s="82">
        <f>'[2]Table 29'!E143</f>
        <v>1.1000000000000001</v>
      </c>
      <c r="H154" s="80">
        <f t="shared" si="8"/>
        <v>48.36363636363636</v>
      </c>
      <c r="I154" s="80">
        <f t="shared" si="9"/>
        <v>20.676691729323306</v>
      </c>
    </row>
    <row r="155" spans="1:9" x14ac:dyDescent="0.3">
      <c r="A155" s="81" t="s">
        <v>440</v>
      </c>
      <c r="B155" s="2" t="s">
        <v>254</v>
      </c>
      <c r="C155" s="78">
        <f>enrollextractws!G152</f>
        <v>621.57799999999997</v>
      </c>
      <c r="D155" s="82">
        <f>'[2]Table 19'!E152</f>
        <v>40.520000000000003</v>
      </c>
      <c r="E155" s="79">
        <f t="shared" si="10"/>
        <v>15.340029615004934</v>
      </c>
      <c r="F155" s="79">
        <f t="shared" si="11"/>
        <v>65.188922387858</v>
      </c>
      <c r="G155" s="82">
        <f>'[2]Table 29'!E144</f>
        <v>9.57</v>
      </c>
      <c r="H155" s="80">
        <f t="shared" si="8"/>
        <v>64.950679205851614</v>
      </c>
      <c r="I155" s="80">
        <f t="shared" si="9"/>
        <v>15.396297809768042</v>
      </c>
    </row>
    <row r="156" spans="1:9" x14ac:dyDescent="0.3">
      <c r="A156" s="81" t="s">
        <v>441</v>
      </c>
      <c r="B156" s="2" t="s">
        <v>255</v>
      </c>
      <c r="C156" s="78">
        <f>enrollextractws!G153</f>
        <v>421.13000000000005</v>
      </c>
      <c r="D156" s="82">
        <f>'[2]Table 19'!E153</f>
        <v>26.7</v>
      </c>
      <c r="E156" s="79">
        <f t="shared" si="10"/>
        <v>15.772659176029965</v>
      </c>
      <c r="F156" s="79">
        <f t="shared" si="11"/>
        <v>63.400850093795256</v>
      </c>
      <c r="G156" s="82">
        <f>'[2]Table 29'!E145</f>
        <v>14.51</v>
      </c>
      <c r="H156" s="80">
        <f t="shared" si="8"/>
        <v>29.023432115782224</v>
      </c>
      <c r="I156" s="80">
        <f t="shared" si="9"/>
        <v>34.454918908650534</v>
      </c>
    </row>
    <row r="157" spans="1:9" x14ac:dyDescent="0.3">
      <c r="A157" s="81" t="s">
        <v>442</v>
      </c>
      <c r="B157" s="2" t="s">
        <v>256</v>
      </c>
      <c r="C157" s="78">
        <f>enrollextractws!G154</f>
        <v>607.45799999999997</v>
      </c>
      <c r="D157" s="82">
        <f>'[2]Table 19'!E154</f>
        <v>34.159999999999997</v>
      </c>
      <c r="E157" s="79">
        <f t="shared" si="10"/>
        <v>17.782728337236534</v>
      </c>
      <c r="F157" s="79">
        <f t="shared" si="11"/>
        <v>56.234340481152607</v>
      </c>
      <c r="G157" s="82">
        <f>'[2]Table 29'!E146</f>
        <v>8.07</v>
      </c>
      <c r="H157" s="80">
        <f t="shared" si="8"/>
        <v>75.273605947955389</v>
      </c>
      <c r="I157" s="80">
        <f t="shared" si="9"/>
        <v>13.284869077368313</v>
      </c>
    </row>
    <row r="158" spans="1:9" x14ac:dyDescent="0.3">
      <c r="A158" s="81" t="s">
        <v>443</v>
      </c>
      <c r="B158" s="2" t="s">
        <v>257</v>
      </c>
      <c r="C158" s="78">
        <f>enrollextractws!G155</f>
        <v>750.07800000000009</v>
      </c>
      <c r="D158" s="82">
        <f>'[2]Table 19'!E155</f>
        <v>44.14</v>
      </c>
      <c r="E158" s="79">
        <f t="shared" si="10"/>
        <v>16.993158133212507</v>
      </c>
      <c r="F158" s="79">
        <f t="shared" si="11"/>
        <v>58.847213223158121</v>
      </c>
      <c r="G158" s="82">
        <f>'[2]Table 29'!E147</f>
        <v>16.86</v>
      </c>
      <c r="H158" s="80">
        <f t="shared" si="8"/>
        <v>44.488612099644136</v>
      </c>
      <c r="I158" s="80">
        <f t="shared" si="9"/>
        <v>22.477662323118391</v>
      </c>
    </row>
    <row r="159" spans="1:9" x14ac:dyDescent="0.3">
      <c r="A159" s="81" t="s">
        <v>444</v>
      </c>
      <c r="B159" s="2" t="s">
        <v>258</v>
      </c>
      <c r="C159" s="78">
        <f>enrollextractws!G156</f>
        <v>264.56800000000004</v>
      </c>
      <c r="D159" s="82">
        <f>'[2]Table 19'!E156</f>
        <v>6.07</v>
      </c>
      <c r="E159" s="79">
        <f t="shared" si="10"/>
        <v>43.586161449752886</v>
      </c>
      <c r="F159" s="79">
        <f t="shared" si="11"/>
        <v>22.943061897130413</v>
      </c>
      <c r="G159" s="82">
        <f>'[2]Table 29'!E148</f>
        <v>3.29</v>
      </c>
      <c r="H159" s="80">
        <f t="shared" si="8"/>
        <v>80.415805471124628</v>
      </c>
      <c r="I159" s="80">
        <f t="shared" si="9"/>
        <v>12.43536633304103</v>
      </c>
    </row>
    <row r="160" spans="1:9" x14ac:dyDescent="0.3">
      <c r="A160" s="81" t="s">
        <v>445</v>
      </c>
      <c r="B160" s="2" t="s">
        <v>259</v>
      </c>
      <c r="C160" s="78">
        <f>enrollextractws!G157</f>
        <v>885.62799999999993</v>
      </c>
      <c r="D160" s="82">
        <f>'[2]Table 19'!E157</f>
        <v>51.55</v>
      </c>
      <c r="E160" s="79">
        <f t="shared" si="10"/>
        <v>17.179980601357904</v>
      </c>
      <c r="F160" s="79">
        <f t="shared" si="11"/>
        <v>58.207283419223423</v>
      </c>
      <c r="G160" s="82">
        <f>'[2]Table 29'!E149</f>
        <v>12.98</v>
      </c>
      <c r="H160" s="80">
        <f t="shared" si="8"/>
        <v>68.230200308166403</v>
      </c>
      <c r="I160" s="80">
        <f t="shared" si="9"/>
        <v>14.65626651370553</v>
      </c>
    </row>
    <row r="161" spans="1:9" x14ac:dyDescent="0.3">
      <c r="A161" s="81" t="s">
        <v>446</v>
      </c>
      <c r="B161" s="2" t="s">
        <v>260</v>
      </c>
      <c r="C161" s="78">
        <f>enrollextractws!G158</f>
        <v>851.42000000000007</v>
      </c>
      <c r="D161" s="82">
        <f>'[2]Table 19'!E158</f>
        <v>52</v>
      </c>
      <c r="E161" s="79">
        <f t="shared" si="10"/>
        <v>16.373461538461541</v>
      </c>
      <c r="F161" s="79">
        <f t="shared" si="11"/>
        <v>61.074440346714894</v>
      </c>
      <c r="G161" s="82">
        <f>'[2]Table 29'!E150</f>
        <v>14.96</v>
      </c>
      <c r="H161" s="80">
        <f t="shared" si="8"/>
        <v>56.913101604278076</v>
      </c>
      <c r="I161" s="80">
        <f t="shared" si="9"/>
        <v>17.570646684362593</v>
      </c>
    </row>
    <row r="162" spans="1:9" x14ac:dyDescent="0.3">
      <c r="A162" s="81" t="s">
        <v>447</v>
      </c>
      <c r="B162" s="2" t="s">
        <v>261</v>
      </c>
      <c r="C162" s="78">
        <f>enrollextractws!G159</f>
        <v>279.31399999999996</v>
      </c>
      <c r="D162" s="82">
        <f>'[2]Table 19'!E159</f>
        <v>17.41</v>
      </c>
      <c r="E162" s="79">
        <f t="shared" si="10"/>
        <v>16.043308443423317</v>
      </c>
      <c r="F162" s="79">
        <f t="shared" si="11"/>
        <v>62.331283072098081</v>
      </c>
      <c r="G162" s="82">
        <f>'[2]Table 29'!E151</f>
        <v>7.45</v>
      </c>
      <c r="H162" s="80">
        <f t="shared" si="8"/>
        <v>37.49181208053691</v>
      </c>
      <c r="I162" s="80">
        <f t="shared" si="9"/>
        <v>26.672490458766841</v>
      </c>
    </row>
    <row r="163" spans="1:9" x14ac:dyDescent="0.3">
      <c r="A163" s="81" t="s">
        <v>448</v>
      </c>
      <c r="B163" s="2" t="s">
        <v>262</v>
      </c>
      <c r="C163" s="78">
        <f>enrollextractws!G160</f>
        <v>2874.7200000000003</v>
      </c>
      <c r="D163" s="82">
        <f>'[2]Table 19'!E160</f>
        <v>170.5</v>
      </c>
      <c r="E163" s="79">
        <f t="shared" si="10"/>
        <v>16.860527859237539</v>
      </c>
      <c r="F163" s="79">
        <f t="shared" si="11"/>
        <v>59.310124116435681</v>
      </c>
      <c r="G163" s="82">
        <f>'[2]Table 29'!E152</f>
        <v>50.05</v>
      </c>
      <c r="H163" s="80">
        <f t="shared" si="8"/>
        <v>57.436963036963043</v>
      </c>
      <c r="I163" s="80">
        <f t="shared" si="9"/>
        <v>17.410391272889186</v>
      </c>
    </row>
    <row r="164" spans="1:9" x14ac:dyDescent="0.3">
      <c r="A164" s="81" t="s">
        <v>449</v>
      </c>
      <c r="B164" s="2" t="s">
        <v>263</v>
      </c>
      <c r="C164" s="78">
        <f>enrollextractws!G161</f>
        <v>333.61400000000003</v>
      </c>
      <c r="D164" s="82">
        <f>'[2]Table 19'!E161</f>
        <v>23.2</v>
      </c>
      <c r="E164" s="79">
        <f t="shared" si="10"/>
        <v>14.37991379310345</v>
      </c>
      <c r="F164" s="79">
        <f t="shared" si="11"/>
        <v>69.541446102381784</v>
      </c>
      <c r="G164" s="82">
        <f>'[2]Table 29'!E153</f>
        <v>6.95</v>
      </c>
      <c r="H164" s="80">
        <f t="shared" si="8"/>
        <v>48.002014388489215</v>
      </c>
      <c r="I164" s="80">
        <f t="shared" si="9"/>
        <v>20.832459069463511</v>
      </c>
    </row>
    <row r="165" spans="1:9" x14ac:dyDescent="0.3">
      <c r="A165" s="81" t="s">
        <v>450</v>
      </c>
      <c r="B165" s="2" t="s">
        <v>264</v>
      </c>
      <c r="C165" s="78">
        <f>enrollextractws!G162</f>
        <v>3148.05</v>
      </c>
      <c r="D165" s="82">
        <f>'[2]Table 19'!E162</f>
        <v>191.6</v>
      </c>
      <c r="E165" s="79">
        <f t="shared" si="10"/>
        <v>16.430323590814197</v>
      </c>
      <c r="F165" s="79">
        <f t="shared" si="11"/>
        <v>60.863073966423656</v>
      </c>
      <c r="G165" s="82">
        <f>'[2]Table 29'!E154</f>
        <v>52.89</v>
      </c>
      <c r="H165" s="80">
        <f t="shared" si="8"/>
        <v>59.520703346568354</v>
      </c>
      <c r="I165" s="80">
        <f t="shared" si="9"/>
        <v>16.800876733215802</v>
      </c>
    </row>
    <row r="166" spans="1:9" x14ac:dyDescent="0.3">
      <c r="A166" s="81" t="s">
        <v>451</v>
      </c>
      <c r="B166" s="2" t="s">
        <v>265</v>
      </c>
      <c r="C166" s="78">
        <f>enrollextractws!G163</f>
        <v>47</v>
      </c>
      <c r="D166" s="82">
        <f>'[2]Table 19'!E163</f>
        <v>11</v>
      </c>
      <c r="E166" s="79">
        <f t="shared" si="10"/>
        <v>4.2727272727272725</v>
      </c>
      <c r="F166" s="79">
        <f t="shared" si="11"/>
        <v>234.04255319148936</v>
      </c>
      <c r="G166" s="82">
        <f>'[2]Table 29'!E155</f>
        <v>1.24</v>
      </c>
      <c r="H166" s="80">
        <f t="shared" si="8"/>
        <v>37.903225806451616</v>
      </c>
      <c r="I166" s="80">
        <f t="shared" si="9"/>
        <v>26.382978723404253</v>
      </c>
    </row>
    <row r="167" spans="1:9" x14ac:dyDescent="0.3">
      <c r="A167" s="81" t="s">
        <v>452</v>
      </c>
      <c r="B167" s="2" t="s">
        <v>351</v>
      </c>
      <c r="C167" s="78">
        <f>enrollextractws!G164</f>
        <v>699.80599999999993</v>
      </c>
      <c r="D167" s="82">
        <f>'[2]Table 19'!E164</f>
        <v>46.28</v>
      </c>
      <c r="E167" s="79">
        <f t="shared" si="10"/>
        <v>15.121132238547967</v>
      </c>
      <c r="F167" s="79">
        <f t="shared" si="11"/>
        <v>66.132613895851151</v>
      </c>
      <c r="G167" s="82">
        <f>'[2]Table 29'!E156</f>
        <v>9.68</v>
      </c>
      <c r="H167" s="80">
        <f t="shared" si="8"/>
        <v>72.294008264462803</v>
      </c>
      <c r="I167" s="80">
        <f t="shared" si="9"/>
        <v>13.832404980808969</v>
      </c>
    </row>
    <row r="168" spans="1:9" x14ac:dyDescent="0.3">
      <c r="A168" s="81" t="s">
        <v>453</v>
      </c>
      <c r="B168" s="2" t="s">
        <v>266</v>
      </c>
      <c r="C168" s="78">
        <f>enrollextractws!G165</f>
        <v>104.40400000000002</v>
      </c>
      <c r="D168" s="82">
        <f>'[2]Table 19'!E165</f>
        <v>11.97</v>
      </c>
      <c r="E168" s="79">
        <f t="shared" si="10"/>
        <v>8.7221386800334191</v>
      </c>
      <c r="F168" s="79">
        <f t="shared" si="11"/>
        <v>114.6507796636144</v>
      </c>
      <c r="G168" s="82">
        <f>'[2]Table 29'!E157</f>
        <v>1.25</v>
      </c>
      <c r="H168" s="80">
        <f t="shared" si="8"/>
        <v>83.523200000000017</v>
      </c>
      <c r="I168" s="80">
        <f t="shared" si="9"/>
        <v>11.972721351672346</v>
      </c>
    </row>
    <row r="169" spans="1:9" x14ac:dyDescent="0.3">
      <c r="A169" s="81" t="s">
        <v>454</v>
      </c>
      <c r="B169" s="2" t="s">
        <v>267</v>
      </c>
      <c r="C169" s="78">
        <f>enrollextractws!G166</f>
        <v>71.27000000000001</v>
      </c>
      <c r="D169" s="82">
        <f>'[2]Table 19'!E166</f>
        <v>11</v>
      </c>
      <c r="E169" s="79">
        <f t="shared" si="10"/>
        <v>6.4790909090909103</v>
      </c>
      <c r="F169" s="79">
        <f t="shared" si="11"/>
        <v>154.34264066227021</v>
      </c>
      <c r="G169" s="82">
        <f>'[2]Table 29'!E158</f>
        <v>4.01</v>
      </c>
      <c r="H169" s="80">
        <f t="shared" si="8"/>
        <v>17.773067331670827</v>
      </c>
      <c r="I169" s="80">
        <f t="shared" si="9"/>
        <v>56.264908095973048</v>
      </c>
    </row>
    <row r="170" spans="1:9" x14ac:dyDescent="0.3">
      <c r="A170" s="81" t="s">
        <v>455</v>
      </c>
      <c r="B170" s="2" t="s">
        <v>268</v>
      </c>
      <c r="C170" s="78">
        <f>enrollextractws!G167</f>
        <v>214.25599999999997</v>
      </c>
      <c r="D170" s="82">
        <f>'[2]Table 19'!E167</f>
        <v>18.75</v>
      </c>
      <c r="E170" s="79">
        <f t="shared" si="10"/>
        <v>11.426986666666664</v>
      </c>
      <c r="F170" s="79">
        <f t="shared" si="11"/>
        <v>87.512135016055566</v>
      </c>
      <c r="G170" s="82">
        <f>'[2]Table 29'!E159</f>
        <v>4.38</v>
      </c>
      <c r="H170" s="80">
        <f t="shared" si="8"/>
        <v>48.916894977168944</v>
      </c>
      <c r="I170" s="80">
        <f t="shared" si="9"/>
        <v>20.44283473975058</v>
      </c>
    </row>
    <row r="171" spans="1:9" x14ac:dyDescent="0.3">
      <c r="A171" s="81" t="s">
        <v>456</v>
      </c>
      <c r="B171" s="2" t="s">
        <v>269</v>
      </c>
      <c r="C171" s="78">
        <f>enrollextractws!G168</f>
        <v>220.71999999999997</v>
      </c>
      <c r="D171" s="82">
        <f>'[2]Table 19'!E168</f>
        <v>21.56</v>
      </c>
      <c r="E171" s="79">
        <f t="shared" si="10"/>
        <v>10.237476808905379</v>
      </c>
      <c r="F171" s="79">
        <f t="shared" si="11"/>
        <v>97.680318956143537</v>
      </c>
      <c r="G171" s="82">
        <f>'[2]Table 29'!E160</f>
        <v>2.83</v>
      </c>
      <c r="H171" s="80">
        <f t="shared" si="8"/>
        <v>77.992932862190798</v>
      </c>
      <c r="I171" s="80">
        <f t="shared" si="9"/>
        <v>12.821674519753536</v>
      </c>
    </row>
    <row r="172" spans="1:9" x14ac:dyDescent="0.3">
      <c r="A172" s="81" t="s">
        <v>457</v>
      </c>
      <c r="B172" s="2" t="s">
        <v>270</v>
      </c>
      <c r="C172" s="78">
        <f>enrollextractws!G169</f>
        <v>112.41599999999998</v>
      </c>
      <c r="D172" s="82">
        <f>'[2]Table 19'!E169</f>
        <v>14</v>
      </c>
      <c r="E172" s="79">
        <f t="shared" si="10"/>
        <v>8.0297142857142845</v>
      </c>
      <c r="F172" s="79">
        <f t="shared" si="11"/>
        <v>124.53743239396529</v>
      </c>
      <c r="G172" s="82">
        <f>'[2]Table 29'!E161</f>
        <v>3.53</v>
      </c>
      <c r="H172" s="80">
        <f t="shared" si="8"/>
        <v>31.845892351274784</v>
      </c>
      <c r="I172" s="80">
        <f t="shared" si="9"/>
        <v>31.401224025049814</v>
      </c>
    </row>
    <row r="173" spans="1:9" x14ac:dyDescent="0.3">
      <c r="A173" s="81" t="s">
        <v>458</v>
      </c>
      <c r="B173" s="2" t="s">
        <v>271</v>
      </c>
      <c r="C173" s="78">
        <f>enrollextractws!G170</f>
        <v>668.774</v>
      </c>
      <c r="D173" s="82">
        <f>'[2]Table 19'!E170</f>
        <v>39.03</v>
      </c>
      <c r="E173" s="79">
        <f t="shared" si="10"/>
        <v>17.134870612349474</v>
      </c>
      <c r="F173" s="79">
        <f t="shared" si="11"/>
        <v>58.36052238872923</v>
      </c>
      <c r="G173" s="82">
        <f>'[2]Table 29'!E162</f>
        <v>9.36</v>
      </c>
      <c r="H173" s="80">
        <f t="shared" si="8"/>
        <v>71.450213675213675</v>
      </c>
      <c r="I173" s="80">
        <f t="shared" si="9"/>
        <v>13.995759404522305</v>
      </c>
    </row>
    <row r="174" spans="1:9" x14ac:dyDescent="0.3">
      <c r="A174" s="81" t="s">
        <v>459</v>
      </c>
      <c r="B174" s="2" t="s">
        <v>272</v>
      </c>
      <c r="C174" s="78">
        <f>enrollextractws!G171</f>
        <v>208.6</v>
      </c>
      <c r="D174" s="82">
        <f>'[2]Table 19'!E171</f>
        <v>14.44</v>
      </c>
      <c r="E174" s="79">
        <f t="shared" si="10"/>
        <v>14.445983379501385</v>
      </c>
      <c r="F174" s="79">
        <f t="shared" si="11"/>
        <v>69.223394055608821</v>
      </c>
      <c r="G174" s="82">
        <f>'[2]Table 29'!E163</f>
        <v>3.92</v>
      </c>
      <c r="H174" s="80">
        <f t="shared" si="8"/>
        <v>53.214285714285715</v>
      </c>
      <c r="I174" s="80">
        <f t="shared" si="9"/>
        <v>18.791946308724832</v>
      </c>
    </row>
    <row r="175" spans="1:9" x14ac:dyDescent="0.3">
      <c r="A175" s="81" t="s">
        <v>460</v>
      </c>
      <c r="B175" s="2" t="s">
        <v>273</v>
      </c>
      <c r="C175" s="78">
        <f>enrollextractws!G172</f>
        <v>223.87399999999997</v>
      </c>
      <c r="D175" s="82">
        <f>'[2]Table 19'!E172</f>
        <v>15</v>
      </c>
      <c r="E175" s="79">
        <f t="shared" si="10"/>
        <v>14.924933333333332</v>
      </c>
      <c r="F175" s="79">
        <f t="shared" si="11"/>
        <v>67.001974324843445</v>
      </c>
      <c r="G175" s="82">
        <f>'[2]Table 29'!E164</f>
        <v>2.2200000000000002</v>
      </c>
      <c r="H175" s="80">
        <f t="shared" si="8"/>
        <v>100.84414414414412</v>
      </c>
      <c r="I175" s="80">
        <f t="shared" si="9"/>
        <v>9.9162922000768319</v>
      </c>
    </row>
    <row r="176" spans="1:9" x14ac:dyDescent="0.3">
      <c r="A176" s="81" t="s">
        <v>461</v>
      </c>
      <c r="B176" s="2" t="s">
        <v>274</v>
      </c>
      <c r="C176" s="78">
        <f>enrollextractws!G173</f>
        <v>4273.0640000000003</v>
      </c>
      <c r="D176" s="82">
        <f>'[2]Table 19'!E173</f>
        <v>273.60000000000002</v>
      </c>
      <c r="E176" s="79">
        <f t="shared" si="10"/>
        <v>15.617923976608187</v>
      </c>
      <c r="F176" s="79">
        <f t="shared" si="11"/>
        <v>64.028996523337824</v>
      </c>
      <c r="G176" s="82">
        <f>'[2]Table 29'!E165</f>
        <v>60.67</v>
      </c>
      <c r="H176" s="80">
        <f t="shared" si="8"/>
        <v>70.431251030163182</v>
      </c>
      <c r="I176" s="80">
        <f t="shared" si="9"/>
        <v>14.198242759762081</v>
      </c>
    </row>
    <row r="177" spans="1:9" x14ac:dyDescent="0.3">
      <c r="A177" s="81" t="s">
        <v>462</v>
      </c>
      <c r="B177" s="2" t="s">
        <v>69</v>
      </c>
      <c r="C177" s="78">
        <f>enrollextractws!G174</f>
        <v>740.24800000000016</v>
      </c>
      <c r="D177" s="82">
        <f>'[2]Table 19'!E174</f>
        <v>18</v>
      </c>
      <c r="E177" s="79">
        <f t="shared" si="10"/>
        <v>41.124888888888897</v>
      </c>
      <c r="F177" s="79">
        <f t="shared" si="11"/>
        <v>24.316175119689611</v>
      </c>
      <c r="G177" s="82">
        <f>'[2]Table 29'!E166</f>
        <v>3.27</v>
      </c>
      <c r="H177" s="80">
        <f t="shared" si="8"/>
        <v>226.37553516819577</v>
      </c>
      <c r="I177" s="80">
        <f t="shared" si="9"/>
        <v>4.417438480076946</v>
      </c>
    </row>
    <row r="178" spans="1:9" x14ac:dyDescent="0.3">
      <c r="A178" s="81" t="s">
        <v>463</v>
      </c>
      <c r="B178" s="2" t="s">
        <v>275</v>
      </c>
      <c r="C178" s="78">
        <f>enrollextractws!G175</f>
        <v>712.54600000000005</v>
      </c>
      <c r="D178" s="82">
        <f>'[2]Table 19'!E175</f>
        <v>50.99</v>
      </c>
      <c r="E178" s="79">
        <f t="shared" si="10"/>
        <v>13.97423024122377</v>
      </c>
      <c r="F178" s="79">
        <f t="shared" si="11"/>
        <v>71.560292247798742</v>
      </c>
      <c r="G178" s="82">
        <f>'[2]Table 29'!E167</f>
        <v>13.22</v>
      </c>
      <c r="H178" s="80">
        <f t="shared" si="8"/>
        <v>53.899092284417549</v>
      </c>
      <c r="I178" s="80">
        <f t="shared" si="9"/>
        <v>18.553188145046075</v>
      </c>
    </row>
    <row r="179" spans="1:9" x14ac:dyDescent="0.3">
      <c r="A179" s="81" t="s">
        <v>464</v>
      </c>
      <c r="B179" s="2" t="s">
        <v>276</v>
      </c>
      <c r="C179" s="78">
        <f>enrollextractws!G176</f>
        <v>2245.6639999999998</v>
      </c>
      <c r="D179" s="82">
        <f>'[2]Table 19'!E176</f>
        <v>134.74</v>
      </c>
      <c r="E179" s="79">
        <f t="shared" si="10"/>
        <v>16.666646875463854</v>
      </c>
      <c r="F179" s="79">
        <f t="shared" si="11"/>
        <v>60.000071248414734</v>
      </c>
      <c r="G179" s="82">
        <f>'[2]Table 29'!E168</f>
        <v>26.31</v>
      </c>
      <c r="H179" s="80">
        <f t="shared" si="8"/>
        <v>85.354009882174068</v>
      </c>
      <c r="I179" s="80">
        <f t="shared" si="9"/>
        <v>11.71591119597589</v>
      </c>
    </row>
    <row r="180" spans="1:9" x14ac:dyDescent="0.3">
      <c r="A180" s="81" t="s">
        <v>465</v>
      </c>
      <c r="B180" s="2" t="s">
        <v>277</v>
      </c>
      <c r="C180" s="78">
        <f>enrollextractws!G177</f>
        <v>324.8</v>
      </c>
      <c r="D180" s="82">
        <f>'[2]Table 19'!E177</f>
        <v>25</v>
      </c>
      <c r="E180" s="79">
        <f t="shared" si="10"/>
        <v>12.992000000000001</v>
      </c>
      <c r="F180" s="79">
        <f t="shared" si="11"/>
        <v>76.970443349753694</v>
      </c>
      <c r="G180" s="82">
        <f>'[2]Table 29'!E169</f>
        <v>9.25</v>
      </c>
      <c r="H180" s="80">
        <f t="shared" si="8"/>
        <v>35.113513513513517</v>
      </c>
      <c r="I180" s="80">
        <f t="shared" si="9"/>
        <v>28.479064039408868</v>
      </c>
    </row>
    <row r="181" spans="1:9" x14ac:dyDescent="0.3">
      <c r="A181" s="81" t="s">
        <v>466</v>
      </c>
      <c r="B181" s="2" t="s">
        <v>278</v>
      </c>
      <c r="C181" s="78">
        <f>enrollextractws!G178</f>
        <v>170</v>
      </c>
      <c r="D181" s="82">
        <f>'[2]Table 19'!E178</f>
        <v>13.16</v>
      </c>
      <c r="E181" s="79">
        <f t="shared" si="10"/>
        <v>12.917933130699089</v>
      </c>
      <c r="F181" s="79">
        <f t="shared" si="11"/>
        <v>77.411764705882362</v>
      </c>
      <c r="G181" s="82">
        <f>'[2]Table 29'!E170</f>
        <v>8.2100000000000009</v>
      </c>
      <c r="H181" s="80">
        <f t="shared" si="8"/>
        <v>20.706455542021921</v>
      </c>
      <c r="I181" s="80">
        <f t="shared" si="9"/>
        <v>48.294117647058826</v>
      </c>
    </row>
    <row r="182" spans="1:9" x14ac:dyDescent="0.3">
      <c r="A182" s="81" t="s">
        <v>467</v>
      </c>
      <c r="B182" s="2" t="s">
        <v>279</v>
      </c>
      <c r="C182" s="78">
        <f>enrollextractws!G179</f>
        <v>5780.43</v>
      </c>
      <c r="D182" s="82">
        <f>'[2]Table 19'!E179</f>
        <v>265.93</v>
      </c>
      <c r="E182" s="79">
        <f t="shared" si="10"/>
        <v>21.736660023314407</v>
      </c>
      <c r="F182" s="79">
        <f t="shared" si="11"/>
        <v>46.005227984769299</v>
      </c>
      <c r="G182" s="82">
        <f>'[2]Table 29'!E171</f>
        <v>45.01</v>
      </c>
      <c r="H182" s="80">
        <f t="shared" si="8"/>
        <v>128.42546100866474</v>
      </c>
      <c r="I182" s="80">
        <f t="shared" si="9"/>
        <v>7.7866179505676909</v>
      </c>
    </row>
    <row r="183" spans="1:9" x14ac:dyDescent="0.3">
      <c r="A183" s="81" t="s">
        <v>468</v>
      </c>
      <c r="B183" s="2" t="s">
        <v>280</v>
      </c>
      <c r="C183" s="78">
        <f>enrollextractws!G180</f>
        <v>1045.7800000000002</v>
      </c>
      <c r="D183" s="82">
        <f>'[2]Table 19'!E180</f>
        <v>62.59</v>
      </c>
      <c r="E183" s="79">
        <f t="shared" si="10"/>
        <v>16.708419875379455</v>
      </c>
      <c r="F183" s="79">
        <f t="shared" si="11"/>
        <v>59.850064067012177</v>
      </c>
      <c r="G183" s="82">
        <f>'[2]Table 29'!E172</f>
        <v>23.23</v>
      </c>
      <c r="H183" s="80">
        <f t="shared" si="8"/>
        <v>45.01851054670685</v>
      </c>
      <c r="I183" s="80">
        <f t="shared" si="9"/>
        <v>22.213084970070181</v>
      </c>
    </row>
    <row r="184" spans="1:9" x14ac:dyDescent="0.3">
      <c r="A184" s="81" t="s">
        <v>469</v>
      </c>
      <c r="B184" s="2" t="s">
        <v>281</v>
      </c>
      <c r="C184" s="78">
        <f>enrollextractws!G181</f>
        <v>933.64800000000014</v>
      </c>
      <c r="D184" s="82">
        <f>'[2]Table 19'!E181</f>
        <v>58.87</v>
      </c>
      <c r="E184" s="79">
        <f t="shared" si="10"/>
        <v>15.859487005265843</v>
      </c>
      <c r="F184" s="79">
        <f t="shared" si="11"/>
        <v>63.053741881308575</v>
      </c>
      <c r="G184" s="82">
        <f>'[2]Table 29'!E173</f>
        <v>22.95</v>
      </c>
      <c r="H184" s="80">
        <f t="shared" si="8"/>
        <v>40.681830065359485</v>
      </c>
      <c r="I184" s="80">
        <f t="shared" si="9"/>
        <v>24.580998406251602</v>
      </c>
    </row>
    <row r="185" spans="1:9" x14ac:dyDescent="0.3">
      <c r="A185" s="81" t="s">
        <v>470</v>
      </c>
      <c r="B185" s="2" t="s">
        <v>282</v>
      </c>
      <c r="C185" s="78">
        <f>enrollextractws!G182</f>
        <v>227.30800000000005</v>
      </c>
      <c r="D185" s="82">
        <f>'[2]Table 19'!E182</f>
        <v>18.59</v>
      </c>
      <c r="E185" s="79">
        <f t="shared" si="10"/>
        <v>12.227434104357185</v>
      </c>
      <c r="F185" s="79">
        <f t="shared" si="11"/>
        <v>81.783307230717782</v>
      </c>
      <c r="G185" s="82">
        <f>'[2]Table 29'!E174</f>
        <v>2.5</v>
      </c>
      <c r="H185" s="80">
        <f t="shared" si="8"/>
        <v>90.923200000000023</v>
      </c>
      <c r="I185" s="80">
        <f t="shared" si="9"/>
        <v>10.998293064916323</v>
      </c>
    </row>
    <row r="186" spans="1:9" x14ac:dyDescent="0.3">
      <c r="A186" s="81" t="s">
        <v>471</v>
      </c>
      <c r="B186" s="2" t="s">
        <v>283</v>
      </c>
      <c r="C186" s="78">
        <f>enrollextractws!G183</f>
        <v>749.21600000000012</v>
      </c>
      <c r="D186" s="82">
        <f>'[2]Table 19'!E183</f>
        <v>46.21</v>
      </c>
      <c r="E186" s="79">
        <f t="shared" si="10"/>
        <v>16.213287167279812</v>
      </c>
      <c r="F186" s="79">
        <f t="shared" si="11"/>
        <v>61.677807201127564</v>
      </c>
      <c r="G186" s="82">
        <f>'[2]Table 29'!E175</f>
        <v>8.11</v>
      </c>
      <c r="H186" s="80">
        <f t="shared" si="8"/>
        <v>92.381750924784242</v>
      </c>
      <c r="I186" s="80">
        <f t="shared" si="9"/>
        <v>10.824648699440479</v>
      </c>
    </row>
    <row r="187" spans="1:9" x14ac:dyDescent="0.3">
      <c r="A187" s="81" t="s">
        <v>472</v>
      </c>
      <c r="B187" s="2" t="s">
        <v>284</v>
      </c>
      <c r="C187" s="78">
        <f>enrollextractws!G184</f>
        <v>1033.3439999999998</v>
      </c>
      <c r="D187" s="82">
        <f>'[2]Table 19'!E184</f>
        <v>67.16</v>
      </c>
      <c r="E187" s="79">
        <f t="shared" si="10"/>
        <v>15.386301369863013</v>
      </c>
      <c r="F187" s="79">
        <f t="shared" si="11"/>
        <v>64.992877492877511</v>
      </c>
      <c r="G187" s="82">
        <f>'[2]Table 29'!E176</f>
        <v>18.41</v>
      </c>
      <c r="H187" s="80">
        <f t="shared" si="8"/>
        <v>56.129494839760987</v>
      </c>
      <c r="I187" s="80">
        <f t="shared" si="9"/>
        <v>17.815945125727737</v>
      </c>
    </row>
    <row r="188" spans="1:9" x14ac:dyDescent="0.3">
      <c r="A188" s="81" t="s">
        <v>473</v>
      </c>
      <c r="B188" s="2" t="s">
        <v>285</v>
      </c>
      <c r="C188" s="78">
        <f>enrollextractws!G185</f>
        <v>497.18400000000003</v>
      </c>
      <c r="D188" s="82">
        <f>'[2]Table 19'!E185</f>
        <v>40.130000000000003</v>
      </c>
      <c r="E188" s="79">
        <f t="shared" si="10"/>
        <v>12.389334662347371</v>
      </c>
      <c r="F188" s="79">
        <f t="shared" si="11"/>
        <v>80.714584540130019</v>
      </c>
      <c r="G188" s="82">
        <f>'[2]Table 29'!E177</f>
        <v>8.6300000000000008</v>
      </c>
      <c r="H188" s="80">
        <f t="shared" si="8"/>
        <v>57.611123986095016</v>
      </c>
      <c r="I188" s="80">
        <f t="shared" si="9"/>
        <v>17.357758898114181</v>
      </c>
    </row>
    <row r="189" spans="1:9" x14ac:dyDescent="0.3">
      <c r="A189" s="81" t="s">
        <v>708</v>
      </c>
      <c r="B189" s="2" t="s">
        <v>709</v>
      </c>
      <c r="C189" s="78">
        <f>enrollextractws!G186</f>
        <v>145.81200000000001</v>
      </c>
      <c r="D189" s="82">
        <f>'[2]Table 19'!E186</f>
        <v>16</v>
      </c>
      <c r="E189" s="79">
        <f t="shared" si="10"/>
        <v>9.1132500000000007</v>
      </c>
      <c r="F189" s="79">
        <f t="shared" si="11"/>
        <v>109.73033769511424</v>
      </c>
      <c r="G189" s="82"/>
      <c r="H189" s="80">
        <f t="shared" si="8"/>
        <v>0</v>
      </c>
      <c r="I189" s="80">
        <f t="shared" si="9"/>
        <v>0</v>
      </c>
    </row>
    <row r="190" spans="1:9" x14ac:dyDescent="0.3">
      <c r="A190" s="81" t="s">
        <v>474</v>
      </c>
      <c r="B190" s="2" t="s">
        <v>286</v>
      </c>
      <c r="C190" s="78">
        <f>enrollextractws!G187</f>
        <v>930.51</v>
      </c>
      <c r="D190" s="82">
        <f>'[2]Table 19'!E187</f>
        <v>52.7</v>
      </c>
      <c r="E190" s="79">
        <f t="shared" si="10"/>
        <v>17.65673624288425</v>
      </c>
      <c r="F190" s="79">
        <f t="shared" si="11"/>
        <v>56.635608429785819</v>
      </c>
      <c r="G190" s="82">
        <f>'[2]Table 29'!E178</f>
        <v>8.31</v>
      </c>
      <c r="H190" s="80">
        <f t="shared" si="8"/>
        <v>111.97472924187724</v>
      </c>
      <c r="I190" s="80">
        <f t="shared" si="9"/>
        <v>8.9305864525905161</v>
      </c>
    </row>
    <row r="191" spans="1:9" x14ac:dyDescent="0.3">
      <c r="A191" s="81" t="s">
        <v>475</v>
      </c>
      <c r="B191" s="2" t="s">
        <v>287</v>
      </c>
      <c r="C191" s="78">
        <f>enrollextractws!G188</f>
        <v>469.87999999999994</v>
      </c>
      <c r="D191" s="82">
        <f>'[2]Table 19'!E188</f>
        <v>31.63</v>
      </c>
      <c r="E191" s="79">
        <f t="shared" si="10"/>
        <v>14.855516914321845</v>
      </c>
      <c r="F191" s="79">
        <f t="shared" si="11"/>
        <v>67.315059164041884</v>
      </c>
      <c r="G191" s="82">
        <f>'[2]Table 29'!E179</f>
        <v>7.95</v>
      </c>
      <c r="H191" s="80">
        <f t="shared" si="8"/>
        <v>59.104402515723258</v>
      </c>
      <c r="I191" s="80">
        <f t="shared" si="9"/>
        <v>16.919213416191372</v>
      </c>
    </row>
    <row r="192" spans="1:9" x14ac:dyDescent="0.3">
      <c r="A192" s="81" t="s">
        <v>476</v>
      </c>
      <c r="B192" s="2" t="s">
        <v>288</v>
      </c>
      <c r="C192" s="78">
        <f>enrollextractws!G189</f>
        <v>1071.0640000000001</v>
      </c>
      <c r="D192" s="82">
        <f>'[2]Table 19'!E189</f>
        <v>35.6</v>
      </c>
      <c r="E192" s="79">
        <f t="shared" si="10"/>
        <v>30.086067415730337</v>
      </c>
      <c r="F192" s="79">
        <f t="shared" si="11"/>
        <v>33.237976442117372</v>
      </c>
      <c r="G192" s="82">
        <f>'[2]Table 29'!E180</f>
        <v>17.95</v>
      </c>
      <c r="H192" s="80">
        <f t="shared" si="8"/>
        <v>59.669303621169924</v>
      </c>
      <c r="I192" s="80">
        <f t="shared" si="9"/>
        <v>16.75903587460693</v>
      </c>
    </row>
    <row r="193" spans="1:9" x14ac:dyDescent="0.3">
      <c r="A193" s="81" t="s">
        <v>477</v>
      </c>
      <c r="B193" s="2" t="s">
        <v>352</v>
      </c>
      <c r="C193" s="78">
        <f>enrollextractws!G190</f>
        <v>305.61599999999999</v>
      </c>
      <c r="D193" s="82">
        <f>'[2]Table 19'!E190</f>
        <v>18.97</v>
      </c>
      <c r="E193" s="79">
        <f t="shared" si="10"/>
        <v>16.110490247759621</v>
      </c>
      <c r="F193" s="79">
        <f t="shared" si="11"/>
        <v>62.071357520548659</v>
      </c>
      <c r="G193" s="82">
        <f>'[2]Table 29'!E181</f>
        <v>3.94</v>
      </c>
      <c r="H193" s="80">
        <f t="shared" si="8"/>
        <v>77.567512690355329</v>
      </c>
      <c r="I193" s="80">
        <f t="shared" si="9"/>
        <v>12.891995183498246</v>
      </c>
    </row>
    <row r="194" spans="1:9" x14ac:dyDescent="0.3">
      <c r="A194" s="81" t="s">
        <v>478</v>
      </c>
      <c r="B194" s="2" t="s">
        <v>289</v>
      </c>
      <c r="C194" s="78">
        <f>enrollextractws!G191</f>
        <v>319.774</v>
      </c>
      <c r="D194" s="82">
        <f>'[2]Table 19'!E191</f>
        <v>22.19</v>
      </c>
      <c r="E194" s="79">
        <f t="shared" si="10"/>
        <v>14.410725552050472</v>
      </c>
      <c r="F194" s="79">
        <f t="shared" si="11"/>
        <v>69.392758635786535</v>
      </c>
      <c r="G194" s="82">
        <f>'[2]Table 29'!E182</f>
        <v>6.98</v>
      </c>
      <c r="H194" s="80">
        <f t="shared" si="8"/>
        <v>45.812893982808021</v>
      </c>
      <c r="I194" s="80">
        <f t="shared" si="9"/>
        <v>21.827915965650742</v>
      </c>
    </row>
    <row r="195" spans="1:9" x14ac:dyDescent="0.3">
      <c r="A195" s="81" t="s">
        <v>479</v>
      </c>
      <c r="B195" s="2" t="s">
        <v>290</v>
      </c>
      <c r="C195" s="78">
        <f>enrollextractws!G192</f>
        <v>49.453999999999994</v>
      </c>
      <c r="D195" s="82">
        <f>'[2]Table 19'!E192</f>
        <v>7.24</v>
      </c>
      <c r="E195" s="79">
        <f t="shared" si="10"/>
        <v>6.8306629834254133</v>
      </c>
      <c r="F195" s="79">
        <f t="shared" si="11"/>
        <v>146.39867351478145</v>
      </c>
      <c r="G195" s="82">
        <f>'[2]Table 29'!E183</f>
        <v>1.42</v>
      </c>
      <c r="H195" s="80">
        <f t="shared" si="8"/>
        <v>34.826760563380276</v>
      </c>
      <c r="I195" s="80">
        <f t="shared" si="9"/>
        <v>28.713551987705749</v>
      </c>
    </row>
    <row r="196" spans="1:9" x14ac:dyDescent="0.3">
      <c r="A196" s="81" t="s">
        <v>480</v>
      </c>
      <c r="B196" s="2" t="s">
        <v>291</v>
      </c>
      <c r="C196" s="78">
        <f>enrollextractws!G193</f>
        <v>1155.7860000000001</v>
      </c>
      <c r="D196" s="82">
        <f>'[2]Table 19'!E193</f>
        <v>76.989999999999995</v>
      </c>
      <c r="E196" s="79">
        <f t="shared" si="10"/>
        <v>15.012157423041955</v>
      </c>
      <c r="F196" s="79">
        <f t="shared" si="11"/>
        <v>66.61267743336569</v>
      </c>
      <c r="G196" s="82">
        <f>'[2]Table 29'!E184</f>
        <v>22.72</v>
      </c>
      <c r="H196" s="80">
        <f t="shared" si="8"/>
        <v>50.87086267605634</v>
      </c>
      <c r="I196" s="80">
        <f t="shared" si="9"/>
        <v>19.657618278816319</v>
      </c>
    </row>
    <row r="197" spans="1:9" x14ac:dyDescent="0.3">
      <c r="A197" s="81" t="s">
        <v>481</v>
      </c>
      <c r="B197" s="2" t="s">
        <v>292</v>
      </c>
      <c r="C197" s="78">
        <f>enrollextractws!G194</f>
        <v>384.298</v>
      </c>
      <c r="D197" s="82">
        <f>'[2]Table 19'!E194</f>
        <v>26</v>
      </c>
      <c r="E197" s="79">
        <f t="shared" si="10"/>
        <v>14.780692307692307</v>
      </c>
      <c r="F197" s="79">
        <f t="shared" si="11"/>
        <v>67.655829590578136</v>
      </c>
      <c r="G197" s="82">
        <f>'[2]Table 29'!E185</f>
        <v>6.57</v>
      </c>
      <c r="H197" s="80">
        <f t="shared" si="8"/>
        <v>58.49284627092846</v>
      </c>
      <c r="I197" s="80">
        <f t="shared" si="9"/>
        <v>17.096107708080709</v>
      </c>
    </row>
    <row r="198" spans="1:9" x14ac:dyDescent="0.3">
      <c r="A198" s="81" t="s">
        <v>482</v>
      </c>
      <c r="B198" s="2" t="s">
        <v>293</v>
      </c>
      <c r="C198" s="78">
        <f>enrollextractws!G195</f>
        <v>246.62200000000001</v>
      </c>
      <c r="D198" s="82">
        <f>'[2]Table 19'!E195</f>
        <v>21.29</v>
      </c>
      <c r="E198" s="79">
        <f t="shared" si="10"/>
        <v>11.583936120244248</v>
      </c>
      <c r="F198" s="79">
        <f t="shared" si="11"/>
        <v>86.326442896416381</v>
      </c>
      <c r="G198" s="82">
        <f>'[2]Table 29'!E186</f>
        <v>7.28</v>
      </c>
      <c r="H198" s="80">
        <f t="shared" si="8"/>
        <v>33.876648351648349</v>
      </c>
      <c r="I198" s="80">
        <f t="shared" si="9"/>
        <v>29.518858820380988</v>
      </c>
    </row>
    <row r="199" spans="1:9" x14ac:dyDescent="0.3">
      <c r="A199" s="81" t="s">
        <v>483</v>
      </c>
      <c r="B199" s="2" t="s">
        <v>294</v>
      </c>
      <c r="C199" s="78">
        <f>enrollextractws!G196</f>
        <v>2807.4119999999998</v>
      </c>
      <c r="D199" s="82">
        <f>'[2]Table 19'!E196</f>
        <v>158.82</v>
      </c>
      <c r="E199" s="79">
        <f t="shared" si="10"/>
        <v>17.676690593124292</v>
      </c>
      <c r="F199" s="79">
        <f t="shared" si="11"/>
        <v>56.57167526533334</v>
      </c>
      <c r="G199" s="82">
        <f>'[2]Table 29'!E187</f>
        <v>34.56</v>
      </c>
      <c r="H199" s="80">
        <f t="shared" si="8"/>
        <v>81.232986111111103</v>
      </c>
      <c r="I199" s="80">
        <f t="shared" si="9"/>
        <v>12.310270099294298</v>
      </c>
    </row>
    <row r="200" spans="1:9" x14ac:dyDescent="0.3">
      <c r="A200" s="81" t="s">
        <v>484</v>
      </c>
      <c r="B200" s="2" t="s">
        <v>295</v>
      </c>
      <c r="C200" s="78">
        <f>enrollextractws!G197</f>
        <v>22185.998</v>
      </c>
      <c r="D200" s="82">
        <f>'[2]Table 19'!E197</f>
        <v>1226.75</v>
      </c>
      <c r="E200" s="79">
        <f t="shared" si="10"/>
        <v>18.085182800081515</v>
      </c>
      <c r="F200" s="79">
        <f t="shared" si="11"/>
        <v>55.2938840073816</v>
      </c>
      <c r="G200" s="82">
        <f>'[2]Table 29'!E188</f>
        <v>256.17</v>
      </c>
      <c r="H200" s="80">
        <f t="shared" si="8"/>
        <v>86.606542530350936</v>
      </c>
      <c r="I200" s="80">
        <f t="shared" si="9"/>
        <v>11.546471788197223</v>
      </c>
    </row>
    <row r="201" spans="1:9" x14ac:dyDescent="0.3">
      <c r="A201" s="81" t="s">
        <v>485</v>
      </c>
      <c r="B201" s="2" t="s">
        <v>296</v>
      </c>
      <c r="C201" s="78">
        <f>enrollextractws!G198</f>
        <v>27290.853999999999</v>
      </c>
      <c r="D201" s="82">
        <f>'[2]Table 19'!E198</f>
        <v>1576.83</v>
      </c>
      <c r="E201" s="79">
        <f t="shared" si="10"/>
        <v>17.307416779234288</v>
      </c>
      <c r="F201" s="79">
        <f t="shared" si="11"/>
        <v>57.778697581248281</v>
      </c>
      <c r="G201" s="82">
        <f>'[2]Table 29'!E189</f>
        <v>323.47000000000003</v>
      </c>
      <c r="H201" s="80">
        <f t="shared" si="8"/>
        <v>84.369041951340151</v>
      </c>
      <c r="I201" s="80">
        <f t="shared" si="9"/>
        <v>11.852688816553709</v>
      </c>
    </row>
    <row r="202" spans="1:9" x14ac:dyDescent="0.3">
      <c r="A202" s="81" t="s">
        <v>486</v>
      </c>
      <c r="B202" s="2" t="s">
        <v>297</v>
      </c>
      <c r="C202" s="78">
        <f>enrollextractws!G199</f>
        <v>176.8</v>
      </c>
      <c r="D202" s="82">
        <f>'[2]Table 19'!E199</f>
        <v>12.74</v>
      </c>
      <c r="E202" s="79">
        <f t="shared" si="10"/>
        <v>13.877551020408164</v>
      </c>
      <c r="F202" s="79">
        <f t="shared" si="11"/>
        <v>72.058823529411754</v>
      </c>
      <c r="G202" s="82">
        <f>'[2]Table 29'!E190</f>
        <v>3.76</v>
      </c>
      <c r="H202" s="80">
        <f t="shared" si="8"/>
        <v>47.021276595744688</v>
      </c>
      <c r="I202" s="80">
        <f t="shared" si="9"/>
        <v>21.266968325791854</v>
      </c>
    </row>
    <row r="203" spans="1:9" x14ac:dyDescent="0.3">
      <c r="A203" s="81" t="s">
        <v>487</v>
      </c>
      <c r="B203" s="2" t="s">
        <v>298</v>
      </c>
      <c r="C203" s="78">
        <f>enrollextractws!G200</f>
        <v>4287.3859999999995</v>
      </c>
      <c r="D203" s="82">
        <f>'[2]Table 19'!E200</f>
        <v>297.93</v>
      </c>
      <c r="E203" s="79">
        <f t="shared" si="10"/>
        <v>14.390581680260462</v>
      </c>
      <c r="F203" s="79">
        <f t="shared" si="11"/>
        <v>69.489894308560054</v>
      </c>
      <c r="G203" s="82">
        <f>'[2]Table 29'!E191</f>
        <v>48.09</v>
      </c>
      <c r="H203" s="80">
        <f t="shared" ref="H203:H266" si="12">IF(G203=0,0,+C203/G203)</f>
        <v>89.153379080889977</v>
      </c>
      <c r="I203" s="80">
        <f t="shared" ref="I203:I266" si="13">+G203/C203*1000</f>
        <v>11.216624768565277</v>
      </c>
    </row>
    <row r="204" spans="1:9" x14ac:dyDescent="0.3">
      <c r="A204" s="81" t="s">
        <v>488</v>
      </c>
      <c r="B204" s="2" t="s">
        <v>734</v>
      </c>
      <c r="C204" s="78">
        <f>enrollextractws!G201</f>
        <v>10026.787999999999</v>
      </c>
      <c r="D204" s="82">
        <f>'[2]Table 19'!E201</f>
        <v>563.78</v>
      </c>
      <c r="E204" s="79">
        <f t="shared" si="10"/>
        <v>17.784930291957853</v>
      </c>
      <c r="F204" s="79">
        <f t="shared" si="11"/>
        <v>56.227378099546939</v>
      </c>
      <c r="G204" s="82">
        <f>'[2]Table 29'!E192</f>
        <v>148.06</v>
      </c>
      <c r="H204" s="80">
        <f t="shared" si="12"/>
        <v>67.721113062272039</v>
      </c>
      <c r="I204" s="80">
        <f t="shared" si="13"/>
        <v>14.766443650748379</v>
      </c>
    </row>
    <row r="205" spans="1:9" x14ac:dyDescent="0.3">
      <c r="A205" s="81" t="s">
        <v>489</v>
      </c>
      <c r="B205" s="2" t="s">
        <v>300</v>
      </c>
      <c r="C205" s="78">
        <f>enrollextractws!G202</f>
        <v>1421.67</v>
      </c>
      <c r="D205" s="82">
        <f>'[2]Table 19'!E202</f>
        <v>83.92</v>
      </c>
      <c r="E205" s="79">
        <f t="shared" si="10"/>
        <v>16.940776930409914</v>
      </c>
      <c r="F205" s="79">
        <f t="shared" si="11"/>
        <v>59.029169919882953</v>
      </c>
      <c r="G205" s="82">
        <f>'[2]Table 29'!E193</f>
        <v>21.15</v>
      </c>
      <c r="H205" s="80">
        <f t="shared" si="12"/>
        <v>67.218439716312062</v>
      </c>
      <c r="I205" s="80">
        <f t="shared" si="13"/>
        <v>14.87687015974171</v>
      </c>
    </row>
    <row r="206" spans="1:9" x14ac:dyDescent="0.3">
      <c r="A206" s="81" t="s">
        <v>490</v>
      </c>
      <c r="B206" s="2" t="s">
        <v>301</v>
      </c>
      <c r="C206" s="78">
        <f>enrollextractws!G203</f>
        <v>2757.8980000000006</v>
      </c>
      <c r="D206" s="82">
        <f>'[2]Table 19'!E203</f>
        <v>150.82</v>
      </c>
      <c r="E206" s="79">
        <f t="shared" ref="E206:E270" si="14">IF(D206=0,0,C206/D206)</f>
        <v>18.286023073862889</v>
      </c>
      <c r="F206" s="79">
        <f t="shared" ref="F206:F270" si="15">+D206/C206*1000</f>
        <v>54.686576515882734</v>
      </c>
      <c r="G206" s="82">
        <f>'[2]Table 29'!E194</f>
        <v>25.93</v>
      </c>
      <c r="H206" s="80">
        <f t="shared" si="12"/>
        <v>106.35935210181259</v>
      </c>
      <c r="I206" s="80">
        <f t="shared" si="13"/>
        <v>9.4020881120331481</v>
      </c>
    </row>
    <row r="207" spans="1:9" x14ac:dyDescent="0.3">
      <c r="A207" s="81" t="s">
        <v>491</v>
      </c>
      <c r="B207" s="2" t="s">
        <v>302</v>
      </c>
      <c r="C207" s="78">
        <f>enrollextractws!G204</f>
        <v>11531.372000000001</v>
      </c>
      <c r="D207" s="82">
        <f>'[2]Table 19'!E204</f>
        <v>790.88</v>
      </c>
      <c r="E207" s="79">
        <f t="shared" si="14"/>
        <v>14.580431923932835</v>
      </c>
      <c r="F207" s="79">
        <f t="shared" si="15"/>
        <v>68.585073831630794</v>
      </c>
      <c r="G207" s="82">
        <f>'[2]Table 29'!E195</f>
        <v>185.25</v>
      </c>
      <c r="H207" s="83">
        <f t="shared" si="12"/>
        <v>62.247622132253717</v>
      </c>
      <c r="I207" s="80">
        <f t="shared" si="13"/>
        <v>16.06487068494538</v>
      </c>
    </row>
    <row r="208" spans="1:9" x14ac:dyDescent="0.3">
      <c r="A208" s="81" t="s">
        <v>492</v>
      </c>
      <c r="B208" s="2" t="s">
        <v>303</v>
      </c>
      <c r="C208" s="78">
        <f>enrollextractws!G205</f>
        <v>8426.8420000000006</v>
      </c>
      <c r="D208" s="82">
        <f>'[2]Table 19'!E205</f>
        <v>485</v>
      </c>
      <c r="E208" s="79">
        <f t="shared" si="14"/>
        <v>17.374931958762886</v>
      </c>
      <c r="F208" s="79">
        <f t="shared" si="15"/>
        <v>57.554182219151606</v>
      </c>
      <c r="G208" s="82">
        <f>'[2]Table 29'!E196</f>
        <v>99.35</v>
      </c>
      <c r="H208" s="80">
        <f t="shared" si="12"/>
        <v>84.819748364368408</v>
      </c>
      <c r="I208" s="80">
        <f t="shared" si="13"/>
        <v>11.789707223655075</v>
      </c>
    </row>
    <row r="209" spans="1:9" x14ac:dyDescent="0.3">
      <c r="A209" s="81" t="s">
        <v>493</v>
      </c>
      <c r="B209" s="2" t="s">
        <v>304</v>
      </c>
      <c r="C209" s="78">
        <f>enrollextractws!G206</f>
        <v>6810.8919999999998</v>
      </c>
      <c r="D209" s="82">
        <f>'[2]Table 19'!E206</f>
        <v>444.06</v>
      </c>
      <c r="E209" s="79">
        <f t="shared" si="14"/>
        <v>15.337774174661082</v>
      </c>
      <c r="F209" s="79">
        <f t="shared" si="15"/>
        <v>65.198508506668432</v>
      </c>
      <c r="G209" s="82">
        <f>'[2]Table 29'!E197</f>
        <v>126.59</v>
      </c>
      <c r="H209" s="80">
        <f t="shared" si="12"/>
        <v>53.802764831345286</v>
      </c>
      <c r="I209" s="80">
        <f t="shared" si="13"/>
        <v>18.58640542237346</v>
      </c>
    </row>
    <row r="210" spans="1:9" x14ac:dyDescent="0.3">
      <c r="A210" s="81" t="s">
        <v>494</v>
      </c>
      <c r="B210" s="2" t="s">
        <v>305</v>
      </c>
      <c r="C210" s="78">
        <f>enrollextractws!G207</f>
        <v>20153.847999999998</v>
      </c>
      <c r="D210" s="82">
        <f>'[2]Table 19'!E207</f>
        <v>1158.32</v>
      </c>
      <c r="E210" s="79">
        <f t="shared" si="14"/>
        <v>17.399205746253195</v>
      </c>
      <c r="F210" s="79">
        <f t="shared" si="15"/>
        <v>57.473887864987375</v>
      </c>
      <c r="G210" s="82">
        <f>'[2]Table 29'!E198</f>
        <v>232.97</v>
      </c>
      <c r="H210" s="80">
        <f t="shared" si="12"/>
        <v>86.508340129630412</v>
      </c>
      <c r="I210" s="80">
        <f t="shared" si="13"/>
        <v>11.559579093779016</v>
      </c>
    </row>
    <row r="211" spans="1:9" x14ac:dyDescent="0.3">
      <c r="A211" s="81" t="s">
        <v>495</v>
      </c>
      <c r="B211" s="2" t="s">
        <v>306</v>
      </c>
      <c r="C211" s="78">
        <f>enrollextractws!G208</f>
        <v>1956.1060000000002</v>
      </c>
      <c r="D211" s="82">
        <f>'[2]Table 19'!E208</f>
        <v>110.38</v>
      </c>
      <c r="E211" s="79">
        <f t="shared" si="14"/>
        <v>17.721561877151661</v>
      </c>
      <c r="F211" s="79">
        <f t="shared" si="15"/>
        <v>56.428434859869547</v>
      </c>
      <c r="G211" s="82">
        <f>'[2]Table 29'!E199</f>
        <v>23.61</v>
      </c>
      <c r="H211" s="80">
        <f t="shared" si="12"/>
        <v>82.850741211351135</v>
      </c>
      <c r="I211" s="80">
        <f t="shared" si="13"/>
        <v>12.069898052559521</v>
      </c>
    </row>
    <row r="212" spans="1:9" x14ac:dyDescent="0.3">
      <c r="A212" s="81" t="s">
        <v>496</v>
      </c>
      <c r="B212" s="2" t="s">
        <v>307</v>
      </c>
      <c r="C212" s="78">
        <f>enrollextractws!G209</f>
        <v>4201.7999999999993</v>
      </c>
      <c r="D212" s="82">
        <f>'[2]Table 19'!E209</f>
        <v>230.87</v>
      </c>
      <c r="E212" s="79">
        <f t="shared" si="14"/>
        <v>18.199852730974136</v>
      </c>
      <c r="F212" s="79">
        <f t="shared" si="15"/>
        <v>54.945499547812851</v>
      </c>
      <c r="G212" s="82">
        <f>'[2]Table 29'!E200</f>
        <v>57.93</v>
      </c>
      <c r="H212" s="80">
        <f t="shared" si="12"/>
        <v>72.532366649404437</v>
      </c>
      <c r="I212" s="80">
        <f t="shared" si="13"/>
        <v>13.786948450664003</v>
      </c>
    </row>
    <row r="213" spans="1:9" x14ac:dyDescent="0.3">
      <c r="A213" s="81" t="s">
        <v>497</v>
      </c>
      <c r="B213" s="2" t="s">
        <v>308</v>
      </c>
      <c r="C213" s="78">
        <f>enrollextractws!G210</f>
        <v>3810.71</v>
      </c>
      <c r="D213" s="82">
        <f>'[2]Table 19'!E210</f>
        <v>208.09</v>
      </c>
      <c r="E213" s="79">
        <f t="shared" si="14"/>
        <v>18.312797347301647</v>
      </c>
      <c r="F213" s="79">
        <f t="shared" si="15"/>
        <v>54.606621863117368</v>
      </c>
      <c r="G213" s="82">
        <f>'[2]Table 29'!E201</f>
        <v>48.28</v>
      </c>
      <c r="H213" s="80">
        <f t="shared" si="12"/>
        <v>78.929370339685164</v>
      </c>
      <c r="I213" s="80">
        <f t="shared" si="13"/>
        <v>12.669555017306488</v>
      </c>
    </row>
    <row r="214" spans="1:9" x14ac:dyDescent="0.3">
      <c r="A214" s="81" t="s">
        <v>660</v>
      </c>
      <c r="B214" s="2" t="s">
        <v>661</v>
      </c>
      <c r="C214" s="78">
        <f>enrollextractws!G211</f>
        <v>639.67399999999986</v>
      </c>
      <c r="D214" s="82">
        <f>'[2]Table 19'!E211</f>
        <v>72.400000000000006</v>
      </c>
      <c r="E214" s="79">
        <f t="shared" si="14"/>
        <v>8.8352762430939205</v>
      </c>
      <c r="F214" s="79">
        <f t="shared" si="15"/>
        <v>113.18265241357319</v>
      </c>
      <c r="G214" s="82">
        <f>'[2]Table 29'!E202</f>
        <v>25.03</v>
      </c>
      <c r="H214" s="80">
        <f t="shared" si="12"/>
        <v>25.556292449061122</v>
      </c>
      <c r="I214" s="80">
        <f t="shared" si="13"/>
        <v>39.129306490493605</v>
      </c>
    </row>
    <row r="215" spans="1:9" x14ac:dyDescent="0.3">
      <c r="A215" s="81" t="s">
        <v>696</v>
      </c>
      <c r="B215" s="2" t="s">
        <v>697</v>
      </c>
      <c r="C215" s="78">
        <f>enrollextractws!G212</f>
        <v>230.8</v>
      </c>
      <c r="D215" s="82">
        <f>'[2]Table 19'!E212</f>
        <v>17</v>
      </c>
      <c r="E215" s="79">
        <f t="shared" si="14"/>
        <v>13.576470588235296</v>
      </c>
      <c r="F215" s="79">
        <f t="shared" si="15"/>
        <v>73.656845753899489</v>
      </c>
      <c r="G215" s="82">
        <f>'[2]Table 29'!E203</f>
        <v>3</v>
      </c>
      <c r="H215" s="80">
        <f t="shared" si="12"/>
        <v>76.933333333333337</v>
      </c>
      <c r="I215" s="80">
        <f t="shared" si="13"/>
        <v>12.998266897746968</v>
      </c>
    </row>
    <row r="216" spans="1:9" x14ac:dyDescent="0.3">
      <c r="A216" s="81" t="s">
        <v>618</v>
      </c>
      <c r="B216" s="2" t="s">
        <v>625</v>
      </c>
      <c r="C216" s="78">
        <f>enrollextractws!G213</f>
        <v>107.4</v>
      </c>
      <c r="D216" s="82">
        <f>'[2]Table 19'!E213</f>
        <v>11</v>
      </c>
      <c r="E216" s="79">
        <f t="shared" si="14"/>
        <v>9.7636363636363637</v>
      </c>
      <c r="F216" s="79">
        <f t="shared" si="15"/>
        <v>102.42085661080074</v>
      </c>
      <c r="G216" s="82"/>
      <c r="H216" s="80">
        <f t="shared" si="12"/>
        <v>0</v>
      </c>
      <c r="I216" s="80">
        <f t="shared" si="13"/>
        <v>0</v>
      </c>
    </row>
    <row r="217" spans="1:9" x14ac:dyDescent="0.3">
      <c r="A217" s="62" t="s">
        <v>498</v>
      </c>
      <c r="B217" s="2" t="s">
        <v>59</v>
      </c>
      <c r="C217" s="78">
        <f>enrollextractws!G214</f>
        <v>7.16</v>
      </c>
      <c r="D217" s="82">
        <f>'[2]Table 19'!E214</f>
        <v>1</v>
      </c>
      <c r="E217" s="79">
        <f t="shared" si="14"/>
        <v>7.16</v>
      </c>
      <c r="F217" s="79">
        <f t="shared" si="15"/>
        <v>139.66480446927375</v>
      </c>
      <c r="G217" s="82">
        <f>'[2]Table 29'!E204</f>
        <v>0.63</v>
      </c>
      <c r="H217" s="80">
        <f t="shared" si="12"/>
        <v>11.365079365079366</v>
      </c>
      <c r="I217" s="80">
        <f t="shared" si="13"/>
        <v>87.988826815642469</v>
      </c>
    </row>
    <row r="218" spans="1:9" x14ac:dyDescent="0.3">
      <c r="A218" s="81" t="s">
        <v>499</v>
      </c>
      <c r="B218" s="2" t="s">
        <v>70</v>
      </c>
      <c r="C218" s="78">
        <f>enrollextractws!G215</f>
        <v>779.44199999999989</v>
      </c>
      <c r="D218" s="82">
        <f>'[2]Table 19'!E215</f>
        <v>44.53</v>
      </c>
      <c r="E218" s="79">
        <f t="shared" si="14"/>
        <v>17.503750280709632</v>
      </c>
      <c r="F218" s="79">
        <f t="shared" si="15"/>
        <v>57.130613952032363</v>
      </c>
      <c r="G218" s="82">
        <f>'[2]Table 29'!E205</f>
        <v>12.33</v>
      </c>
      <c r="H218" s="80">
        <f t="shared" si="12"/>
        <v>63.215085158150842</v>
      </c>
      <c r="I218" s="80">
        <f t="shared" si="13"/>
        <v>15.819008983349629</v>
      </c>
    </row>
    <row r="219" spans="1:9" x14ac:dyDescent="0.3">
      <c r="A219" s="81" t="s">
        <v>500</v>
      </c>
      <c r="B219" s="2" t="s">
        <v>71</v>
      </c>
      <c r="C219" s="78">
        <f>enrollextractws!G216</f>
        <v>194.20800000000003</v>
      </c>
      <c r="D219" s="82">
        <f>'[2]Table 19'!E216</f>
        <v>19.170000000000002</v>
      </c>
      <c r="E219" s="79">
        <f t="shared" si="14"/>
        <v>10.130829420970267</v>
      </c>
      <c r="F219" s="79">
        <f t="shared" si="15"/>
        <v>98.708601087493804</v>
      </c>
      <c r="G219" s="82">
        <f>'[2]Table 29'!E206</f>
        <v>5.12</v>
      </c>
      <c r="H219" s="80">
        <f t="shared" si="12"/>
        <v>37.931250000000006</v>
      </c>
      <c r="I219" s="80">
        <f t="shared" si="13"/>
        <v>26.363486571099024</v>
      </c>
    </row>
    <row r="220" spans="1:9" x14ac:dyDescent="0.3">
      <c r="A220" s="81" t="s">
        <v>501</v>
      </c>
      <c r="B220" s="2" t="s">
        <v>72</v>
      </c>
      <c r="C220" s="78">
        <f>enrollextractws!G217</f>
        <v>786.86800000000005</v>
      </c>
      <c r="D220" s="82">
        <f>'[2]Table 19'!E217</f>
        <v>52.12</v>
      </c>
      <c r="E220" s="79">
        <f t="shared" si="14"/>
        <v>15.097237145049887</v>
      </c>
      <c r="F220" s="79">
        <f t="shared" si="15"/>
        <v>66.237285033830318</v>
      </c>
      <c r="G220" s="82">
        <f>'[2]Table 29'!E207</f>
        <v>14.4</v>
      </c>
      <c r="H220" s="80">
        <f t="shared" si="12"/>
        <v>54.643611111111113</v>
      </c>
      <c r="I220" s="80">
        <f t="shared" si="13"/>
        <v>18.300401083790419</v>
      </c>
    </row>
    <row r="221" spans="1:9" x14ac:dyDescent="0.3">
      <c r="A221" s="81" t="s">
        <v>502</v>
      </c>
      <c r="B221" s="2" t="s">
        <v>309</v>
      </c>
      <c r="C221" s="78">
        <f>enrollextractws!G218</f>
        <v>514.56000000000006</v>
      </c>
      <c r="D221" s="82">
        <f>'[2]Table 19'!E218</f>
        <v>34.69</v>
      </c>
      <c r="E221" s="79">
        <f t="shared" si="14"/>
        <v>14.833093110406461</v>
      </c>
      <c r="F221" s="79">
        <f t="shared" si="15"/>
        <v>67.416822139303477</v>
      </c>
      <c r="G221" s="82">
        <f>'[2]Table 29'!E208</f>
        <v>9.4499999999999993</v>
      </c>
      <c r="H221" s="80">
        <f t="shared" si="12"/>
        <v>54.450793650793663</v>
      </c>
      <c r="I221" s="80">
        <f t="shared" si="13"/>
        <v>18.365205223880594</v>
      </c>
    </row>
    <row r="222" spans="1:9" x14ac:dyDescent="0.3">
      <c r="A222" s="81" t="s">
        <v>503</v>
      </c>
      <c r="B222" s="2" t="s">
        <v>73</v>
      </c>
      <c r="C222" s="78">
        <f>enrollextractws!G219</f>
        <v>3140.6039999999998</v>
      </c>
      <c r="D222" s="82">
        <f>'[2]Table 19'!E219</f>
        <v>207.15</v>
      </c>
      <c r="E222" s="79">
        <f t="shared" si="14"/>
        <v>15.16101375814627</v>
      </c>
      <c r="F222" s="79">
        <f t="shared" si="15"/>
        <v>65.958649992167125</v>
      </c>
      <c r="G222" s="82">
        <f>'[2]Table 29'!E209</f>
        <v>56.42</v>
      </c>
      <c r="H222" s="80">
        <f t="shared" si="12"/>
        <v>55.664728819567522</v>
      </c>
      <c r="I222" s="80">
        <f t="shared" si="13"/>
        <v>17.96469723658252</v>
      </c>
    </row>
    <row r="223" spans="1:9" x14ac:dyDescent="0.3">
      <c r="A223" s="81" t="s">
        <v>504</v>
      </c>
      <c r="B223" s="2" t="s">
        <v>74</v>
      </c>
      <c r="C223" s="78">
        <f>enrollextractws!G220</f>
        <v>4312.485999999999</v>
      </c>
      <c r="D223" s="82">
        <f>'[2]Table 19'!E220</f>
        <v>246.5</v>
      </c>
      <c r="E223" s="79">
        <f t="shared" si="14"/>
        <v>17.494872210953343</v>
      </c>
      <c r="F223" s="79">
        <f t="shared" si="15"/>
        <v>57.159605851474083</v>
      </c>
      <c r="G223" s="82">
        <f>'[2]Table 29'!E210</f>
        <v>76.459999999999994</v>
      </c>
      <c r="H223" s="80">
        <f t="shared" si="12"/>
        <v>56.401857180224944</v>
      </c>
      <c r="I223" s="80">
        <f t="shared" si="13"/>
        <v>17.729912630441007</v>
      </c>
    </row>
    <row r="224" spans="1:9" x14ac:dyDescent="0.3">
      <c r="A224" s="81" t="s">
        <v>505</v>
      </c>
      <c r="B224" s="2" t="s">
        <v>310</v>
      </c>
      <c r="C224" s="78">
        <f>enrollextractws!G221</f>
        <v>2486.4360000000001</v>
      </c>
      <c r="D224" s="82">
        <f>'[2]Table 19'!E221</f>
        <v>140.91999999999999</v>
      </c>
      <c r="E224" s="79">
        <f t="shared" si="14"/>
        <v>17.644308827703664</v>
      </c>
      <c r="F224" s="79">
        <f t="shared" si="15"/>
        <v>56.675498585123442</v>
      </c>
      <c r="G224" s="82">
        <f>'[2]Table 29'!E211</f>
        <v>24.86</v>
      </c>
      <c r="H224" s="80">
        <f t="shared" si="12"/>
        <v>100.01753821399839</v>
      </c>
      <c r="I224" s="80">
        <f t="shared" si="13"/>
        <v>9.9982464861351747</v>
      </c>
    </row>
    <row r="225" spans="1:9" x14ac:dyDescent="0.3">
      <c r="A225" s="81" t="s">
        <v>506</v>
      </c>
      <c r="B225" s="2" t="s">
        <v>311</v>
      </c>
      <c r="C225" s="78">
        <f>enrollextractws!G222</f>
        <v>466.89799999999997</v>
      </c>
      <c r="D225" s="82">
        <f>'[2]Table 19'!E222</f>
        <v>35.130000000000003</v>
      </c>
      <c r="E225" s="79">
        <f t="shared" si="14"/>
        <v>13.290577853686306</v>
      </c>
      <c r="F225" s="79">
        <f t="shared" si="15"/>
        <v>75.241273254543827</v>
      </c>
      <c r="G225" s="80">
        <f>'[2]Table 29'!E212</f>
        <v>8.99</v>
      </c>
      <c r="H225" s="80">
        <f t="shared" si="12"/>
        <v>51.935261401557284</v>
      </c>
      <c r="I225" s="80">
        <f t="shared" si="13"/>
        <v>19.25474086417162</v>
      </c>
    </row>
    <row r="226" spans="1:9" x14ac:dyDescent="0.3">
      <c r="A226" s="81" t="s">
        <v>507</v>
      </c>
      <c r="B226" s="2" t="s">
        <v>312</v>
      </c>
      <c r="C226" s="78">
        <f>enrollextractws!G223</f>
        <v>420.38400000000001</v>
      </c>
      <c r="D226" s="82">
        <f>'[2]Table 19'!E223</f>
        <v>25.1</v>
      </c>
      <c r="E226" s="79">
        <f t="shared" si="14"/>
        <v>16.748366533864541</v>
      </c>
      <c r="F226" s="79">
        <f t="shared" si="15"/>
        <v>59.707315216563906</v>
      </c>
      <c r="G226" s="82">
        <f>'[2]Table 29'!E213</f>
        <v>6.58</v>
      </c>
      <c r="H226" s="80">
        <f t="shared" si="12"/>
        <v>63.888145896656539</v>
      </c>
      <c r="I226" s="80">
        <f t="shared" si="13"/>
        <v>15.65235594123468</v>
      </c>
    </row>
    <row r="227" spans="1:9" x14ac:dyDescent="0.3">
      <c r="A227" s="81" t="s">
        <v>508</v>
      </c>
      <c r="B227" s="2" t="s">
        <v>75</v>
      </c>
      <c r="C227" s="78">
        <f>enrollextractws!G224</f>
        <v>6375.9699999999993</v>
      </c>
      <c r="D227" s="82">
        <f>'[2]Table 19'!E224</f>
        <v>385.7</v>
      </c>
      <c r="E227" s="79">
        <f t="shared" si="14"/>
        <v>16.530904848327715</v>
      </c>
      <c r="F227" s="79">
        <f t="shared" si="15"/>
        <v>60.492756396281671</v>
      </c>
      <c r="G227" s="82">
        <f>'[2]Table 29'!E214</f>
        <v>99.55</v>
      </c>
      <c r="H227" s="80">
        <f t="shared" si="12"/>
        <v>64.047915620291306</v>
      </c>
      <c r="I227" s="80">
        <f t="shared" si="13"/>
        <v>15.613310602151516</v>
      </c>
    </row>
    <row r="228" spans="1:9" x14ac:dyDescent="0.3">
      <c r="A228" s="81" t="s">
        <v>509</v>
      </c>
      <c r="B228" s="2" t="s">
        <v>313</v>
      </c>
      <c r="C228" s="78">
        <f>enrollextractws!G225</f>
        <v>108</v>
      </c>
      <c r="D228" s="82">
        <f>'[2]Table 19'!E225</f>
        <v>7.6</v>
      </c>
      <c r="E228" s="79">
        <f t="shared" si="14"/>
        <v>14.210526315789474</v>
      </c>
      <c r="F228" s="79">
        <f t="shared" si="15"/>
        <v>70.370370370370367</v>
      </c>
      <c r="G228" s="82">
        <f>'[2]Table 29'!E215</f>
        <v>1.75</v>
      </c>
      <c r="H228" s="80">
        <f t="shared" si="12"/>
        <v>61.714285714285715</v>
      </c>
      <c r="I228" s="80">
        <f t="shared" si="13"/>
        <v>16.203703703703702</v>
      </c>
    </row>
    <row r="229" spans="1:9" x14ac:dyDescent="0.3">
      <c r="A229" s="81" t="s">
        <v>510</v>
      </c>
      <c r="B229" s="2" t="s">
        <v>314</v>
      </c>
      <c r="C229" s="78">
        <f>enrollextractws!G226</f>
        <v>71.599999999999994</v>
      </c>
      <c r="D229" s="82">
        <f>'[2]Table 19'!E226</f>
        <v>5</v>
      </c>
      <c r="E229" s="79">
        <f t="shared" si="14"/>
        <v>14.319999999999999</v>
      </c>
      <c r="F229" s="79">
        <f t="shared" si="15"/>
        <v>69.832402234636888</v>
      </c>
      <c r="G229" s="82">
        <f>'[2]Table 29'!E216</f>
        <v>1.25</v>
      </c>
      <c r="H229" s="80">
        <f t="shared" si="12"/>
        <v>57.279999999999994</v>
      </c>
      <c r="I229" s="80">
        <f t="shared" si="13"/>
        <v>17.458100558659222</v>
      </c>
    </row>
    <row r="230" spans="1:9" x14ac:dyDescent="0.3">
      <c r="A230" s="81" t="s">
        <v>511</v>
      </c>
      <c r="B230" s="2" t="s">
        <v>315</v>
      </c>
      <c r="C230" s="78">
        <f>enrollextractws!G227</f>
        <v>61.269999999999996</v>
      </c>
      <c r="D230" s="82">
        <f>'[2]Table 19'!E227</f>
        <v>10.4</v>
      </c>
      <c r="E230" s="79">
        <f t="shared" si="14"/>
        <v>5.8913461538461531</v>
      </c>
      <c r="F230" s="79">
        <f t="shared" si="15"/>
        <v>169.74049290027747</v>
      </c>
      <c r="G230" s="82">
        <f>'[2]Table 29'!E217</f>
        <v>1.45</v>
      </c>
      <c r="H230" s="80">
        <f t="shared" si="12"/>
        <v>42.255172413793105</v>
      </c>
      <c r="I230" s="80">
        <f t="shared" si="13"/>
        <v>23.665741798596375</v>
      </c>
    </row>
    <row r="231" spans="1:9" x14ac:dyDescent="0.3">
      <c r="A231" s="81" t="s">
        <v>512</v>
      </c>
      <c r="B231" s="2" t="s">
        <v>316</v>
      </c>
      <c r="C231" s="78">
        <f>enrollextractws!G228</f>
        <v>734.27200000000005</v>
      </c>
      <c r="D231" s="82">
        <f>'[2]Table 19'!E228</f>
        <v>42.81</v>
      </c>
      <c r="E231" s="79">
        <f t="shared" si="14"/>
        <v>17.151880401775287</v>
      </c>
      <c r="F231" s="79">
        <f t="shared" si="15"/>
        <v>58.302645341235944</v>
      </c>
      <c r="G231" s="82">
        <f>'[2]Table 29'!E218</f>
        <v>11.9</v>
      </c>
      <c r="H231" s="80">
        <f t="shared" si="12"/>
        <v>61.703529411764706</v>
      </c>
      <c r="I231" s="80">
        <f t="shared" si="13"/>
        <v>16.206528370957901</v>
      </c>
    </row>
    <row r="232" spans="1:9" x14ac:dyDescent="0.3">
      <c r="A232" s="81" t="s">
        <v>513</v>
      </c>
      <c r="B232" s="2" t="s">
        <v>317</v>
      </c>
      <c r="C232" s="78">
        <f>enrollextractws!G229</f>
        <v>19464.608000000004</v>
      </c>
      <c r="D232" s="82">
        <f>'[2]Table 19'!E229</f>
        <v>1073.71</v>
      </c>
      <c r="E232" s="79">
        <f t="shared" si="14"/>
        <v>18.128366132382116</v>
      </c>
      <c r="F232" s="79">
        <f t="shared" si="15"/>
        <v>55.162169204743286</v>
      </c>
      <c r="G232" s="82">
        <f>'[2]Table 29'!E219</f>
        <v>234.85</v>
      </c>
      <c r="H232" s="80">
        <f t="shared" si="12"/>
        <v>82.881021928890803</v>
      </c>
      <c r="I232" s="80">
        <f t="shared" si="13"/>
        <v>12.065488295474532</v>
      </c>
    </row>
    <row r="233" spans="1:9" x14ac:dyDescent="0.3">
      <c r="A233" s="81" t="s">
        <v>514</v>
      </c>
      <c r="B233" s="2" t="s">
        <v>318</v>
      </c>
      <c r="C233" s="78">
        <f>enrollextractws!G230</f>
        <v>9604.7800000000007</v>
      </c>
      <c r="D233" s="82">
        <f>'[2]Table 19'!E230</f>
        <v>524.48</v>
      </c>
      <c r="E233" s="79">
        <f t="shared" si="14"/>
        <v>18.312957596095181</v>
      </c>
      <c r="F233" s="79">
        <f t="shared" si="15"/>
        <v>54.606144024121321</v>
      </c>
      <c r="G233" s="82">
        <f>'[2]Table 29'!E220</f>
        <v>142.13999999999999</v>
      </c>
      <c r="H233" s="80">
        <f t="shared" si="12"/>
        <v>67.572674827634742</v>
      </c>
      <c r="I233" s="80">
        <f t="shared" si="13"/>
        <v>14.798881390307741</v>
      </c>
    </row>
    <row r="234" spans="1:9" x14ac:dyDescent="0.3">
      <c r="A234" s="81" t="s">
        <v>515</v>
      </c>
      <c r="B234" s="2" t="s">
        <v>319</v>
      </c>
      <c r="C234" s="78">
        <f>enrollextractws!G231</f>
        <v>14794.359999999997</v>
      </c>
      <c r="D234" s="82">
        <f>'[2]Table 19'!E231</f>
        <v>882.31</v>
      </c>
      <c r="E234" s="79">
        <f t="shared" si="14"/>
        <v>16.76775736419172</v>
      </c>
      <c r="F234" s="79">
        <f t="shared" si="15"/>
        <v>59.638267556014597</v>
      </c>
      <c r="G234" s="82">
        <f>'[2]Table 29'!E221</f>
        <v>242.34</v>
      </c>
      <c r="H234" s="80">
        <f t="shared" si="12"/>
        <v>61.0479491623339</v>
      </c>
      <c r="I234" s="80">
        <f t="shared" si="13"/>
        <v>16.38056664837141</v>
      </c>
    </row>
    <row r="235" spans="1:9" x14ac:dyDescent="0.3">
      <c r="A235" s="81" t="s">
        <v>516</v>
      </c>
      <c r="B235" s="2" t="s">
        <v>320</v>
      </c>
      <c r="C235" s="78">
        <f>enrollextractws!G232</f>
        <v>19516.528000000002</v>
      </c>
      <c r="D235" s="82">
        <f>'[2]Table 19'!E232</f>
        <v>1123.3699999999999</v>
      </c>
      <c r="E235" s="79">
        <f t="shared" si="14"/>
        <v>17.373196720581824</v>
      </c>
      <c r="F235" s="79">
        <f t="shared" si="15"/>
        <v>57.559930741779468</v>
      </c>
      <c r="G235" s="82">
        <f>'[2]Table 29'!E222</f>
        <v>256.5</v>
      </c>
      <c r="H235" s="80">
        <f t="shared" si="12"/>
        <v>76.087828460038992</v>
      </c>
      <c r="I235" s="80">
        <f t="shared" si="13"/>
        <v>13.142706530587816</v>
      </c>
    </row>
    <row r="236" spans="1:9" x14ac:dyDescent="0.3">
      <c r="A236" s="81" t="s">
        <v>517</v>
      </c>
      <c r="B236" s="2" t="s">
        <v>321</v>
      </c>
      <c r="C236" s="78">
        <f>enrollextractws!G233</f>
        <v>5516.39</v>
      </c>
      <c r="D236" s="82">
        <f>'[2]Table 19'!E233</f>
        <v>293.83999999999997</v>
      </c>
      <c r="E236" s="79">
        <f t="shared" si="14"/>
        <v>18.77344813503948</v>
      </c>
      <c r="F236" s="79">
        <f t="shared" si="15"/>
        <v>53.266719720686886</v>
      </c>
      <c r="G236" s="82">
        <f>'[2]Table 29'!E223</f>
        <v>68.66</v>
      </c>
      <c r="H236" s="80">
        <f t="shared" si="12"/>
        <v>80.34357704631519</v>
      </c>
      <c r="I236" s="80">
        <f t="shared" si="13"/>
        <v>12.446545657576783</v>
      </c>
    </row>
    <row r="237" spans="1:9" x14ac:dyDescent="0.3">
      <c r="A237" s="81" t="s">
        <v>518</v>
      </c>
      <c r="B237" s="2" t="s">
        <v>322</v>
      </c>
      <c r="C237" s="78">
        <f>enrollextractws!G234</f>
        <v>9104.492000000002</v>
      </c>
      <c r="D237" s="82">
        <f>'[2]Table 19'!E234</f>
        <v>520.19000000000005</v>
      </c>
      <c r="E237" s="79">
        <f t="shared" si="14"/>
        <v>17.502243411061347</v>
      </c>
      <c r="F237" s="79">
        <f t="shared" si="15"/>
        <v>57.135532657945106</v>
      </c>
      <c r="G237" s="82">
        <f>'[2]Table 29'!E224</f>
        <v>99.51</v>
      </c>
      <c r="H237" s="80">
        <f t="shared" si="12"/>
        <v>91.493236860617046</v>
      </c>
      <c r="I237" s="80">
        <f t="shared" si="13"/>
        <v>10.92976961262638</v>
      </c>
    </row>
    <row r="238" spans="1:9" x14ac:dyDescent="0.3">
      <c r="A238" s="81" t="s">
        <v>519</v>
      </c>
      <c r="B238" s="2" t="s">
        <v>323</v>
      </c>
      <c r="C238" s="78">
        <f>enrollextractws!G235</f>
        <v>34.179999999999993</v>
      </c>
      <c r="D238" s="82">
        <f>'[2]Table 19'!E235</f>
        <v>3</v>
      </c>
      <c r="E238" s="79">
        <f t="shared" si="14"/>
        <v>11.393333333333331</v>
      </c>
      <c r="F238" s="79">
        <f t="shared" si="15"/>
        <v>87.770626097132848</v>
      </c>
      <c r="G238" s="82">
        <f>'[2]Table 29'!E225</f>
        <v>0.57999999999999996</v>
      </c>
      <c r="H238" s="80">
        <f t="shared" si="12"/>
        <v>58.931034482758612</v>
      </c>
      <c r="I238" s="80">
        <f t="shared" si="13"/>
        <v>16.968987712112348</v>
      </c>
    </row>
    <row r="239" spans="1:9" x14ac:dyDescent="0.3">
      <c r="A239" s="81" t="s">
        <v>520</v>
      </c>
      <c r="B239" s="2" t="s">
        <v>324</v>
      </c>
      <c r="C239" s="78">
        <f>enrollextractws!G236</f>
        <v>5499.3280000000004</v>
      </c>
      <c r="D239" s="82">
        <f>'[2]Table 19'!E236</f>
        <v>310.64</v>
      </c>
      <c r="E239" s="79">
        <f t="shared" si="14"/>
        <v>17.703219160442959</v>
      </c>
      <c r="F239" s="79">
        <f t="shared" si="15"/>
        <v>56.486901672349781</v>
      </c>
      <c r="G239" s="80">
        <f>'[2]Table 29'!E226</f>
        <v>74.52</v>
      </c>
      <c r="H239" s="80">
        <f t="shared" si="12"/>
        <v>73.796672034353207</v>
      </c>
      <c r="I239" s="80">
        <f t="shared" si="13"/>
        <v>13.550746563943811</v>
      </c>
    </row>
    <row r="240" spans="1:9" x14ac:dyDescent="0.3">
      <c r="A240" s="81" t="s">
        <v>521</v>
      </c>
      <c r="B240" s="2" t="s">
        <v>325</v>
      </c>
      <c r="C240" s="78">
        <f>enrollextractws!G237</f>
        <v>9352.68</v>
      </c>
      <c r="D240" s="82">
        <f>'[2]Table 19'!E237</f>
        <v>505.22</v>
      </c>
      <c r="E240" s="79">
        <f t="shared" si="14"/>
        <v>18.512093741340404</v>
      </c>
      <c r="F240" s="79">
        <f t="shared" si="15"/>
        <v>54.01874115226866</v>
      </c>
      <c r="G240" s="80">
        <f>'[2]Table 29'!E227</f>
        <v>116.23</v>
      </c>
      <c r="H240" s="80">
        <f t="shared" si="12"/>
        <v>80.467005076142129</v>
      </c>
      <c r="I240" s="80">
        <f t="shared" si="13"/>
        <v>12.427453949028514</v>
      </c>
    </row>
    <row r="241" spans="1:9" x14ac:dyDescent="0.3">
      <c r="A241" s="81" t="s">
        <v>522</v>
      </c>
      <c r="B241" s="2" t="s">
        <v>326</v>
      </c>
      <c r="C241" s="78">
        <f>enrollextractws!G238</f>
        <v>2590.5160000000001</v>
      </c>
      <c r="D241" s="82">
        <f>'[2]Table 19'!E238</f>
        <v>148.96</v>
      </c>
      <c r="E241" s="79">
        <f t="shared" si="14"/>
        <v>17.390682062298602</v>
      </c>
      <c r="F241" s="79">
        <f t="shared" si="15"/>
        <v>57.502057505145693</v>
      </c>
      <c r="G241" s="82">
        <f>'[2]Table 29'!E228</f>
        <v>44.53</v>
      </c>
      <c r="H241" s="80">
        <f t="shared" si="12"/>
        <v>58.174623849090501</v>
      </c>
      <c r="I241" s="80">
        <f t="shared" si="13"/>
        <v>17.189625541783954</v>
      </c>
    </row>
    <row r="242" spans="1:9" x14ac:dyDescent="0.3">
      <c r="A242" s="81" t="s">
        <v>523</v>
      </c>
      <c r="B242" s="2" t="s">
        <v>327</v>
      </c>
      <c r="C242" s="78">
        <f>enrollextractws!G239</f>
        <v>2097.8459999999995</v>
      </c>
      <c r="D242" s="82">
        <f>'[2]Table 19'!E239</f>
        <v>115.05</v>
      </c>
      <c r="E242" s="79">
        <f t="shared" si="14"/>
        <v>18.234211212516293</v>
      </c>
      <c r="F242" s="79">
        <f t="shared" si="15"/>
        <v>54.841966474183529</v>
      </c>
      <c r="G242" s="82">
        <f>'[2]Table 29'!E229</f>
        <v>23.63</v>
      </c>
      <c r="H242" s="80">
        <f t="shared" si="12"/>
        <v>88.778925095217929</v>
      </c>
      <c r="I242" s="80">
        <f t="shared" si="13"/>
        <v>11.263934530942691</v>
      </c>
    </row>
    <row r="243" spans="1:9" x14ac:dyDescent="0.3">
      <c r="A243" s="81" t="s">
        <v>524</v>
      </c>
      <c r="B243" s="2" t="s">
        <v>328</v>
      </c>
      <c r="C243" s="78">
        <f>enrollextractws!G240</f>
        <v>425.334</v>
      </c>
      <c r="D243" s="82">
        <f>'[2]Table 19'!E240</f>
        <v>33</v>
      </c>
      <c r="E243" s="79">
        <f t="shared" si="14"/>
        <v>12.888909090909092</v>
      </c>
      <c r="F243" s="79">
        <f t="shared" si="15"/>
        <v>77.586085288267569</v>
      </c>
      <c r="G243" s="82">
        <f>'[2]Table 29'!E230</f>
        <v>9.1300000000000008</v>
      </c>
      <c r="H243" s="80">
        <f t="shared" si="12"/>
        <v>46.586418400876227</v>
      </c>
      <c r="I243" s="80">
        <f t="shared" si="13"/>
        <v>21.465483596420697</v>
      </c>
    </row>
    <row r="244" spans="1:9" x14ac:dyDescent="0.3">
      <c r="A244" s="81" t="s">
        <v>525</v>
      </c>
      <c r="B244" s="2" t="s">
        <v>329</v>
      </c>
      <c r="C244" s="78">
        <f>enrollextractws!G241</f>
        <v>2200.9059999999999</v>
      </c>
      <c r="D244" s="82">
        <f>'[2]Table 19'!E241</f>
        <v>126.94</v>
      </c>
      <c r="E244" s="79">
        <f t="shared" si="14"/>
        <v>17.338159760516781</v>
      </c>
      <c r="F244" s="79">
        <f t="shared" si="15"/>
        <v>57.676247872467066</v>
      </c>
      <c r="G244" s="82">
        <f>'[2]Table 29'!E231</f>
        <v>36.72</v>
      </c>
      <c r="H244" s="80">
        <f t="shared" si="12"/>
        <v>59.937527233115468</v>
      </c>
      <c r="I244" s="80">
        <f t="shared" si="13"/>
        <v>16.684038300590757</v>
      </c>
    </row>
    <row r="245" spans="1:9" x14ac:dyDescent="0.3">
      <c r="A245" s="81" t="s">
        <v>526</v>
      </c>
      <c r="B245" s="2" t="s">
        <v>78</v>
      </c>
      <c r="C245" s="78">
        <f>enrollextractws!G242</f>
        <v>4706.0639999999994</v>
      </c>
      <c r="D245" s="82">
        <f>'[2]Table 19'!E242</f>
        <v>252.59</v>
      </c>
      <c r="E245" s="79">
        <f t="shared" si="14"/>
        <v>18.631236390989347</v>
      </c>
      <c r="F245" s="79">
        <f t="shared" si="15"/>
        <v>53.673303210496087</v>
      </c>
      <c r="G245" s="82">
        <f>'[2]Table 29'!E232</f>
        <v>66.03</v>
      </c>
      <c r="H245" s="80">
        <f t="shared" si="12"/>
        <v>71.271603816447055</v>
      </c>
      <c r="I245" s="80">
        <f t="shared" si="13"/>
        <v>14.030833409830382</v>
      </c>
    </row>
    <row r="246" spans="1:9" x14ac:dyDescent="0.3">
      <c r="A246" s="81" t="s">
        <v>527</v>
      </c>
      <c r="B246" s="2" t="s">
        <v>330</v>
      </c>
      <c r="C246" s="78">
        <f>enrollextractws!G243</f>
        <v>28336.421999999999</v>
      </c>
      <c r="D246" s="82">
        <f>'[2]Table 19'!E243</f>
        <v>1947.37</v>
      </c>
      <c r="E246" s="79">
        <f t="shared" si="14"/>
        <v>14.551123823413116</v>
      </c>
      <c r="F246" s="79">
        <f t="shared" si="15"/>
        <v>68.723214243491995</v>
      </c>
      <c r="G246" s="82">
        <f>'[2]Table 29'!E233</f>
        <v>317.69</v>
      </c>
      <c r="H246" s="80">
        <f t="shared" si="12"/>
        <v>89.195196575277777</v>
      </c>
      <c r="I246" s="80">
        <f t="shared" si="13"/>
        <v>11.211366064494664</v>
      </c>
    </row>
    <row r="247" spans="1:9" x14ac:dyDescent="0.3">
      <c r="A247" s="81" t="s">
        <v>528</v>
      </c>
      <c r="B247" s="2" t="s">
        <v>331</v>
      </c>
      <c r="C247" s="78">
        <f>enrollextractws!G244</f>
        <v>77.400000000000006</v>
      </c>
      <c r="D247" s="82">
        <f>'[2]Table 19'!E244</f>
        <v>6.32</v>
      </c>
      <c r="E247" s="79">
        <f t="shared" si="14"/>
        <v>12.246835443037975</v>
      </c>
      <c r="F247" s="79">
        <f t="shared" si="15"/>
        <v>81.653746770025833</v>
      </c>
      <c r="G247" s="82">
        <f>'[2]Table 29'!E234</f>
        <v>0.56000000000000005</v>
      </c>
      <c r="H247" s="80">
        <f t="shared" si="12"/>
        <v>138.21428571428572</v>
      </c>
      <c r="I247" s="80">
        <f t="shared" si="13"/>
        <v>7.2351421188630498</v>
      </c>
    </row>
    <row r="248" spans="1:9" x14ac:dyDescent="0.3">
      <c r="A248" s="81" t="s">
        <v>529</v>
      </c>
      <c r="B248" s="2" t="s">
        <v>332</v>
      </c>
      <c r="C248" s="78">
        <f>enrollextractws!G245</f>
        <v>44.2</v>
      </c>
      <c r="D248" s="82">
        <f>'[2]Table 19'!E245</f>
        <v>3.56</v>
      </c>
      <c r="E248" s="79">
        <f t="shared" si="14"/>
        <v>12.415730337078653</v>
      </c>
      <c r="F248" s="79">
        <f t="shared" si="15"/>
        <v>80.542986425339365</v>
      </c>
      <c r="G248" s="82">
        <f>'[2]Table 29'!E235</f>
        <v>0.95</v>
      </c>
      <c r="H248" s="80">
        <f t="shared" si="12"/>
        <v>46.526315789473692</v>
      </c>
      <c r="I248" s="80">
        <f t="shared" si="13"/>
        <v>21.493212669683256</v>
      </c>
    </row>
    <row r="249" spans="1:9" x14ac:dyDescent="0.3">
      <c r="A249" s="81" t="s">
        <v>530</v>
      </c>
      <c r="B249" s="2" t="s">
        <v>333</v>
      </c>
      <c r="C249" s="78">
        <f>enrollextractws!G246</f>
        <v>1339.0439999999999</v>
      </c>
      <c r="D249" s="82">
        <f>'[2]Table 19'!E246</f>
        <v>88.54</v>
      </c>
      <c r="E249" s="79">
        <f t="shared" si="14"/>
        <v>15.123605150214591</v>
      </c>
      <c r="F249" s="79">
        <f t="shared" si="15"/>
        <v>66.12180032919008</v>
      </c>
      <c r="G249" s="82">
        <f>'[2]Table 29'!E236</f>
        <v>12.79</v>
      </c>
      <c r="H249" s="80">
        <f t="shared" si="12"/>
        <v>104.69460516028147</v>
      </c>
      <c r="I249" s="80">
        <f t="shared" si="13"/>
        <v>9.5515905377269164</v>
      </c>
    </row>
    <row r="250" spans="1:9" x14ac:dyDescent="0.3">
      <c r="A250" s="81" t="s">
        <v>531</v>
      </c>
      <c r="B250" s="2" t="s">
        <v>334</v>
      </c>
      <c r="C250" s="78">
        <f>enrollextractws!G247</f>
        <v>1697.9059999999997</v>
      </c>
      <c r="D250" s="82">
        <f>'[2]Table 19'!E247</f>
        <v>113.14</v>
      </c>
      <c r="E250" s="79">
        <f t="shared" si="14"/>
        <v>15.007123917270636</v>
      </c>
      <c r="F250" s="79">
        <f t="shared" si="15"/>
        <v>66.635019842087843</v>
      </c>
      <c r="G250" s="82">
        <f>'[2]Table 29'!E237</f>
        <v>24.18</v>
      </c>
      <c r="H250" s="80">
        <f t="shared" si="12"/>
        <v>70.219437551695606</v>
      </c>
      <c r="I250" s="80">
        <f t="shared" si="13"/>
        <v>14.24107106047096</v>
      </c>
    </row>
    <row r="251" spans="1:9" x14ac:dyDescent="0.3">
      <c r="A251" s="81" t="s">
        <v>532</v>
      </c>
      <c r="B251" s="2" t="s">
        <v>335</v>
      </c>
      <c r="C251" s="78">
        <f>enrollextractws!G248</f>
        <v>10043.620000000003</v>
      </c>
      <c r="D251" s="82">
        <f>'[2]Table 19'!E248</f>
        <v>584.09</v>
      </c>
      <c r="E251" s="79">
        <f t="shared" si="14"/>
        <v>17.195329486894146</v>
      </c>
      <c r="F251" s="79">
        <f t="shared" si="15"/>
        <v>58.15532646595549</v>
      </c>
      <c r="G251" s="82">
        <f>'[2]Table 29'!E238</f>
        <v>126.97</v>
      </c>
      <c r="H251" s="80">
        <f t="shared" si="12"/>
        <v>79.102307631724045</v>
      </c>
      <c r="I251" s="80">
        <f t="shared" si="13"/>
        <v>12.641856223154596</v>
      </c>
    </row>
    <row r="252" spans="1:9" x14ac:dyDescent="0.3">
      <c r="A252" s="81" t="s">
        <v>533</v>
      </c>
      <c r="B252" s="2" t="s">
        <v>336</v>
      </c>
      <c r="C252" s="78">
        <f>enrollextractws!G249</f>
        <v>14180.032000000001</v>
      </c>
      <c r="D252" s="82">
        <f>'[2]Table 19'!E249</f>
        <v>849.3</v>
      </c>
      <c r="E252" s="79">
        <f t="shared" si="14"/>
        <v>16.696140350877194</v>
      </c>
      <c r="F252" s="79">
        <f t="shared" si="15"/>
        <v>59.89408204438466</v>
      </c>
      <c r="G252" s="82">
        <f>'[2]Table 29'!E239</f>
        <v>190.86</v>
      </c>
      <c r="H252" s="80">
        <f t="shared" si="12"/>
        <v>74.295462642774808</v>
      </c>
      <c r="I252" s="80">
        <f t="shared" si="13"/>
        <v>13.459772164124876</v>
      </c>
    </row>
    <row r="253" spans="1:9" x14ac:dyDescent="0.3">
      <c r="A253" s="81" t="s">
        <v>534</v>
      </c>
      <c r="B253" s="2" t="s">
        <v>337</v>
      </c>
      <c r="C253" s="78">
        <f>enrollextractws!G250</f>
        <v>853.29600000000005</v>
      </c>
      <c r="D253" s="82">
        <f>'[2]Table 19'!E250</f>
        <v>52.38</v>
      </c>
      <c r="E253" s="79">
        <f t="shared" si="14"/>
        <v>16.290492554410079</v>
      </c>
      <c r="F253" s="79">
        <f t="shared" si="15"/>
        <v>61.385498115542553</v>
      </c>
      <c r="G253" s="82">
        <f>'[2]Table 29'!E240</f>
        <v>5.74</v>
      </c>
      <c r="H253" s="80">
        <f t="shared" si="12"/>
        <v>148.65783972125436</v>
      </c>
      <c r="I253" s="80">
        <f t="shared" si="13"/>
        <v>6.7268567999849989</v>
      </c>
    </row>
    <row r="254" spans="1:9" x14ac:dyDescent="0.3">
      <c r="A254" s="81" t="s">
        <v>535</v>
      </c>
      <c r="B254" s="2" t="s">
        <v>338</v>
      </c>
      <c r="C254" s="78">
        <f>enrollextractws!G251</f>
        <v>5265.67</v>
      </c>
      <c r="D254" s="82">
        <f>'[2]Table 19'!E251</f>
        <v>331.01</v>
      </c>
      <c r="E254" s="79">
        <f t="shared" si="14"/>
        <v>15.907887979215131</v>
      </c>
      <c r="F254" s="79">
        <f t="shared" si="15"/>
        <v>62.861896017031071</v>
      </c>
      <c r="G254" s="82">
        <f>'[2]Table 29'!E241</f>
        <v>80.599999999999994</v>
      </c>
      <c r="H254" s="80">
        <f t="shared" si="12"/>
        <v>65.33089330024815</v>
      </c>
      <c r="I254" s="80">
        <f t="shared" si="13"/>
        <v>15.306694114898958</v>
      </c>
    </row>
    <row r="255" spans="1:9" x14ac:dyDescent="0.3">
      <c r="A255" s="81" t="s">
        <v>536</v>
      </c>
      <c r="B255" s="2" t="s">
        <v>79</v>
      </c>
      <c r="C255" s="78">
        <f>enrollextractws!G252</f>
        <v>3337.6560000000004</v>
      </c>
      <c r="D255" s="82">
        <f>'[2]Table 19'!E252</f>
        <v>205.18</v>
      </c>
      <c r="E255" s="79">
        <f t="shared" si="14"/>
        <v>16.266965591188228</v>
      </c>
      <c r="F255" s="79">
        <f t="shared" si="15"/>
        <v>61.474280153496935</v>
      </c>
      <c r="G255" s="82">
        <f>'[2]Table 29'!E242</f>
        <v>53.89</v>
      </c>
      <c r="H255" s="80">
        <f t="shared" si="12"/>
        <v>61.934607533865289</v>
      </c>
      <c r="I255" s="80">
        <f t="shared" si="13"/>
        <v>16.146061787074519</v>
      </c>
    </row>
    <row r="256" spans="1:9" x14ac:dyDescent="0.3">
      <c r="A256" s="81" t="s">
        <v>537</v>
      </c>
      <c r="B256" s="2" t="s">
        <v>339</v>
      </c>
      <c r="C256" s="78">
        <f>enrollextractws!G253</f>
        <v>583.80399999999986</v>
      </c>
      <c r="D256" s="82">
        <f>'[2]Table 19'!E253</f>
        <v>36.67</v>
      </c>
      <c r="E256" s="79">
        <f t="shared" si="14"/>
        <v>15.920479956367599</v>
      </c>
      <c r="F256" s="79">
        <f t="shared" si="15"/>
        <v>62.812176689436882</v>
      </c>
      <c r="G256" s="82">
        <f>'[2]Table 29'!E243</f>
        <v>7.21</v>
      </c>
      <c r="H256" s="80">
        <f t="shared" si="12"/>
        <v>80.971428571428547</v>
      </c>
      <c r="I256" s="80">
        <f t="shared" si="13"/>
        <v>12.350035285815105</v>
      </c>
    </row>
    <row r="257" spans="1:9" x14ac:dyDescent="0.3">
      <c r="A257" s="81" t="s">
        <v>538</v>
      </c>
      <c r="B257" s="2" t="s">
        <v>53</v>
      </c>
      <c r="C257" s="78">
        <f>enrollextractws!G254</f>
        <v>3326.2920000000008</v>
      </c>
      <c r="D257" s="82">
        <f>'[2]Table 19'!E254</f>
        <v>196.22</v>
      </c>
      <c r="E257" s="79">
        <f t="shared" si="14"/>
        <v>16.95184996432576</v>
      </c>
      <c r="F257" s="79">
        <f t="shared" si="15"/>
        <v>58.990611768299338</v>
      </c>
      <c r="G257" s="82">
        <f>'[2]Table 29'!E244</f>
        <v>37.78</v>
      </c>
      <c r="H257" s="80">
        <f t="shared" si="12"/>
        <v>88.043726839597696</v>
      </c>
      <c r="I257" s="80">
        <f t="shared" si="13"/>
        <v>11.357992623618129</v>
      </c>
    </row>
    <row r="258" spans="1:9" x14ac:dyDescent="0.3">
      <c r="A258" s="81" t="s">
        <v>539</v>
      </c>
      <c r="B258" s="2" t="s">
        <v>340</v>
      </c>
      <c r="C258" s="78">
        <f>enrollextractws!G255</f>
        <v>2552.5580000000004</v>
      </c>
      <c r="D258" s="82">
        <f>'[2]Table 19'!E255</f>
        <v>145.99</v>
      </c>
      <c r="E258" s="79">
        <f t="shared" si="14"/>
        <v>17.484471539146519</v>
      </c>
      <c r="F258" s="79">
        <f t="shared" si="15"/>
        <v>57.193607353877951</v>
      </c>
      <c r="G258" s="82">
        <f>'[2]Table 29'!E245</f>
        <v>28.87</v>
      </c>
      <c r="H258" s="80">
        <f t="shared" si="12"/>
        <v>88.415587114651899</v>
      </c>
      <c r="I258" s="80">
        <f t="shared" si="13"/>
        <v>11.310222921477198</v>
      </c>
    </row>
    <row r="259" spans="1:9" x14ac:dyDescent="0.3">
      <c r="A259" s="81" t="s">
        <v>540</v>
      </c>
      <c r="B259" s="2" t="s">
        <v>341</v>
      </c>
      <c r="C259" s="78">
        <f>enrollextractws!G256</f>
        <v>1445.1259999999997</v>
      </c>
      <c r="D259" s="82">
        <f>'[2]Table 19'!E256</f>
        <v>89.3</v>
      </c>
      <c r="E259" s="79">
        <f t="shared" si="14"/>
        <v>16.18282194848824</v>
      </c>
      <c r="F259" s="79">
        <f t="shared" si="15"/>
        <v>61.79391969973554</v>
      </c>
      <c r="G259" s="82">
        <f>'[2]Table 29'!E246</f>
        <v>20.95</v>
      </c>
      <c r="H259" s="80">
        <f t="shared" si="12"/>
        <v>68.979761336515509</v>
      </c>
      <c r="I259" s="80">
        <f t="shared" si="13"/>
        <v>14.497005797418359</v>
      </c>
    </row>
    <row r="260" spans="1:9" x14ac:dyDescent="0.3">
      <c r="A260" s="81" t="s">
        <v>619</v>
      </c>
      <c r="B260" s="2" t="s">
        <v>626</v>
      </c>
      <c r="C260" s="78">
        <f>enrollextractws!G257</f>
        <v>820.3</v>
      </c>
      <c r="D260" s="82">
        <f>'[2]Table 19'!E257</f>
        <v>54.99</v>
      </c>
      <c r="E260" s="79">
        <f t="shared" si="14"/>
        <v>14.917257683215128</v>
      </c>
      <c r="F260" s="79">
        <f t="shared" si="15"/>
        <v>67.036450079239302</v>
      </c>
      <c r="G260" s="82">
        <f>'[2]Table 29'!E247</f>
        <v>14.06</v>
      </c>
      <c r="H260" s="80">
        <f t="shared" si="12"/>
        <v>58.34281650071123</v>
      </c>
      <c r="I260" s="80">
        <f t="shared" si="13"/>
        <v>17.140070705839328</v>
      </c>
    </row>
    <row r="261" spans="1:9" x14ac:dyDescent="0.3">
      <c r="A261" s="81" t="s">
        <v>676</v>
      </c>
      <c r="B261" s="2" t="s">
        <v>677</v>
      </c>
      <c r="C261" s="78">
        <f>enrollextractws!G258</f>
        <v>29.112000000000002</v>
      </c>
      <c r="D261" s="82">
        <f>'[2]Table 19'!E258</f>
        <v>5</v>
      </c>
      <c r="E261" s="79">
        <f t="shared" si="14"/>
        <v>5.8224</v>
      </c>
      <c r="F261" s="79">
        <f t="shared" si="15"/>
        <v>171.75048090134652</v>
      </c>
      <c r="G261" s="82">
        <f>'[2]Table 29'!E248</f>
        <v>1.54</v>
      </c>
      <c r="H261" s="80">
        <f t="shared" si="12"/>
        <v>18.903896103896106</v>
      </c>
      <c r="I261" s="80">
        <f t="shared" si="13"/>
        <v>52.899148117614729</v>
      </c>
    </row>
    <row r="262" spans="1:9" x14ac:dyDescent="0.3">
      <c r="A262" s="81" t="s">
        <v>620</v>
      </c>
      <c r="B262" s="2" t="s">
        <v>627</v>
      </c>
      <c r="C262" s="78">
        <f>enrollextractws!G259</f>
        <v>228.25799999999998</v>
      </c>
      <c r="D262" s="82">
        <f>'[2]Table 19'!E259</f>
        <v>19.75</v>
      </c>
      <c r="E262" s="79">
        <f t="shared" si="14"/>
        <v>11.557367088607593</v>
      </c>
      <c r="F262" s="79">
        <f t="shared" si="15"/>
        <v>86.524897265375159</v>
      </c>
      <c r="G262" s="82">
        <f>'[2]Table 29'!E249</f>
        <v>0.75</v>
      </c>
      <c r="H262" s="80">
        <f t="shared" si="12"/>
        <v>304.34399999999999</v>
      </c>
      <c r="I262" s="80">
        <f t="shared" si="13"/>
        <v>3.2857555923560184</v>
      </c>
    </row>
    <row r="263" spans="1:9" x14ac:dyDescent="0.3">
      <c r="A263" s="81" t="s">
        <v>541</v>
      </c>
      <c r="B263" s="2" t="s">
        <v>342</v>
      </c>
      <c r="C263" s="78">
        <f>enrollextractws!G260</f>
        <v>40.4</v>
      </c>
      <c r="D263" s="82">
        <f>'[2]Table 19'!E260</f>
        <v>4.46</v>
      </c>
      <c r="E263" s="79">
        <f t="shared" si="14"/>
        <v>9.0582959641255609</v>
      </c>
      <c r="F263" s="79">
        <f t="shared" si="15"/>
        <v>110.3960396039604</v>
      </c>
      <c r="G263" s="82">
        <f>'[2]Table 29'!E250</f>
        <v>1.65</v>
      </c>
      <c r="H263" s="80">
        <f t="shared" si="12"/>
        <v>24.484848484848484</v>
      </c>
      <c r="I263" s="80">
        <f t="shared" si="13"/>
        <v>40.841584158415841</v>
      </c>
    </row>
    <row r="264" spans="1:9" x14ac:dyDescent="0.3">
      <c r="A264" s="81" t="s">
        <v>542</v>
      </c>
      <c r="B264" s="2" t="s">
        <v>343</v>
      </c>
      <c r="C264" s="78">
        <f>enrollextractws!G261</f>
        <v>767.1880000000001</v>
      </c>
      <c r="D264" s="82">
        <f>'[2]Table 19'!E261</f>
        <v>49.6</v>
      </c>
      <c r="E264" s="79">
        <f t="shared" si="14"/>
        <v>15.467500000000001</v>
      </c>
      <c r="F264" s="79">
        <f t="shared" si="15"/>
        <v>64.651689025375788</v>
      </c>
      <c r="G264" s="82">
        <f>'[2]Table 29'!E251</f>
        <v>11</v>
      </c>
      <c r="H264" s="80">
        <f t="shared" si="12"/>
        <v>69.744363636363644</v>
      </c>
      <c r="I264" s="80">
        <f t="shared" si="13"/>
        <v>14.338076195143822</v>
      </c>
    </row>
    <row r="265" spans="1:9" x14ac:dyDescent="0.3">
      <c r="A265" s="81" t="s">
        <v>543</v>
      </c>
      <c r="B265" s="2" t="s">
        <v>344</v>
      </c>
      <c r="C265" s="78">
        <f>enrollextractws!G262</f>
        <v>413.584</v>
      </c>
      <c r="D265" s="82">
        <f>'[2]Table 19'!E262</f>
        <v>35.54</v>
      </c>
      <c r="E265" s="79">
        <f t="shared" si="14"/>
        <v>11.637141249296567</v>
      </c>
      <c r="F265" s="79">
        <f t="shared" si="15"/>
        <v>85.931757514797482</v>
      </c>
      <c r="G265" s="82">
        <f>'[2]Table 29'!E252</f>
        <v>8.98</v>
      </c>
      <c r="H265" s="80">
        <f t="shared" si="12"/>
        <v>46.05612472160356</v>
      </c>
      <c r="I265" s="80">
        <f t="shared" si="13"/>
        <v>21.712638786800262</v>
      </c>
    </row>
    <row r="266" spans="1:9" x14ac:dyDescent="0.3">
      <c r="A266" s="81" t="s">
        <v>544</v>
      </c>
      <c r="B266" s="2" t="s">
        <v>345</v>
      </c>
      <c r="C266" s="78">
        <f>enrollextractws!G263</f>
        <v>1007.4599999999998</v>
      </c>
      <c r="D266" s="82">
        <f>'[2]Table 19'!E263</f>
        <v>54</v>
      </c>
      <c r="E266" s="79">
        <f t="shared" si="14"/>
        <v>18.656666666666663</v>
      </c>
      <c r="F266" s="79">
        <f t="shared" si="15"/>
        <v>53.600142933714501</v>
      </c>
      <c r="G266" s="82">
        <f>'[2]Table 29'!E253</f>
        <v>12.95</v>
      </c>
      <c r="H266" s="80">
        <f t="shared" si="12"/>
        <v>77.796138996138993</v>
      </c>
      <c r="I266" s="80">
        <f t="shared" si="13"/>
        <v>12.854108351696347</v>
      </c>
    </row>
    <row r="267" spans="1:9" x14ac:dyDescent="0.3">
      <c r="A267" s="81" t="s">
        <v>545</v>
      </c>
      <c r="B267" s="2" t="s">
        <v>346</v>
      </c>
      <c r="C267" s="78">
        <f>enrollextractws!G264</f>
        <v>1688.0240000000003</v>
      </c>
      <c r="D267" s="82">
        <f>'[2]Table 19'!E264</f>
        <v>106.51</v>
      </c>
      <c r="E267" s="79">
        <f t="shared" si="14"/>
        <v>15.848502488029295</v>
      </c>
      <c r="F267" s="79">
        <f t="shared" si="15"/>
        <v>63.097444112169015</v>
      </c>
      <c r="G267" s="82">
        <f>'[2]Table 29'!E254</f>
        <v>28.29</v>
      </c>
      <c r="H267" s="80">
        <f t="shared" ref="H267:H329" si="16">IF(G267=0,0,+C267/G267)</f>
        <v>59.668575468363393</v>
      </c>
      <c r="I267" s="80">
        <f t="shared" ref="I267:I329" si="17">+G267/C267*1000</f>
        <v>16.75924038994706</v>
      </c>
    </row>
    <row r="268" spans="1:9" x14ac:dyDescent="0.3">
      <c r="A268" s="81" t="s">
        <v>546</v>
      </c>
      <c r="B268" s="2" t="s">
        <v>347</v>
      </c>
      <c r="C268" s="78">
        <f>enrollextractws!G265</f>
        <v>257.06400000000002</v>
      </c>
      <c r="D268" s="82">
        <f>'[2]Table 19'!E265</f>
        <v>13.41</v>
      </c>
      <c r="E268" s="79">
        <f t="shared" si="14"/>
        <v>19.169574944071591</v>
      </c>
      <c r="F268" s="79">
        <f t="shared" si="15"/>
        <v>52.165997572588928</v>
      </c>
      <c r="G268" s="82">
        <f>'[2]Table 29'!E255</f>
        <v>2.96</v>
      </c>
      <c r="H268" s="80">
        <f t="shared" si="16"/>
        <v>86.845945945945957</v>
      </c>
      <c r="I268" s="80">
        <f t="shared" si="17"/>
        <v>11.514642268073318</v>
      </c>
    </row>
    <row r="269" spans="1:9" x14ac:dyDescent="0.3">
      <c r="A269" s="81" t="s">
        <v>547</v>
      </c>
      <c r="B269" s="2" t="s">
        <v>348</v>
      </c>
      <c r="C269" s="78">
        <f>enrollextractws!G266</f>
        <v>96.3</v>
      </c>
      <c r="D269" s="82">
        <f>'[2]Table 19'!E266</f>
        <v>6.35</v>
      </c>
      <c r="E269" s="79">
        <f t="shared" si="14"/>
        <v>15.165354330708661</v>
      </c>
      <c r="F269" s="79">
        <f t="shared" si="15"/>
        <v>65.939771547248185</v>
      </c>
      <c r="G269" s="82">
        <f>'[2]Table 29'!E256</f>
        <v>4.32</v>
      </c>
      <c r="H269" s="80">
        <f t="shared" si="16"/>
        <v>22.291666666666664</v>
      </c>
      <c r="I269" s="80">
        <f t="shared" si="17"/>
        <v>44.859813084112155</v>
      </c>
    </row>
    <row r="270" spans="1:9" x14ac:dyDescent="0.3">
      <c r="A270" s="81" t="s">
        <v>548</v>
      </c>
      <c r="B270" s="2" t="s">
        <v>54</v>
      </c>
      <c r="C270" s="78">
        <f>enrollextractws!G267</f>
        <v>40.200000000000003</v>
      </c>
      <c r="D270" s="82">
        <f>'[2]Table 19'!E267</f>
        <v>2.7</v>
      </c>
      <c r="E270" s="79">
        <f t="shared" si="14"/>
        <v>14.888888888888889</v>
      </c>
      <c r="F270" s="79">
        <f t="shared" si="15"/>
        <v>67.164179104477611</v>
      </c>
      <c r="G270" s="82">
        <f>'[2]Table 29'!E257</f>
        <v>1.19</v>
      </c>
      <c r="H270" s="80">
        <f t="shared" si="16"/>
        <v>33.781512605042018</v>
      </c>
      <c r="I270" s="80">
        <f t="shared" si="17"/>
        <v>29.60199004975124</v>
      </c>
    </row>
    <row r="271" spans="1:9" x14ac:dyDescent="0.3">
      <c r="A271" s="81" t="s">
        <v>549</v>
      </c>
      <c r="B271" s="2" t="s">
        <v>55</v>
      </c>
      <c r="C271" s="78">
        <f>enrollextractws!G268</f>
        <v>109.426</v>
      </c>
      <c r="D271" s="82">
        <f>'[2]Table 19'!E268</f>
        <v>12.85</v>
      </c>
      <c r="E271" s="79">
        <f t="shared" ref="E271:E329" si="18">IF(D271=0,0,C271/D271)</f>
        <v>8.5156420233463042</v>
      </c>
      <c r="F271" s="79">
        <f t="shared" ref="F271:F329" si="19">+D271/C271*1000</f>
        <v>117.43095790762708</v>
      </c>
      <c r="G271" s="82">
        <f>'[2]Table 29'!E258</f>
        <v>3.63</v>
      </c>
      <c r="H271" s="80">
        <f t="shared" si="16"/>
        <v>30.144903581267219</v>
      </c>
      <c r="I271" s="80">
        <f t="shared" si="17"/>
        <v>33.173103284411376</v>
      </c>
    </row>
    <row r="272" spans="1:9" x14ac:dyDescent="0.3">
      <c r="A272" s="81" t="s">
        <v>550</v>
      </c>
      <c r="B272" s="2" t="s">
        <v>0</v>
      </c>
      <c r="C272" s="78">
        <f>enrollextractws!G269</f>
        <v>525.56000000000006</v>
      </c>
      <c r="D272" s="82">
        <f>'[2]Table 19'!E269</f>
        <v>31.9</v>
      </c>
      <c r="E272" s="79">
        <f t="shared" si="18"/>
        <v>16.475235109717872</v>
      </c>
      <c r="F272" s="79">
        <f t="shared" si="19"/>
        <v>60.697161123373149</v>
      </c>
      <c r="G272" s="82">
        <f>'[2]Table 29'!E259</f>
        <v>7.14</v>
      </c>
      <c r="H272" s="80">
        <f t="shared" si="16"/>
        <v>73.607843137254918</v>
      </c>
      <c r="I272" s="80">
        <f t="shared" si="17"/>
        <v>13.585508790623333</v>
      </c>
    </row>
    <row r="273" spans="1:9" x14ac:dyDescent="0.3">
      <c r="A273" s="81" t="s">
        <v>551</v>
      </c>
      <c r="B273" s="2" t="s">
        <v>1</v>
      </c>
      <c r="C273" s="78">
        <f>enrollextractws!G270</f>
        <v>260.16999999999996</v>
      </c>
      <c r="D273" s="82">
        <f>'[2]Table 19'!E270</f>
        <v>21</v>
      </c>
      <c r="E273" s="79">
        <f t="shared" si="18"/>
        <v>12.389047619047616</v>
      </c>
      <c r="F273" s="79">
        <f t="shared" si="19"/>
        <v>80.716454625821598</v>
      </c>
      <c r="G273" s="82">
        <f>'[2]Table 29'!E260</f>
        <v>5.52</v>
      </c>
      <c r="H273" s="80">
        <f t="shared" si="16"/>
        <v>47.132246376811594</v>
      </c>
      <c r="I273" s="80">
        <f t="shared" si="17"/>
        <v>21.216896644501674</v>
      </c>
    </row>
    <row r="274" spans="1:9" x14ac:dyDescent="0.3">
      <c r="A274" s="81" t="s">
        <v>552</v>
      </c>
      <c r="B274" s="2" t="s">
        <v>2</v>
      </c>
      <c r="C274" s="78">
        <f>enrollextractws!G271</f>
        <v>1055.854</v>
      </c>
      <c r="D274" s="82">
        <f>'[2]Table 19'!E271</f>
        <v>61.67</v>
      </c>
      <c r="E274" s="79">
        <f t="shared" si="18"/>
        <v>17.121031295605643</v>
      </c>
      <c r="F274" s="79">
        <f t="shared" si="19"/>
        <v>58.407696518647469</v>
      </c>
      <c r="G274" s="82">
        <f>'[2]Table 29'!E261</f>
        <v>22.78</v>
      </c>
      <c r="H274" s="80">
        <f t="shared" si="16"/>
        <v>46.350043898156279</v>
      </c>
      <c r="I274" s="80">
        <f t="shared" si="17"/>
        <v>21.574952597612928</v>
      </c>
    </row>
    <row r="275" spans="1:9" x14ac:dyDescent="0.3">
      <c r="A275" s="81" t="s">
        <v>553</v>
      </c>
      <c r="B275" s="2" t="s">
        <v>3</v>
      </c>
      <c r="C275" s="78">
        <f>enrollextractws!G272</f>
        <v>5480.7660000000014</v>
      </c>
      <c r="D275" s="82">
        <f>'[2]Table 19'!E272</f>
        <v>285.44</v>
      </c>
      <c r="E275" s="79">
        <f t="shared" si="18"/>
        <v>19.201114069506733</v>
      </c>
      <c r="F275" s="79">
        <f t="shared" si="19"/>
        <v>52.080311401727407</v>
      </c>
      <c r="G275" s="82">
        <f>'[2]Table 29'!E262</f>
        <v>63.56</v>
      </c>
      <c r="H275" s="80">
        <f t="shared" si="16"/>
        <v>86.229798615481457</v>
      </c>
      <c r="I275" s="80">
        <f t="shared" si="17"/>
        <v>11.59691911678039</v>
      </c>
    </row>
    <row r="276" spans="1:9" x14ac:dyDescent="0.3">
      <c r="A276" s="81" t="s">
        <v>554</v>
      </c>
      <c r="B276" s="2" t="s">
        <v>4</v>
      </c>
      <c r="C276" s="78">
        <f>enrollextractws!G273</f>
        <v>14444.599999999999</v>
      </c>
      <c r="D276" s="82">
        <f>'[2]Table 19'!E273</f>
        <v>870.81</v>
      </c>
      <c r="E276" s="79">
        <f t="shared" si="18"/>
        <v>16.587544929433516</v>
      </c>
      <c r="F276" s="79">
        <f t="shared" si="19"/>
        <v>60.286196917879352</v>
      </c>
      <c r="G276" s="82">
        <f>'[2]Table 29'!E263</f>
        <v>235.58</v>
      </c>
      <c r="H276" s="80">
        <f t="shared" si="16"/>
        <v>61.315052211562943</v>
      </c>
      <c r="I276" s="80">
        <f t="shared" si="17"/>
        <v>16.309208977749474</v>
      </c>
    </row>
    <row r="277" spans="1:9" x14ac:dyDescent="0.3">
      <c r="A277" s="81" t="s">
        <v>555</v>
      </c>
      <c r="B277" s="2" t="s">
        <v>5</v>
      </c>
      <c r="C277" s="78">
        <f>enrollextractws!G274</f>
        <v>6438.55</v>
      </c>
      <c r="D277" s="82">
        <f>'[2]Table 19'!E274</f>
        <v>355.97</v>
      </c>
      <c r="E277" s="79">
        <f t="shared" si="18"/>
        <v>18.087338820687137</v>
      </c>
      <c r="F277" s="79">
        <f t="shared" si="19"/>
        <v>55.287292946393215</v>
      </c>
      <c r="G277" s="82">
        <f>'[2]Table 29'!E264</f>
        <v>71.47</v>
      </c>
      <c r="H277" s="80">
        <f t="shared" si="16"/>
        <v>90.087449279417939</v>
      </c>
      <c r="I277" s="80">
        <f t="shared" si="17"/>
        <v>11.100325383820891</v>
      </c>
    </row>
    <row r="278" spans="1:9" x14ac:dyDescent="0.3">
      <c r="A278" s="81" t="s">
        <v>556</v>
      </c>
      <c r="B278" s="2" t="s">
        <v>6</v>
      </c>
      <c r="C278" s="78">
        <f>enrollextractws!G275</f>
        <v>9080.2440000000006</v>
      </c>
      <c r="D278" s="82">
        <f>'[2]Table 19'!E275</f>
        <v>529.5</v>
      </c>
      <c r="E278" s="79">
        <f t="shared" si="18"/>
        <v>17.14871388101983</v>
      </c>
      <c r="F278" s="79">
        <f t="shared" si="19"/>
        <v>58.313410961203239</v>
      </c>
      <c r="G278" s="82">
        <f>'[2]Table 29'!E265</f>
        <v>163.61000000000001</v>
      </c>
      <c r="H278" s="80">
        <f t="shared" si="16"/>
        <v>55.499321557362016</v>
      </c>
      <c r="I278" s="80">
        <f t="shared" si="17"/>
        <v>18.018238276416362</v>
      </c>
    </row>
    <row r="279" spans="1:9" x14ac:dyDescent="0.3">
      <c r="A279" s="81" t="s">
        <v>557</v>
      </c>
      <c r="B279" s="2" t="s">
        <v>7</v>
      </c>
      <c r="C279" s="78">
        <f>enrollextractws!G276</f>
        <v>951.41399999999987</v>
      </c>
      <c r="D279" s="82">
        <f>'[2]Table 19'!E276</f>
        <v>56.86</v>
      </c>
      <c r="E279" s="79">
        <f t="shared" si="18"/>
        <v>16.7325712275765</v>
      </c>
      <c r="F279" s="79">
        <f t="shared" si="19"/>
        <v>59.763678062336702</v>
      </c>
      <c r="G279" s="82">
        <f>'[2]Table 29'!E266</f>
        <v>9.8699999999999992</v>
      </c>
      <c r="H279" s="80">
        <f t="shared" si="16"/>
        <v>96.394528875379933</v>
      </c>
      <c r="I279" s="80">
        <f t="shared" si="17"/>
        <v>10.374032755456616</v>
      </c>
    </row>
    <row r="280" spans="1:9" x14ac:dyDescent="0.3">
      <c r="A280" s="81" t="s">
        <v>558</v>
      </c>
      <c r="B280" s="2" t="s">
        <v>8</v>
      </c>
      <c r="C280" s="78">
        <f>enrollextractws!G277</f>
        <v>577.11200000000008</v>
      </c>
      <c r="D280" s="82">
        <f>'[2]Table 19'!E277</f>
        <v>35.04</v>
      </c>
      <c r="E280" s="79">
        <f t="shared" si="18"/>
        <v>16.470091324200915</v>
      </c>
      <c r="F280" s="79">
        <f t="shared" si="19"/>
        <v>60.716117495390833</v>
      </c>
      <c r="G280" s="82">
        <f>'[2]Table 29'!E267</f>
        <v>6.91</v>
      </c>
      <c r="H280" s="80">
        <f t="shared" si="16"/>
        <v>83.518379160636769</v>
      </c>
      <c r="I280" s="80">
        <f t="shared" si="17"/>
        <v>11.973412439873021</v>
      </c>
    </row>
    <row r="281" spans="1:9" x14ac:dyDescent="0.3">
      <c r="A281" s="81" t="s">
        <v>559</v>
      </c>
      <c r="B281" s="2" t="s">
        <v>9</v>
      </c>
      <c r="C281" s="78">
        <f>enrollextractws!G278</f>
        <v>2055.0759999999996</v>
      </c>
      <c r="D281" s="82">
        <f>'[2]Table 19'!E278</f>
        <v>116.47</v>
      </c>
      <c r="E281" s="79">
        <f t="shared" si="18"/>
        <v>17.644681033742589</v>
      </c>
      <c r="F281" s="79">
        <f t="shared" si="19"/>
        <v>56.674303042807189</v>
      </c>
      <c r="G281" s="82">
        <f>'[2]Table 29'!E268</f>
        <v>25.69</v>
      </c>
      <c r="H281" s="80">
        <f t="shared" si="16"/>
        <v>79.995173219151397</v>
      </c>
      <c r="I281" s="80">
        <f t="shared" si="17"/>
        <v>12.500754230013881</v>
      </c>
    </row>
    <row r="282" spans="1:9" x14ac:dyDescent="0.3">
      <c r="A282" s="81" t="s">
        <v>560</v>
      </c>
      <c r="B282" s="2" t="s">
        <v>10</v>
      </c>
      <c r="C282" s="78">
        <f>enrollextractws!G279</f>
        <v>1235.2740000000001</v>
      </c>
      <c r="D282" s="82">
        <f>'[2]Table 19'!E279</f>
        <v>73.36</v>
      </c>
      <c r="E282" s="79">
        <f t="shared" si="18"/>
        <v>16.838522355507092</v>
      </c>
      <c r="F282" s="79">
        <f t="shared" si="19"/>
        <v>59.387633836703429</v>
      </c>
      <c r="G282" s="82">
        <f>'[2]Table 29'!E269</f>
        <v>21.67</v>
      </c>
      <c r="H282" s="80">
        <f t="shared" si="16"/>
        <v>57.003876326718967</v>
      </c>
      <c r="I282" s="80">
        <f t="shared" si="17"/>
        <v>17.54266664723778</v>
      </c>
    </row>
    <row r="283" spans="1:9" x14ac:dyDescent="0.3">
      <c r="A283" s="62" t="s">
        <v>655</v>
      </c>
      <c r="B283" s="2" t="s">
        <v>656</v>
      </c>
      <c r="C283" s="78">
        <f>enrollextractws!G280</f>
        <v>132.4</v>
      </c>
      <c r="D283" s="82">
        <f>'[2]Table 19'!E280</f>
        <v>10.130000000000001</v>
      </c>
      <c r="E283" s="79">
        <f t="shared" si="18"/>
        <v>13.070088845014807</v>
      </c>
      <c r="F283" s="79">
        <f t="shared" si="19"/>
        <v>76.510574018126889</v>
      </c>
      <c r="G283" s="82">
        <f>'[2]Table 29'!E270</f>
        <v>1.47</v>
      </c>
      <c r="H283" s="80">
        <f t="shared" si="16"/>
        <v>90.068027210884352</v>
      </c>
      <c r="I283" s="80">
        <f t="shared" si="17"/>
        <v>11.102719033232628</v>
      </c>
    </row>
    <row r="284" spans="1:9" x14ac:dyDescent="0.3">
      <c r="A284" s="81" t="s">
        <v>561</v>
      </c>
      <c r="B284" s="2" t="s">
        <v>11</v>
      </c>
      <c r="C284" s="78">
        <f>enrollextractws!G281</f>
        <v>392.87200000000001</v>
      </c>
      <c r="D284" s="82">
        <f>'[2]Table 19'!E281</f>
        <v>22.7</v>
      </c>
      <c r="E284" s="79">
        <f t="shared" si="18"/>
        <v>17.307136563876654</v>
      </c>
      <c r="F284" s="79">
        <f t="shared" si="19"/>
        <v>57.779633061149688</v>
      </c>
      <c r="G284" s="82">
        <f>'[2]Table 29'!E271</f>
        <v>2.97</v>
      </c>
      <c r="H284" s="80">
        <f t="shared" si="16"/>
        <v>132.28013468013467</v>
      </c>
      <c r="I284" s="80">
        <f t="shared" si="17"/>
        <v>7.5597141053574708</v>
      </c>
    </row>
    <row r="285" spans="1:9" x14ac:dyDescent="0.3">
      <c r="A285" s="62" t="s">
        <v>562</v>
      </c>
      <c r="B285" s="2" t="s">
        <v>12</v>
      </c>
      <c r="C285" s="78">
        <f>enrollextractws!G282</f>
        <v>14.6</v>
      </c>
      <c r="D285" s="82">
        <f>'[2]Table 19'!E282</f>
        <v>2</v>
      </c>
      <c r="E285" s="79">
        <f t="shared" si="18"/>
        <v>7.3</v>
      </c>
      <c r="F285" s="79">
        <f t="shared" si="19"/>
        <v>136.98630136986301</v>
      </c>
      <c r="G285" s="82">
        <f>'[2]Table 29'!E272</f>
        <v>1.3</v>
      </c>
      <c r="H285" s="80">
        <f t="shared" si="16"/>
        <v>11.23076923076923</v>
      </c>
      <c r="I285" s="80">
        <f t="shared" si="17"/>
        <v>89.041095890410972</v>
      </c>
    </row>
    <row r="286" spans="1:9" x14ac:dyDescent="0.3">
      <c r="A286" s="81" t="s">
        <v>563</v>
      </c>
      <c r="B286" s="2" t="s">
        <v>13</v>
      </c>
      <c r="C286" s="78">
        <f>enrollextractws!G283</f>
        <v>5191.97</v>
      </c>
      <c r="D286" s="82">
        <f>'[2]Table 19'!E283</f>
        <v>318.87</v>
      </c>
      <c r="E286" s="79">
        <f t="shared" si="18"/>
        <v>16.282403487314578</v>
      </c>
      <c r="F286" s="79">
        <f t="shared" si="19"/>
        <v>61.415994314296881</v>
      </c>
      <c r="G286" s="82">
        <f>'[2]Table 29'!E273</f>
        <v>79.36</v>
      </c>
      <c r="H286" s="80">
        <f t="shared" si="16"/>
        <v>65.423009072580655</v>
      </c>
      <c r="I286" s="80">
        <f t="shared" si="17"/>
        <v>15.285142248510681</v>
      </c>
    </row>
    <row r="287" spans="1:9" x14ac:dyDescent="0.3">
      <c r="A287" s="81" t="s">
        <v>564</v>
      </c>
      <c r="B287" s="2" t="s">
        <v>14</v>
      </c>
      <c r="C287" s="78">
        <f>enrollextractws!G284</f>
        <v>1435.5061999999998</v>
      </c>
      <c r="D287" s="82">
        <f>'[2]Table 19'!E284</f>
        <v>99.21</v>
      </c>
      <c r="E287" s="79">
        <f t="shared" si="18"/>
        <v>14.469370023183146</v>
      </c>
      <c r="F287" s="79">
        <f t="shared" si="19"/>
        <v>69.111509236254093</v>
      </c>
      <c r="G287" s="82">
        <f>'[2]Table 29'!E274</f>
        <v>25.68</v>
      </c>
      <c r="H287" s="80">
        <f t="shared" si="16"/>
        <v>55.899774143302174</v>
      </c>
      <c r="I287" s="80">
        <f t="shared" si="17"/>
        <v>17.889159935359388</v>
      </c>
    </row>
    <row r="288" spans="1:9" x14ac:dyDescent="0.3">
      <c r="A288" s="81" t="s">
        <v>565</v>
      </c>
      <c r="B288" s="2" t="s">
        <v>15</v>
      </c>
      <c r="C288" s="78">
        <f>enrollextractws!G285</f>
        <v>239.28799999999995</v>
      </c>
      <c r="D288" s="82">
        <f>'[2]Table 19'!E285</f>
        <v>18.05</v>
      </c>
      <c r="E288" s="79">
        <f t="shared" si="18"/>
        <v>13.256952908587255</v>
      </c>
      <c r="F288" s="79">
        <f t="shared" si="19"/>
        <v>75.432115275316789</v>
      </c>
      <c r="G288" s="82">
        <f>'[2]Table 29'!E275</f>
        <v>0.82</v>
      </c>
      <c r="H288" s="80">
        <f t="shared" si="16"/>
        <v>291.8146341463414</v>
      </c>
      <c r="I288" s="80">
        <f t="shared" si="17"/>
        <v>3.426832937715222</v>
      </c>
    </row>
    <row r="289" spans="1:9" x14ac:dyDescent="0.3">
      <c r="A289" s="81" t="s">
        <v>566</v>
      </c>
      <c r="B289" s="2" t="s">
        <v>56</v>
      </c>
      <c r="C289" s="78">
        <f>enrollextractws!G286</f>
        <v>752.08400000000017</v>
      </c>
      <c r="D289" s="82">
        <f>'[2]Table 19'!E286</f>
        <v>50.8</v>
      </c>
      <c r="E289" s="79">
        <f t="shared" si="18"/>
        <v>14.804803149606304</v>
      </c>
      <c r="F289" s="79">
        <f t="shared" si="19"/>
        <v>67.545646496933827</v>
      </c>
      <c r="G289" s="82">
        <f>'[2]Table 29'!E276</f>
        <v>12.38</v>
      </c>
      <c r="H289" s="80">
        <f t="shared" si="16"/>
        <v>60.749919224555747</v>
      </c>
      <c r="I289" s="80">
        <f t="shared" si="17"/>
        <v>16.460927236851198</v>
      </c>
    </row>
    <row r="290" spans="1:9" x14ac:dyDescent="0.3">
      <c r="A290" s="81" t="s">
        <v>567</v>
      </c>
      <c r="B290" s="2" t="s">
        <v>16</v>
      </c>
      <c r="C290" s="78">
        <f>enrollextractws!G287</f>
        <v>274.40599999999995</v>
      </c>
      <c r="D290" s="82">
        <f>'[2]Table 19'!E287</f>
        <v>19</v>
      </c>
      <c r="E290" s="79">
        <f t="shared" si="18"/>
        <v>14.442421052631577</v>
      </c>
      <c r="F290" s="79">
        <f t="shared" si="19"/>
        <v>69.240468502875316</v>
      </c>
      <c r="G290" s="82">
        <f>'[2]Table 29'!E277</f>
        <v>2.7</v>
      </c>
      <c r="H290" s="80">
        <f t="shared" si="16"/>
        <v>101.63185185185182</v>
      </c>
      <c r="I290" s="80">
        <f t="shared" si="17"/>
        <v>9.839434997777019</v>
      </c>
    </row>
    <row r="291" spans="1:9" x14ac:dyDescent="0.3">
      <c r="A291" s="81" t="s">
        <v>568</v>
      </c>
      <c r="B291" s="2" t="s">
        <v>17</v>
      </c>
      <c r="C291" s="78">
        <f>enrollextractws!G288</f>
        <v>261.14</v>
      </c>
      <c r="D291" s="82">
        <f>'[2]Table 19'!E288</f>
        <v>19</v>
      </c>
      <c r="E291" s="79">
        <f t="shared" si="18"/>
        <v>13.744210526315788</v>
      </c>
      <c r="F291" s="79">
        <f t="shared" si="19"/>
        <v>72.757907635750954</v>
      </c>
      <c r="G291" s="82">
        <f>'[2]Table 29'!E278</f>
        <v>4.7699999999999996</v>
      </c>
      <c r="H291" s="80">
        <f t="shared" si="16"/>
        <v>54.746331236897277</v>
      </c>
      <c r="I291" s="80">
        <f t="shared" si="17"/>
        <v>18.266064180133259</v>
      </c>
    </row>
    <row r="292" spans="1:9" x14ac:dyDescent="0.3">
      <c r="A292" s="81" t="s">
        <v>569</v>
      </c>
      <c r="B292" s="2" t="s">
        <v>18</v>
      </c>
      <c r="C292" s="78">
        <f>enrollextractws!G289</f>
        <v>10718.66</v>
      </c>
      <c r="D292" s="82">
        <f>'[2]Table 19'!E289</f>
        <v>666.58</v>
      </c>
      <c r="E292" s="79">
        <f t="shared" si="18"/>
        <v>16.080080410453359</v>
      </c>
      <c r="F292" s="79">
        <f t="shared" si="19"/>
        <v>62.188743742221511</v>
      </c>
      <c r="G292" s="82">
        <f>'[2]Table 29'!E279</f>
        <v>149.76</v>
      </c>
      <c r="H292" s="80">
        <f t="shared" si="16"/>
        <v>71.572248931623932</v>
      </c>
      <c r="I292" s="80">
        <f t="shared" si="17"/>
        <v>13.971895740698931</v>
      </c>
    </row>
    <row r="293" spans="1:9" x14ac:dyDescent="0.3">
      <c r="A293" s="81" t="s">
        <v>570</v>
      </c>
      <c r="B293" s="2" t="s">
        <v>19</v>
      </c>
      <c r="C293" s="78">
        <f>enrollextractws!G290</f>
        <v>4545.4719999999998</v>
      </c>
      <c r="D293" s="82">
        <f>'[2]Table 19'!E290</f>
        <v>272.06</v>
      </c>
      <c r="E293" s="79">
        <f t="shared" si="18"/>
        <v>16.707608615746526</v>
      </c>
      <c r="F293" s="79">
        <f t="shared" si="19"/>
        <v>59.852970164594574</v>
      </c>
      <c r="G293" s="82">
        <f>'[2]Table 29'!E280</f>
        <v>68.33</v>
      </c>
      <c r="H293" s="80">
        <f t="shared" si="16"/>
        <v>66.52234743158202</v>
      </c>
      <c r="I293" s="80">
        <f t="shared" si="17"/>
        <v>15.032542275037663</v>
      </c>
    </row>
    <row r="294" spans="1:9" x14ac:dyDescent="0.3">
      <c r="A294" s="81" t="s">
        <v>571</v>
      </c>
      <c r="B294" s="2" t="s">
        <v>20</v>
      </c>
      <c r="C294" s="78">
        <f>enrollextractws!G291</f>
        <v>1909.1199999999997</v>
      </c>
      <c r="D294" s="82">
        <f>'[2]Table 19'!E291</f>
        <v>106.64</v>
      </c>
      <c r="E294" s="79">
        <f t="shared" si="18"/>
        <v>17.902475618904724</v>
      </c>
      <c r="F294" s="79">
        <f t="shared" si="19"/>
        <v>55.858196446530343</v>
      </c>
      <c r="G294" s="82">
        <f>'[2]Table 29'!E281</f>
        <v>22.24</v>
      </c>
      <c r="H294" s="80">
        <f t="shared" si="16"/>
        <v>85.841726618705025</v>
      </c>
      <c r="I294" s="80">
        <f t="shared" si="17"/>
        <v>11.649346295675496</v>
      </c>
    </row>
    <row r="295" spans="1:9" x14ac:dyDescent="0.3">
      <c r="A295" s="81" t="s">
        <v>572</v>
      </c>
      <c r="B295" s="2" t="s">
        <v>21</v>
      </c>
      <c r="C295" s="78">
        <f>enrollextractws!G292</f>
        <v>3422.1480000000006</v>
      </c>
      <c r="D295" s="82">
        <f>'[2]Table 19'!E292</f>
        <v>185.83</v>
      </c>
      <c r="E295" s="79">
        <f t="shared" si="18"/>
        <v>18.415476510789432</v>
      </c>
      <c r="F295" s="79">
        <f t="shared" si="19"/>
        <v>54.302151747966477</v>
      </c>
      <c r="G295" s="82">
        <f>'[2]Table 29'!E282</f>
        <v>48.64</v>
      </c>
      <c r="H295" s="80">
        <f t="shared" si="16"/>
        <v>70.356661184210537</v>
      </c>
      <c r="I295" s="80">
        <f t="shared" si="17"/>
        <v>14.213295275365061</v>
      </c>
    </row>
    <row r="296" spans="1:9" x14ac:dyDescent="0.3">
      <c r="A296" s="81" t="s">
        <v>573</v>
      </c>
      <c r="B296" s="2" t="s">
        <v>22</v>
      </c>
      <c r="C296" s="78">
        <f>enrollextractws!G293</f>
        <v>1807.7620000000004</v>
      </c>
      <c r="D296" s="82">
        <f>'[2]Table 19'!E293</f>
        <v>103.18</v>
      </c>
      <c r="E296" s="79">
        <f t="shared" si="18"/>
        <v>17.520469083155653</v>
      </c>
      <c r="F296" s="79">
        <f t="shared" si="19"/>
        <v>57.076097406627632</v>
      </c>
      <c r="G296" s="82">
        <f>'[2]Table 29'!E283</f>
        <v>20.73</v>
      </c>
      <c r="H296" s="80">
        <f t="shared" si="16"/>
        <v>87.205113362276904</v>
      </c>
      <c r="I296" s="80">
        <f t="shared" si="17"/>
        <v>11.467217476636854</v>
      </c>
    </row>
    <row r="297" spans="1:9" x14ac:dyDescent="0.3">
      <c r="A297" s="81" t="s">
        <v>574</v>
      </c>
      <c r="B297" s="2" t="s">
        <v>23</v>
      </c>
      <c r="C297" s="78">
        <f>enrollextractws!G294</f>
        <v>1966.0660000000003</v>
      </c>
      <c r="D297" s="82">
        <f>'[2]Table 19'!E294</f>
        <v>121.62</v>
      </c>
      <c r="E297" s="79">
        <f t="shared" si="18"/>
        <v>16.165647097516857</v>
      </c>
      <c r="F297" s="79">
        <f t="shared" si="19"/>
        <v>61.859571347045311</v>
      </c>
      <c r="G297" s="82">
        <f>'[2]Table 29'!E284</f>
        <v>23.97</v>
      </c>
      <c r="H297" s="80">
        <f t="shared" si="16"/>
        <v>82.021944096787664</v>
      </c>
      <c r="I297" s="80">
        <f t="shared" si="17"/>
        <v>12.191859276341686</v>
      </c>
    </row>
    <row r="298" spans="1:9" x14ac:dyDescent="0.3">
      <c r="A298" s="81" t="s">
        <v>575</v>
      </c>
      <c r="B298" s="2" t="s">
        <v>24</v>
      </c>
      <c r="C298" s="78">
        <f>enrollextractws!G295</f>
        <v>1525.8320000000001</v>
      </c>
      <c r="D298" s="82">
        <f>'[2]Table 19'!E295</f>
        <v>91.74</v>
      </c>
      <c r="E298" s="79">
        <f t="shared" si="18"/>
        <v>16.632134292565951</v>
      </c>
      <c r="F298" s="79">
        <f t="shared" si="19"/>
        <v>60.124574658284779</v>
      </c>
      <c r="G298" s="82">
        <f>'[2]Table 29'!E285</f>
        <v>19.25</v>
      </c>
      <c r="H298" s="80">
        <f t="shared" si="16"/>
        <v>79.26400000000001</v>
      </c>
      <c r="I298" s="80">
        <f t="shared" si="17"/>
        <v>12.616067823980622</v>
      </c>
    </row>
    <row r="299" spans="1:9" x14ac:dyDescent="0.3">
      <c r="A299" s="81" t="s">
        <v>694</v>
      </c>
      <c r="B299" s="2" t="s">
        <v>689</v>
      </c>
      <c r="C299" s="78">
        <f>enrollextractws!G296</f>
        <v>95.674000000000007</v>
      </c>
      <c r="D299" s="82">
        <f>'[2]Table 19'!E296</f>
        <v>8</v>
      </c>
      <c r="E299" s="79">
        <f t="shared" si="18"/>
        <v>11.959250000000001</v>
      </c>
      <c r="F299" s="79">
        <f t="shared" si="19"/>
        <v>83.617283692539246</v>
      </c>
      <c r="G299" s="82"/>
      <c r="H299" s="80">
        <f t="shared" si="16"/>
        <v>0</v>
      </c>
      <c r="I299" s="80">
        <f t="shared" si="17"/>
        <v>0</v>
      </c>
    </row>
    <row r="300" spans="1:9" x14ac:dyDescent="0.3">
      <c r="A300" s="81" t="s">
        <v>621</v>
      </c>
      <c r="B300" s="2" t="s">
        <v>613</v>
      </c>
      <c r="C300" s="78">
        <f>enrollextractws!G297</f>
        <v>415.44800000000004</v>
      </c>
      <c r="D300" s="82">
        <f>'[2]Table 19'!E297</f>
        <v>55.13</v>
      </c>
      <c r="E300" s="79">
        <f t="shared" si="18"/>
        <v>7.5357881371304192</v>
      </c>
      <c r="F300" s="79">
        <f t="shared" si="19"/>
        <v>132.70012131482159</v>
      </c>
      <c r="G300" s="82"/>
      <c r="H300" s="80">
        <f t="shared" si="16"/>
        <v>0</v>
      </c>
      <c r="I300" s="80">
        <f t="shared" si="17"/>
        <v>0</v>
      </c>
    </row>
    <row r="301" spans="1:9" x14ac:dyDescent="0.3">
      <c r="A301" s="81" t="s">
        <v>576</v>
      </c>
      <c r="B301" s="2" t="s">
        <v>60</v>
      </c>
      <c r="C301" s="78">
        <f>enrollextractws!G298</f>
        <v>75.463999999999984</v>
      </c>
      <c r="D301" s="82">
        <f>'[2]Table 19'!E298</f>
        <v>14.12</v>
      </c>
      <c r="E301" s="79">
        <f t="shared" si="18"/>
        <v>5.3444759206798862</v>
      </c>
      <c r="F301" s="79">
        <f t="shared" si="19"/>
        <v>187.10908512668294</v>
      </c>
      <c r="G301" s="82">
        <f>'[2]Table 29'!E286</f>
        <v>1.56</v>
      </c>
      <c r="H301" s="80">
        <f t="shared" si="16"/>
        <v>48.374358974358962</v>
      </c>
      <c r="I301" s="80">
        <f t="shared" si="17"/>
        <v>20.672108555072622</v>
      </c>
    </row>
    <row r="302" spans="1:9" x14ac:dyDescent="0.3">
      <c r="A302" s="81" t="s">
        <v>577</v>
      </c>
      <c r="B302" s="2" t="s">
        <v>51</v>
      </c>
      <c r="C302" s="78">
        <f>enrollextractws!G299</f>
        <v>29.1</v>
      </c>
      <c r="D302" s="82">
        <f>'[2]Table 19'!E299</f>
        <v>3.55</v>
      </c>
      <c r="E302" s="79">
        <f t="shared" si="18"/>
        <v>8.1971830985915499</v>
      </c>
      <c r="F302" s="79">
        <f t="shared" si="19"/>
        <v>121.9931271477663</v>
      </c>
      <c r="G302" s="82">
        <f>'[2]Table 29'!E287</f>
        <v>0.34</v>
      </c>
      <c r="H302" s="80">
        <f t="shared" si="16"/>
        <v>85.588235294117652</v>
      </c>
      <c r="I302" s="80">
        <f t="shared" si="17"/>
        <v>11.683848797250858</v>
      </c>
    </row>
    <row r="303" spans="1:9" x14ac:dyDescent="0.3">
      <c r="A303" s="81" t="s">
        <v>578</v>
      </c>
      <c r="B303" s="2" t="s">
        <v>25</v>
      </c>
      <c r="C303" s="78">
        <f>enrollextractws!G300</f>
        <v>193.27800000000002</v>
      </c>
      <c r="D303" s="82">
        <f>'[2]Table 19'!E300</f>
        <v>18.37</v>
      </c>
      <c r="E303" s="79">
        <f t="shared" si="18"/>
        <v>10.521393576483398</v>
      </c>
      <c r="F303" s="79">
        <f t="shared" si="19"/>
        <v>95.044443754591825</v>
      </c>
      <c r="G303" s="82">
        <f>'[2]Table 29'!E288</f>
        <v>2.0299999999999998</v>
      </c>
      <c r="H303" s="80">
        <f t="shared" si="16"/>
        <v>95.210837438423667</v>
      </c>
      <c r="I303" s="80">
        <f t="shared" si="17"/>
        <v>10.503006032761098</v>
      </c>
    </row>
    <row r="304" spans="1:9" x14ac:dyDescent="0.3">
      <c r="A304" s="81" t="s">
        <v>579</v>
      </c>
      <c r="B304" s="2" t="s">
        <v>26</v>
      </c>
      <c r="C304" s="78">
        <f>enrollextractws!G301</f>
        <v>2612.2259999999997</v>
      </c>
      <c r="D304" s="82">
        <f>'[2]Table 19'!E301</f>
        <v>164.77</v>
      </c>
      <c r="E304" s="79">
        <f t="shared" si="18"/>
        <v>15.853771924500816</v>
      </c>
      <c r="F304" s="79">
        <f t="shared" si="19"/>
        <v>63.076471943851729</v>
      </c>
      <c r="G304" s="82">
        <f>'[2]Table 29'!E289</f>
        <v>22.05</v>
      </c>
      <c r="H304" s="80">
        <f t="shared" si="16"/>
        <v>118.46829931972788</v>
      </c>
      <c r="I304" s="80">
        <f t="shared" si="17"/>
        <v>8.441076690914187</v>
      </c>
    </row>
    <row r="305" spans="1:9" x14ac:dyDescent="0.3">
      <c r="A305" s="81" t="s">
        <v>580</v>
      </c>
      <c r="B305" s="2" t="s">
        <v>27</v>
      </c>
      <c r="C305" s="78">
        <f>enrollextractws!G302</f>
        <v>528.15599999999995</v>
      </c>
      <c r="D305" s="82">
        <f>'[2]Table 19'!E302</f>
        <v>35.17</v>
      </c>
      <c r="E305" s="79">
        <f t="shared" si="18"/>
        <v>15.017230594256466</v>
      </c>
      <c r="F305" s="79">
        <f t="shared" si="19"/>
        <v>66.590174115223547</v>
      </c>
      <c r="G305" s="82">
        <f>'[2]Table 29'!E290</f>
        <v>6.06</v>
      </c>
      <c r="H305" s="80">
        <f t="shared" si="16"/>
        <v>87.154455445544556</v>
      </c>
      <c r="I305" s="80">
        <f t="shared" si="17"/>
        <v>11.473882716470134</v>
      </c>
    </row>
    <row r="306" spans="1:9" x14ac:dyDescent="0.3">
      <c r="A306" s="81" t="s">
        <v>581</v>
      </c>
      <c r="B306" s="2" t="s">
        <v>28</v>
      </c>
      <c r="C306" s="78">
        <f>enrollextractws!G303</f>
        <v>174.51399999999998</v>
      </c>
      <c r="D306" s="82">
        <f>'[2]Table 19'!E303</f>
        <v>17.29</v>
      </c>
      <c r="E306" s="79">
        <f t="shared" si="18"/>
        <v>10.09334875650665</v>
      </c>
      <c r="F306" s="79">
        <f t="shared" si="19"/>
        <v>99.075145833572108</v>
      </c>
      <c r="G306" s="82">
        <f>'[2]Table 29'!E291</f>
        <v>1.89</v>
      </c>
      <c r="H306" s="80">
        <f t="shared" si="16"/>
        <v>92.335449735449728</v>
      </c>
      <c r="I306" s="80">
        <f t="shared" si="17"/>
        <v>10.830076670066585</v>
      </c>
    </row>
    <row r="307" spans="1:9" x14ac:dyDescent="0.3">
      <c r="A307" s="81" t="s">
        <v>582</v>
      </c>
      <c r="B307" s="2" t="s">
        <v>29</v>
      </c>
      <c r="C307" s="78">
        <f>enrollextractws!G304</f>
        <v>113.77000000000001</v>
      </c>
      <c r="D307" s="82">
        <f>'[2]Table 19'!E304</f>
        <v>11.68</v>
      </c>
      <c r="E307" s="79">
        <f t="shared" si="18"/>
        <v>9.7405821917808222</v>
      </c>
      <c r="F307" s="79">
        <f t="shared" si="19"/>
        <v>102.66326799683571</v>
      </c>
      <c r="G307" s="82">
        <f>'[2]Table 29'!E292</f>
        <v>3.14</v>
      </c>
      <c r="H307" s="80">
        <f t="shared" si="16"/>
        <v>36.232484076433124</v>
      </c>
      <c r="I307" s="80">
        <f t="shared" si="17"/>
        <v>27.59954293750549</v>
      </c>
    </row>
    <row r="308" spans="1:9" x14ac:dyDescent="0.3">
      <c r="A308" s="81" t="s">
        <v>583</v>
      </c>
      <c r="B308" s="2" t="s">
        <v>30</v>
      </c>
      <c r="C308" s="78">
        <f>enrollextractws!G305</f>
        <v>30.200000000000003</v>
      </c>
      <c r="D308" s="82">
        <f>'[2]Table 19'!E305</f>
        <v>3.64</v>
      </c>
      <c r="E308" s="79">
        <f t="shared" si="18"/>
        <v>8.2967032967032974</v>
      </c>
      <c r="F308" s="79">
        <f t="shared" si="19"/>
        <v>120.52980132450331</v>
      </c>
      <c r="G308" s="82">
        <f>'[2]Table 29'!E293</f>
        <v>0.35</v>
      </c>
      <c r="H308" s="80">
        <f t="shared" si="16"/>
        <v>86.285714285714306</v>
      </c>
      <c r="I308" s="80">
        <f t="shared" si="17"/>
        <v>11.589403973509933</v>
      </c>
    </row>
    <row r="309" spans="1:9" x14ac:dyDescent="0.3">
      <c r="A309" s="81" t="s">
        <v>584</v>
      </c>
      <c r="B309" s="2" t="s">
        <v>31</v>
      </c>
      <c r="C309" s="78">
        <f>enrollextractws!G306</f>
        <v>150.9</v>
      </c>
      <c r="D309" s="82">
        <f>'[2]Table 19'!E306</f>
        <v>16.32</v>
      </c>
      <c r="E309" s="79">
        <f t="shared" si="18"/>
        <v>9.2463235294117645</v>
      </c>
      <c r="F309" s="79">
        <f t="shared" si="19"/>
        <v>108.15109343936382</v>
      </c>
      <c r="G309" s="82">
        <f>'[2]Table 29'!E294</f>
        <v>3.26</v>
      </c>
      <c r="H309" s="80">
        <f t="shared" si="16"/>
        <v>46.288343558282214</v>
      </c>
      <c r="I309" s="80">
        <f t="shared" si="17"/>
        <v>21.603711066931741</v>
      </c>
    </row>
    <row r="310" spans="1:9" x14ac:dyDescent="0.3">
      <c r="A310" s="81" t="s">
        <v>585</v>
      </c>
      <c r="B310" s="2" t="s">
        <v>32</v>
      </c>
      <c r="C310" s="78">
        <f>enrollextractws!G307</f>
        <v>70.599999999999994</v>
      </c>
      <c r="D310" s="82">
        <f>'[2]Table 19'!E307</f>
        <v>12</v>
      </c>
      <c r="E310" s="79">
        <f t="shared" si="18"/>
        <v>5.8833333333333329</v>
      </c>
      <c r="F310" s="79">
        <f t="shared" si="19"/>
        <v>169.97167138810198</v>
      </c>
      <c r="G310" s="82">
        <f>'[2]Table 29'!E295</f>
        <v>1.29</v>
      </c>
      <c r="H310" s="80">
        <f t="shared" si="16"/>
        <v>54.728682170542626</v>
      </c>
      <c r="I310" s="80">
        <f t="shared" si="17"/>
        <v>18.271954674220964</v>
      </c>
    </row>
    <row r="311" spans="1:9" x14ac:dyDescent="0.3">
      <c r="A311" s="81" t="s">
        <v>586</v>
      </c>
      <c r="B311" s="2" t="s">
        <v>33</v>
      </c>
      <c r="C311" s="78">
        <f>enrollextractws!G308</f>
        <v>145.77800000000005</v>
      </c>
      <c r="D311" s="82">
        <f>'[2]Table 19'!E308</f>
        <v>17.03</v>
      </c>
      <c r="E311" s="79">
        <f t="shared" si="18"/>
        <v>8.5600704638872607</v>
      </c>
      <c r="F311" s="79">
        <f t="shared" si="19"/>
        <v>116.82146825995689</v>
      </c>
      <c r="G311" s="80">
        <f>'[2]Table 29'!E296</f>
        <v>1.31</v>
      </c>
      <c r="H311" s="80">
        <f t="shared" si="16"/>
        <v>111.28091603053439</v>
      </c>
      <c r="I311" s="80">
        <f t="shared" si="17"/>
        <v>8.9862667892274519</v>
      </c>
    </row>
    <row r="312" spans="1:9" x14ac:dyDescent="0.3">
      <c r="A312" s="81" t="s">
        <v>587</v>
      </c>
      <c r="B312" s="2" t="s">
        <v>353</v>
      </c>
      <c r="C312" s="78">
        <f>enrollextractws!G309</f>
        <v>148.56</v>
      </c>
      <c r="D312" s="82">
        <f>'[2]Table 19'!E309</f>
        <v>13</v>
      </c>
      <c r="E312" s="79">
        <f t="shared" si="18"/>
        <v>11.427692307692308</v>
      </c>
      <c r="F312" s="79">
        <f t="shared" si="19"/>
        <v>87.506731287022077</v>
      </c>
      <c r="G312" s="82">
        <f>'[2]Table 29'!E297</f>
        <v>0.89</v>
      </c>
      <c r="H312" s="80">
        <f t="shared" si="16"/>
        <v>166.92134831460675</v>
      </c>
      <c r="I312" s="80">
        <f t="shared" si="17"/>
        <v>5.9908454496499735</v>
      </c>
    </row>
    <row r="313" spans="1:9" x14ac:dyDescent="0.3">
      <c r="A313" s="81" t="s">
        <v>588</v>
      </c>
      <c r="B313" s="2" t="s">
        <v>34</v>
      </c>
      <c r="C313" s="78">
        <f>enrollextractws!G310</f>
        <v>142.54</v>
      </c>
      <c r="D313" s="82">
        <f>'[2]Table 19'!E310</f>
        <v>12.5</v>
      </c>
      <c r="E313" s="79">
        <f t="shared" si="18"/>
        <v>11.4032</v>
      </c>
      <c r="F313" s="79">
        <f t="shared" si="19"/>
        <v>87.694682194471724</v>
      </c>
      <c r="G313" s="82">
        <f>'[2]Table 29'!E298</f>
        <v>2.4</v>
      </c>
      <c r="H313" s="80">
        <f t="shared" si="16"/>
        <v>59.391666666666666</v>
      </c>
      <c r="I313" s="80">
        <f t="shared" si="17"/>
        <v>16.837378981338574</v>
      </c>
    </row>
    <row r="314" spans="1:9" x14ac:dyDescent="0.3">
      <c r="A314" s="81" t="s">
        <v>589</v>
      </c>
      <c r="B314" s="2" t="s">
        <v>35</v>
      </c>
      <c r="C314" s="78">
        <f>enrollextractws!G311</f>
        <v>542.4</v>
      </c>
      <c r="D314" s="82">
        <f>'[2]Table 19'!E311</f>
        <v>36.57</v>
      </c>
      <c r="E314" s="79">
        <f t="shared" si="18"/>
        <v>14.8318293683347</v>
      </c>
      <c r="F314" s="79">
        <f t="shared" si="19"/>
        <v>67.422566371681427</v>
      </c>
      <c r="G314" s="82">
        <f>'[2]Table 29'!E299</f>
        <v>6.25</v>
      </c>
      <c r="H314" s="80">
        <f t="shared" si="16"/>
        <v>86.783999999999992</v>
      </c>
      <c r="I314" s="80">
        <f t="shared" si="17"/>
        <v>11.522861356932154</v>
      </c>
    </row>
    <row r="315" spans="1:9" x14ac:dyDescent="0.3">
      <c r="A315" s="81" t="s">
        <v>590</v>
      </c>
      <c r="B315" s="2" t="s">
        <v>36</v>
      </c>
      <c r="C315" s="78">
        <f>enrollextractws!G312</f>
        <v>1281.4699999999998</v>
      </c>
      <c r="D315" s="82">
        <f>'[2]Table 19'!E312</f>
        <v>77.94</v>
      </c>
      <c r="E315" s="79">
        <f t="shared" si="18"/>
        <v>16.441750064151911</v>
      </c>
      <c r="F315" s="79">
        <f t="shared" si="19"/>
        <v>60.820776139901838</v>
      </c>
      <c r="G315" s="82">
        <f>'[2]Table 29'!E300</f>
        <v>16.350000000000001</v>
      </c>
      <c r="H315" s="80">
        <f t="shared" si="16"/>
        <v>78.377370030581019</v>
      </c>
      <c r="I315" s="80">
        <f t="shared" si="17"/>
        <v>12.758784833043306</v>
      </c>
    </row>
    <row r="316" spans="1:9" x14ac:dyDescent="0.3">
      <c r="A316" s="81" t="s">
        <v>591</v>
      </c>
      <c r="B316" s="2" t="s">
        <v>37</v>
      </c>
      <c r="C316" s="78">
        <f>enrollextractws!G313</f>
        <v>15155.204000000003</v>
      </c>
      <c r="D316" s="82">
        <f>'[2]Table 19'!E313</f>
        <v>875.28</v>
      </c>
      <c r="E316" s="79">
        <f t="shared" si="18"/>
        <v>17.314692441275938</v>
      </c>
      <c r="F316" s="79">
        <f t="shared" si="19"/>
        <v>57.754418878162234</v>
      </c>
      <c r="G316" s="82">
        <f>'[2]Table 29'!E301</f>
        <v>260.95999999999998</v>
      </c>
      <c r="H316" s="80">
        <f t="shared" si="16"/>
        <v>58.07481606376458</v>
      </c>
      <c r="I316" s="80">
        <f t="shared" si="17"/>
        <v>17.21916775254229</v>
      </c>
    </row>
    <row r="317" spans="1:9" x14ac:dyDescent="0.3">
      <c r="A317" s="81" t="s">
        <v>592</v>
      </c>
      <c r="B317" s="2" t="s">
        <v>57</v>
      </c>
      <c r="C317" s="78">
        <f>enrollextractws!G314</f>
        <v>3296.0540000000001</v>
      </c>
      <c r="D317" s="82">
        <f>'[2]Table 19'!E314</f>
        <v>178.62</v>
      </c>
      <c r="E317" s="79">
        <f t="shared" si="18"/>
        <v>18.452883215765311</v>
      </c>
      <c r="F317" s="79">
        <f t="shared" si="19"/>
        <v>54.192073309478545</v>
      </c>
      <c r="G317" s="82">
        <f>'[2]Table 29'!E302</f>
        <v>34.1</v>
      </c>
      <c r="H317" s="80">
        <f t="shared" si="16"/>
        <v>96.658475073313781</v>
      </c>
      <c r="I317" s="80">
        <f t="shared" si="17"/>
        <v>10.345704287611794</v>
      </c>
    </row>
    <row r="318" spans="1:9" x14ac:dyDescent="0.3">
      <c r="A318" s="81" t="s">
        <v>593</v>
      </c>
      <c r="B318" s="2" t="s">
        <v>38</v>
      </c>
      <c r="C318" s="78">
        <f>enrollextractws!G315</f>
        <v>3609.6940000000004</v>
      </c>
      <c r="D318" s="82">
        <f>'[2]Table 19'!E315</f>
        <v>222.95</v>
      </c>
      <c r="E318" s="79">
        <f t="shared" si="18"/>
        <v>16.190598788966138</v>
      </c>
      <c r="F318" s="79">
        <f t="shared" si="19"/>
        <v>61.764238187502869</v>
      </c>
      <c r="G318" s="82">
        <f>'[2]Table 29'!E303</f>
        <v>51.7</v>
      </c>
      <c r="H318" s="80">
        <f t="shared" si="16"/>
        <v>69.820000000000007</v>
      </c>
      <c r="I318" s="80">
        <f t="shared" si="17"/>
        <v>14.322543683758234</v>
      </c>
    </row>
    <row r="319" spans="1:9" x14ac:dyDescent="0.3">
      <c r="A319" s="81" t="s">
        <v>594</v>
      </c>
      <c r="B319" s="2" t="s">
        <v>39</v>
      </c>
      <c r="C319" s="78">
        <f>enrollextractws!G316</f>
        <v>678.94799999999998</v>
      </c>
      <c r="D319" s="82">
        <f>'[2]Table 19'!E316</f>
        <v>40.869999999999997</v>
      </c>
      <c r="E319" s="79">
        <f t="shared" si="18"/>
        <v>16.61238071935405</v>
      </c>
      <c r="F319" s="79">
        <f t="shared" si="19"/>
        <v>60.196068034665394</v>
      </c>
      <c r="G319" s="82">
        <f>'[2]Table 29'!E304</f>
        <v>7.03</v>
      </c>
      <c r="H319" s="80">
        <f t="shared" si="16"/>
        <v>96.578662873399708</v>
      </c>
      <c r="I319" s="80">
        <f t="shared" si="17"/>
        <v>10.35425393402735</v>
      </c>
    </row>
    <row r="320" spans="1:9" x14ac:dyDescent="0.3">
      <c r="A320" s="81" t="s">
        <v>595</v>
      </c>
      <c r="B320" s="2" t="s">
        <v>40</v>
      </c>
      <c r="C320" s="78">
        <f>enrollextractws!G317</f>
        <v>3475.9179999999997</v>
      </c>
      <c r="D320" s="82">
        <f>'[2]Table 19'!E317</f>
        <v>193.28</v>
      </c>
      <c r="E320" s="79">
        <f t="shared" si="18"/>
        <v>17.983847268211917</v>
      </c>
      <c r="F320" s="79">
        <f t="shared" si="19"/>
        <v>55.605454443977109</v>
      </c>
      <c r="G320" s="82">
        <f>'[2]Table 29'!E305</f>
        <v>52.58</v>
      </c>
      <c r="H320" s="80">
        <f t="shared" si="16"/>
        <v>66.107227082540888</v>
      </c>
      <c r="I320" s="80">
        <f t="shared" si="17"/>
        <v>15.126939128023158</v>
      </c>
    </row>
    <row r="321" spans="1:9" x14ac:dyDescent="0.3">
      <c r="A321" s="81" t="s">
        <v>596</v>
      </c>
      <c r="B321" s="2" t="s">
        <v>41</v>
      </c>
      <c r="C321" s="78">
        <f>enrollextractws!G318</f>
        <v>5871.5520000000006</v>
      </c>
      <c r="D321" s="82">
        <f>'[2]Table 19'!E318</f>
        <v>335.32</v>
      </c>
      <c r="E321" s="79">
        <f t="shared" si="18"/>
        <v>17.510294643922226</v>
      </c>
      <c r="F321" s="79">
        <f t="shared" si="19"/>
        <v>57.10926174204026</v>
      </c>
      <c r="G321" s="82">
        <f>'[2]Table 29'!E306</f>
        <v>91.45</v>
      </c>
      <c r="H321" s="80">
        <f t="shared" si="16"/>
        <v>64.20505194095135</v>
      </c>
      <c r="I321" s="80">
        <f t="shared" si="17"/>
        <v>15.575098372627885</v>
      </c>
    </row>
    <row r="322" spans="1:9" x14ac:dyDescent="0.3">
      <c r="A322" s="81" t="s">
        <v>597</v>
      </c>
      <c r="B322" s="2" t="s">
        <v>42</v>
      </c>
      <c r="C322" s="78">
        <f>enrollextractws!G319</f>
        <v>3806.2620000000002</v>
      </c>
      <c r="D322" s="82">
        <f>'[2]Table 19'!E319</f>
        <v>187.03</v>
      </c>
      <c r="E322" s="79">
        <f t="shared" si="18"/>
        <v>20.351077367267283</v>
      </c>
      <c r="F322" s="79">
        <f t="shared" si="19"/>
        <v>49.137447711166494</v>
      </c>
      <c r="G322" s="82"/>
      <c r="H322" s="80">
        <f t="shared" si="16"/>
        <v>0</v>
      </c>
      <c r="I322" s="80">
        <f t="shared" si="17"/>
        <v>0</v>
      </c>
    </row>
    <row r="323" spans="1:9" x14ac:dyDescent="0.3">
      <c r="A323" s="81" t="s">
        <v>598</v>
      </c>
      <c r="B323" s="2" t="s">
        <v>43</v>
      </c>
      <c r="C323" s="78">
        <f>enrollextractws!G320</f>
        <v>1046.3779999999999</v>
      </c>
      <c r="D323" s="82">
        <f>'[2]Table 19'!E320</f>
        <v>57.85</v>
      </c>
      <c r="E323" s="79">
        <f t="shared" si="18"/>
        <v>18.087778738115816</v>
      </c>
      <c r="F323" s="79">
        <f t="shared" si="19"/>
        <v>55.285948290197233</v>
      </c>
      <c r="G323" s="82">
        <f>'[2]Table 29'!E307</f>
        <v>13.43</v>
      </c>
      <c r="H323" s="80">
        <f t="shared" si="16"/>
        <v>77.913477289650032</v>
      </c>
      <c r="I323" s="80">
        <f t="shared" si="17"/>
        <v>12.834749966073446</v>
      </c>
    </row>
    <row r="324" spans="1:9" x14ac:dyDescent="0.3">
      <c r="A324" s="81" t="s">
        <v>599</v>
      </c>
      <c r="B324" s="2" t="s">
        <v>44</v>
      </c>
      <c r="C324" s="78">
        <f>enrollextractws!G321</f>
        <v>1366.5879999999997</v>
      </c>
      <c r="D324" s="82">
        <f>'[2]Table 19'!E321</f>
        <v>81.150000000000006</v>
      </c>
      <c r="E324" s="79">
        <f t="shared" si="18"/>
        <v>16.840271102895869</v>
      </c>
      <c r="F324" s="79">
        <f t="shared" si="19"/>
        <v>59.38146683565202</v>
      </c>
      <c r="G324" s="82">
        <f>'[2]Table 29'!E308</f>
        <v>31.77</v>
      </c>
      <c r="H324" s="80">
        <f t="shared" si="16"/>
        <v>43.015045640541381</v>
      </c>
      <c r="I324" s="80">
        <f t="shared" si="17"/>
        <v>23.247679622534374</v>
      </c>
    </row>
    <row r="325" spans="1:9" x14ac:dyDescent="0.3">
      <c r="A325" s="81" t="s">
        <v>600</v>
      </c>
      <c r="B325" s="2" t="s">
        <v>45</v>
      </c>
      <c r="C325" s="78">
        <f>enrollextractws!G322</f>
        <v>1304.0160000000001</v>
      </c>
      <c r="D325" s="82">
        <f>'[2]Table 19'!E322</f>
        <v>76.28</v>
      </c>
      <c r="E325" s="79">
        <f t="shared" si="18"/>
        <v>17.095123230204511</v>
      </c>
      <c r="F325" s="79">
        <f t="shared" si="19"/>
        <v>58.496214770370912</v>
      </c>
      <c r="G325" s="82">
        <f>'[2]Table 29'!E309</f>
        <v>14.9</v>
      </c>
      <c r="H325" s="80">
        <f t="shared" si="16"/>
        <v>87.517852348993287</v>
      </c>
      <c r="I325" s="80">
        <f t="shared" si="17"/>
        <v>11.426240168832283</v>
      </c>
    </row>
    <row r="326" spans="1:9" x14ac:dyDescent="0.3">
      <c r="A326" s="81" t="s">
        <v>601</v>
      </c>
      <c r="B326" s="2" t="s">
        <v>46</v>
      </c>
      <c r="C326" s="78">
        <f>enrollextractws!G323</f>
        <v>3116.9720000000002</v>
      </c>
      <c r="D326" s="82">
        <f>'[2]Table 19'!E323</f>
        <v>194.77</v>
      </c>
      <c r="E326" s="79">
        <f t="shared" si="18"/>
        <v>16.003347538121886</v>
      </c>
      <c r="F326" s="79">
        <f t="shared" si="19"/>
        <v>62.486926414481744</v>
      </c>
      <c r="G326" s="82">
        <f>'[2]Table 29'!E310</f>
        <v>40.159999999999997</v>
      </c>
      <c r="H326" s="80">
        <f t="shared" si="16"/>
        <v>77.613844621513962</v>
      </c>
      <c r="I326" s="80">
        <f t="shared" si="17"/>
        <v>12.884299249399735</v>
      </c>
    </row>
    <row r="327" spans="1:9" x14ac:dyDescent="0.3">
      <c r="A327" s="81" t="s">
        <v>602</v>
      </c>
      <c r="B327" s="2" t="s">
        <v>58</v>
      </c>
      <c r="C327" s="78">
        <f>enrollextractws!G324</f>
        <v>5242.152000000001</v>
      </c>
      <c r="D327" s="82">
        <f>'[2]Table 19'!E324</f>
        <v>287.29000000000002</v>
      </c>
      <c r="E327" s="79">
        <f t="shared" si="18"/>
        <v>18.246900344599535</v>
      </c>
      <c r="F327" s="79">
        <f t="shared" si="19"/>
        <v>54.803828656628035</v>
      </c>
      <c r="G327" s="82">
        <f>'[2]Table 29'!E311</f>
        <v>57.61</v>
      </c>
      <c r="H327" s="80">
        <f t="shared" si="16"/>
        <v>90.993785801076214</v>
      </c>
      <c r="I327" s="80">
        <f t="shared" si="17"/>
        <v>10.989761456745242</v>
      </c>
    </row>
    <row r="328" spans="1:9" x14ac:dyDescent="0.3">
      <c r="A328" s="81" t="s">
        <v>603</v>
      </c>
      <c r="B328" s="2" t="s">
        <v>47</v>
      </c>
      <c r="C328" s="78">
        <f>enrollextractws!G325</f>
        <v>833.4319999999999</v>
      </c>
      <c r="D328" s="82">
        <f>'[2]Table 19'!E325</f>
        <v>65.03</v>
      </c>
      <c r="E328" s="79">
        <f t="shared" si="18"/>
        <v>12.816115638935875</v>
      </c>
      <c r="F328" s="79">
        <f t="shared" si="19"/>
        <v>78.026761631422843</v>
      </c>
      <c r="G328" s="82">
        <f>'[2]Table 29'!E312</f>
        <v>12.66</v>
      </c>
      <c r="H328" s="80">
        <f t="shared" si="16"/>
        <v>65.831911532385462</v>
      </c>
      <c r="I328" s="80">
        <f t="shared" si="17"/>
        <v>15.190201480144752</v>
      </c>
    </row>
    <row r="329" spans="1:9" x14ac:dyDescent="0.3">
      <c r="A329" s="62" t="s">
        <v>668</v>
      </c>
      <c r="B329" s="2" t="s">
        <v>670</v>
      </c>
      <c r="C329" s="78">
        <f>enrollextractws!G326</f>
        <v>131.80000000000001</v>
      </c>
      <c r="D329" s="37">
        <f>'[2]Table 19'!E326</f>
        <v>0</v>
      </c>
      <c r="E329" s="79">
        <f t="shared" si="18"/>
        <v>0</v>
      </c>
      <c r="F329" s="79">
        <f t="shared" si="19"/>
        <v>0</v>
      </c>
      <c r="G329" s="82"/>
      <c r="H329" s="80">
        <f t="shared" si="16"/>
        <v>0</v>
      </c>
      <c r="I329" s="80">
        <f t="shared" si="17"/>
        <v>0</v>
      </c>
    </row>
    <row r="330" spans="1:9" x14ac:dyDescent="0.3">
      <c r="G330" s="82"/>
    </row>
    <row r="331" spans="1:9" x14ac:dyDescent="0.3">
      <c r="G331" s="82"/>
    </row>
    <row r="332" spans="1:9" x14ac:dyDescent="0.3">
      <c r="G332" s="82"/>
    </row>
    <row r="333" spans="1:9" x14ac:dyDescent="0.3">
      <c r="G333" s="82"/>
    </row>
    <row r="334" spans="1:9" x14ac:dyDescent="0.3">
      <c r="G334" s="82"/>
    </row>
    <row r="335" spans="1:9" x14ac:dyDescent="0.3">
      <c r="G335" s="82"/>
    </row>
    <row r="336" spans="1:9" x14ac:dyDescent="0.3">
      <c r="G336" s="82"/>
    </row>
    <row r="337" spans="7:7" x14ac:dyDescent="0.3">
      <c r="G337" s="82"/>
    </row>
    <row r="338" spans="7:7" x14ac:dyDescent="0.3">
      <c r="G338" s="82"/>
    </row>
    <row r="339" spans="7:7" x14ac:dyDescent="0.3">
      <c r="G339" s="82"/>
    </row>
    <row r="340" spans="7:7" x14ac:dyDescent="0.3">
      <c r="G340" s="82"/>
    </row>
    <row r="341" spans="7:7" x14ac:dyDescent="0.3">
      <c r="G341" s="82"/>
    </row>
    <row r="342" spans="7:7" x14ac:dyDescent="0.3">
      <c r="G342" s="82"/>
    </row>
  </sheetData>
  <autoFilter ref="A9:I9" xr:uid="{FBAE8E2C-21C3-4DC8-9B53-8C63C2E1EB89}"/>
  <pageMargins left="0.5" right="0.5" top="1.25" bottom="1" header="0.5" footer="0.5"/>
  <pageSetup scale="95" orientation="portrait" r:id="rId1"/>
  <headerFooter>
    <oddHeader>&amp;CWashington State Superintendent of &amp;"Segoe UI,Regular"&amp;9Public Instruction
School Apportionment and Financial Services
Staff Summary Profiles—2024–25 Preliminary</oddHeader>
    <oddFooter>&amp;L&amp;"Segoe UI,Regular"&amp;9See introduction for explanation of column headings, glossary for explanation of terms, and appendix for explanation of duty codes.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FE419-F298-41D8-9DE7-DC30259709AF}">
  <dimension ref="A1:E327"/>
  <sheetViews>
    <sheetView workbookViewId="0">
      <pane ySplit="7" topLeftCell="A8" activePane="bottomLeft" state="frozen"/>
      <selection pane="bottomLeft" activeCell="A2" sqref="A2"/>
    </sheetView>
  </sheetViews>
  <sheetFormatPr defaultColWidth="9.140625" defaultRowHeight="16.5" x14ac:dyDescent="0.3"/>
  <cols>
    <col min="1" max="1" width="5.5703125" style="2" customWidth="1"/>
    <col min="2" max="2" width="1.7109375" style="2" customWidth="1"/>
    <col min="3" max="3" width="6.7109375" style="62" customWidth="1"/>
    <col min="4" max="4" width="23.7109375" style="2" customWidth="1"/>
    <col min="5" max="5" width="17.7109375" style="91" bestFit="1" customWidth="1"/>
    <col min="6" max="16384" width="9.140625" style="2"/>
  </cols>
  <sheetData>
    <row r="1" spans="1:5" x14ac:dyDescent="0.3">
      <c r="A1" s="2" t="s">
        <v>735</v>
      </c>
      <c r="E1" s="84"/>
    </row>
    <row r="2" spans="1:5" x14ac:dyDescent="0.3">
      <c r="E2" s="19"/>
    </row>
    <row r="3" spans="1:5" x14ac:dyDescent="0.3">
      <c r="E3" s="85" t="s">
        <v>736</v>
      </c>
    </row>
    <row r="4" spans="1:5" x14ac:dyDescent="0.3">
      <c r="A4" s="86" t="s">
        <v>737</v>
      </c>
      <c r="B4" s="86"/>
      <c r="C4" s="62" t="s">
        <v>80</v>
      </c>
      <c r="E4" s="85" t="s">
        <v>738</v>
      </c>
    </row>
    <row r="5" spans="1:5" x14ac:dyDescent="0.3">
      <c r="A5" s="86"/>
      <c r="B5" s="86"/>
      <c r="E5" s="85" t="s">
        <v>356</v>
      </c>
    </row>
    <row r="6" spans="1:5" x14ac:dyDescent="0.3">
      <c r="D6" s="87" t="s">
        <v>733</v>
      </c>
      <c r="E6" s="88">
        <f>SUM(E8:E327)</f>
        <v>1043862.3304000002</v>
      </c>
    </row>
    <row r="7" spans="1:5" x14ac:dyDescent="0.3">
      <c r="A7" s="86"/>
      <c r="B7" s="86"/>
      <c r="E7" s="85"/>
    </row>
    <row r="8" spans="1:5" x14ac:dyDescent="0.3">
      <c r="A8" s="89">
        <v>1</v>
      </c>
      <c r="B8" s="89"/>
      <c r="C8" s="81" t="s">
        <v>398</v>
      </c>
      <c r="D8" s="90" t="s">
        <v>214</v>
      </c>
      <c r="E8" s="91">
        <v>48559.694000000003</v>
      </c>
    </row>
    <row r="9" spans="1:5" x14ac:dyDescent="0.3">
      <c r="A9" s="89">
        <v>2</v>
      </c>
      <c r="B9" s="89"/>
      <c r="C9" s="81" t="s">
        <v>414</v>
      </c>
      <c r="D9" s="90" t="s">
        <v>229</v>
      </c>
      <c r="E9" s="91">
        <v>29918.234000000004</v>
      </c>
    </row>
    <row r="10" spans="1:5" x14ac:dyDescent="0.3">
      <c r="A10" s="89">
        <v>3</v>
      </c>
      <c r="B10" s="89"/>
      <c r="C10" s="81" t="s">
        <v>527</v>
      </c>
      <c r="D10" s="90" t="s">
        <v>330</v>
      </c>
      <c r="E10" s="91">
        <v>28336.421999999999</v>
      </c>
    </row>
    <row r="11" spans="1:5" x14ac:dyDescent="0.3">
      <c r="A11" s="89">
        <v>4</v>
      </c>
      <c r="B11" s="89"/>
      <c r="C11" s="81" t="s">
        <v>485</v>
      </c>
      <c r="D11" s="90" t="s">
        <v>296</v>
      </c>
      <c r="E11" s="91">
        <v>27290.853999999999</v>
      </c>
    </row>
    <row r="12" spans="1:5" x14ac:dyDescent="0.3">
      <c r="A12" s="89">
        <v>5</v>
      </c>
      <c r="B12" s="89"/>
      <c r="C12" s="81" t="s">
        <v>415</v>
      </c>
      <c r="D12" s="90" t="s">
        <v>230</v>
      </c>
      <c r="E12" s="91">
        <v>24236.699999999997</v>
      </c>
    </row>
    <row r="13" spans="1:5" x14ac:dyDescent="0.3">
      <c r="A13" s="89">
        <v>6</v>
      </c>
      <c r="B13" s="89"/>
      <c r="C13" s="81" t="s">
        <v>484</v>
      </c>
      <c r="D13" s="90" t="s">
        <v>295</v>
      </c>
      <c r="E13" s="91">
        <v>22185.998</v>
      </c>
    </row>
    <row r="14" spans="1:5" x14ac:dyDescent="0.3">
      <c r="A14" s="89">
        <v>7</v>
      </c>
      <c r="B14" s="89"/>
      <c r="C14" s="81" t="s">
        <v>140</v>
      </c>
      <c r="D14" s="90" t="s">
        <v>141</v>
      </c>
      <c r="E14" s="91">
        <v>21665.604000000007</v>
      </c>
    </row>
    <row r="15" spans="1:5" x14ac:dyDescent="0.3">
      <c r="A15" s="89">
        <v>8</v>
      </c>
      <c r="B15" s="89"/>
      <c r="C15" s="81" t="s">
        <v>416</v>
      </c>
      <c r="D15" s="90" t="s">
        <v>231</v>
      </c>
      <c r="E15" s="91">
        <v>21607.231999999996</v>
      </c>
    </row>
    <row r="16" spans="1:5" x14ac:dyDescent="0.3">
      <c r="A16" s="89">
        <v>9</v>
      </c>
      <c r="B16" s="89"/>
      <c r="C16" s="81" t="s">
        <v>131</v>
      </c>
      <c r="D16" s="90" t="s">
        <v>132</v>
      </c>
      <c r="E16" s="91">
        <v>20944.653999999999</v>
      </c>
    </row>
    <row r="17" spans="1:5" x14ac:dyDescent="0.3">
      <c r="A17" s="89">
        <v>10</v>
      </c>
      <c r="B17" s="89"/>
      <c r="C17" s="81" t="s">
        <v>399</v>
      </c>
      <c r="D17" s="90" t="s">
        <v>215</v>
      </c>
      <c r="E17" s="91">
        <v>20529.652000000002</v>
      </c>
    </row>
    <row r="18" spans="1:5" x14ac:dyDescent="0.3">
      <c r="A18" s="89">
        <v>11</v>
      </c>
      <c r="B18" s="89"/>
      <c r="C18" s="81" t="s">
        <v>494</v>
      </c>
      <c r="D18" s="90" t="s">
        <v>305</v>
      </c>
      <c r="E18" s="91">
        <v>20153.847999999998</v>
      </c>
    </row>
    <row r="19" spans="1:5" x14ac:dyDescent="0.3">
      <c r="A19" s="89">
        <v>12</v>
      </c>
      <c r="B19" s="89"/>
      <c r="C19" s="81" t="s">
        <v>516</v>
      </c>
      <c r="D19" s="90" t="s">
        <v>320</v>
      </c>
      <c r="E19" s="91">
        <v>19516.528000000002</v>
      </c>
    </row>
    <row r="20" spans="1:5" x14ac:dyDescent="0.3">
      <c r="A20" s="89">
        <v>13</v>
      </c>
      <c r="B20" s="89"/>
      <c r="C20" s="81" t="s">
        <v>513</v>
      </c>
      <c r="D20" s="90" t="s">
        <v>317</v>
      </c>
      <c r="E20" s="91">
        <v>19464.608000000004</v>
      </c>
    </row>
    <row r="21" spans="1:5" x14ac:dyDescent="0.3">
      <c r="A21" s="89">
        <v>14</v>
      </c>
      <c r="B21" s="89"/>
      <c r="C21" s="81" t="s">
        <v>406</v>
      </c>
      <c r="D21" s="90" t="s">
        <v>222</v>
      </c>
      <c r="E21" s="91">
        <v>18950.14</v>
      </c>
    </row>
    <row r="22" spans="1:5" x14ac:dyDescent="0.3">
      <c r="A22" s="89">
        <v>15</v>
      </c>
      <c r="B22" s="89"/>
      <c r="C22" s="81" t="s">
        <v>96</v>
      </c>
      <c r="D22" s="90" t="s">
        <v>97</v>
      </c>
      <c r="E22" s="91">
        <v>18414.550000000007</v>
      </c>
    </row>
    <row r="23" spans="1:5" x14ac:dyDescent="0.3">
      <c r="A23" s="89">
        <v>16</v>
      </c>
      <c r="B23" s="89"/>
      <c r="C23" s="81" t="s">
        <v>412</v>
      </c>
      <c r="D23" s="90" t="s">
        <v>227</v>
      </c>
      <c r="E23" s="91">
        <v>18044.8982</v>
      </c>
    </row>
    <row r="24" spans="1:5" x14ac:dyDescent="0.3">
      <c r="A24" s="89">
        <v>17</v>
      </c>
      <c r="B24" s="89"/>
      <c r="C24" s="81" t="s">
        <v>362</v>
      </c>
      <c r="D24" s="90" t="s">
        <v>181</v>
      </c>
      <c r="E24" s="91">
        <v>17806.673999999999</v>
      </c>
    </row>
    <row r="25" spans="1:5" x14ac:dyDescent="0.3">
      <c r="A25" s="89">
        <v>18</v>
      </c>
      <c r="B25" s="89"/>
      <c r="C25" s="81" t="s">
        <v>402</v>
      </c>
      <c r="D25" s="90" t="s">
        <v>218</v>
      </c>
      <c r="E25" s="91">
        <v>17018.702000000001</v>
      </c>
    </row>
    <row r="26" spans="1:5" x14ac:dyDescent="0.3">
      <c r="A26" s="89">
        <v>19</v>
      </c>
      <c r="B26" s="89"/>
      <c r="C26" s="81" t="s">
        <v>409</v>
      </c>
      <c r="D26" s="90" t="s">
        <v>224</v>
      </c>
      <c r="E26" s="91">
        <v>16951.194</v>
      </c>
    </row>
    <row r="27" spans="1:5" x14ac:dyDescent="0.3">
      <c r="A27" s="89">
        <v>20</v>
      </c>
      <c r="B27" s="89"/>
      <c r="C27" s="81" t="s">
        <v>591</v>
      </c>
      <c r="D27" s="90" t="s">
        <v>37</v>
      </c>
      <c r="E27" s="91">
        <v>15155.204000000003</v>
      </c>
    </row>
    <row r="28" spans="1:5" x14ac:dyDescent="0.3">
      <c r="A28" s="89">
        <v>21</v>
      </c>
      <c r="B28" s="89"/>
      <c r="C28" s="81" t="s">
        <v>515</v>
      </c>
      <c r="D28" s="90" t="s">
        <v>319</v>
      </c>
      <c r="E28" s="91">
        <v>14794.359999999997</v>
      </c>
    </row>
    <row r="29" spans="1:5" x14ac:dyDescent="0.3">
      <c r="A29" s="89">
        <v>22</v>
      </c>
      <c r="B29" s="89"/>
      <c r="C29" s="81" t="s">
        <v>554</v>
      </c>
      <c r="D29" s="90" t="s">
        <v>4</v>
      </c>
      <c r="E29" s="91">
        <v>14444.599999999999</v>
      </c>
    </row>
    <row r="30" spans="1:5" x14ac:dyDescent="0.3">
      <c r="A30" s="89">
        <v>23</v>
      </c>
      <c r="B30" s="89"/>
      <c r="C30" s="81" t="s">
        <v>533</v>
      </c>
      <c r="D30" s="90" t="s">
        <v>336</v>
      </c>
      <c r="E30" s="91">
        <v>14180.032000000001</v>
      </c>
    </row>
    <row r="31" spans="1:5" x14ac:dyDescent="0.3">
      <c r="A31" s="89">
        <v>24</v>
      </c>
      <c r="B31" s="89"/>
      <c r="C31" s="81" t="s">
        <v>404</v>
      </c>
      <c r="D31" s="90" t="s">
        <v>220</v>
      </c>
      <c r="E31" s="91">
        <v>13789.079999999998</v>
      </c>
    </row>
    <row r="32" spans="1:5" x14ac:dyDescent="0.3">
      <c r="A32" s="89">
        <v>25</v>
      </c>
      <c r="B32" s="89"/>
      <c r="C32" s="81" t="s">
        <v>105</v>
      </c>
      <c r="D32" s="90" t="s">
        <v>106</v>
      </c>
      <c r="E32" s="91">
        <v>13555.939999999999</v>
      </c>
    </row>
    <row r="33" spans="1:5" x14ac:dyDescent="0.3">
      <c r="A33" s="89">
        <v>26</v>
      </c>
      <c r="B33" s="89"/>
      <c r="C33" s="81" t="s">
        <v>144</v>
      </c>
      <c r="D33" s="90" t="s">
        <v>145</v>
      </c>
      <c r="E33" s="91">
        <v>12317.240000000002</v>
      </c>
    </row>
    <row r="34" spans="1:5" x14ac:dyDescent="0.3">
      <c r="A34" s="89">
        <v>27</v>
      </c>
      <c r="B34" s="89"/>
      <c r="C34" s="81" t="s">
        <v>491</v>
      </c>
      <c r="D34" s="90" t="s">
        <v>302</v>
      </c>
      <c r="E34" s="91">
        <v>11531.372000000001</v>
      </c>
    </row>
    <row r="35" spans="1:5" x14ac:dyDescent="0.3">
      <c r="A35" s="89">
        <v>28</v>
      </c>
      <c r="B35" s="89"/>
      <c r="C35" s="81" t="s">
        <v>569</v>
      </c>
      <c r="D35" s="90" t="s">
        <v>18</v>
      </c>
      <c r="E35" s="91">
        <v>10718.66</v>
      </c>
    </row>
    <row r="36" spans="1:5" x14ac:dyDescent="0.3">
      <c r="A36" s="89">
        <v>29</v>
      </c>
      <c r="B36" s="89"/>
      <c r="C36" s="81" t="s">
        <v>420</v>
      </c>
      <c r="D36" s="90" t="s">
        <v>234</v>
      </c>
      <c r="E36" s="91">
        <v>10505.4</v>
      </c>
    </row>
    <row r="37" spans="1:5" x14ac:dyDescent="0.3">
      <c r="A37" s="89">
        <v>30</v>
      </c>
      <c r="B37" s="89"/>
      <c r="C37" s="81" t="s">
        <v>532</v>
      </c>
      <c r="D37" s="90" t="s">
        <v>335</v>
      </c>
      <c r="E37" s="91">
        <v>10043.620000000003</v>
      </c>
    </row>
    <row r="38" spans="1:5" x14ac:dyDescent="0.3">
      <c r="A38" s="89">
        <v>31</v>
      </c>
      <c r="B38" s="89"/>
      <c r="C38" s="81" t="s">
        <v>488</v>
      </c>
      <c r="D38" s="90" t="s">
        <v>734</v>
      </c>
      <c r="E38" s="91">
        <v>10026.787999999999</v>
      </c>
    </row>
    <row r="39" spans="1:5" x14ac:dyDescent="0.3">
      <c r="A39" s="89">
        <v>32</v>
      </c>
      <c r="B39" s="89"/>
      <c r="C39" s="81" t="s">
        <v>514</v>
      </c>
      <c r="D39" s="90" t="s">
        <v>318</v>
      </c>
      <c r="E39" s="91">
        <v>9604.7800000000007</v>
      </c>
    </row>
    <row r="40" spans="1:5" x14ac:dyDescent="0.3">
      <c r="A40" s="89">
        <v>33</v>
      </c>
      <c r="B40" s="89"/>
      <c r="C40" s="81" t="s">
        <v>521</v>
      </c>
      <c r="D40" s="90" t="s">
        <v>325</v>
      </c>
      <c r="E40" s="91">
        <v>9352.68</v>
      </c>
    </row>
    <row r="41" spans="1:5" x14ac:dyDescent="0.3">
      <c r="A41" s="89">
        <v>34</v>
      </c>
      <c r="B41" s="89"/>
      <c r="C41" s="81" t="s">
        <v>518</v>
      </c>
      <c r="D41" s="90" t="s">
        <v>322</v>
      </c>
      <c r="E41" s="91">
        <v>9104.492000000002</v>
      </c>
    </row>
    <row r="42" spans="1:5" x14ac:dyDescent="0.3">
      <c r="A42" s="89">
        <v>35</v>
      </c>
      <c r="B42" s="89"/>
      <c r="C42" s="81" t="s">
        <v>556</v>
      </c>
      <c r="D42" s="90" t="s">
        <v>6</v>
      </c>
      <c r="E42" s="91">
        <v>9080.2440000000006</v>
      </c>
    </row>
    <row r="43" spans="1:5" x14ac:dyDescent="0.3">
      <c r="A43" s="89">
        <v>36</v>
      </c>
      <c r="B43" s="89"/>
      <c r="C43" s="81" t="s">
        <v>413</v>
      </c>
      <c r="D43" s="90" t="s">
        <v>228</v>
      </c>
      <c r="E43" s="91">
        <v>8995.4559999999983</v>
      </c>
    </row>
    <row r="44" spans="1:5" x14ac:dyDescent="0.3">
      <c r="A44" s="89">
        <v>37</v>
      </c>
      <c r="B44" s="89"/>
      <c r="C44" s="81" t="s">
        <v>421</v>
      </c>
      <c r="D44" s="90" t="s">
        <v>235</v>
      </c>
      <c r="E44" s="91">
        <v>8900.57</v>
      </c>
    </row>
    <row r="45" spans="1:5" x14ac:dyDescent="0.3">
      <c r="A45" s="89">
        <v>38</v>
      </c>
      <c r="B45" s="89"/>
      <c r="C45" s="81" t="s">
        <v>410</v>
      </c>
      <c r="D45" s="90" t="s">
        <v>225</v>
      </c>
      <c r="E45" s="91">
        <v>8658.4220000000005</v>
      </c>
    </row>
    <row r="46" spans="1:5" x14ac:dyDescent="0.3">
      <c r="A46" s="89">
        <v>39</v>
      </c>
      <c r="B46" s="89"/>
      <c r="C46" s="81" t="s">
        <v>492</v>
      </c>
      <c r="D46" s="90" t="s">
        <v>303</v>
      </c>
      <c r="E46" s="91">
        <v>8426.8420000000006</v>
      </c>
    </row>
    <row r="47" spans="1:5" x14ac:dyDescent="0.3">
      <c r="A47" s="89">
        <v>40</v>
      </c>
      <c r="B47" s="89"/>
      <c r="C47" s="81" t="s">
        <v>373</v>
      </c>
      <c r="D47" s="90" t="s">
        <v>191</v>
      </c>
      <c r="E47" s="91">
        <v>8189.9800000000005</v>
      </c>
    </row>
    <row r="48" spans="1:5" x14ac:dyDescent="0.3">
      <c r="A48" s="89">
        <v>41</v>
      </c>
      <c r="B48" s="89"/>
      <c r="C48" s="81" t="s">
        <v>142</v>
      </c>
      <c r="D48" s="90" t="s">
        <v>143</v>
      </c>
      <c r="E48" s="91">
        <v>6877.5959999999995</v>
      </c>
    </row>
    <row r="49" spans="1:5" x14ac:dyDescent="0.3">
      <c r="A49" s="89">
        <v>42</v>
      </c>
      <c r="B49" s="89"/>
      <c r="C49" s="81" t="s">
        <v>411</v>
      </c>
      <c r="D49" s="90" t="s">
        <v>226</v>
      </c>
      <c r="E49" s="91">
        <v>6827.848</v>
      </c>
    </row>
    <row r="50" spans="1:5" x14ac:dyDescent="0.3">
      <c r="A50" s="89">
        <v>43</v>
      </c>
      <c r="B50" s="89"/>
      <c r="C50" s="81" t="s">
        <v>493</v>
      </c>
      <c r="D50" s="90" t="s">
        <v>304</v>
      </c>
      <c r="E50" s="91">
        <v>6810.8919999999998</v>
      </c>
    </row>
    <row r="51" spans="1:5" x14ac:dyDescent="0.3">
      <c r="A51" s="89">
        <v>44</v>
      </c>
      <c r="B51" s="89"/>
      <c r="C51" s="81" t="s">
        <v>119</v>
      </c>
      <c r="D51" s="90" t="s">
        <v>120</v>
      </c>
      <c r="E51" s="91">
        <v>6653.9619999999986</v>
      </c>
    </row>
    <row r="52" spans="1:5" x14ac:dyDescent="0.3">
      <c r="A52" s="89">
        <v>45</v>
      </c>
      <c r="B52" s="89"/>
      <c r="C52" s="81" t="s">
        <v>555</v>
      </c>
      <c r="D52" s="90" t="s">
        <v>5</v>
      </c>
      <c r="E52" s="91">
        <v>6438.55</v>
      </c>
    </row>
    <row r="53" spans="1:5" x14ac:dyDescent="0.3">
      <c r="A53" s="89">
        <v>46</v>
      </c>
      <c r="B53" s="89"/>
      <c r="C53" s="81" t="s">
        <v>508</v>
      </c>
      <c r="D53" s="90" t="s">
        <v>75</v>
      </c>
      <c r="E53" s="91">
        <v>6375.9699999999993</v>
      </c>
    </row>
    <row r="54" spans="1:5" x14ac:dyDescent="0.3">
      <c r="A54" s="89">
        <v>47</v>
      </c>
      <c r="B54" s="89"/>
      <c r="C54" s="81" t="s">
        <v>152</v>
      </c>
      <c r="D54" s="90" t="s">
        <v>153</v>
      </c>
      <c r="E54" s="91">
        <v>6167.9260000000013</v>
      </c>
    </row>
    <row r="55" spans="1:5" x14ac:dyDescent="0.3">
      <c r="A55" s="89">
        <v>48</v>
      </c>
      <c r="B55" s="89"/>
      <c r="C55" s="81" t="s">
        <v>596</v>
      </c>
      <c r="D55" s="90" t="s">
        <v>41</v>
      </c>
      <c r="E55" s="91">
        <v>5871.5520000000006</v>
      </c>
    </row>
    <row r="56" spans="1:5" x14ac:dyDescent="0.3">
      <c r="A56" s="89">
        <v>49</v>
      </c>
      <c r="B56" s="89"/>
      <c r="C56" s="81" t="s">
        <v>467</v>
      </c>
      <c r="D56" s="90" t="s">
        <v>279</v>
      </c>
      <c r="E56" s="91">
        <v>5780.43</v>
      </c>
    </row>
    <row r="57" spans="1:5" x14ac:dyDescent="0.3">
      <c r="A57" s="89">
        <v>50</v>
      </c>
      <c r="B57" s="89"/>
      <c r="C57" s="81" t="s">
        <v>170</v>
      </c>
      <c r="D57" s="90" t="s">
        <v>171</v>
      </c>
      <c r="E57" s="91">
        <v>5632.1359999999995</v>
      </c>
    </row>
    <row r="58" spans="1:5" x14ac:dyDescent="0.3">
      <c r="A58" s="89">
        <v>51</v>
      </c>
      <c r="B58" s="89"/>
      <c r="C58" s="81" t="s">
        <v>517</v>
      </c>
      <c r="D58" s="90" t="s">
        <v>321</v>
      </c>
      <c r="E58" s="91">
        <v>5516.39</v>
      </c>
    </row>
    <row r="59" spans="1:5" x14ac:dyDescent="0.3">
      <c r="A59" s="89">
        <v>52</v>
      </c>
      <c r="B59" s="89"/>
      <c r="C59" s="81" t="s">
        <v>520</v>
      </c>
      <c r="D59" s="90" t="s">
        <v>324</v>
      </c>
      <c r="E59" s="91">
        <v>5499.3280000000004</v>
      </c>
    </row>
    <row r="60" spans="1:5" x14ac:dyDescent="0.3">
      <c r="A60" s="89">
        <v>53</v>
      </c>
      <c r="B60" s="89"/>
      <c r="C60" s="81" t="s">
        <v>553</v>
      </c>
      <c r="D60" s="90" t="s">
        <v>3</v>
      </c>
      <c r="E60" s="91">
        <v>5480.7660000000014</v>
      </c>
    </row>
    <row r="61" spans="1:5" x14ac:dyDescent="0.3">
      <c r="A61" s="89">
        <v>54</v>
      </c>
      <c r="B61" s="89"/>
      <c r="C61" s="81" t="s">
        <v>390</v>
      </c>
      <c r="D61" s="90" t="s">
        <v>206</v>
      </c>
      <c r="E61" s="91">
        <v>5370.1880000000001</v>
      </c>
    </row>
    <row r="62" spans="1:5" x14ac:dyDescent="0.3">
      <c r="A62" s="89">
        <v>55</v>
      </c>
      <c r="B62" s="89"/>
      <c r="C62" s="81" t="s">
        <v>535</v>
      </c>
      <c r="D62" s="90" t="s">
        <v>338</v>
      </c>
      <c r="E62" s="91">
        <v>5265.67</v>
      </c>
    </row>
    <row r="63" spans="1:5" x14ac:dyDescent="0.3">
      <c r="A63" s="89">
        <v>56</v>
      </c>
      <c r="B63" s="89"/>
      <c r="C63" s="81" t="s">
        <v>602</v>
      </c>
      <c r="D63" s="90" t="s">
        <v>58</v>
      </c>
      <c r="E63" s="91">
        <v>5242.152000000001</v>
      </c>
    </row>
    <row r="64" spans="1:5" x14ac:dyDescent="0.3">
      <c r="A64" s="89">
        <v>57</v>
      </c>
      <c r="B64" s="89"/>
      <c r="C64" s="81" t="s">
        <v>563</v>
      </c>
      <c r="D64" s="90" t="s">
        <v>13</v>
      </c>
      <c r="E64" s="91">
        <v>5191.97</v>
      </c>
    </row>
    <row r="65" spans="1:5" x14ac:dyDescent="0.3">
      <c r="A65" s="89">
        <v>58</v>
      </c>
      <c r="B65" s="89"/>
      <c r="C65" s="81" t="s">
        <v>419</v>
      </c>
      <c r="D65" s="90" t="s">
        <v>233</v>
      </c>
      <c r="E65" s="91">
        <v>5035.7839999999997</v>
      </c>
    </row>
    <row r="66" spans="1:5" x14ac:dyDescent="0.3">
      <c r="A66" s="89">
        <v>59</v>
      </c>
      <c r="B66" s="89"/>
      <c r="C66" s="81" t="s">
        <v>162</v>
      </c>
      <c r="D66" s="90" t="s">
        <v>163</v>
      </c>
      <c r="E66" s="91">
        <v>4962.808</v>
      </c>
    </row>
    <row r="67" spans="1:5" x14ac:dyDescent="0.3">
      <c r="A67" s="89">
        <v>60</v>
      </c>
      <c r="B67" s="89"/>
      <c r="C67" s="81" t="s">
        <v>526</v>
      </c>
      <c r="D67" s="90" t="s">
        <v>78</v>
      </c>
      <c r="E67" s="91">
        <v>4706.0639999999994</v>
      </c>
    </row>
    <row r="68" spans="1:5" x14ac:dyDescent="0.3">
      <c r="A68" s="89">
        <v>61</v>
      </c>
      <c r="B68" s="89"/>
      <c r="C68" s="81" t="s">
        <v>570</v>
      </c>
      <c r="D68" s="90" t="s">
        <v>19</v>
      </c>
      <c r="E68" s="91">
        <v>4545.4719999999998</v>
      </c>
    </row>
    <row r="69" spans="1:5" x14ac:dyDescent="0.3">
      <c r="A69" s="89">
        <v>62</v>
      </c>
      <c r="B69" s="89"/>
      <c r="C69" s="81" t="s">
        <v>86</v>
      </c>
      <c r="D69" s="90" t="s">
        <v>87</v>
      </c>
      <c r="E69" s="91">
        <v>4430.235999999999</v>
      </c>
    </row>
    <row r="70" spans="1:5" x14ac:dyDescent="0.3">
      <c r="A70" s="89">
        <v>63</v>
      </c>
      <c r="B70" s="89"/>
      <c r="C70" s="81" t="s">
        <v>417</v>
      </c>
      <c r="D70" s="90" t="s">
        <v>232</v>
      </c>
      <c r="E70" s="91">
        <v>4416.59</v>
      </c>
    </row>
    <row r="71" spans="1:5" x14ac:dyDescent="0.3">
      <c r="A71" s="89">
        <v>64</v>
      </c>
      <c r="B71" s="89"/>
      <c r="C71" s="81" t="s">
        <v>504</v>
      </c>
      <c r="D71" s="90" t="s">
        <v>74</v>
      </c>
      <c r="E71" s="91">
        <v>4312.485999999999</v>
      </c>
    </row>
    <row r="72" spans="1:5" x14ac:dyDescent="0.3">
      <c r="A72" s="89">
        <v>65</v>
      </c>
      <c r="B72" s="89"/>
      <c r="C72" s="81" t="s">
        <v>487</v>
      </c>
      <c r="D72" s="90" t="s">
        <v>298</v>
      </c>
      <c r="E72" s="91">
        <v>4287.3859999999995</v>
      </c>
    </row>
    <row r="73" spans="1:5" x14ac:dyDescent="0.3">
      <c r="A73" s="89">
        <v>66</v>
      </c>
      <c r="B73" s="89"/>
      <c r="C73" s="81" t="s">
        <v>461</v>
      </c>
      <c r="D73" s="90" t="s">
        <v>274</v>
      </c>
      <c r="E73" s="91">
        <v>4273.0640000000003</v>
      </c>
    </row>
    <row r="74" spans="1:5" x14ac:dyDescent="0.3">
      <c r="A74" s="89">
        <v>67</v>
      </c>
      <c r="B74" s="89"/>
      <c r="C74" s="81" t="s">
        <v>400</v>
      </c>
      <c r="D74" s="90" t="s">
        <v>216</v>
      </c>
      <c r="E74" s="91">
        <v>4246.7080000000005</v>
      </c>
    </row>
    <row r="75" spans="1:5" x14ac:dyDescent="0.3">
      <c r="A75" s="89">
        <v>68</v>
      </c>
      <c r="B75" s="89"/>
      <c r="C75" s="81" t="s">
        <v>496</v>
      </c>
      <c r="D75" s="90" t="s">
        <v>307</v>
      </c>
      <c r="E75" s="91">
        <v>4201.7999999999993</v>
      </c>
    </row>
    <row r="76" spans="1:5" x14ac:dyDescent="0.3">
      <c r="A76" s="89">
        <v>69</v>
      </c>
      <c r="B76" s="89"/>
      <c r="C76" s="81" t="s">
        <v>146</v>
      </c>
      <c r="D76" s="90" t="s">
        <v>147</v>
      </c>
      <c r="E76" s="91">
        <v>4056.28</v>
      </c>
    </row>
    <row r="77" spans="1:5" x14ac:dyDescent="0.3">
      <c r="A77" s="89">
        <v>70</v>
      </c>
      <c r="B77" s="89"/>
      <c r="C77" s="81" t="s">
        <v>401</v>
      </c>
      <c r="D77" s="90" t="s">
        <v>217</v>
      </c>
      <c r="E77" s="91">
        <v>3901.2839999999997</v>
      </c>
    </row>
    <row r="78" spans="1:5" x14ac:dyDescent="0.3">
      <c r="A78" s="89">
        <v>71</v>
      </c>
      <c r="B78" s="89"/>
      <c r="C78" s="81" t="s">
        <v>497</v>
      </c>
      <c r="D78" s="90" t="s">
        <v>308</v>
      </c>
      <c r="E78" s="91">
        <v>3810.71</v>
      </c>
    </row>
    <row r="79" spans="1:5" x14ac:dyDescent="0.3">
      <c r="A79" s="89">
        <v>72</v>
      </c>
      <c r="B79" s="89"/>
      <c r="C79" s="81" t="s">
        <v>597</v>
      </c>
      <c r="D79" s="90" t="s">
        <v>42</v>
      </c>
      <c r="E79" s="91">
        <v>3806.2620000000002</v>
      </c>
    </row>
    <row r="80" spans="1:5" x14ac:dyDescent="0.3">
      <c r="A80" s="89">
        <v>73</v>
      </c>
      <c r="B80" s="89"/>
      <c r="C80" s="81" t="s">
        <v>593</v>
      </c>
      <c r="D80" s="90" t="s">
        <v>38</v>
      </c>
      <c r="E80" s="91">
        <v>3609.6940000000004</v>
      </c>
    </row>
    <row r="81" spans="1:5" x14ac:dyDescent="0.3">
      <c r="A81" s="89">
        <v>74</v>
      </c>
      <c r="B81" s="89"/>
      <c r="C81" s="81" t="s">
        <v>129</v>
      </c>
      <c r="D81" s="90" t="s">
        <v>130</v>
      </c>
      <c r="E81" s="91">
        <v>3601.8420000000001</v>
      </c>
    </row>
    <row r="82" spans="1:5" x14ac:dyDescent="0.3">
      <c r="A82" s="89">
        <v>75</v>
      </c>
      <c r="B82" s="89"/>
      <c r="C82" s="81" t="s">
        <v>595</v>
      </c>
      <c r="D82" s="90" t="s">
        <v>40</v>
      </c>
      <c r="E82" s="91">
        <v>3475.9179999999997</v>
      </c>
    </row>
    <row r="83" spans="1:5" x14ac:dyDescent="0.3">
      <c r="A83" s="89">
        <v>76</v>
      </c>
      <c r="B83" s="89"/>
      <c r="C83" s="81" t="s">
        <v>572</v>
      </c>
      <c r="D83" s="90" t="s">
        <v>21</v>
      </c>
      <c r="E83" s="91">
        <v>3422.1480000000006</v>
      </c>
    </row>
    <row r="84" spans="1:5" x14ac:dyDescent="0.3">
      <c r="A84" s="89">
        <v>77</v>
      </c>
      <c r="B84" s="89"/>
      <c r="C84" s="81" t="s">
        <v>418</v>
      </c>
      <c r="D84" s="90" t="s">
        <v>350</v>
      </c>
      <c r="E84" s="91">
        <v>3400.5919999999996</v>
      </c>
    </row>
    <row r="85" spans="1:5" x14ac:dyDescent="0.3">
      <c r="A85" s="89">
        <v>78</v>
      </c>
      <c r="B85" s="89"/>
      <c r="C85" s="81" t="s">
        <v>536</v>
      </c>
      <c r="D85" s="90" t="s">
        <v>79</v>
      </c>
      <c r="E85" s="91">
        <v>3337.6560000000004</v>
      </c>
    </row>
    <row r="86" spans="1:5" x14ac:dyDescent="0.3">
      <c r="A86" s="89">
        <v>79</v>
      </c>
      <c r="B86" s="89"/>
      <c r="C86" s="81" t="s">
        <v>538</v>
      </c>
      <c r="D86" s="90" t="s">
        <v>53</v>
      </c>
      <c r="E86" s="91">
        <v>3326.2920000000008</v>
      </c>
    </row>
    <row r="87" spans="1:5" x14ac:dyDescent="0.3">
      <c r="A87" s="89">
        <v>80</v>
      </c>
      <c r="B87" s="89"/>
      <c r="C87" s="81" t="s">
        <v>121</v>
      </c>
      <c r="D87" s="90" t="s">
        <v>122</v>
      </c>
      <c r="E87" s="91">
        <v>3314.9739999999997</v>
      </c>
    </row>
    <row r="88" spans="1:5" x14ac:dyDescent="0.3">
      <c r="A88" s="89">
        <v>81</v>
      </c>
      <c r="B88" s="89"/>
      <c r="C88" s="81" t="s">
        <v>592</v>
      </c>
      <c r="D88" s="90" t="s">
        <v>57</v>
      </c>
      <c r="E88" s="91">
        <v>3296.0540000000001</v>
      </c>
    </row>
    <row r="89" spans="1:5" x14ac:dyDescent="0.3">
      <c r="A89" s="89">
        <v>82</v>
      </c>
      <c r="B89" s="89"/>
      <c r="C89" s="81" t="s">
        <v>425</v>
      </c>
      <c r="D89" s="90" t="s">
        <v>239</v>
      </c>
      <c r="E89" s="91">
        <v>3191.0380000000005</v>
      </c>
    </row>
    <row r="90" spans="1:5" x14ac:dyDescent="0.3">
      <c r="A90" s="89">
        <v>83</v>
      </c>
      <c r="B90" s="89"/>
      <c r="C90" s="81" t="s">
        <v>368</v>
      </c>
      <c r="D90" s="90" t="s">
        <v>187</v>
      </c>
      <c r="E90" s="91">
        <v>3182.0019999999995</v>
      </c>
    </row>
    <row r="91" spans="1:5" x14ac:dyDescent="0.3">
      <c r="A91" s="89">
        <v>84</v>
      </c>
      <c r="B91" s="89"/>
      <c r="C91" s="81" t="s">
        <v>450</v>
      </c>
      <c r="D91" s="90" t="s">
        <v>264</v>
      </c>
      <c r="E91" s="91">
        <v>3148.05</v>
      </c>
    </row>
    <row r="92" spans="1:5" x14ac:dyDescent="0.3">
      <c r="A92" s="89">
        <v>85</v>
      </c>
      <c r="B92" s="89"/>
      <c r="C92" s="81" t="s">
        <v>503</v>
      </c>
      <c r="D92" s="90" t="s">
        <v>73</v>
      </c>
      <c r="E92" s="91">
        <v>3140.6039999999998</v>
      </c>
    </row>
    <row r="93" spans="1:5" x14ac:dyDescent="0.3">
      <c r="A93" s="89">
        <v>86</v>
      </c>
      <c r="B93" s="89"/>
      <c r="C93" s="81" t="s">
        <v>601</v>
      </c>
      <c r="D93" s="90" t="s">
        <v>46</v>
      </c>
      <c r="E93" s="91">
        <v>3116.9720000000002</v>
      </c>
    </row>
    <row r="94" spans="1:5" x14ac:dyDescent="0.3">
      <c r="A94" s="89">
        <v>87</v>
      </c>
      <c r="B94" s="89"/>
      <c r="C94" s="81" t="s">
        <v>377</v>
      </c>
      <c r="D94" s="90" t="s">
        <v>195</v>
      </c>
      <c r="E94" s="91">
        <v>2996.9120000000003</v>
      </c>
    </row>
    <row r="95" spans="1:5" x14ac:dyDescent="0.3">
      <c r="A95" s="89">
        <v>88</v>
      </c>
      <c r="B95" s="89"/>
      <c r="C95" s="81" t="s">
        <v>435</v>
      </c>
      <c r="D95" s="90" t="s">
        <v>249</v>
      </c>
      <c r="E95" s="91">
        <v>2877.58</v>
      </c>
    </row>
    <row r="96" spans="1:5" x14ac:dyDescent="0.3">
      <c r="A96" s="89">
        <v>89</v>
      </c>
      <c r="B96" s="89"/>
      <c r="C96" s="81" t="s">
        <v>448</v>
      </c>
      <c r="D96" s="90" t="s">
        <v>262</v>
      </c>
      <c r="E96" s="91">
        <v>2874.7200000000003</v>
      </c>
    </row>
    <row r="97" spans="1:5" x14ac:dyDescent="0.3">
      <c r="A97" s="89">
        <v>90</v>
      </c>
      <c r="B97" s="89"/>
      <c r="C97" s="81" t="s">
        <v>408</v>
      </c>
      <c r="D97" s="90" t="s">
        <v>223</v>
      </c>
      <c r="E97" s="91">
        <v>2813.576</v>
      </c>
    </row>
    <row r="98" spans="1:5" x14ac:dyDescent="0.3">
      <c r="A98" s="89">
        <v>91</v>
      </c>
      <c r="B98" s="89"/>
      <c r="C98" s="81" t="s">
        <v>483</v>
      </c>
      <c r="D98" s="90" t="s">
        <v>294</v>
      </c>
      <c r="E98" s="91">
        <v>2807.4119999999998</v>
      </c>
    </row>
    <row r="99" spans="1:5" x14ac:dyDescent="0.3">
      <c r="A99" s="89">
        <v>92</v>
      </c>
      <c r="B99" s="89"/>
      <c r="C99" s="81" t="s">
        <v>490</v>
      </c>
      <c r="D99" s="90" t="s">
        <v>301</v>
      </c>
      <c r="E99" s="91">
        <v>2757.8980000000006</v>
      </c>
    </row>
    <row r="100" spans="1:5" x14ac:dyDescent="0.3">
      <c r="A100" s="89">
        <v>93</v>
      </c>
      <c r="B100" s="89"/>
      <c r="C100" s="81" t="s">
        <v>374</v>
      </c>
      <c r="D100" s="90" t="s">
        <v>192</v>
      </c>
      <c r="E100" s="91">
        <v>2646.9440000000004</v>
      </c>
    </row>
    <row r="101" spans="1:5" x14ac:dyDescent="0.3">
      <c r="A101" s="89">
        <v>94</v>
      </c>
      <c r="B101" s="89"/>
      <c r="C101" s="81" t="s">
        <v>407</v>
      </c>
      <c r="D101" s="90" t="s">
        <v>52</v>
      </c>
      <c r="E101" s="91">
        <v>2618.308</v>
      </c>
    </row>
    <row r="102" spans="1:5" x14ac:dyDescent="0.3">
      <c r="A102" s="89">
        <v>95</v>
      </c>
      <c r="B102" s="89"/>
      <c r="C102" s="81" t="s">
        <v>579</v>
      </c>
      <c r="D102" s="90" t="s">
        <v>26</v>
      </c>
      <c r="E102" s="91">
        <v>2612.2259999999997</v>
      </c>
    </row>
    <row r="103" spans="1:5" x14ac:dyDescent="0.3">
      <c r="A103" s="89">
        <v>96</v>
      </c>
      <c r="B103" s="89"/>
      <c r="C103" s="81" t="s">
        <v>522</v>
      </c>
      <c r="D103" s="90" t="s">
        <v>326</v>
      </c>
      <c r="E103" s="91">
        <v>2590.5160000000001</v>
      </c>
    </row>
    <row r="104" spans="1:5" x14ac:dyDescent="0.3">
      <c r="A104" s="89">
        <v>97</v>
      </c>
      <c r="B104" s="89"/>
      <c r="C104" s="81" t="s">
        <v>138</v>
      </c>
      <c r="D104" s="90" t="s">
        <v>139</v>
      </c>
      <c r="E104" s="91">
        <v>2555.6799999999998</v>
      </c>
    </row>
    <row r="105" spans="1:5" x14ac:dyDescent="0.3">
      <c r="A105" s="89">
        <v>98</v>
      </c>
      <c r="B105" s="89"/>
      <c r="C105" s="81" t="s">
        <v>539</v>
      </c>
      <c r="D105" s="90" t="s">
        <v>340</v>
      </c>
      <c r="E105" s="91">
        <v>2552.5580000000004</v>
      </c>
    </row>
    <row r="106" spans="1:5" x14ac:dyDescent="0.3">
      <c r="A106" s="89">
        <v>99</v>
      </c>
      <c r="B106" s="89"/>
      <c r="C106" s="81" t="s">
        <v>125</v>
      </c>
      <c r="D106" s="90" t="s">
        <v>126</v>
      </c>
      <c r="E106" s="91">
        <v>2510.7699999999995</v>
      </c>
    </row>
    <row r="107" spans="1:5" x14ac:dyDescent="0.3">
      <c r="A107" s="89">
        <v>100</v>
      </c>
      <c r="B107" s="89"/>
      <c r="C107" s="81" t="s">
        <v>505</v>
      </c>
      <c r="D107" s="90" t="s">
        <v>310</v>
      </c>
      <c r="E107" s="91">
        <v>2486.4360000000001</v>
      </c>
    </row>
    <row r="108" spans="1:5" x14ac:dyDescent="0.3">
      <c r="A108" s="89">
        <v>101</v>
      </c>
      <c r="B108" s="89"/>
      <c r="C108" s="81" t="s">
        <v>103</v>
      </c>
      <c r="D108" s="90" t="s">
        <v>104</v>
      </c>
      <c r="E108" s="91">
        <v>2413.9940000000001</v>
      </c>
    </row>
    <row r="109" spans="1:5" x14ac:dyDescent="0.3">
      <c r="A109" s="89">
        <v>102</v>
      </c>
      <c r="B109" s="89"/>
      <c r="C109" s="81" t="s">
        <v>92</v>
      </c>
      <c r="D109" s="90" t="s">
        <v>93</v>
      </c>
      <c r="E109" s="91">
        <v>2372.2179999999998</v>
      </c>
    </row>
    <row r="110" spans="1:5" x14ac:dyDescent="0.3">
      <c r="A110" s="89">
        <v>103</v>
      </c>
      <c r="B110" s="89"/>
      <c r="C110" s="81" t="s">
        <v>160</v>
      </c>
      <c r="D110" s="90" t="s">
        <v>161</v>
      </c>
      <c r="E110" s="91">
        <v>2308.444</v>
      </c>
    </row>
    <row r="111" spans="1:5" x14ac:dyDescent="0.3">
      <c r="A111" s="89">
        <v>104</v>
      </c>
      <c r="B111" s="89"/>
      <c r="C111" s="81" t="s">
        <v>367</v>
      </c>
      <c r="D111" s="90" t="s">
        <v>186</v>
      </c>
      <c r="E111" s="91">
        <v>2275.556</v>
      </c>
    </row>
    <row r="112" spans="1:5" x14ac:dyDescent="0.3">
      <c r="A112" s="89">
        <v>105</v>
      </c>
      <c r="B112" s="89"/>
      <c r="C112" s="81" t="s">
        <v>464</v>
      </c>
      <c r="D112" s="90" t="s">
        <v>276</v>
      </c>
      <c r="E112" s="91">
        <v>2245.6639999999998</v>
      </c>
    </row>
    <row r="113" spans="1:5" x14ac:dyDescent="0.3">
      <c r="A113" s="89">
        <v>106</v>
      </c>
      <c r="B113" s="89"/>
      <c r="C113" s="81" t="s">
        <v>525</v>
      </c>
      <c r="D113" s="90" t="s">
        <v>329</v>
      </c>
      <c r="E113" s="91">
        <v>2200.9059999999999</v>
      </c>
    </row>
    <row r="114" spans="1:5" x14ac:dyDescent="0.3">
      <c r="A114" s="89">
        <v>107</v>
      </c>
      <c r="B114" s="89"/>
      <c r="C114" s="81" t="s">
        <v>523</v>
      </c>
      <c r="D114" s="90" t="s">
        <v>327</v>
      </c>
      <c r="E114" s="91">
        <v>2097.8459999999995</v>
      </c>
    </row>
    <row r="115" spans="1:5" x14ac:dyDescent="0.3">
      <c r="A115" s="89">
        <v>108</v>
      </c>
      <c r="B115" s="89"/>
      <c r="C115" s="81" t="s">
        <v>559</v>
      </c>
      <c r="D115" s="90" t="s">
        <v>9</v>
      </c>
      <c r="E115" s="91">
        <v>2055.0759999999996</v>
      </c>
    </row>
    <row r="116" spans="1:5" x14ac:dyDescent="0.3">
      <c r="A116" s="89">
        <v>109</v>
      </c>
      <c r="B116" s="89"/>
      <c r="C116" s="81" t="s">
        <v>133</v>
      </c>
      <c r="D116" s="90" t="s">
        <v>134</v>
      </c>
      <c r="E116" s="91">
        <v>2012.354</v>
      </c>
    </row>
    <row r="117" spans="1:5" x14ac:dyDescent="0.3">
      <c r="A117" s="89">
        <v>110</v>
      </c>
      <c r="B117" s="89"/>
      <c r="C117" s="81" t="s">
        <v>363</v>
      </c>
      <c r="D117" s="90" t="s">
        <v>182</v>
      </c>
      <c r="E117" s="91">
        <v>1999.1580000000001</v>
      </c>
    </row>
    <row r="118" spans="1:5" x14ac:dyDescent="0.3">
      <c r="A118" s="89">
        <v>111</v>
      </c>
      <c r="B118" s="89"/>
      <c r="C118" s="81" t="s">
        <v>574</v>
      </c>
      <c r="D118" s="90" t="s">
        <v>23</v>
      </c>
      <c r="E118" s="91">
        <v>1966.0660000000003</v>
      </c>
    </row>
    <row r="119" spans="1:5" x14ac:dyDescent="0.3">
      <c r="A119" s="89">
        <v>112</v>
      </c>
      <c r="B119" s="89"/>
      <c r="C119" s="81" t="s">
        <v>495</v>
      </c>
      <c r="D119" s="90" t="s">
        <v>306</v>
      </c>
      <c r="E119" s="91">
        <v>1956.1060000000002</v>
      </c>
    </row>
    <row r="120" spans="1:5" x14ac:dyDescent="0.3">
      <c r="A120" s="89">
        <v>113</v>
      </c>
      <c r="B120" s="89"/>
      <c r="C120" s="81" t="s">
        <v>571</v>
      </c>
      <c r="D120" s="90" t="s">
        <v>20</v>
      </c>
      <c r="E120" s="91">
        <v>1909.1199999999997</v>
      </c>
    </row>
    <row r="121" spans="1:5" x14ac:dyDescent="0.3">
      <c r="A121" s="89">
        <v>114</v>
      </c>
      <c r="B121" s="89"/>
      <c r="C121" s="81" t="s">
        <v>573</v>
      </c>
      <c r="D121" s="90" t="s">
        <v>22</v>
      </c>
      <c r="E121" s="91">
        <v>1807.7620000000004</v>
      </c>
    </row>
    <row r="122" spans="1:5" x14ac:dyDescent="0.3">
      <c r="A122" s="89">
        <v>115</v>
      </c>
      <c r="B122" s="89"/>
      <c r="C122" s="81" t="s">
        <v>135</v>
      </c>
      <c r="D122" s="90" t="s">
        <v>66</v>
      </c>
      <c r="E122" s="91">
        <v>1747.7820000000002</v>
      </c>
    </row>
    <row r="123" spans="1:5" x14ac:dyDescent="0.3">
      <c r="A123" s="89">
        <v>116</v>
      </c>
      <c r="B123" s="89"/>
      <c r="C123" s="81" t="s">
        <v>372</v>
      </c>
      <c r="D123" s="90" t="s">
        <v>190</v>
      </c>
      <c r="E123" s="91">
        <v>1699.712</v>
      </c>
    </row>
    <row r="124" spans="1:5" x14ac:dyDescent="0.3">
      <c r="A124" s="89">
        <v>117</v>
      </c>
      <c r="B124" s="89"/>
      <c r="C124" s="81" t="s">
        <v>531</v>
      </c>
      <c r="D124" s="90" t="s">
        <v>334</v>
      </c>
      <c r="E124" s="91">
        <v>1697.9059999999997</v>
      </c>
    </row>
    <row r="125" spans="1:5" x14ac:dyDescent="0.3">
      <c r="A125" s="89">
        <v>118</v>
      </c>
      <c r="B125" s="89"/>
      <c r="C125" s="81" t="s">
        <v>545</v>
      </c>
      <c r="D125" s="90" t="s">
        <v>346</v>
      </c>
      <c r="E125" s="91">
        <v>1688.0240000000003</v>
      </c>
    </row>
    <row r="126" spans="1:5" x14ac:dyDescent="0.3">
      <c r="A126" s="89">
        <v>119</v>
      </c>
      <c r="B126" s="89"/>
      <c r="C126" s="81" t="s">
        <v>115</v>
      </c>
      <c r="D126" s="90" t="s">
        <v>116</v>
      </c>
      <c r="E126" s="91">
        <v>1581.414</v>
      </c>
    </row>
    <row r="127" spans="1:5" x14ac:dyDescent="0.3">
      <c r="A127" s="89">
        <v>120</v>
      </c>
      <c r="B127" s="89"/>
      <c r="C127" s="81" t="s">
        <v>382</v>
      </c>
      <c r="D127" s="90" t="s">
        <v>199</v>
      </c>
      <c r="E127" s="91">
        <v>1577.6659999999999</v>
      </c>
    </row>
    <row r="128" spans="1:5" x14ac:dyDescent="0.3">
      <c r="A128" s="89">
        <v>121</v>
      </c>
      <c r="B128" s="89"/>
      <c r="C128" s="81" t="s">
        <v>378</v>
      </c>
      <c r="D128" s="90" t="s">
        <v>196</v>
      </c>
      <c r="E128" s="91">
        <v>1542.816</v>
      </c>
    </row>
    <row r="129" spans="1:5" x14ac:dyDescent="0.3">
      <c r="A129" s="89">
        <v>122</v>
      </c>
      <c r="B129" s="89"/>
      <c r="C129" s="81" t="s">
        <v>575</v>
      </c>
      <c r="D129" s="90" t="s">
        <v>24</v>
      </c>
      <c r="E129" s="91">
        <v>1525.8320000000001</v>
      </c>
    </row>
    <row r="130" spans="1:5" x14ac:dyDescent="0.3">
      <c r="A130" s="89">
        <v>123</v>
      </c>
      <c r="B130" s="89"/>
      <c r="C130" s="81" t="s">
        <v>540</v>
      </c>
      <c r="D130" s="90" t="s">
        <v>341</v>
      </c>
      <c r="E130" s="91">
        <v>1445.1259999999997</v>
      </c>
    </row>
    <row r="131" spans="1:5" x14ac:dyDescent="0.3">
      <c r="A131" s="89">
        <v>124</v>
      </c>
      <c r="B131" s="89"/>
      <c r="C131" s="81" t="s">
        <v>564</v>
      </c>
      <c r="D131" s="90" t="s">
        <v>14</v>
      </c>
      <c r="E131" s="91">
        <v>1435.5061999999998</v>
      </c>
    </row>
    <row r="132" spans="1:5" x14ac:dyDescent="0.3">
      <c r="A132" s="89">
        <v>125</v>
      </c>
      <c r="B132" s="89"/>
      <c r="C132" s="81" t="s">
        <v>489</v>
      </c>
      <c r="D132" s="90" t="s">
        <v>300</v>
      </c>
      <c r="E132" s="91">
        <v>1421.67</v>
      </c>
    </row>
    <row r="133" spans="1:5" x14ac:dyDescent="0.3">
      <c r="A133" s="89">
        <v>126</v>
      </c>
      <c r="B133" s="89"/>
      <c r="C133" s="81" t="s">
        <v>403</v>
      </c>
      <c r="D133" s="90" t="s">
        <v>219</v>
      </c>
      <c r="E133" s="91">
        <v>1402.3319999999999</v>
      </c>
    </row>
    <row r="134" spans="1:5" x14ac:dyDescent="0.3">
      <c r="A134" s="89">
        <v>127</v>
      </c>
      <c r="B134" s="89"/>
      <c r="C134" s="81" t="s">
        <v>156</v>
      </c>
      <c r="D134" s="90" t="s">
        <v>157</v>
      </c>
      <c r="E134" s="91">
        <v>1379.616</v>
      </c>
    </row>
    <row r="135" spans="1:5" x14ac:dyDescent="0.3">
      <c r="A135" s="89">
        <v>128</v>
      </c>
      <c r="B135" s="89"/>
      <c r="C135" s="81" t="s">
        <v>381</v>
      </c>
      <c r="D135" s="90" t="s">
        <v>198</v>
      </c>
      <c r="E135" s="91">
        <v>1376.87</v>
      </c>
    </row>
    <row r="136" spans="1:5" x14ac:dyDescent="0.3">
      <c r="A136" s="89">
        <v>129</v>
      </c>
      <c r="B136" s="89"/>
      <c r="C136" s="81" t="s">
        <v>599</v>
      </c>
      <c r="D136" s="90" t="s">
        <v>44</v>
      </c>
      <c r="E136" s="91">
        <v>1366.5879999999997</v>
      </c>
    </row>
    <row r="137" spans="1:5" x14ac:dyDescent="0.3">
      <c r="A137" s="89">
        <v>130</v>
      </c>
      <c r="B137" s="89"/>
      <c r="C137" s="81" t="s">
        <v>530</v>
      </c>
      <c r="D137" s="90" t="s">
        <v>333</v>
      </c>
      <c r="E137" s="91">
        <v>1339.0439999999999</v>
      </c>
    </row>
    <row r="138" spans="1:5" x14ac:dyDescent="0.3">
      <c r="A138" s="89">
        <v>131</v>
      </c>
      <c r="B138" s="89"/>
      <c r="C138" s="81" t="s">
        <v>600</v>
      </c>
      <c r="D138" s="90" t="s">
        <v>45</v>
      </c>
      <c r="E138" s="91">
        <v>1304.0160000000001</v>
      </c>
    </row>
    <row r="139" spans="1:5" x14ac:dyDescent="0.3">
      <c r="A139" s="89">
        <v>132</v>
      </c>
      <c r="B139" s="89"/>
      <c r="C139" s="81" t="s">
        <v>100</v>
      </c>
      <c r="D139" s="90" t="s">
        <v>65</v>
      </c>
      <c r="E139" s="91">
        <v>1291.7619999999999</v>
      </c>
    </row>
    <row r="140" spans="1:5" x14ac:dyDescent="0.3">
      <c r="A140" s="89">
        <v>133</v>
      </c>
      <c r="B140" s="89"/>
      <c r="C140" s="81" t="s">
        <v>590</v>
      </c>
      <c r="D140" s="90" t="s">
        <v>36</v>
      </c>
      <c r="E140" s="91">
        <v>1281.4699999999998</v>
      </c>
    </row>
    <row r="141" spans="1:5" x14ac:dyDescent="0.3">
      <c r="A141" s="89">
        <v>134</v>
      </c>
      <c r="B141" s="89"/>
      <c r="C141" s="81" t="s">
        <v>560</v>
      </c>
      <c r="D141" s="90" t="s">
        <v>10</v>
      </c>
      <c r="E141" s="91">
        <v>1235.2740000000001</v>
      </c>
    </row>
    <row r="142" spans="1:5" x14ac:dyDescent="0.3">
      <c r="A142" s="89">
        <v>135</v>
      </c>
      <c r="B142" s="89"/>
      <c r="C142" s="81" t="s">
        <v>113</v>
      </c>
      <c r="D142" s="90" t="s">
        <v>114</v>
      </c>
      <c r="E142" s="91">
        <v>1224.9140000000002</v>
      </c>
    </row>
    <row r="143" spans="1:5" x14ac:dyDescent="0.3">
      <c r="A143" s="89">
        <v>136</v>
      </c>
      <c r="B143" s="89"/>
      <c r="C143" s="81" t="s">
        <v>397</v>
      </c>
      <c r="D143" s="90" t="s">
        <v>213</v>
      </c>
      <c r="E143" s="91">
        <v>1218.4019999999998</v>
      </c>
    </row>
    <row r="144" spans="1:5" x14ac:dyDescent="0.3">
      <c r="A144" s="89">
        <v>137</v>
      </c>
      <c r="B144" s="89"/>
      <c r="C144" s="81" t="s">
        <v>117</v>
      </c>
      <c r="D144" s="90" t="s">
        <v>118</v>
      </c>
      <c r="E144" s="91">
        <v>1171.2380000000001</v>
      </c>
    </row>
    <row r="145" spans="1:5" x14ac:dyDescent="0.3">
      <c r="A145" s="89">
        <v>138</v>
      </c>
      <c r="B145" s="89"/>
      <c r="C145" s="81" t="s">
        <v>480</v>
      </c>
      <c r="D145" s="90" t="s">
        <v>291</v>
      </c>
      <c r="E145" s="91">
        <v>1155.7860000000001</v>
      </c>
    </row>
    <row r="146" spans="1:5" x14ac:dyDescent="0.3">
      <c r="A146" s="89">
        <v>139</v>
      </c>
      <c r="B146" s="89"/>
      <c r="C146" s="81" t="s">
        <v>392</v>
      </c>
      <c r="D146" s="90" t="s">
        <v>208</v>
      </c>
      <c r="E146" s="91">
        <v>1143.83</v>
      </c>
    </row>
    <row r="147" spans="1:5" x14ac:dyDescent="0.3">
      <c r="A147" s="89">
        <v>140</v>
      </c>
      <c r="B147" s="89"/>
      <c r="C147" s="81" t="s">
        <v>158</v>
      </c>
      <c r="D147" s="90" t="s">
        <v>159</v>
      </c>
      <c r="E147" s="91">
        <v>1083.962</v>
      </c>
    </row>
    <row r="148" spans="1:5" x14ac:dyDescent="0.3">
      <c r="A148" s="89">
        <v>141</v>
      </c>
      <c r="B148" s="89"/>
      <c r="C148" s="81" t="s">
        <v>476</v>
      </c>
      <c r="D148" s="90" t="s">
        <v>288</v>
      </c>
      <c r="E148" s="91">
        <v>1071.0640000000001</v>
      </c>
    </row>
    <row r="149" spans="1:5" x14ac:dyDescent="0.3">
      <c r="A149" s="89">
        <v>142</v>
      </c>
      <c r="B149" s="89"/>
      <c r="C149" s="81" t="s">
        <v>436</v>
      </c>
      <c r="D149" s="90" t="s">
        <v>250</v>
      </c>
      <c r="E149" s="91">
        <v>1060.3820000000001</v>
      </c>
    </row>
    <row r="150" spans="1:5" x14ac:dyDescent="0.3">
      <c r="A150" s="89">
        <v>143</v>
      </c>
      <c r="B150" s="89"/>
      <c r="C150" s="81" t="s">
        <v>552</v>
      </c>
      <c r="D150" s="90" t="s">
        <v>2</v>
      </c>
      <c r="E150" s="91">
        <v>1055.854</v>
      </c>
    </row>
    <row r="151" spans="1:5" x14ac:dyDescent="0.3">
      <c r="A151" s="89">
        <v>144</v>
      </c>
      <c r="B151" s="89"/>
      <c r="C151" s="81" t="s">
        <v>598</v>
      </c>
      <c r="D151" s="90" t="s">
        <v>43</v>
      </c>
      <c r="E151" s="91">
        <v>1046.3779999999999</v>
      </c>
    </row>
    <row r="152" spans="1:5" x14ac:dyDescent="0.3">
      <c r="A152" s="89">
        <v>145</v>
      </c>
      <c r="B152" s="89"/>
      <c r="C152" s="81" t="s">
        <v>468</v>
      </c>
      <c r="D152" s="90" t="s">
        <v>280</v>
      </c>
      <c r="E152" s="91">
        <v>1045.7800000000002</v>
      </c>
    </row>
    <row r="153" spans="1:5" x14ac:dyDescent="0.3">
      <c r="A153" s="89">
        <v>146</v>
      </c>
      <c r="B153" s="89"/>
      <c r="C153" s="81" t="s">
        <v>472</v>
      </c>
      <c r="D153" s="90" t="s">
        <v>284</v>
      </c>
      <c r="E153" s="91">
        <v>1033.3439999999998</v>
      </c>
    </row>
    <row r="154" spans="1:5" x14ac:dyDescent="0.3">
      <c r="A154" s="89">
        <v>147</v>
      </c>
      <c r="B154" s="89"/>
      <c r="C154" s="81" t="s">
        <v>391</v>
      </c>
      <c r="D154" s="90" t="s">
        <v>207</v>
      </c>
      <c r="E154" s="91">
        <v>1014.2139999999999</v>
      </c>
    </row>
    <row r="155" spans="1:5" x14ac:dyDescent="0.3">
      <c r="A155" s="89">
        <v>148</v>
      </c>
      <c r="B155" s="89"/>
      <c r="C155" s="81" t="s">
        <v>544</v>
      </c>
      <c r="D155" s="90" t="s">
        <v>345</v>
      </c>
      <c r="E155" s="91">
        <v>1007.4599999999998</v>
      </c>
    </row>
    <row r="156" spans="1:5" x14ac:dyDescent="0.3">
      <c r="A156" s="89">
        <v>149</v>
      </c>
      <c r="B156" s="89"/>
      <c r="C156" s="81" t="s">
        <v>557</v>
      </c>
      <c r="D156" s="90" t="s">
        <v>7</v>
      </c>
      <c r="E156" s="91">
        <v>951.41399999999987</v>
      </c>
    </row>
    <row r="157" spans="1:5" x14ac:dyDescent="0.3">
      <c r="A157" s="89">
        <v>150</v>
      </c>
      <c r="B157" s="89"/>
      <c r="C157" s="81" t="s">
        <v>427</v>
      </c>
      <c r="D157" s="90" t="s">
        <v>241</v>
      </c>
      <c r="E157" s="91">
        <v>950.22400000000016</v>
      </c>
    </row>
    <row r="158" spans="1:5" x14ac:dyDescent="0.3">
      <c r="A158" s="89">
        <v>151</v>
      </c>
      <c r="B158" s="89"/>
      <c r="C158" s="62" t="s">
        <v>469</v>
      </c>
      <c r="D158" s="90" t="s">
        <v>281</v>
      </c>
      <c r="E158" s="91">
        <v>933.64800000000014</v>
      </c>
    </row>
    <row r="159" spans="1:5" x14ac:dyDescent="0.3">
      <c r="A159" s="89">
        <v>152</v>
      </c>
      <c r="B159" s="89"/>
      <c r="C159" s="81" t="s">
        <v>474</v>
      </c>
      <c r="D159" s="90" t="s">
        <v>286</v>
      </c>
      <c r="E159" s="91">
        <v>930.51</v>
      </c>
    </row>
    <row r="160" spans="1:5" x14ac:dyDescent="0.3">
      <c r="A160" s="89">
        <v>153</v>
      </c>
      <c r="B160" s="89"/>
      <c r="C160" s="81" t="s">
        <v>445</v>
      </c>
      <c r="D160" s="90" t="s">
        <v>259</v>
      </c>
      <c r="E160" s="91">
        <v>885.62799999999993</v>
      </c>
    </row>
    <row r="161" spans="1:5" x14ac:dyDescent="0.3">
      <c r="A161" s="89">
        <v>154</v>
      </c>
      <c r="B161" s="89"/>
      <c r="C161" s="81" t="s">
        <v>369</v>
      </c>
      <c r="D161" s="90" t="s">
        <v>188</v>
      </c>
      <c r="E161" s="91">
        <v>864.58800000000008</v>
      </c>
    </row>
    <row r="162" spans="1:5" x14ac:dyDescent="0.3">
      <c r="A162" s="89">
        <v>155</v>
      </c>
      <c r="B162" s="89"/>
      <c r="C162" s="81" t="s">
        <v>534</v>
      </c>
      <c r="D162" s="90" t="s">
        <v>337</v>
      </c>
      <c r="E162" s="91">
        <v>853.29600000000005</v>
      </c>
    </row>
    <row r="163" spans="1:5" x14ac:dyDescent="0.3">
      <c r="A163" s="89">
        <v>156</v>
      </c>
      <c r="B163" s="89"/>
      <c r="C163" s="81" t="s">
        <v>446</v>
      </c>
      <c r="D163" s="90" t="s">
        <v>260</v>
      </c>
      <c r="E163" s="91">
        <v>851.42000000000007</v>
      </c>
    </row>
    <row r="164" spans="1:5" x14ac:dyDescent="0.3">
      <c r="A164" s="89">
        <v>157</v>
      </c>
      <c r="B164" s="89"/>
      <c r="C164" s="81" t="s">
        <v>101</v>
      </c>
      <c r="D164" s="90" t="s">
        <v>102</v>
      </c>
      <c r="E164" s="91">
        <v>840.28599999999983</v>
      </c>
    </row>
    <row r="165" spans="1:5" x14ac:dyDescent="0.3">
      <c r="A165" s="89">
        <v>158</v>
      </c>
      <c r="B165" s="89"/>
      <c r="C165" s="81" t="s">
        <v>603</v>
      </c>
      <c r="D165" s="90" t="s">
        <v>47</v>
      </c>
      <c r="E165" s="91">
        <v>833.4319999999999</v>
      </c>
    </row>
    <row r="166" spans="1:5" x14ac:dyDescent="0.3">
      <c r="A166" s="89">
        <v>159</v>
      </c>
      <c r="B166" s="89"/>
      <c r="C166" s="81" t="s">
        <v>619</v>
      </c>
      <c r="D166" s="90" t="s">
        <v>626</v>
      </c>
      <c r="E166" s="91">
        <v>820.3</v>
      </c>
    </row>
    <row r="167" spans="1:5" x14ac:dyDescent="0.3">
      <c r="A167" s="89">
        <v>160</v>
      </c>
      <c r="B167" s="89"/>
      <c r="C167" s="81" t="s">
        <v>501</v>
      </c>
      <c r="D167" s="90" t="s">
        <v>72</v>
      </c>
      <c r="E167" s="91">
        <v>786.86800000000005</v>
      </c>
    </row>
    <row r="168" spans="1:5" x14ac:dyDescent="0.3">
      <c r="A168" s="89">
        <v>161</v>
      </c>
      <c r="B168" s="89"/>
      <c r="C168" s="81" t="s">
        <v>499</v>
      </c>
      <c r="D168" s="90" t="s">
        <v>70</v>
      </c>
      <c r="E168" s="91">
        <v>779.44199999999989</v>
      </c>
    </row>
    <row r="169" spans="1:5" x14ac:dyDescent="0.3">
      <c r="A169" s="89">
        <v>162</v>
      </c>
      <c r="B169" s="89"/>
      <c r="C169" s="81" t="s">
        <v>438</v>
      </c>
      <c r="D169" s="90" t="s">
        <v>252</v>
      </c>
      <c r="E169" s="91">
        <v>770.90600000000006</v>
      </c>
    </row>
    <row r="170" spans="1:5" x14ac:dyDescent="0.3">
      <c r="A170" s="89">
        <v>163</v>
      </c>
      <c r="B170" s="89"/>
      <c r="C170" s="81" t="s">
        <v>542</v>
      </c>
      <c r="D170" s="90" t="s">
        <v>343</v>
      </c>
      <c r="E170" s="91">
        <v>767.1880000000001</v>
      </c>
    </row>
    <row r="171" spans="1:5" x14ac:dyDescent="0.3">
      <c r="A171" s="89">
        <v>164</v>
      </c>
      <c r="B171" s="89"/>
      <c r="C171" s="81" t="s">
        <v>150</v>
      </c>
      <c r="D171" s="90" t="s">
        <v>151</v>
      </c>
      <c r="E171" s="91">
        <v>758.93600000000015</v>
      </c>
    </row>
    <row r="172" spans="1:5" x14ac:dyDescent="0.3">
      <c r="A172" s="89">
        <v>165</v>
      </c>
      <c r="B172" s="89"/>
      <c r="C172" s="81" t="s">
        <v>166</v>
      </c>
      <c r="D172" s="90" t="s">
        <v>167</v>
      </c>
      <c r="E172" s="91">
        <v>752.14400000000001</v>
      </c>
    </row>
    <row r="173" spans="1:5" x14ac:dyDescent="0.3">
      <c r="A173" s="89">
        <v>166</v>
      </c>
      <c r="B173" s="89"/>
      <c r="C173" s="81" t="s">
        <v>566</v>
      </c>
      <c r="D173" s="90" t="s">
        <v>56</v>
      </c>
      <c r="E173" s="91">
        <v>752.08400000000017</v>
      </c>
    </row>
    <row r="174" spans="1:5" x14ac:dyDescent="0.3">
      <c r="A174" s="89">
        <v>167</v>
      </c>
      <c r="B174" s="89"/>
      <c r="C174" s="81" t="s">
        <v>443</v>
      </c>
      <c r="D174" s="90" t="s">
        <v>257</v>
      </c>
      <c r="E174" s="91">
        <v>750.07800000000009</v>
      </c>
    </row>
    <row r="175" spans="1:5" x14ac:dyDescent="0.3">
      <c r="A175" s="89">
        <v>168</v>
      </c>
      <c r="B175" s="89"/>
      <c r="C175" s="81" t="s">
        <v>471</v>
      </c>
      <c r="D175" s="90" t="s">
        <v>283</v>
      </c>
      <c r="E175" s="91">
        <v>749.21600000000012</v>
      </c>
    </row>
    <row r="176" spans="1:5" x14ac:dyDescent="0.3">
      <c r="A176" s="89">
        <v>169</v>
      </c>
      <c r="B176" s="89"/>
      <c r="C176" s="81" t="s">
        <v>462</v>
      </c>
      <c r="D176" s="90" t="s">
        <v>69</v>
      </c>
      <c r="E176" s="91">
        <v>740.24800000000016</v>
      </c>
    </row>
    <row r="177" spans="1:5" x14ac:dyDescent="0.3">
      <c r="A177" s="89">
        <v>170</v>
      </c>
      <c r="B177" s="89"/>
      <c r="C177" s="81" t="s">
        <v>512</v>
      </c>
      <c r="D177" s="90" t="s">
        <v>316</v>
      </c>
      <c r="E177" s="91">
        <v>734.27200000000005</v>
      </c>
    </row>
    <row r="178" spans="1:5" x14ac:dyDescent="0.3">
      <c r="A178" s="89">
        <v>171</v>
      </c>
      <c r="B178" s="89"/>
      <c r="C178" s="81" t="s">
        <v>463</v>
      </c>
      <c r="D178" s="90" t="s">
        <v>275</v>
      </c>
      <c r="E178" s="91">
        <v>712.54600000000005</v>
      </c>
    </row>
    <row r="179" spans="1:5" x14ac:dyDescent="0.3">
      <c r="A179" s="89">
        <v>172</v>
      </c>
      <c r="B179" s="89"/>
      <c r="C179" s="81" t="s">
        <v>452</v>
      </c>
      <c r="D179" s="90" t="s">
        <v>351</v>
      </c>
      <c r="E179" s="91">
        <v>699.80599999999993</v>
      </c>
    </row>
    <row r="180" spans="1:5" x14ac:dyDescent="0.3">
      <c r="A180" s="89">
        <v>173</v>
      </c>
      <c r="B180" s="89"/>
      <c r="C180" s="81" t="s">
        <v>594</v>
      </c>
      <c r="D180" s="90" t="s">
        <v>39</v>
      </c>
      <c r="E180" s="91">
        <v>678.94799999999998</v>
      </c>
    </row>
    <row r="181" spans="1:5" x14ac:dyDescent="0.3">
      <c r="A181" s="89">
        <v>174</v>
      </c>
      <c r="B181" s="89"/>
      <c r="C181" s="81" t="s">
        <v>458</v>
      </c>
      <c r="D181" s="90" t="s">
        <v>271</v>
      </c>
      <c r="E181" s="91">
        <v>668.774</v>
      </c>
    </row>
    <row r="182" spans="1:5" x14ac:dyDescent="0.3">
      <c r="A182" s="89">
        <v>175</v>
      </c>
      <c r="B182" s="89"/>
      <c r="C182" s="81" t="s">
        <v>396</v>
      </c>
      <c r="D182" s="90" t="s">
        <v>212</v>
      </c>
      <c r="E182" s="91">
        <v>664.58799999999985</v>
      </c>
    </row>
    <row r="183" spans="1:5" x14ac:dyDescent="0.3">
      <c r="A183" s="89">
        <v>176</v>
      </c>
      <c r="B183" s="89"/>
      <c r="C183" s="81" t="s">
        <v>395</v>
      </c>
      <c r="D183" s="90" t="s">
        <v>211</v>
      </c>
      <c r="E183" s="91">
        <v>661.70999999999992</v>
      </c>
    </row>
    <row r="184" spans="1:5" x14ac:dyDescent="0.3">
      <c r="A184" s="89">
        <v>177</v>
      </c>
      <c r="B184" s="89"/>
      <c r="C184" s="81" t="s">
        <v>376</v>
      </c>
      <c r="D184" s="90" t="s">
        <v>194</v>
      </c>
      <c r="E184" s="91">
        <v>649.83999999999992</v>
      </c>
    </row>
    <row r="185" spans="1:5" x14ac:dyDescent="0.3">
      <c r="A185" s="89">
        <v>178</v>
      </c>
      <c r="B185" s="89"/>
      <c r="C185" s="81" t="s">
        <v>660</v>
      </c>
      <c r="D185" s="90" t="s">
        <v>661</v>
      </c>
      <c r="E185" s="91">
        <v>639.67399999999986</v>
      </c>
    </row>
    <row r="186" spans="1:5" x14ac:dyDescent="0.3">
      <c r="A186" s="89">
        <v>179</v>
      </c>
      <c r="B186" s="89"/>
      <c r="C186" s="81" t="s">
        <v>94</v>
      </c>
      <c r="D186" s="90" t="s">
        <v>95</v>
      </c>
      <c r="E186" s="91">
        <v>636.26400000000001</v>
      </c>
    </row>
    <row r="187" spans="1:5" x14ac:dyDescent="0.3">
      <c r="A187" s="89">
        <v>180</v>
      </c>
      <c r="B187" s="89"/>
      <c r="C187" s="81" t="s">
        <v>154</v>
      </c>
      <c r="D187" s="90" t="s">
        <v>155</v>
      </c>
      <c r="E187" s="91">
        <v>635.74599999999987</v>
      </c>
    </row>
    <row r="188" spans="1:5" x14ac:dyDescent="0.3">
      <c r="A188" s="89">
        <v>181</v>
      </c>
      <c r="B188" s="89"/>
      <c r="C188" s="81" t="s">
        <v>107</v>
      </c>
      <c r="D188" s="90" t="s">
        <v>108</v>
      </c>
      <c r="E188" s="91">
        <v>626.44799999999998</v>
      </c>
    </row>
    <row r="189" spans="1:5" x14ac:dyDescent="0.3">
      <c r="A189" s="89">
        <v>182</v>
      </c>
      <c r="B189" s="89"/>
      <c r="C189" s="81" t="s">
        <v>440</v>
      </c>
      <c r="D189" s="90" t="s">
        <v>254</v>
      </c>
      <c r="E189" s="91">
        <v>621.57799999999997</v>
      </c>
    </row>
    <row r="190" spans="1:5" x14ac:dyDescent="0.3">
      <c r="A190" s="89">
        <v>183</v>
      </c>
      <c r="B190" s="89"/>
      <c r="C190" s="81" t="s">
        <v>442</v>
      </c>
      <c r="D190" s="90" t="s">
        <v>256</v>
      </c>
      <c r="E190" s="91">
        <v>607.45799999999997</v>
      </c>
    </row>
    <row r="191" spans="1:5" x14ac:dyDescent="0.3">
      <c r="A191" s="89">
        <v>184</v>
      </c>
      <c r="B191" s="89"/>
      <c r="C191" s="81" t="s">
        <v>379</v>
      </c>
      <c r="D191" s="90" t="s">
        <v>197</v>
      </c>
      <c r="E191" s="91">
        <v>600.05799999999999</v>
      </c>
    </row>
    <row r="192" spans="1:5" x14ac:dyDescent="0.3">
      <c r="A192" s="89">
        <v>185</v>
      </c>
      <c r="B192" s="89"/>
      <c r="C192" s="81" t="s">
        <v>537</v>
      </c>
      <c r="D192" s="90" t="s">
        <v>339</v>
      </c>
      <c r="E192" s="91">
        <v>583.80399999999986</v>
      </c>
    </row>
    <row r="193" spans="1:5" x14ac:dyDescent="0.3">
      <c r="A193" s="89">
        <v>186</v>
      </c>
      <c r="B193" s="89"/>
      <c r="C193" s="81" t="s">
        <v>558</v>
      </c>
      <c r="D193" s="90" t="s">
        <v>8</v>
      </c>
      <c r="E193" s="91">
        <v>577.11200000000008</v>
      </c>
    </row>
    <row r="194" spans="1:5" x14ac:dyDescent="0.3">
      <c r="A194" s="89">
        <v>187</v>
      </c>
      <c r="B194" s="89"/>
      <c r="C194" s="81" t="s">
        <v>388</v>
      </c>
      <c r="D194" s="90" t="s">
        <v>204</v>
      </c>
      <c r="E194" s="91">
        <v>559.52599999999995</v>
      </c>
    </row>
    <row r="195" spans="1:5" x14ac:dyDescent="0.3">
      <c r="A195" s="89">
        <v>188</v>
      </c>
      <c r="B195" s="89"/>
      <c r="C195" s="81" t="s">
        <v>426</v>
      </c>
      <c r="D195" s="90" t="s">
        <v>240</v>
      </c>
      <c r="E195" s="91">
        <v>554.5139999999999</v>
      </c>
    </row>
    <row r="196" spans="1:5" x14ac:dyDescent="0.3">
      <c r="A196" s="89">
        <v>189</v>
      </c>
      <c r="B196" s="89"/>
      <c r="C196" s="81" t="s">
        <v>589</v>
      </c>
      <c r="D196" s="90" t="s">
        <v>35</v>
      </c>
      <c r="E196" s="91">
        <v>542.4</v>
      </c>
    </row>
    <row r="197" spans="1:5" x14ac:dyDescent="0.3">
      <c r="A197" s="89">
        <v>190</v>
      </c>
      <c r="B197" s="89"/>
      <c r="C197" s="81" t="s">
        <v>371</v>
      </c>
      <c r="D197" s="90" t="s">
        <v>189</v>
      </c>
      <c r="E197" s="91">
        <v>541.06200000000001</v>
      </c>
    </row>
    <row r="198" spans="1:5" x14ac:dyDescent="0.3">
      <c r="A198" s="89">
        <v>191</v>
      </c>
      <c r="B198" s="89"/>
      <c r="C198" s="81" t="s">
        <v>653</v>
      </c>
      <c r="D198" s="90" t="s">
        <v>657</v>
      </c>
      <c r="E198" s="91">
        <v>538.88400000000001</v>
      </c>
    </row>
    <row r="199" spans="1:5" x14ac:dyDescent="0.3">
      <c r="A199" s="89">
        <v>192</v>
      </c>
      <c r="B199" s="89"/>
      <c r="C199" s="81" t="s">
        <v>580</v>
      </c>
      <c r="D199" s="90" t="s">
        <v>27</v>
      </c>
      <c r="E199" s="91">
        <v>528.15599999999995</v>
      </c>
    </row>
    <row r="200" spans="1:5" x14ac:dyDescent="0.3">
      <c r="A200" s="89">
        <v>193</v>
      </c>
      <c r="B200" s="89"/>
      <c r="C200" s="81" t="s">
        <v>550</v>
      </c>
      <c r="D200" s="90" t="s">
        <v>0</v>
      </c>
      <c r="E200" s="91">
        <v>525.56000000000006</v>
      </c>
    </row>
    <row r="201" spans="1:5" x14ac:dyDescent="0.3">
      <c r="A201" s="89">
        <v>194</v>
      </c>
      <c r="B201" s="89"/>
      <c r="C201" s="81" t="s">
        <v>502</v>
      </c>
      <c r="D201" s="90" t="s">
        <v>309</v>
      </c>
      <c r="E201" s="91">
        <v>514.56000000000006</v>
      </c>
    </row>
    <row r="202" spans="1:5" x14ac:dyDescent="0.3">
      <c r="A202" s="89">
        <v>195</v>
      </c>
      <c r="B202" s="89"/>
      <c r="C202" s="81" t="s">
        <v>674</v>
      </c>
      <c r="D202" s="90" t="s">
        <v>681</v>
      </c>
      <c r="E202" s="91">
        <v>507.89600000000002</v>
      </c>
    </row>
    <row r="203" spans="1:5" x14ac:dyDescent="0.3">
      <c r="A203" s="89">
        <v>196</v>
      </c>
      <c r="B203" s="89"/>
      <c r="C203" s="81" t="s">
        <v>659</v>
      </c>
      <c r="D203" s="90" t="s">
        <v>680</v>
      </c>
      <c r="E203" s="91">
        <v>498.6</v>
      </c>
    </row>
    <row r="204" spans="1:5" x14ac:dyDescent="0.3">
      <c r="A204" s="89">
        <v>197</v>
      </c>
      <c r="B204" s="89"/>
      <c r="C204" s="81" t="s">
        <v>473</v>
      </c>
      <c r="D204" s="90" t="s">
        <v>285</v>
      </c>
      <c r="E204" s="91">
        <v>497.18400000000003</v>
      </c>
    </row>
    <row r="205" spans="1:5" x14ac:dyDescent="0.3">
      <c r="A205" s="89">
        <v>198</v>
      </c>
      <c r="B205" s="89"/>
      <c r="C205" s="81" t="s">
        <v>361</v>
      </c>
      <c r="D205" s="90" t="s">
        <v>180</v>
      </c>
      <c r="E205" s="91">
        <v>497.03000000000003</v>
      </c>
    </row>
    <row r="206" spans="1:5" x14ac:dyDescent="0.3">
      <c r="A206" s="89">
        <v>199</v>
      </c>
      <c r="B206" s="89"/>
      <c r="C206" s="81" t="s">
        <v>475</v>
      </c>
      <c r="D206" s="90" t="s">
        <v>287</v>
      </c>
      <c r="E206" s="91">
        <v>469.87999999999994</v>
      </c>
    </row>
    <row r="207" spans="1:5" x14ac:dyDescent="0.3">
      <c r="A207" s="89">
        <v>200</v>
      </c>
      <c r="B207" s="89"/>
      <c r="C207" s="81" t="s">
        <v>506</v>
      </c>
      <c r="D207" s="90" t="s">
        <v>311</v>
      </c>
      <c r="E207" s="91">
        <v>466.89799999999997</v>
      </c>
    </row>
    <row r="208" spans="1:5" x14ac:dyDescent="0.3">
      <c r="A208" s="89">
        <v>201</v>
      </c>
      <c r="B208" s="89"/>
      <c r="C208" s="81" t="s">
        <v>127</v>
      </c>
      <c r="D208" s="90" t="s">
        <v>128</v>
      </c>
      <c r="E208" s="91">
        <v>464.74799999999993</v>
      </c>
    </row>
    <row r="209" spans="1:5" x14ac:dyDescent="0.3">
      <c r="A209" s="89">
        <v>202</v>
      </c>
      <c r="B209" s="89"/>
      <c r="C209" s="81" t="s">
        <v>607</v>
      </c>
      <c r="D209" s="90" t="s">
        <v>608</v>
      </c>
      <c r="E209" s="91">
        <v>464.09600000000012</v>
      </c>
    </row>
    <row r="210" spans="1:5" x14ac:dyDescent="0.3">
      <c r="A210" s="89">
        <v>203</v>
      </c>
      <c r="B210" s="89"/>
      <c r="C210" s="81" t="s">
        <v>524</v>
      </c>
      <c r="D210" s="90" t="s">
        <v>328</v>
      </c>
      <c r="E210" s="91">
        <v>425.334</v>
      </c>
    </row>
    <row r="211" spans="1:5" x14ac:dyDescent="0.3">
      <c r="A211" s="89">
        <v>204</v>
      </c>
      <c r="B211" s="89"/>
      <c r="C211" s="81" t="s">
        <v>441</v>
      </c>
      <c r="D211" s="90" t="s">
        <v>255</v>
      </c>
      <c r="E211" s="91">
        <v>421.13000000000005</v>
      </c>
    </row>
    <row r="212" spans="1:5" x14ac:dyDescent="0.3">
      <c r="A212" s="89">
        <v>205</v>
      </c>
      <c r="B212" s="89"/>
      <c r="C212" s="81" t="s">
        <v>507</v>
      </c>
      <c r="D212" s="90" t="s">
        <v>312</v>
      </c>
      <c r="E212" s="91">
        <v>420.38400000000001</v>
      </c>
    </row>
    <row r="213" spans="1:5" x14ac:dyDescent="0.3">
      <c r="A213" s="89">
        <v>206</v>
      </c>
      <c r="B213" s="89"/>
      <c r="C213" s="81" t="s">
        <v>621</v>
      </c>
      <c r="D213" s="90" t="s">
        <v>613</v>
      </c>
      <c r="E213" s="91">
        <v>415.44800000000004</v>
      </c>
    </row>
    <row r="214" spans="1:5" x14ac:dyDescent="0.3">
      <c r="A214" s="89">
        <v>207</v>
      </c>
      <c r="B214" s="89"/>
      <c r="C214" s="81" t="s">
        <v>543</v>
      </c>
      <c r="D214" s="90" t="s">
        <v>344</v>
      </c>
      <c r="E214" s="91">
        <v>413.584</v>
      </c>
    </row>
    <row r="215" spans="1:5" x14ac:dyDescent="0.3">
      <c r="A215" s="89">
        <v>208</v>
      </c>
      <c r="B215" s="89"/>
      <c r="C215" s="81" t="s">
        <v>111</v>
      </c>
      <c r="D215" s="90" t="s">
        <v>112</v>
      </c>
      <c r="E215" s="91">
        <v>398.39200000000005</v>
      </c>
    </row>
    <row r="216" spans="1:5" x14ac:dyDescent="0.3">
      <c r="A216" s="89">
        <v>209</v>
      </c>
      <c r="B216" s="89"/>
      <c r="C216" s="81" t="s">
        <v>561</v>
      </c>
      <c r="D216" s="90" t="s">
        <v>11</v>
      </c>
      <c r="E216" s="91">
        <v>392.87200000000001</v>
      </c>
    </row>
    <row r="217" spans="1:5" x14ac:dyDescent="0.3">
      <c r="A217" s="89">
        <v>210</v>
      </c>
      <c r="B217" s="89"/>
      <c r="C217" s="81" t="s">
        <v>90</v>
      </c>
      <c r="D217" s="90" t="s">
        <v>91</v>
      </c>
      <c r="E217" s="91">
        <v>389.62000000000006</v>
      </c>
    </row>
    <row r="218" spans="1:5" x14ac:dyDescent="0.3">
      <c r="A218" s="89">
        <v>211</v>
      </c>
      <c r="B218" s="89"/>
      <c r="C218" s="81" t="s">
        <v>672</v>
      </c>
      <c r="D218" s="90" t="s">
        <v>678</v>
      </c>
      <c r="E218" s="91">
        <v>389</v>
      </c>
    </row>
    <row r="219" spans="1:5" x14ac:dyDescent="0.3">
      <c r="A219" s="89">
        <v>212</v>
      </c>
      <c r="B219" s="89"/>
      <c r="C219" s="81" t="s">
        <v>481</v>
      </c>
      <c r="D219" s="90" t="s">
        <v>292</v>
      </c>
      <c r="E219" s="91">
        <v>384.298</v>
      </c>
    </row>
    <row r="220" spans="1:5" x14ac:dyDescent="0.3">
      <c r="A220" s="89">
        <v>213</v>
      </c>
      <c r="B220" s="89"/>
      <c r="C220" s="81" t="s">
        <v>123</v>
      </c>
      <c r="D220" s="90" t="s">
        <v>124</v>
      </c>
      <c r="E220" s="91">
        <v>361.82199999999995</v>
      </c>
    </row>
    <row r="221" spans="1:5" x14ac:dyDescent="0.3">
      <c r="A221" s="89">
        <v>214</v>
      </c>
      <c r="B221" s="89"/>
      <c r="C221" s="81" t="s">
        <v>616</v>
      </c>
      <c r="D221" s="90" t="s">
        <v>624</v>
      </c>
      <c r="E221" s="91">
        <v>360</v>
      </c>
    </row>
    <row r="222" spans="1:5" x14ac:dyDescent="0.3">
      <c r="A222" s="89">
        <v>215</v>
      </c>
      <c r="B222" s="89"/>
      <c r="C222" s="81" t="s">
        <v>148</v>
      </c>
      <c r="D222" s="90" t="s">
        <v>149</v>
      </c>
      <c r="E222" s="91">
        <v>345.50800000000004</v>
      </c>
    </row>
    <row r="223" spans="1:5" x14ac:dyDescent="0.3">
      <c r="A223" s="89">
        <v>216</v>
      </c>
      <c r="B223" s="89"/>
      <c r="C223" s="81" t="s">
        <v>366</v>
      </c>
      <c r="D223" s="90" t="s">
        <v>185</v>
      </c>
      <c r="E223" s="91">
        <v>337.12399999999997</v>
      </c>
    </row>
    <row r="224" spans="1:5" x14ac:dyDescent="0.3">
      <c r="A224" s="89">
        <v>217</v>
      </c>
      <c r="B224" s="89"/>
      <c r="C224" s="81" t="s">
        <v>449</v>
      </c>
      <c r="D224" s="90" t="s">
        <v>263</v>
      </c>
      <c r="E224" s="91">
        <v>333.61400000000003</v>
      </c>
    </row>
    <row r="225" spans="1:5" x14ac:dyDescent="0.3">
      <c r="A225" s="89">
        <v>218</v>
      </c>
      <c r="B225" s="89"/>
      <c r="C225" s="81" t="s">
        <v>465</v>
      </c>
      <c r="D225" s="90" t="s">
        <v>277</v>
      </c>
      <c r="E225" s="91">
        <v>324.8</v>
      </c>
    </row>
    <row r="226" spans="1:5" x14ac:dyDescent="0.3">
      <c r="A226" s="89">
        <v>219</v>
      </c>
      <c r="B226" s="89"/>
      <c r="C226" s="81" t="s">
        <v>478</v>
      </c>
      <c r="D226" s="90" t="s">
        <v>289</v>
      </c>
      <c r="E226" s="91">
        <v>319.774</v>
      </c>
    </row>
    <row r="227" spans="1:5" x14ac:dyDescent="0.3">
      <c r="A227" s="89">
        <v>220</v>
      </c>
      <c r="B227" s="89"/>
      <c r="C227" s="81" t="s">
        <v>380</v>
      </c>
      <c r="D227" s="90" t="s">
        <v>68</v>
      </c>
      <c r="E227" s="91">
        <v>310.71999999999997</v>
      </c>
    </row>
    <row r="228" spans="1:5" x14ac:dyDescent="0.3">
      <c r="A228" s="89">
        <v>221</v>
      </c>
      <c r="B228" s="89"/>
      <c r="C228" s="81" t="s">
        <v>389</v>
      </c>
      <c r="D228" s="90" t="s">
        <v>205</v>
      </c>
      <c r="E228" s="91">
        <v>307.70400000000006</v>
      </c>
    </row>
    <row r="229" spans="1:5" x14ac:dyDescent="0.3">
      <c r="A229" s="89">
        <v>222</v>
      </c>
      <c r="B229" s="89"/>
      <c r="C229" s="81" t="s">
        <v>477</v>
      </c>
      <c r="D229" s="90" t="s">
        <v>352</v>
      </c>
      <c r="E229" s="91">
        <v>305.61599999999999</v>
      </c>
    </row>
    <row r="230" spans="1:5" x14ac:dyDescent="0.3">
      <c r="A230" s="89">
        <v>223</v>
      </c>
      <c r="B230" s="89"/>
      <c r="C230" s="81" t="s">
        <v>447</v>
      </c>
      <c r="D230" s="90" t="s">
        <v>261</v>
      </c>
      <c r="E230" s="91">
        <v>279.31399999999996</v>
      </c>
    </row>
    <row r="231" spans="1:5" x14ac:dyDescent="0.3">
      <c r="A231" s="89">
        <v>224</v>
      </c>
      <c r="B231" s="89"/>
      <c r="C231" s="81" t="s">
        <v>567</v>
      </c>
      <c r="D231" s="90" t="s">
        <v>16</v>
      </c>
      <c r="E231" s="91">
        <v>274.40599999999995</v>
      </c>
    </row>
    <row r="232" spans="1:5" x14ac:dyDescent="0.3">
      <c r="A232" s="89">
        <v>225</v>
      </c>
      <c r="B232" s="89"/>
      <c r="C232" s="81" t="s">
        <v>358</v>
      </c>
      <c r="D232" s="90" t="s">
        <v>177</v>
      </c>
      <c r="E232" s="91">
        <v>274.27800000000002</v>
      </c>
    </row>
    <row r="233" spans="1:5" x14ac:dyDescent="0.3">
      <c r="A233" s="89">
        <v>226</v>
      </c>
      <c r="B233" s="89"/>
      <c r="C233" s="81" t="s">
        <v>444</v>
      </c>
      <c r="D233" s="90" t="s">
        <v>258</v>
      </c>
      <c r="E233" s="91">
        <v>264.56800000000004</v>
      </c>
    </row>
    <row r="234" spans="1:5" x14ac:dyDescent="0.3">
      <c r="A234" s="89">
        <v>227</v>
      </c>
      <c r="B234" s="89"/>
      <c r="C234" s="81" t="s">
        <v>568</v>
      </c>
      <c r="D234" s="90" t="s">
        <v>17</v>
      </c>
      <c r="E234" s="91">
        <v>261.14</v>
      </c>
    </row>
    <row r="235" spans="1:5" x14ac:dyDescent="0.3">
      <c r="A235" s="89">
        <v>228</v>
      </c>
      <c r="B235" s="89"/>
      <c r="C235" s="81" t="s">
        <v>551</v>
      </c>
      <c r="D235" s="90" t="s">
        <v>1</v>
      </c>
      <c r="E235" s="91">
        <v>260.16999999999996</v>
      </c>
    </row>
    <row r="236" spans="1:5" x14ac:dyDescent="0.3">
      <c r="A236" s="89">
        <v>229</v>
      </c>
      <c r="B236" s="89"/>
      <c r="C236" s="81" t="s">
        <v>546</v>
      </c>
      <c r="D236" s="90" t="s">
        <v>347</v>
      </c>
      <c r="E236" s="91">
        <v>257.06400000000002</v>
      </c>
    </row>
    <row r="237" spans="1:5" x14ac:dyDescent="0.3">
      <c r="A237" s="89">
        <v>230</v>
      </c>
      <c r="B237" s="89"/>
      <c r="C237" s="81" t="s">
        <v>174</v>
      </c>
      <c r="D237" s="90" t="s">
        <v>175</v>
      </c>
      <c r="E237" s="91">
        <v>253.15799999999999</v>
      </c>
    </row>
    <row r="238" spans="1:5" x14ac:dyDescent="0.3">
      <c r="A238" s="89">
        <v>231</v>
      </c>
      <c r="B238" s="89"/>
      <c r="C238" s="81" t="s">
        <v>424</v>
      </c>
      <c r="D238" s="90" t="s">
        <v>238</v>
      </c>
      <c r="E238" s="91">
        <v>246.64800000000002</v>
      </c>
    </row>
    <row r="239" spans="1:5" x14ac:dyDescent="0.3">
      <c r="A239" s="89">
        <v>232</v>
      </c>
      <c r="B239" s="89"/>
      <c r="C239" s="81" t="s">
        <v>482</v>
      </c>
      <c r="D239" s="90" t="s">
        <v>293</v>
      </c>
      <c r="E239" s="91">
        <v>246.62200000000001</v>
      </c>
    </row>
    <row r="240" spans="1:5" x14ac:dyDescent="0.3">
      <c r="A240" s="89">
        <v>233</v>
      </c>
      <c r="B240" s="89"/>
      <c r="C240" s="81" t="s">
        <v>565</v>
      </c>
      <c r="D240" s="90" t="s">
        <v>15</v>
      </c>
      <c r="E240" s="91">
        <v>239.28799999999995</v>
      </c>
    </row>
    <row r="241" spans="1:5" x14ac:dyDescent="0.3">
      <c r="A241" s="89">
        <v>234</v>
      </c>
      <c r="B241" s="89"/>
      <c r="C241" s="81" t="s">
        <v>690</v>
      </c>
      <c r="D241" s="90" t="s">
        <v>686</v>
      </c>
      <c r="E241" s="91">
        <v>231.4</v>
      </c>
    </row>
    <row r="242" spans="1:5" x14ac:dyDescent="0.3">
      <c r="A242" s="89">
        <v>235</v>
      </c>
      <c r="B242" s="89"/>
      <c r="C242" s="81" t="s">
        <v>696</v>
      </c>
      <c r="D242" s="90" t="s">
        <v>697</v>
      </c>
      <c r="E242" s="91">
        <v>230.8</v>
      </c>
    </row>
    <row r="243" spans="1:5" x14ac:dyDescent="0.3">
      <c r="A243" s="89">
        <v>236</v>
      </c>
      <c r="B243" s="89"/>
      <c r="C243" s="81" t="s">
        <v>620</v>
      </c>
      <c r="D243" s="90" t="s">
        <v>627</v>
      </c>
      <c r="E243" s="91">
        <v>228.25799999999998</v>
      </c>
    </row>
    <row r="244" spans="1:5" x14ac:dyDescent="0.3">
      <c r="A244" s="89">
        <v>237</v>
      </c>
      <c r="B244" s="89"/>
      <c r="C244" s="81" t="s">
        <v>470</v>
      </c>
      <c r="D244" s="90" t="s">
        <v>282</v>
      </c>
      <c r="E244" s="91">
        <v>227.30800000000005</v>
      </c>
    </row>
    <row r="245" spans="1:5" x14ac:dyDescent="0.3">
      <c r="A245" s="89">
        <v>238</v>
      </c>
      <c r="B245" s="89"/>
      <c r="C245" s="81" t="s">
        <v>460</v>
      </c>
      <c r="D245" s="90" t="s">
        <v>273</v>
      </c>
      <c r="E245" s="91">
        <v>223.87399999999997</v>
      </c>
    </row>
    <row r="246" spans="1:5" x14ac:dyDescent="0.3">
      <c r="A246" s="89">
        <v>239</v>
      </c>
      <c r="B246" s="89"/>
      <c r="C246" s="81" t="s">
        <v>456</v>
      </c>
      <c r="D246" s="90" t="s">
        <v>269</v>
      </c>
      <c r="E246" s="91">
        <v>220.71999999999997</v>
      </c>
    </row>
    <row r="247" spans="1:5" x14ac:dyDescent="0.3">
      <c r="A247" s="89">
        <v>240</v>
      </c>
      <c r="B247" s="89"/>
      <c r="C247" s="81" t="s">
        <v>455</v>
      </c>
      <c r="D247" s="90" t="s">
        <v>268</v>
      </c>
      <c r="E247" s="91">
        <v>214.25599999999997</v>
      </c>
    </row>
    <row r="248" spans="1:5" x14ac:dyDescent="0.3">
      <c r="A248" s="89">
        <v>241</v>
      </c>
      <c r="B248" s="89"/>
      <c r="C248" s="81" t="s">
        <v>459</v>
      </c>
      <c r="D248" s="90" t="s">
        <v>272</v>
      </c>
      <c r="E248" s="91">
        <v>208.6</v>
      </c>
    </row>
    <row r="249" spans="1:5" x14ac:dyDescent="0.3">
      <c r="A249" s="89">
        <v>242</v>
      </c>
      <c r="B249" s="89"/>
      <c r="C249" s="81" t="s">
        <v>706</v>
      </c>
      <c r="D249" s="90" t="s">
        <v>707</v>
      </c>
      <c r="E249" s="91">
        <v>208.2</v>
      </c>
    </row>
    <row r="250" spans="1:5" x14ac:dyDescent="0.3">
      <c r="A250" s="89">
        <v>243</v>
      </c>
      <c r="B250" s="89"/>
      <c r="C250" s="81" t="s">
        <v>384</v>
      </c>
      <c r="D250" s="90" t="s">
        <v>355</v>
      </c>
      <c r="E250" s="91">
        <v>207.99600000000001</v>
      </c>
    </row>
    <row r="251" spans="1:5" x14ac:dyDescent="0.3">
      <c r="A251" s="89">
        <v>244</v>
      </c>
      <c r="B251" s="89"/>
      <c r="C251" s="81" t="s">
        <v>615</v>
      </c>
      <c r="D251" s="90" t="s">
        <v>623</v>
      </c>
      <c r="E251" s="91">
        <v>207.17200000000003</v>
      </c>
    </row>
    <row r="252" spans="1:5" x14ac:dyDescent="0.3">
      <c r="A252" s="89">
        <v>245</v>
      </c>
      <c r="B252" s="89"/>
      <c r="C252" s="81" t="s">
        <v>431</v>
      </c>
      <c r="D252" s="90" t="s">
        <v>245</v>
      </c>
      <c r="E252" s="91">
        <v>204.19799999999998</v>
      </c>
    </row>
    <row r="253" spans="1:5" x14ac:dyDescent="0.3">
      <c r="A253" s="89">
        <v>246</v>
      </c>
      <c r="B253" s="89"/>
      <c r="C253" s="81" t="s">
        <v>500</v>
      </c>
      <c r="D253" s="90" t="s">
        <v>71</v>
      </c>
      <c r="E253" s="91">
        <v>194.20800000000003</v>
      </c>
    </row>
    <row r="254" spans="1:5" x14ac:dyDescent="0.3">
      <c r="A254" s="89">
        <v>247</v>
      </c>
      <c r="B254" s="89"/>
      <c r="C254" s="81" t="s">
        <v>578</v>
      </c>
      <c r="D254" s="90" t="s">
        <v>25</v>
      </c>
      <c r="E254" s="91">
        <v>193.27800000000002</v>
      </c>
    </row>
    <row r="255" spans="1:5" x14ac:dyDescent="0.3">
      <c r="A255" s="89">
        <v>248</v>
      </c>
      <c r="B255" s="89"/>
      <c r="C255" s="81" t="s">
        <v>370</v>
      </c>
      <c r="D255" s="90" t="s">
        <v>67</v>
      </c>
      <c r="E255" s="91">
        <v>192.94800000000001</v>
      </c>
    </row>
    <row r="256" spans="1:5" x14ac:dyDescent="0.3">
      <c r="A256" s="89">
        <v>249</v>
      </c>
      <c r="B256" s="89"/>
      <c r="C256" s="81" t="s">
        <v>437</v>
      </c>
      <c r="D256" s="90" t="s">
        <v>251</v>
      </c>
      <c r="E256" s="91">
        <v>189.11799999999999</v>
      </c>
    </row>
    <row r="257" spans="1:5" x14ac:dyDescent="0.3">
      <c r="A257" s="89">
        <v>250</v>
      </c>
      <c r="B257" s="89"/>
      <c r="C257" s="81" t="s">
        <v>383</v>
      </c>
      <c r="D257" s="90" t="s">
        <v>200</v>
      </c>
      <c r="E257" s="91">
        <v>186.50600000000003</v>
      </c>
    </row>
    <row r="258" spans="1:5" x14ac:dyDescent="0.3">
      <c r="A258" s="89">
        <v>251</v>
      </c>
      <c r="B258" s="89"/>
      <c r="C258" s="81" t="s">
        <v>385</v>
      </c>
      <c r="D258" s="90" t="s">
        <v>201</v>
      </c>
      <c r="E258" s="91">
        <v>184.8</v>
      </c>
    </row>
    <row r="259" spans="1:5" x14ac:dyDescent="0.3">
      <c r="A259" s="89">
        <v>252</v>
      </c>
      <c r="B259" s="89"/>
      <c r="C259" s="81" t="s">
        <v>486</v>
      </c>
      <c r="D259" s="90" t="s">
        <v>297</v>
      </c>
      <c r="E259" s="91">
        <v>176.8</v>
      </c>
    </row>
    <row r="260" spans="1:5" x14ac:dyDescent="0.3">
      <c r="A260" s="89">
        <v>253</v>
      </c>
      <c r="B260" s="89"/>
      <c r="C260" s="81" t="s">
        <v>360</v>
      </c>
      <c r="D260" s="90" t="s">
        <v>179</v>
      </c>
      <c r="E260" s="91">
        <v>176.64399999999995</v>
      </c>
    </row>
    <row r="261" spans="1:5" x14ac:dyDescent="0.3">
      <c r="A261" s="89">
        <v>254</v>
      </c>
      <c r="B261" s="89"/>
      <c r="C261" s="81" t="s">
        <v>581</v>
      </c>
      <c r="D261" s="90" t="s">
        <v>28</v>
      </c>
      <c r="E261" s="91">
        <v>174.51399999999998</v>
      </c>
    </row>
    <row r="262" spans="1:5" x14ac:dyDescent="0.3">
      <c r="A262" s="89">
        <v>255</v>
      </c>
      <c r="B262" s="89"/>
      <c r="C262" s="62" t="s">
        <v>387</v>
      </c>
      <c r="D262" s="2" t="s">
        <v>203</v>
      </c>
      <c r="E262" s="91">
        <v>172.50000000000003</v>
      </c>
    </row>
    <row r="263" spans="1:5" x14ac:dyDescent="0.3">
      <c r="A263" s="89">
        <v>256</v>
      </c>
      <c r="B263" s="89"/>
      <c r="C263" s="81" t="s">
        <v>88</v>
      </c>
      <c r="D263" s="90" t="s">
        <v>89</v>
      </c>
      <c r="E263" s="91">
        <v>172.14000000000001</v>
      </c>
    </row>
    <row r="264" spans="1:5" x14ac:dyDescent="0.3">
      <c r="A264" s="89">
        <v>257</v>
      </c>
      <c r="B264" s="89"/>
      <c r="C264" s="81" t="s">
        <v>466</v>
      </c>
      <c r="D264" s="90" t="s">
        <v>278</v>
      </c>
      <c r="E264" s="91">
        <v>170</v>
      </c>
    </row>
    <row r="265" spans="1:5" x14ac:dyDescent="0.3">
      <c r="A265" s="89">
        <v>258</v>
      </c>
      <c r="B265" s="89"/>
      <c r="C265" s="81" t="s">
        <v>136</v>
      </c>
      <c r="D265" s="90" t="s">
        <v>137</v>
      </c>
      <c r="E265" s="91">
        <v>163.22399999999999</v>
      </c>
    </row>
    <row r="266" spans="1:5" x14ac:dyDescent="0.3">
      <c r="A266" s="89">
        <v>259</v>
      </c>
      <c r="B266" s="89"/>
      <c r="C266" s="81" t="s">
        <v>584</v>
      </c>
      <c r="D266" s="90" t="s">
        <v>31</v>
      </c>
      <c r="E266" s="91">
        <v>150.9</v>
      </c>
    </row>
    <row r="267" spans="1:5" x14ac:dyDescent="0.3">
      <c r="A267" s="89">
        <v>260</v>
      </c>
      <c r="B267" s="89"/>
      <c r="C267" s="81" t="s">
        <v>587</v>
      </c>
      <c r="D267" s="90" t="s">
        <v>353</v>
      </c>
      <c r="E267" s="91">
        <v>148.56</v>
      </c>
    </row>
    <row r="268" spans="1:5" x14ac:dyDescent="0.3">
      <c r="A268" s="89">
        <v>261</v>
      </c>
      <c r="B268" s="89"/>
      <c r="C268" s="81" t="s">
        <v>708</v>
      </c>
      <c r="D268" s="90" t="s">
        <v>709</v>
      </c>
      <c r="E268" s="91">
        <v>145.81200000000001</v>
      </c>
    </row>
    <row r="269" spans="1:5" x14ac:dyDescent="0.3">
      <c r="A269" s="89">
        <v>262</v>
      </c>
      <c r="B269" s="89"/>
      <c r="C269" s="81" t="s">
        <v>586</v>
      </c>
      <c r="D269" s="90" t="s">
        <v>33</v>
      </c>
      <c r="E269" s="91">
        <v>145.77800000000005</v>
      </c>
    </row>
    <row r="270" spans="1:5" x14ac:dyDescent="0.3">
      <c r="A270" s="89">
        <v>263</v>
      </c>
      <c r="B270" s="89"/>
      <c r="C270" s="81" t="s">
        <v>588</v>
      </c>
      <c r="D270" s="90" t="s">
        <v>34</v>
      </c>
      <c r="E270" s="91">
        <v>142.54</v>
      </c>
    </row>
    <row r="271" spans="1:5" x14ac:dyDescent="0.3">
      <c r="A271" s="89">
        <v>264</v>
      </c>
      <c r="B271" s="89"/>
      <c r="C271" s="81" t="s">
        <v>98</v>
      </c>
      <c r="D271" s="90" t="s">
        <v>99</v>
      </c>
      <c r="E271" s="91">
        <v>136.4</v>
      </c>
    </row>
    <row r="272" spans="1:5" x14ac:dyDescent="0.3">
      <c r="A272" s="89">
        <v>265</v>
      </c>
      <c r="B272" s="89"/>
      <c r="C272" s="81" t="s">
        <v>655</v>
      </c>
      <c r="D272" s="90" t="s">
        <v>656</v>
      </c>
      <c r="E272" s="91">
        <v>132.4</v>
      </c>
    </row>
    <row r="273" spans="1:5" x14ac:dyDescent="0.3">
      <c r="A273" s="89">
        <v>266</v>
      </c>
      <c r="B273" s="89"/>
      <c r="C273" s="62" t="s">
        <v>668</v>
      </c>
      <c r="D273" s="90" t="s">
        <v>670</v>
      </c>
      <c r="E273" s="91">
        <v>131.80000000000001</v>
      </c>
    </row>
    <row r="274" spans="1:5" x14ac:dyDescent="0.3">
      <c r="A274" s="89">
        <v>267</v>
      </c>
      <c r="B274" s="89"/>
      <c r="C274" s="81" t="s">
        <v>691</v>
      </c>
      <c r="D274" s="90" t="s">
        <v>687</v>
      </c>
      <c r="E274" s="91">
        <v>127.72200000000001</v>
      </c>
    </row>
    <row r="275" spans="1:5" x14ac:dyDescent="0.3">
      <c r="A275" s="89">
        <v>268</v>
      </c>
      <c r="B275" s="89"/>
      <c r="C275" s="81" t="s">
        <v>654</v>
      </c>
      <c r="D275" s="90" t="s">
        <v>679</v>
      </c>
      <c r="E275" s="91">
        <v>120</v>
      </c>
    </row>
    <row r="276" spans="1:5" x14ac:dyDescent="0.3">
      <c r="A276" s="89">
        <v>269</v>
      </c>
      <c r="B276" s="89"/>
      <c r="C276" s="62" t="s">
        <v>375</v>
      </c>
      <c r="D276" s="2" t="s">
        <v>193</v>
      </c>
      <c r="E276" s="91">
        <v>117.5</v>
      </c>
    </row>
    <row r="277" spans="1:5" x14ac:dyDescent="0.3">
      <c r="A277" s="89">
        <v>270</v>
      </c>
      <c r="B277" s="89"/>
      <c r="C277" s="81" t="s">
        <v>582</v>
      </c>
      <c r="D277" s="90" t="s">
        <v>29</v>
      </c>
      <c r="E277" s="91">
        <v>113.77000000000001</v>
      </c>
    </row>
    <row r="278" spans="1:5" x14ac:dyDescent="0.3">
      <c r="A278" s="89">
        <v>271</v>
      </c>
      <c r="B278" s="89"/>
      <c r="C278" s="81" t="s">
        <v>457</v>
      </c>
      <c r="D278" s="90" t="s">
        <v>270</v>
      </c>
      <c r="E278" s="91">
        <v>112.41599999999998</v>
      </c>
    </row>
    <row r="279" spans="1:5" x14ac:dyDescent="0.3">
      <c r="A279" s="89">
        <v>272</v>
      </c>
      <c r="B279" s="89"/>
      <c r="C279" s="81" t="s">
        <v>628</v>
      </c>
      <c r="D279" s="90" t="s">
        <v>633</v>
      </c>
      <c r="E279" s="91">
        <v>110.58</v>
      </c>
    </row>
    <row r="280" spans="1:5" x14ac:dyDescent="0.3">
      <c r="A280" s="89">
        <v>273</v>
      </c>
      <c r="B280" s="89"/>
      <c r="C280" s="81" t="s">
        <v>549</v>
      </c>
      <c r="D280" s="90" t="s">
        <v>55</v>
      </c>
      <c r="E280" s="91">
        <v>109.426</v>
      </c>
    </row>
    <row r="281" spans="1:5" x14ac:dyDescent="0.3">
      <c r="A281" s="89">
        <v>274</v>
      </c>
      <c r="B281" s="89"/>
      <c r="C281" s="81" t="s">
        <v>164</v>
      </c>
      <c r="D281" s="90" t="s">
        <v>165</v>
      </c>
      <c r="E281" s="91">
        <v>108.2</v>
      </c>
    </row>
    <row r="282" spans="1:5" x14ac:dyDescent="0.3">
      <c r="A282" s="89">
        <v>275</v>
      </c>
      <c r="B282" s="89"/>
      <c r="C282" s="81" t="s">
        <v>509</v>
      </c>
      <c r="D282" s="90" t="s">
        <v>313</v>
      </c>
      <c r="E282" s="91">
        <v>108</v>
      </c>
    </row>
    <row r="283" spans="1:5" x14ac:dyDescent="0.3">
      <c r="A283" s="89">
        <v>276</v>
      </c>
      <c r="B283" s="89"/>
      <c r="C283" s="81" t="s">
        <v>618</v>
      </c>
      <c r="D283" s="90" t="s">
        <v>625</v>
      </c>
      <c r="E283" s="91">
        <v>107.4</v>
      </c>
    </row>
    <row r="284" spans="1:5" x14ac:dyDescent="0.3">
      <c r="A284" s="89">
        <v>277</v>
      </c>
      <c r="B284" s="89"/>
      <c r="C284" s="81" t="s">
        <v>453</v>
      </c>
      <c r="D284" s="90" t="s">
        <v>266</v>
      </c>
      <c r="E284" s="91">
        <v>104.40400000000002</v>
      </c>
    </row>
    <row r="285" spans="1:5" x14ac:dyDescent="0.3">
      <c r="A285" s="89">
        <v>278</v>
      </c>
      <c r="B285" s="89"/>
      <c r="C285" s="81" t="s">
        <v>172</v>
      </c>
      <c r="D285" s="90" t="s">
        <v>173</v>
      </c>
      <c r="E285" s="91">
        <v>96.878</v>
      </c>
    </row>
    <row r="286" spans="1:5" x14ac:dyDescent="0.3">
      <c r="A286" s="89">
        <v>279</v>
      </c>
      <c r="B286" s="89"/>
      <c r="C286" s="81" t="s">
        <v>547</v>
      </c>
      <c r="D286" s="90" t="s">
        <v>348</v>
      </c>
      <c r="E286" s="91">
        <v>96.3</v>
      </c>
    </row>
    <row r="287" spans="1:5" x14ac:dyDescent="0.3">
      <c r="A287" s="89">
        <v>280</v>
      </c>
      <c r="B287" s="89"/>
      <c r="C287" s="81" t="s">
        <v>694</v>
      </c>
      <c r="D287" s="90" t="s">
        <v>689</v>
      </c>
      <c r="E287" s="91">
        <v>95.674000000000007</v>
      </c>
    </row>
    <row r="288" spans="1:5" x14ac:dyDescent="0.3">
      <c r="A288" s="89">
        <v>281</v>
      </c>
      <c r="B288" s="89"/>
      <c r="C288" s="81" t="s">
        <v>429</v>
      </c>
      <c r="D288" s="90" t="s">
        <v>243</v>
      </c>
      <c r="E288" s="91">
        <v>91.92</v>
      </c>
    </row>
    <row r="289" spans="1:5" x14ac:dyDescent="0.3">
      <c r="A289" s="89">
        <v>282</v>
      </c>
      <c r="B289" s="89"/>
      <c r="C289" s="81" t="s">
        <v>430</v>
      </c>
      <c r="D289" s="90" t="s">
        <v>244</v>
      </c>
      <c r="E289" s="91">
        <v>90.8</v>
      </c>
    </row>
    <row r="290" spans="1:5" x14ac:dyDescent="0.3">
      <c r="A290" s="89">
        <v>283</v>
      </c>
      <c r="B290" s="89"/>
      <c r="C290" s="81" t="s">
        <v>428</v>
      </c>
      <c r="D290" s="90" t="s">
        <v>242</v>
      </c>
      <c r="E290" s="91">
        <v>89.179999999999993</v>
      </c>
    </row>
    <row r="291" spans="1:5" x14ac:dyDescent="0.3">
      <c r="A291" s="89">
        <v>284</v>
      </c>
      <c r="B291" s="89"/>
      <c r="C291" s="81" t="s">
        <v>423</v>
      </c>
      <c r="D291" s="90" t="s">
        <v>237</v>
      </c>
      <c r="E291" s="91">
        <v>84.325999999999993</v>
      </c>
    </row>
    <row r="292" spans="1:5" x14ac:dyDescent="0.3">
      <c r="A292" s="89">
        <v>285</v>
      </c>
      <c r="B292" s="89"/>
      <c r="C292" s="81" t="s">
        <v>528</v>
      </c>
      <c r="D292" s="90" t="s">
        <v>331</v>
      </c>
      <c r="E292" s="91">
        <v>77.400000000000006</v>
      </c>
    </row>
    <row r="293" spans="1:5" x14ac:dyDescent="0.3">
      <c r="A293" s="89">
        <v>286</v>
      </c>
      <c r="B293" s="89"/>
      <c r="C293" s="81" t="s">
        <v>617</v>
      </c>
      <c r="D293" s="90" t="s">
        <v>610</v>
      </c>
      <c r="E293" s="91">
        <v>76.512000000000015</v>
      </c>
    </row>
    <row r="294" spans="1:5" x14ac:dyDescent="0.3">
      <c r="A294" s="89">
        <v>287</v>
      </c>
      <c r="B294" s="89"/>
      <c r="C294" s="81" t="s">
        <v>576</v>
      </c>
      <c r="D294" s="90" t="s">
        <v>60</v>
      </c>
      <c r="E294" s="91">
        <v>75.463999999999984</v>
      </c>
    </row>
    <row r="295" spans="1:5" x14ac:dyDescent="0.3">
      <c r="A295" s="89">
        <v>288</v>
      </c>
      <c r="B295" s="89"/>
      <c r="C295" s="81" t="s">
        <v>394</v>
      </c>
      <c r="D295" s="90" t="s">
        <v>210</v>
      </c>
      <c r="E295" s="91">
        <v>72</v>
      </c>
    </row>
    <row r="296" spans="1:5" x14ac:dyDescent="0.3">
      <c r="A296" s="89">
        <v>289</v>
      </c>
      <c r="B296" s="89"/>
      <c r="C296" s="81" t="s">
        <v>510</v>
      </c>
      <c r="D296" s="90" t="s">
        <v>314</v>
      </c>
      <c r="E296" s="91">
        <v>71.599999999999994</v>
      </c>
    </row>
    <row r="297" spans="1:5" x14ac:dyDescent="0.3">
      <c r="A297" s="89">
        <v>290</v>
      </c>
      <c r="B297" s="89"/>
      <c r="C297" s="81" t="s">
        <v>433</v>
      </c>
      <c r="D297" s="90" t="s">
        <v>247</v>
      </c>
      <c r="E297" s="91">
        <v>71.5</v>
      </c>
    </row>
    <row r="298" spans="1:5" x14ac:dyDescent="0.3">
      <c r="A298" s="89">
        <v>291</v>
      </c>
      <c r="B298" s="89"/>
      <c r="C298" s="81" t="s">
        <v>454</v>
      </c>
      <c r="D298" s="90" t="s">
        <v>267</v>
      </c>
      <c r="E298" s="91">
        <v>71.27000000000001</v>
      </c>
    </row>
    <row r="299" spans="1:5" x14ac:dyDescent="0.3">
      <c r="A299" s="89">
        <v>292</v>
      </c>
      <c r="B299" s="89"/>
      <c r="C299" s="81" t="s">
        <v>585</v>
      </c>
      <c r="D299" s="90" t="s">
        <v>32</v>
      </c>
      <c r="E299" s="91">
        <v>70.599999999999994</v>
      </c>
    </row>
    <row r="300" spans="1:5" x14ac:dyDescent="0.3">
      <c r="A300" s="89">
        <v>293</v>
      </c>
      <c r="B300" s="89"/>
      <c r="C300" s="81" t="s">
        <v>386</v>
      </c>
      <c r="D300" s="90" t="s">
        <v>202</v>
      </c>
      <c r="E300" s="91">
        <v>62.2</v>
      </c>
    </row>
    <row r="301" spans="1:5" x14ac:dyDescent="0.3">
      <c r="A301" s="89">
        <v>294</v>
      </c>
      <c r="B301" s="89"/>
      <c r="C301" s="81" t="s">
        <v>511</v>
      </c>
      <c r="D301" s="90" t="s">
        <v>315</v>
      </c>
      <c r="E301" s="91">
        <v>61.269999999999996</v>
      </c>
    </row>
    <row r="302" spans="1:5" x14ac:dyDescent="0.3">
      <c r="A302" s="89">
        <v>295</v>
      </c>
      <c r="B302" s="89"/>
      <c r="C302" s="81" t="s">
        <v>82</v>
      </c>
      <c r="D302" s="90" t="s">
        <v>83</v>
      </c>
      <c r="E302" s="91">
        <v>58.669999999999995</v>
      </c>
    </row>
    <row r="303" spans="1:5" x14ac:dyDescent="0.3">
      <c r="A303" s="89">
        <v>296</v>
      </c>
      <c r="B303" s="89"/>
      <c r="C303" s="81" t="s">
        <v>432</v>
      </c>
      <c r="D303" s="90" t="s">
        <v>246</v>
      </c>
      <c r="E303" s="91">
        <v>55.4</v>
      </c>
    </row>
    <row r="304" spans="1:5" x14ac:dyDescent="0.3">
      <c r="A304" s="89">
        <v>297</v>
      </c>
      <c r="B304" s="89"/>
      <c r="C304" s="81" t="s">
        <v>705</v>
      </c>
      <c r="D304" s="90" t="s">
        <v>712</v>
      </c>
      <c r="E304" s="91">
        <v>55.381999999999991</v>
      </c>
    </row>
    <row r="305" spans="1:5" x14ac:dyDescent="0.3">
      <c r="A305" s="89">
        <v>298</v>
      </c>
      <c r="B305" s="89"/>
      <c r="C305" s="81" t="s">
        <v>365</v>
      </c>
      <c r="D305" s="90" t="s">
        <v>184</v>
      </c>
      <c r="E305" s="91">
        <v>54.2</v>
      </c>
    </row>
    <row r="306" spans="1:5" x14ac:dyDescent="0.3">
      <c r="A306" s="89">
        <v>299</v>
      </c>
      <c r="B306" s="89"/>
      <c r="C306" s="81" t="s">
        <v>439</v>
      </c>
      <c r="D306" s="90" t="s">
        <v>253</v>
      </c>
      <c r="E306" s="91">
        <v>53.2</v>
      </c>
    </row>
    <row r="307" spans="1:5" x14ac:dyDescent="0.3">
      <c r="A307" s="89">
        <v>300</v>
      </c>
      <c r="B307" s="89"/>
      <c r="C307" s="81" t="s">
        <v>479</v>
      </c>
      <c r="D307" s="90" t="s">
        <v>290</v>
      </c>
      <c r="E307" s="91">
        <v>49.453999999999994</v>
      </c>
    </row>
    <row r="308" spans="1:5" x14ac:dyDescent="0.3">
      <c r="A308" s="89">
        <v>301</v>
      </c>
      <c r="B308" s="89"/>
      <c r="C308" s="81" t="s">
        <v>451</v>
      </c>
      <c r="D308" s="90" t="s">
        <v>265</v>
      </c>
      <c r="E308" s="91">
        <v>47</v>
      </c>
    </row>
    <row r="309" spans="1:5" x14ac:dyDescent="0.3">
      <c r="A309" s="89">
        <v>302</v>
      </c>
      <c r="B309" s="89"/>
      <c r="C309" s="81" t="s">
        <v>422</v>
      </c>
      <c r="D309" s="90" t="s">
        <v>236</v>
      </c>
      <c r="E309" s="91">
        <v>46.2</v>
      </c>
    </row>
    <row r="310" spans="1:5" x14ac:dyDescent="0.3">
      <c r="A310" s="89">
        <v>303</v>
      </c>
      <c r="B310" s="89"/>
      <c r="C310" s="81" t="s">
        <v>529</v>
      </c>
      <c r="D310" s="90" t="s">
        <v>332</v>
      </c>
      <c r="E310" s="91">
        <v>44.2</v>
      </c>
    </row>
    <row r="311" spans="1:5" x14ac:dyDescent="0.3">
      <c r="A311" s="89">
        <v>304</v>
      </c>
      <c r="B311" s="89"/>
      <c r="C311" s="81" t="s">
        <v>359</v>
      </c>
      <c r="D311" s="90" t="s">
        <v>178</v>
      </c>
      <c r="E311" s="91">
        <v>42.4</v>
      </c>
    </row>
    <row r="312" spans="1:5" x14ac:dyDescent="0.3">
      <c r="A312" s="89">
        <v>305</v>
      </c>
      <c r="B312" s="89"/>
      <c r="C312" s="81" t="s">
        <v>405</v>
      </c>
      <c r="D312" s="90" t="s">
        <v>221</v>
      </c>
      <c r="E312" s="91">
        <v>41.36</v>
      </c>
    </row>
    <row r="313" spans="1:5" x14ac:dyDescent="0.3">
      <c r="A313" s="89">
        <v>306</v>
      </c>
      <c r="B313" s="89"/>
      <c r="C313" s="81" t="s">
        <v>541</v>
      </c>
      <c r="D313" s="90" t="s">
        <v>342</v>
      </c>
      <c r="E313" s="91">
        <v>40.4</v>
      </c>
    </row>
    <row r="314" spans="1:5" x14ac:dyDescent="0.3">
      <c r="A314" s="89">
        <v>307</v>
      </c>
      <c r="B314" s="89"/>
      <c r="C314" s="81" t="s">
        <v>548</v>
      </c>
      <c r="D314" s="90" t="s">
        <v>54</v>
      </c>
      <c r="E314" s="91">
        <v>40.200000000000003</v>
      </c>
    </row>
    <row r="315" spans="1:5" x14ac:dyDescent="0.3">
      <c r="A315" s="89">
        <v>308</v>
      </c>
      <c r="B315" s="89"/>
      <c r="C315" s="81" t="s">
        <v>357</v>
      </c>
      <c r="D315" s="90" t="s">
        <v>176</v>
      </c>
      <c r="E315" s="91">
        <v>38.200000000000003</v>
      </c>
    </row>
    <row r="316" spans="1:5" x14ac:dyDescent="0.3">
      <c r="A316" s="89">
        <v>309</v>
      </c>
      <c r="B316" s="89"/>
      <c r="C316" s="81" t="s">
        <v>393</v>
      </c>
      <c r="D316" s="90" t="s">
        <v>209</v>
      </c>
      <c r="E316" s="91">
        <v>37</v>
      </c>
    </row>
    <row r="317" spans="1:5" x14ac:dyDescent="0.3">
      <c r="A317" s="89">
        <v>310</v>
      </c>
      <c r="B317" s="89"/>
      <c r="C317" s="81" t="s">
        <v>519</v>
      </c>
      <c r="D317" s="90" t="s">
        <v>323</v>
      </c>
      <c r="E317" s="91">
        <v>34.179999999999993</v>
      </c>
    </row>
    <row r="318" spans="1:5" x14ac:dyDescent="0.3">
      <c r="A318" s="2">
        <v>311</v>
      </c>
      <c r="B318" s="89"/>
      <c r="C318" s="81" t="s">
        <v>168</v>
      </c>
      <c r="D318" s="90" t="s">
        <v>169</v>
      </c>
      <c r="E318" s="91">
        <v>31.6</v>
      </c>
    </row>
    <row r="319" spans="1:5" x14ac:dyDescent="0.3">
      <c r="A319" s="2">
        <v>312</v>
      </c>
      <c r="B319" s="89"/>
      <c r="C319" s="81" t="s">
        <v>583</v>
      </c>
      <c r="D319" s="90" t="s">
        <v>30</v>
      </c>
      <c r="E319" s="91">
        <v>30.200000000000003</v>
      </c>
    </row>
    <row r="320" spans="1:5" x14ac:dyDescent="0.3">
      <c r="A320" s="2">
        <v>313</v>
      </c>
      <c r="C320" s="81" t="s">
        <v>676</v>
      </c>
      <c r="D320" s="90" t="s">
        <v>677</v>
      </c>
      <c r="E320" s="91">
        <v>29.112000000000002</v>
      </c>
    </row>
    <row r="321" spans="1:5" x14ac:dyDescent="0.3">
      <c r="A321" s="2">
        <v>314</v>
      </c>
      <c r="C321" s="62" t="s">
        <v>577</v>
      </c>
      <c r="D321" s="2" t="s">
        <v>51</v>
      </c>
      <c r="E321" s="91">
        <v>29.1</v>
      </c>
    </row>
    <row r="322" spans="1:5" x14ac:dyDescent="0.3">
      <c r="A322" s="2">
        <v>315</v>
      </c>
      <c r="C322" s="81" t="s">
        <v>434</v>
      </c>
      <c r="D322" s="90" t="s">
        <v>248</v>
      </c>
      <c r="E322" s="91">
        <v>25</v>
      </c>
    </row>
    <row r="323" spans="1:5" x14ac:dyDescent="0.3">
      <c r="A323" s="2">
        <v>316</v>
      </c>
      <c r="C323" s="81" t="s">
        <v>562</v>
      </c>
      <c r="D323" s="90" t="s">
        <v>12</v>
      </c>
      <c r="E323" s="91">
        <v>14.6</v>
      </c>
    </row>
    <row r="324" spans="1:5" x14ac:dyDescent="0.3">
      <c r="A324" s="2">
        <v>317</v>
      </c>
      <c r="C324" s="62" t="s">
        <v>84</v>
      </c>
      <c r="D324" s="2" t="s">
        <v>85</v>
      </c>
      <c r="E324" s="91">
        <v>14</v>
      </c>
    </row>
    <row r="325" spans="1:5" x14ac:dyDescent="0.3">
      <c r="A325" s="2">
        <v>318</v>
      </c>
      <c r="C325" s="62" t="s">
        <v>364</v>
      </c>
      <c r="D325" s="2" t="s">
        <v>183</v>
      </c>
      <c r="E325" s="91">
        <v>13</v>
      </c>
    </row>
    <row r="326" spans="1:5" x14ac:dyDescent="0.3">
      <c r="A326" s="2">
        <v>319</v>
      </c>
      <c r="C326" s="62" t="s">
        <v>109</v>
      </c>
      <c r="D326" s="2" t="s">
        <v>110</v>
      </c>
      <c r="E326" s="91">
        <v>11.388</v>
      </c>
    </row>
    <row r="327" spans="1:5" x14ac:dyDescent="0.3">
      <c r="A327" s="2">
        <v>320</v>
      </c>
      <c r="C327" s="62" t="s">
        <v>498</v>
      </c>
      <c r="D327" s="2" t="s">
        <v>59</v>
      </c>
      <c r="E327" s="91">
        <v>7.16</v>
      </c>
    </row>
  </sheetData>
  <autoFilter ref="A7:E327" xr:uid="{0E4FE419-F298-41D8-9DE7-DC30259709AF}"/>
  <pageMargins left="0.5" right="0.5" top="1.25" bottom="1" header="0.5" footer="0.5"/>
  <pageSetup scale="95" orientation="portrait" r:id="rId1"/>
  <headerFooter>
    <oddHeader>&amp;C&amp;"Segoe UI,Regular"&amp;9Washington State Superintendent of Public Instruction
School Apportionment and Financial Services
Staff Summary Profiles—2024–25 Preliminary</oddHeader>
    <oddFooter>&amp;L&amp;"Segoe UI,Regular"&amp;9See introduction for explanation of column headings, glossary for explanation of terms, and appendix for explanation of duty codes.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3"/>
  <sheetViews>
    <sheetView workbookViewId="0">
      <pane ySplit="8" topLeftCell="A310" activePane="bottomLeft" state="frozen"/>
      <selection pane="bottomLeft" activeCell="A2" sqref="A2"/>
    </sheetView>
  </sheetViews>
  <sheetFormatPr defaultColWidth="9.140625" defaultRowHeight="16.5" x14ac:dyDescent="0.3"/>
  <cols>
    <col min="1" max="1" width="6.7109375" style="3" customWidth="1"/>
    <col min="2" max="2" width="19.7109375" style="2" customWidth="1"/>
    <col min="3" max="3" width="13.28515625" style="19" customWidth="1"/>
    <col min="4" max="4" width="11" style="20" customWidth="1"/>
    <col min="5" max="5" width="9.5703125" style="20" customWidth="1"/>
    <col min="6" max="6" width="9.28515625" style="20" customWidth="1"/>
    <col min="7" max="7" width="11" style="20" customWidth="1"/>
    <col min="8" max="8" width="9.5703125" style="20" customWidth="1"/>
    <col min="9" max="9" width="9.28515625" style="20" customWidth="1"/>
    <col min="10" max="10" width="11" style="20" customWidth="1"/>
    <col min="11" max="11" width="9.5703125" style="20" customWidth="1"/>
    <col min="12" max="12" width="9.28515625" style="20" customWidth="1"/>
    <col min="13" max="16384" width="9.140625" style="2"/>
  </cols>
  <sheetData>
    <row r="1" spans="1:12" x14ac:dyDescent="0.3">
      <c r="A1" s="3" t="s">
        <v>614</v>
      </c>
      <c r="J1" s="21"/>
      <c r="K1" s="21"/>
      <c r="L1" s="21"/>
    </row>
    <row r="3" spans="1:12" x14ac:dyDescent="0.3">
      <c r="C3" s="22"/>
      <c r="D3" s="92" t="s">
        <v>48</v>
      </c>
      <c r="E3" s="93"/>
      <c r="F3" s="94"/>
      <c r="G3" s="92" t="s">
        <v>49</v>
      </c>
      <c r="H3" s="93"/>
      <c r="I3" s="94"/>
      <c r="J3" s="95" t="s">
        <v>671</v>
      </c>
      <c r="K3" s="96"/>
      <c r="L3" s="97"/>
    </row>
    <row r="4" spans="1:12" x14ac:dyDescent="0.3">
      <c r="C4" s="22" t="s">
        <v>81</v>
      </c>
      <c r="D4" s="23"/>
      <c r="E4" s="24"/>
      <c r="F4" s="25" t="s">
        <v>604</v>
      </c>
      <c r="G4" s="23"/>
      <c r="H4" s="24"/>
      <c r="I4" s="25" t="s">
        <v>604</v>
      </c>
      <c r="J4" s="23"/>
      <c r="K4" s="24"/>
      <c r="L4" s="25" t="s">
        <v>604</v>
      </c>
    </row>
    <row r="5" spans="1:12" x14ac:dyDescent="0.3">
      <c r="A5" s="3" t="s">
        <v>80</v>
      </c>
      <c r="C5" s="22" t="s">
        <v>349</v>
      </c>
      <c r="D5" s="23"/>
      <c r="E5" s="24" t="s">
        <v>349</v>
      </c>
      <c r="F5" s="26">
        <v>1000</v>
      </c>
      <c r="G5" s="23"/>
      <c r="H5" s="24" t="s">
        <v>349</v>
      </c>
      <c r="I5" s="26">
        <v>1000</v>
      </c>
      <c r="J5" s="23"/>
      <c r="K5" s="24" t="s">
        <v>349</v>
      </c>
      <c r="L5" s="27">
        <v>1000</v>
      </c>
    </row>
    <row r="6" spans="1:12" x14ac:dyDescent="0.3">
      <c r="C6" s="22" t="s">
        <v>356</v>
      </c>
      <c r="D6" s="23" t="s">
        <v>50</v>
      </c>
      <c r="E6" s="24" t="s">
        <v>605</v>
      </c>
      <c r="F6" s="25" t="s">
        <v>349</v>
      </c>
      <c r="G6" s="23" t="s">
        <v>50</v>
      </c>
      <c r="H6" s="24" t="s">
        <v>605</v>
      </c>
      <c r="I6" s="25" t="s">
        <v>349</v>
      </c>
      <c r="J6" s="23" t="s">
        <v>50</v>
      </c>
      <c r="K6" s="24" t="s">
        <v>605</v>
      </c>
      <c r="L6" s="28" t="s">
        <v>349</v>
      </c>
    </row>
    <row r="7" spans="1:12" x14ac:dyDescent="0.3">
      <c r="B7" s="29" t="s">
        <v>354</v>
      </c>
      <c r="C7" s="30">
        <f>SUM(C9:C328)</f>
        <v>1043862.3304000006</v>
      </c>
      <c r="D7" s="31">
        <f>SUM(D9:D328)</f>
        <v>72430.199999999968</v>
      </c>
      <c r="E7" s="32">
        <f>C7/D7</f>
        <v>14.411976363450618</v>
      </c>
      <c r="F7" s="33">
        <f>(+D7/C7)*1000</f>
        <v>69.386736057661196</v>
      </c>
      <c r="G7" s="31">
        <f>SUM(G9:G328)</f>
        <v>5061.3099999999931</v>
      </c>
      <c r="H7" s="32">
        <f>C7/G7</f>
        <v>206.24350818266456</v>
      </c>
      <c r="I7" s="33">
        <f>(+G7/C7)*1000</f>
        <v>4.8486374616665548</v>
      </c>
      <c r="J7" s="31">
        <f>SUM(J9:J328)</f>
        <v>46622.589999999975</v>
      </c>
      <c r="K7" s="32">
        <f>C7/J7</f>
        <v>22.389625509865521</v>
      </c>
      <c r="L7" s="33">
        <f>(+J7/C7)*1000</f>
        <v>44.66354292345671</v>
      </c>
    </row>
    <row r="8" spans="1:12" x14ac:dyDescent="0.3">
      <c r="C8" s="36"/>
      <c r="D8" s="37"/>
      <c r="E8" s="38"/>
      <c r="F8" s="39"/>
      <c r="G8" s="37"/>
      <c r="H8" s="38"/>
      <c r="I8" s="40"/>
      <c r="J8" s="37"/>
      <c r="K8" s="38"/>
      <c r="L8" s="39"/>
    </row>
    <row r="9" spans="1:12" x14ac:dyDescent="0.3">
      <c r="A9" s="34" t="s">
        <v>82</v>
      </c>
      <c r="B9" s="35" t="s">
        <v>83</v>
      </c>
      <c r="C9" s="36">
        <f>enrollextractws!G7</f>
        <v>58.669999999999995</v>
      </c>
      <c r="D9" s="37">
        <f>table34Bws!D5</f>
        <v>11.1</v>
      </c>
      <c r="E9" s="38">
        <f>IF(D9=0,0,C9/D9)</f>
        <v>5.2855855855855856</v>
      </c>
      <c r="F9" s="39">
        <f>(+D9/C9)*1000</f>
        <v>189.19379580705643</v>
      </c>
      <c r="G9" s="37">
        <f>table36Bws!D5</f>
        <v>1.32</v>
      </c>
      <c r="H9" s="38">
        <f>IF(G9=0,0,C9/G9)</f>
        <v>44.446969696969688</v>
      </c>
      <c r="I9" s="40">
        <f>(+G9/C9)*1000</f>
        <v>22.498721663541847</v>
      </c>
      <c r="J9" s="37">
        <f>table38Bws!D5</f>
        <v>6.9</v>
      </c>
      <c r="K9" s="38">
        <f>IF(J9=0,0,C9/J9)</f>
        <v>8.5028985507246357</v>
      </c>
      <c r="L9" s="39">
        <f>(+J9/C9)*1000</f>
        <v>117.60695415033238</v>
      </c>
    </row>
    <row r="10" spans="1:12" x14ac:dyDescent="0.3">
      <c r="A10" s="34" t="s">
        <v>84</v>
      </c>
      <c r="B10" s="35" t="s">
        <v>85</v>
      </c>
      <c r="C10" s="36">
        <f>enrollextractws!G8</f>
        <v>14</v>
      </c>
      <c r="D10" s="37">
        <f>table34Bws!D6</f>
        <v>2</v>
      </c>
      <c r="E10" s="38">
        <f t="shared" ref="E10:E73" si="0">IF(D10=0,0,C10/D10)</f>
        <v>7</v>
      </c>
      <c r="F10" s="39">
        <f t="shared" ref="F10:F73" si="1">(+D10/C10)*1000</f>
        <v>142.85714285714286</v>
      </c>
      <c r="G10" s="37">
        <f>table36Bws!D6</f>
        <v>0</v>
      </c>
      <c r="H10" s="38">
        <f t="shared" ref="H10:H73" si="2">IF(G10=0,0,C10/G10)</f>
        <v>0</v>
      </c>
      <c r="I10" s="40">
        <f t="shared" ref="I10:I73" si="3">(+G10/C10)*1000</f>
        <v>0</v>
      </c>
      <c r="J10" s="37">
        <f>table38Bws!D6</f>
        <v>0.8</v>
      </c>
      <c r="K10" s="38">
        <f t="shared" ref="K10:K73" si="4">IF(J10=0,0,C10/J10)</f>
        <v>17.5</v>
      </c>
      <c r="L10" s="39">
        <f t="shared" ref="L10:L73" si="5">(+J10/C10)*1000</f>
        <v>57.142857142857146</v>
      </c>
    </row>
    <row r="11" spans="1:12" x14ac:dyDescent="0.3">
      <c r="A11" s="34" t="s">
        <v>86</v>
      </c>
      <c r="B11" s="35" t="s">
        <v>87</v>
      </c>
      <c r="C11" s="36">
        <f>enrollextractws!G9</f>
        <v>4430.235999999999</v>
      </c>
      <c r="D11" s="37">
        <f>table34Bws!D7</f>
        <v>292.32</v>
      </c>
      <c r="E11" s="38">
        <f t="shared" si="0"/>
        <v>15.155432402846193</v>
      </c>
      <c r="F11" s="39">
        <f t="shared" si="1"/>
        <v>65.982940863647002</v>
      </c>
      <c r="G11" s="37">
        <f>table36Bws!D7</f>
        <v>23.5</v>
      </c>
      <c r="H11" s="38">
        <f t="shared" si="2"/>
        <v>188.52068085106379</v>
      </c>
      <c r="I11" s="40">
        <f t="shared" si="3"/>
        <v>5.3044578212086231</v>
      </c>
      <c r="J11" s="37">
        <f>table38Bws!D7</f>
        <v>208.48</v>
      </c>
      <c r="K11" s="38">
        <f t="shared" si="4"/>
        <v>21.250172678434378</v>
      </c>
      <c r="L11" s="39">
        <f t="shared" si="5"/>
        <v>47.058441130449943</v>
      </c>
    </row>
    <row r="12" spans="1:12" x14ac:dyDescent="0.3">
      <c r="A12" s="34" t="s">
        <v>88</v>
      </c>
      <c r="B12" s="35" t="s">
        <v>89</v>
      </c>
      <c r="C12" s="36">
        <f>enrollextractws!G10</f>
        <v>172.14000000000001</v>
      </c>
      <c r="D12" s="37">
        <f>table34Bws!D8</f>
        <v>19.940000000000001</v>
      </c>
      <c r="E12" s="38">
        <f t="shared" si="0"/>
        <v>8.6328986960882652</v>
      </c>
      <c r="F12" s="39">
        <f t="shared" si="1"/>
        <v>115.83594748460554</v>
      </c>
      <c r="G12" s="37">
        <f>table36Bws!D8</f>
        <v>1.98</v>
      </c>
      <c r="H12" s="38">
        <f t="shared" si="2"/>
        <v>86.939393939393952</v>
      </c>
      <c r="I12" s="40">
        <f t="shared" si="3"/>
        <v>11.502265597769258</v>
      </c>
      <c r="J12" s="37">
        <f>table38Bws!D8</f>
        <v>18.38</v>
      </c>
      <c r="K12" s="38">
        <f t="shared" si="4"/>
        <v>9.3656147986942333</v>
      </c>
      <c r="L12" s="39">
        <f t="shared" si="5"/>
        <v>106.77355640757521</v>
      </c>
    </row>
    <row r="13" spans="1:12" x14ac:dyDescent="0.3">
      <c r="A13" s="34" t="s">
        <v>90</v>
      </c>
      <c r="B13" s="35" t="s">
        <v>91</v>
      </c>
      <c r="C13" s="36">
        <f>enrollextractws!G11</f>
        <v>389.62000000000006</v>
      </c>
      <c r="D13" s="37">
        <f>table34Bws!D9</f>
        <v>26.47</v>
      </c>
      <c r="E13" s="38">
        <f t="shared" si="0"/>
        <v>14.719304873441635</v>
      </c>
      <c r="F13" s="39">
        <f t="shared" si="1"/>
        <v>67.937990862892036</v>
      </c>
      <c r="G13" s="37">
        <f>table36Bws!D9</f>
        <v>3</v>
      </c>
      <c r="H13" s="38">
        <f t="shared" si="2"/>
        <v>129.87333333333336</v>
      </c>
      <c r="I13" s="40">
        <f t="shared" si="3"/>
        <v>7.699810071351572</v>
      </c>
      <c r="J13" s="37">
        <f>table38Bws!D9</f>
        <v>16.89</v>
      </c>
      <c r="K13" s="38">
        <f t="shared" si="4"/>
        <v>23.068087625814094</v>
      </c>
      <c r="L13" s="39">
        <f t="shared" si="5"/>
        <v>43.349930701709354</v>
      </c>
    </row>
    <row r="14" spans="1:12" x14ac:dyDescent="0.3">
      <c r="A14" s="34" t="s">
        <v>92</v>
      </c>
      <c r="B14" s="35" t="s">
        <v>93</v>
      </c>
      <c r="C14" s="36">
        <f>enrollextractws!G12</f>
        <v>2372.2179999999998</v>
      </c>
      <c r="D14" s="37">
        <f>table34Bws!D10</f>
        <v>156.27000000000001</v>
      </c>
      <c r="E14" s="38">
        <f t="shared" si="0"/>
        <v>15.180252127727648</v>
      </c>
      <c r="F14" s="39">
        <f t="shared" si="1"/>
        <v>65.87505870033867</v>
      </c>
      <c r="G14" s="37">
        <f>table36Bws!D10</f>
        <v>13.29</v>
      </c>
      <c r="H14" s="38">
        <f t="shared" si="2"/>
        <v>178.4964635063958</v>
      </c>
      <c r="I14" s="40">
        <f t="shared" si="3"/>
        <v>5.6023518917738588</v>
      </c>
      <c r="J14" s="37">
        <f>table38Bws!D10</f>
        <v>131.87</v>
      </c>
      <c r="K14" s="38">
        <f t="shared" si="4"/>
        <v>17.989064988246</v>
      </c>
      <c r="L14" s="39">
        <f t="shared" si="5"/>
        <v>55.589326107465673</v>
      </c>
    </row>
    <row r="15" spans="1:12" x14ac:dyDescent="0.3">
      <c r="A15" s="34" t="s">
        <v>94</v>
      </c>
      <c r="B15" s="35" t="s">
        <v>95</v>
      </c>
      <c r="C15" s="36">
        <f>enrollextractws!G13</f>
        <v>636.26400000000001</v>
      </c>
      <c r="D15" s="37">
        <f>table34Bws!D11</f>
        <v>42.83</v>
      </c>
      <c r="E15" s="38">
        <f t="shared" si="0"/>
        <v>14.855568526733599</v>
      </c>
      <c r="F15" s="39">
        <f t="shared" si="1"/>
        <v>67.314825292645821</v>
      </c>
      <c r="G15" s="37">
        <f>table36Bws!D11</f>
        <v>0</v>
      </c>
      <c r="H15" s="38">
        <f t="shared" si="2"/>
        <v>0</v>
      </c>
      <c r="I15" s="40">
        <f t="shared" si="3"/>
        <v>0</v>
      </c>
      <c r="J15" s="37">
        <f>table38Bws!D11</f>
        <v>28.38</v>
      </c>
      <c r="K15" s="38">
        <f t="shared" si="4"/>
        <v>22.419450317124738</v>
      </c>
      <c r="L15" s="39">
        <f t="shared" si="5"/>
        <v>44.604126588963069</v>
      </c>
    </row>
    <row r="16" spans="1:12" x14ac:dyDescent="0.3">
      <c r="A16" s="34" t="s">
        <v>96</v>
      </c>
      <c r="B16" s="35" t="s">
        <v>97</v>
      </c>
      <c r="C16" s="36">
        <f>enrollextractws!G14</f>
        <v>18414.550000000007</v>
      </c>
      <c r="D16" s="37">
        <f>table34Bws!D12</f>
        <v>1191.22</v>
      </c>
      <c r="E16" s="38">
        <f t="shared" si="0"/>
        <v>15.458563489531747</v>
      </c>
      <c r="F16" s="39">
        <f t="shared" si="1"/>
        <v>64.689063810953826</v>
      </c>
      <c r="G16" s="37">
        <f>table36Bws!D12</f>
        <v>85.95</v>
      </c>
      <c r="H16" s="38">
        <f t="shared" si="2"/>
        <v>214.24723676556144</v>
      </c>
      <c r="I16" s="40">
        <f t="shared" si="3"/>
        <v>4.6675047720416725</v>
      </c>
      <c r="J16" s="37">
        <f>table38Bws!D12</f>
        <v>793.97</v>
      </c>
      <c r="K16" s="38">
        <f t="shared" si="4"/>
        <v>23.193004773480112</v>
      </c>
      <c r="L16" s="39">
        <f t="shared" si="5"/>
        <v>43.116448677811825</v>
      </c>
    </row>
    <row r="17" spans="1:12" x14ac:dyDescent="0.3">
      <c r="A17" s="34" t="s">
        <v>98</v>
      </c>
      <c r="B17" s="35" t="s">
        <v>99</v>
      </c>
      <c r="C17" s="36">
        <f>enrollextractws!G15</f>
        <v>136.4</v>
      </c>
      <c r="D17" s="37">
        <f>table34Bws!D13</f>
        <v>13</v>
      </c>
      <c r="E17" s="38">
        <f t="shared" si="0"/>
        <v>10.492307692307692</v>
      </c>
      <c r="F17" s="39">
        <f t="shared" si="1"/>
        <v>95.307917888563054</v>
      </c>
      <c r="G17" s="37">
        <f>table36Bws!D13</f>
        <v>1</v>
      </c>
      <c r="H17" s="38">
        <f t="shared" si="2"/>
        <v>136.4</v>
      </c>
      <c r="I17" s="40">
        <f t="shared" si="3"/>
        <v>7.3313782991202343</v>
      </c>
      <c r="J17" s="37">
        <f>table38Bws!D13</f>
        <v>6</v>
      </c>
      <c r="K17" s="38">
        <f t="shared" si="4"/>
        <v>22.733333333333334</v>
      </c>
      <c r="L17" s="39">
        <f t="shared" si="5"/>
        <v>43.988269794721404</v>
      </c>
    </row>
    <row r="18" spans="1:12" x14ac:dyDescent="0.3">
      <c r="A18" s="34" t="s">
        <v>100</v>
      </c>
      <c r="B18" s="35" t="s">
        <v>65</v>
      </c>
      <c r="C18" s="36">
        <f>enrollextractws!G16</f>
        <v>1291.7619999999999</v>
      </c>
      <c r="D18" s="37">
        <f>table34Bws!D14</f>
        <v>88.91</v>
      </c>
      <c r="E18" s="38">
        <f t="shared" si="0"/>
        <v>14.52887189292543</v>
      </c>
      <c r="F18" s="39">
        <f t="shared" si="1"/>
        <v>68.828468402074066</v>
      </c>
      <c r="G18" s="37">
        <f>table36Bws!D14</f>
        <v>8.57</v>
      </c>
      <c r="H18" s="38">
        <f t="shared" si="2"/>
        <v>150.73068844807466</v>
      </c>
      <c r="I18" s="40">
        <f t="shared" si="3"/>
        <v>6.6343490519151365</v>
      </c>
      <c r="J18" s="37">
        <f>table38Bws!D14</f>
        <v>68.61</v>
      </c>
      <c r="K18" s="38">
        <f t="shared" si="4"/>
        <v>18.827605305349074</v>
      </c>
      <c r="L18" s="39">
        <f t="shared" si="5"/>
        <v>53.113499235927364</v>
      </c>
    </row>
    <row r="19" spans="1:12" x14ac:dyDescent="0.3">
      <c r="A19" s="34" t="s">
        <v>101</v>
      </c>
      <c r="B19" s="35" t="s">
        <v>102</v>
      </c>
      <c r="C19" s="36">
        <f>enrollextractws!G17</f>
        <v>840.28599999999983</v>
      </c>
      <c r="D19" s="37">
        <f>table34Bws!D15</f>
        <v>54.4</v>
      </c>
      <c r="E19" s="38">
        <f t="shared" si="0"/>
        <v>15.446433823529409</v>
      </c>
      <c r="F19" s="39">
        <f t="shared" si="1"/>
        <v>64.739862380189606</v>
      </c>
      <c r="G19" s="37">
        <f>table36Bws!D15</f>
        <v>5.5</v>
      </c>
      <c r="H19" s="38">
        <f t="shared" si="2"/>
        <v>152.77927272727268</v>
      </c>
      <c r="I19" s="40">
        <f t="shared" si="3"/>
        <v>6.5453904979971123</v>
      </c>
      <c r="J19" s="37">
        <f>table38Bws!D15</f>
        <v>46.28</v>
      </c>
      <c r="K19" s="38">
        <f t="shared" si="4"/>
        <v>18.156568712186687</v>
      </c>
      <c r="L19" s="39">
        <f t="shared" si="5"/>
        <v>55.076485863146608</v>
      </c>
    </row>
    <row r="20" spans="1:12" x14ac:dyDescent="0.3">
      <c r="A20" s="34" t="s">
        <v>103</v>
      </c>
      <c r="B20" s="35" t="s">
        <v>104</v>
      </c>
      <c r="C20" s="36">
        <f>enrollextractws!G18</f>
        <v>2413.9940000000001</v>
      </c>
      <c r="D20" s="37">
        <f>table34Bws!D16</f>
        <v>169.3</v>
      </c>
      <c r="E20" s="38">
        <f t="shared" si="0"/>
        <v>14.25867690490254</v>
      </c>
      <c r="F20" s="39">
        <f t="shared" si="1"/>
        <v>70.132734381278496</v>
      </c>
      <c r="G20" s="37">
        <f>table36Bws!D16</f>
        <v>13</v>
      </c>
      <c r="H20" s="38">
        <f t="shared" si="2"/>
        <v>185.69184615384617</v>
      </c>
      <c r="I20" s="40">
        <f t="shared" si="3"/>
        <v>5.3852660777118748</v>
      </c>
      <c r="J20" s="37">
        <f>table38Bws!D16</f>
        <v>127.52</v>
      </c>
      <c r="K20" s="38">
        <f t="shared" si="4"/>
        <v>18.930316813048936</v>
      </c>
      <c r="L20" s="39">
        <f t="shared" si="5"/>
        <v>52.825317709986017</v>
      </c>
    </row>
    <row r="21" spans="1:12" x14ac:dyDescent="0.3">
      <c r="A21" s="34" t="s">
        <v>105</v>
      </c>
      <c r="B21" s="35" t="s">
        <v>106</v>
      </c>
      <c r="C21" s="36">
        <f>enrollextractws!G19</f>
        <v>13555.939999999999</v>
      </c>
      <c r="D21" s="37">
        <f>table34Bws!D17</f>
        <v>890.19</v>
      </c>
      <c r="E21" s="38">
        <f t="shared" si="0"/>
        <v>15.228142306698567</v>
      </c>
      <c r="F21" s="39">
        <f t="shared" si="1"/>
        <v>65.667891713890739</v>
      </c>
      <c r="G21" s="37">
        <f>table36Bws!D17</f>
        <v>62.32</v>
      </c>
      <c r="H21" s="38">
        <f t="shared" si="2"/>
        <v>217.52150192554555</v>
      </c>
      <c r="I21" s="40">
        <f t="shared" si="3"/>
        <v>4.5972466682502287</v>
      </c>
      <c r="J21" s="37">
        <f>table38Bws!D17</f>
        <v>558.03</v>
      </c>
      <c r="K21" s="38">
        <f t="shared" si="4"/>
        <v>24.292493235130728</v>
      </c>
      <c r="L21" s="39">
        <f t="shared" si="5"/>
        <v>41.164980075155249</v>
      </c>
    </row>
    <row r="22" spans="1:12" x14ac:dyDescent="0.3">
      <c r="A22" s="34" t="s">
        <v>107</v>
      </c>
      <c r="B22" s="35" t="s">
        <v>108</v>
      </c>
      <c r="C22" s="36">
        <f>enrollextractws!G20</f>
        <v>626.44799999999998</v>
      </c>
      <c r="D22" s="37">
        <f>table34Bws!D18</f>
        <v>45.66</v>
      </c>
      <c r="E22" s="38">
        <f t="shared" si="0"/>
        <v>13.719842312746387</v>
      </c>
      <c r="F22" s="39">
        <f t="shared" si="1"/>
        <v>72.887135085434068</v>
      </c>
      <c r="G22" s="37">
        <f>table36Bws!D18</f>
        <v>5.6</v>
      </c>
      <c r="H22" s="38">
        <f t="shared" si="2"/>
        <v>111.86571428571429</v>
      </c>
      <c r="I22" s="40">
        <f t="shared" si="3"/>
        <v>8.9392894541925276</v>
      </c>
      <c r="J22" s="37">
        <f>table38Bws!D18</f>
        <v>30.42</v>
      </c>
      <c r="K22" s="38">
        <f t="shared" si="4"/>
        <v>20.593293885601575</v>
      </c>
      <c r="L22" s="39">
        <f t="shared" si="5"/>
        <v>48.55949735652441</v>
      </c>
    </row>
    <row r="23" spans="1:12" x14ac:dyDescent="0.3">
      <c r="A23" s="34" t="s">
        <v>109</v>
      </c>
      <c r="B23" s="35" t="s">
        <v>110</v>
      </c>
      <c r="C23" s="36">
        <f>enrollextractws!G21</f>
        <v>11.388</v>
      </c>
      <c r="D23" s="37">
        <f>table34Bws!D19</f>
        <v>1</v>
      </c>
      <c r="E23" s="38">
        <f t="shared" si="0"/>
        <v>11.388</v>
      </c>
      <c r="F23" s="39">
        <f t="shared" si="1"/>
        <v>87.811731647348083</v>
      </c>
      <c r="G23" s="37">
        <f>table36Bws!D19</f>
        <v>0</v>
      </c>
      <c r="H23" s="38">
        <f t="shared" si="2"/>
        <v>0</v>
      </c>
      <c r="I23" s="40">
        <f t="shared" si="3"/>
        <v>0</v>
      </c>
      <c r="J23" s="37">
        <f>table38Bws!D19</f>
        <v>0.25</v>
      </c>
      <c r="K23" s="38">
        <f t="shared" si="4"/>
        <v>45.552</v>
      </c>
      <c r="L23" s="39">
        <f t="shared" si="5"/>
        <v>21.952932911837021</v>
      </c>
    </row>
    <row r="24" spans="1:12" x14ac:dyDescent="0.3">
      <c r="A24" s="34" t="s">
        <v>111</v>
      </c>
      <c r="B24" s="35" t="s">
        <v>112</v>
      </c>
      <c r="C24" s="36">
        <f>enrollextractws!G22</f>
        <v>398.39200000000005</v>
      </c>
      <c r="D24" s="37">
        <f>table34Bws!D20</f>
        <v>30</v>
      </c>
      <c r="E24" s="38">
        <f t="shared" si="0"/>
        <v>13.279733333333334</v>
      </c>
      <c r="F24" s="39">
        <f t="shared" si="1"/>
        <v>75.302716922026534</v>
      </c>
      <c r="G24" s="37">
        <f>table36Bws!D20</f>
        <v>2.95</v>
      </c>
      <c r="H24" s="38">
        <f t="shared" si="2"/>
        <v>135.04813559322034</v>
      </c>
      <c r="I24" s="40">
        <f t="shared" si="3"/>
        <v>7.404767163999276</v>
      </c>
      <c r="J24" s="37">
        <f>table38Bws!D20</f>
        <v>20.47</v>
      </c>
      <c r="K24" s="38">
        <f t="shared" si="4"/>
        <v>19.462237420615537</v>
      </c>
      <c r="L24" s="39">
        <f t="shared" si="5"/>
        <v>51.381553846462772</v>
      </c>
    </row>
    <row r="25" spans="1:12" x14ac:dyDescent="0.3">
      <c r="A25" s="34" t="s">
        <v>113</v>
      </c>
      <c r="B25" s="35" t="s">
        <v>114</v>
      </c>
      <c r="C25" s="36">
        <f>enrollextractws!G23</f>
        <v>1224.9140000000002</v>
      </c>
      <c r="D25" s="37">
        <f>table34Bws!D21</f>
        <v>85.53</v>
      </c>
      <c r="E25" s="38">
        <f t="shared" si="0"/>
        <v>14.321454460423245</v>
      </c>
      <c r="F25" s="39">
        <f t="shared" si="1"/>
        <v>69.825310185041559</v>
      </c>
      <c r="G25" s="37">
        <f>table36Bws!D21</f>
        <v>9</v>
      </c>
      <c r="H25" s="38">
        <f t="shared" si="2"/>
        <v>136.10155555555559</v>
      </c>
      <c r="I25" s="40">
        <f t="shared" si="3"/>
        <v>7.3474545968125096</v>
      </c>
      <c r="J25" s="37">
        <f>table38Bws!D21</f>
        <v>62.42</v>
      </c>
      <c r="K25" s="38">
        <f t="shared" si="4"/>
        <v>19.623742390259537</v>
      </c>
      <c r="L25" s="39">
        <f t="shared" si="5"/>
        <v>50.958679548115207</v>
      </c>
    </row>
    <row r="26" spans="1:12" x14ac:dyDescent="0.3">
      <c r="A26" s="34" t="s">
        <v>115</v>
      </c>
      <c r="B26" s="35" t="s">
        <v>116</v>
      </c>
      <c r="C26" s="36">
        <f>enrollextractws!G24</f>
        <v>1581.414</v>
      </c>
      <c r="D26" s="37">
        <f>table34Bws!D22</f>
        <v>107.12</v>
      </c>
      <c r="E26" s="38">
        <f t="shared" si="0"/>
        <v>14.763013442867811</v>
      </c>
      <c r="F26" s="39">
        <f t="shared" si="1"/>
        <v>67.736848162467268</v>
      </c>
      <c r="G26" s="37">
        <f>table36Bws!D22</f>
        <v>8.1999999999999993</v>
      </c>
      <c r="H26" s="38">
        <f t="shared" si="2"/>
        <v>192.85536585365855</v>
      </c>
      <c r="I26" s="40">
        <f t="shared" si="3"/>
        <v>5.1852329623994722</v>
      </c>
      <c r="J26" s="37">
        <f>table38Bws!D22</f>
        <v>60.94</v>
      </c>
      <c r="K26" s="38">
        <f t="shared" si="4"/>
        <v>25.950344601247128</v>
      </c>
      <c r="L26" s="39">
        <f t="shared" si="5"/>
        <v>38.535133747393154</v>
      </c>
    </row>
    <row r="27" spans="1:12" x14ac:dyDescent="0.3">
      <c r="A27" s="34" t="s">
        <v>117</v>
      </c>
      <c r="B27" s="35" t="s">
        <v>118</v>
      </c>
      <c r="C27" s="36">
        <f>enrollextractws!G25</f>
        <v>1171.2380000000001</v>
      </c>
      <c r="D27" s="37">
        <f>table34Bws!D23</f>
        <v>85.04</v>
      </c>
      <c r="E27" s="38">
        <f t="shared" si="0"/>
        <v>13.772789275634995</v>
      </c>
      <c r="F27" s="39">
        <f t="shared" si="1"/>
        <v>72.606933859727917</v>
      </c>
      <c r="G27" s="37">
        <f>table36Bws!D23</f>
        <v>6.8</v>
      </c>
      <c r="H27" s="38">
        <f t="shared" si="2"/>
        <v>172.24088235294118</v>
      </c>
      <c r="I27" s="40">
        <f t="shared" si="3"/>
        <v>5.8058225569867101</v>
      </c>
      <c r="J27" s="37">
        <f>table38Bws!D23</f>
        <v>57.16</v>
      </c>
      <c r="K27" s="38">
        <f t="shared" si="4"/>
        <v>20.490517844646607</v>
      </c>
      <c r="L27" s="39">
        <f t="shared" si="5"/>
        <v>48.803061376082397</v>
      </c>
    </row>
    <row r="28" spans="1:12" x14ac:dyDescent="0.3">
      <c r="A28" s="34" t="s">
        <v>119</v>
      </c>
      <c r="B28" s="35" t="s">
        <v>120</v>
      </c>
      <c r="C28" s="36">
        <f>enrollextractws!G26</f>
        <v>6653.9619999999986</v>
      </c>
      <c r="D28" s="37">
        <f>table34Bws!D24</f>
        <v>476.66</v>
      </c>
      <c r="E28" s="38">
        <f t="shared" si="0"/>
        <v>13.959556077707377</v>
      </c>
      <c r="F28" s="39">
        <f t="shared" si="1"/>
        <v>71.635515802464766</v>
      </c>
      <c r="G28" s="37">
        <f>table36Bws!D24</f>
        <v>35</v>
      </c>
      <c r="H28" s="38">
        <f t="shared" si="2"/>
        <v>190.11319999999995</v>
      </c>
      <c r="I28" s="40">
        <f t="shared" si="3"/>
        <v>5.2600240277897603</v>
      </c>
      <c r="J28" s="37">
        <f>table38Bws!D24</f>
        <v>331.35</v>
      </c>
      <c r="K28" s="38">
        <f t="shared" si="4"/>
        <v>20.081370152406816</v>
      </c>
      <c r="L28" s="39">
        <f t="shared" si="5"/>
        <v>49.797398903089629</v>
      </c>
    </row>
    <row r="29" spans="1:12" x14ac:dyDescent="0.3">
      <c r="A29" s="34" t="s">
        <v>690</v>
      </c>
      <c r="B29" s="35" t="s">
        <v>686</v>
      </c>
      <c r="C29" s="36">
        <f>enrollextractws!G27</f>
        <v>231.4</v>
      </c>
      <c r="D29" s="37">
        <f>table34Bws!D25</f>
        <v>18.600000000000001</v>
      </c>
      <c r="E29" s="38">
        <f t="shared" si="0"/>
        <v>12.440860215053762</v>
      </c>
      <c r="F29" s="39">
        <f t="shared" si="1"/>
        <v>80.380293863439931</v>
      </c>
      <c r="G29" s="37">
        <f>table36Bws!D25</f>
        <v>1</v>
      </c>
      <c r="H29" s="38">
        <f t="shared" si="2"/>
        <v>231.4</v>
      </c>
      <c r="I29" s="40">
        <f t="shared" si="3"/>
        <v>4.3215211754537588</v>
      </c>
      <c r="J29" s="37">
        <f>table38Bws!D25</f>
        <v>7.92</v>
      </c>
      <c r="K29" s="38">
        <f t="shared" si="4"/>
        <v>29.21717171717172</v>
      </c>
      <c r="L29" s="39">
        <f t="shared" si="5"/>
        <v>34.226447709593771</v>
      </c>
    </row>
    <row r="30" spans="1:12" x14ac:dyDescent="0.3">
      <c r="A30" s="34" t="s">
        <v>121</v>
      </c>
      <c r="B30" s="35" t="s">
        <v>122</v>
      </c>
      <c r="C30" s="36">
        <f>enrollextractws!G28</f>
        <v>3314.9739999999997</v>
      </c>
      <c r="D30" s="37">
        <f>table34Bws!D26</f>
        <v>228.99</v>
      </c>
      <c r="E30" s="38">
        <f t="shared" si="0"/>
        <v>14.476501157255774</v>
      </c>
      <c r="F30" s="39">
        <f t="shared" si="1"/>
        <v>69.077464860961214</v>
      </c>
      <c r="G30" s="37">
        <f>table36Bws!D26</f>
        <v>15.52</v>
      </c>
      <c r="H30" s="38">
        <f t="shared" si="2"/>
        <v>213.59368556701028</v>
      </c>
      <c r="I30" s="40">
        <f t="shared" si="3"/>
        <v>4.6817863428189783</v>
      </c>
      <c r="J30" s="37">
        <f>table38Bws!D26</f>
        <v>154.19</v>
      </c>
      <c r="K30" s="38">
        <f t="shared" si="4"/>
        <v>21.49928010895648</v>
      </c>
      <c r="L30" s="39">
        <f t="shared" si="5"/>
        <v>46.51318532211716</v>
      </c>
    </row>
    <row r="31" spans="1:12" x14ac:dyDescent="0.3">
      <c r="A31" s="34" t="s">
        <v>123</v>
      </c>
      <c r="B31" s="35" t="s">
        <v>124</v>
      </c>
      <c r="C31" s="36">
        <f>enrollextractws!G29</f>
        <v>361.82199999999995</v>
      </c>
      <c r="D31" s="37">
        <f>table34Bws!D27</f>
        <v>24.7</v>
      </c>
      <c r="E31" s="38">
        <f t="shared" si="0"/>
        <v>14.648663967611334</v>
      </c>
      <c r="F31" s="39">
        <f t="shared" si="1"/>
        <v>68.265611267418805</v>
      </c>
      <c r="G31" s="37">
        <f>table36Bws!D27</f>
        <v>3.4</v>
      </c>
      <c r="H31" s="38">
        <f t="shared" si="2"/>
        <v>106.41823529411764</v>
      </c>
      <c r="I31" s="40">
        <f t="shared" si="3"/>
        <v>9.3968857615070398</v>
      </c>
      <c r="J31" s="37">
        <f>table38Bws!D27</f>
        <v>24.29</v>
      </c>
      <c r="K31" s="38">
        <f t="shared" si="4"/>
        <v>14.895924248661998</v>
      </c>
      <c r="L31" s="39">
        <f t="shared" si="5"/>
        <v>67.132457396178239</v>
      </c>
    </row>
    <row r="32" spans="1:12" x14ac:dyDescent="0.3">
      <c r="A32" s="34" t="s">
        <v>125</v>
      </c>
      <c r="B32" s="35" t="s">
        <v>126</v>
      </c>
      <c r="C32" s="36">
        <f>enrollextractws!G30</f>
        <v>2510.7699999999995</v>
      </c>
      <c r="D32" s="37">
        <f>table34Bws!D28</f>
        <v>162.22999999999999</v>
      </c>
      <c r="E32" s="38">
        <f t="shared" si="0"/>
        <v>15.476607285952042</v>
      </c>
      <c r="F32" s="39">
        <f t="shared" si="1"/>
        <v>64.613644419839346</v>
      </c>
      <c r="G32" s="37">
        <f>table36Bws!D28</f>
        <v>11.9</v>
      </c>
      <c r="H32" s="38">
        <f t="shared" si="2"/>
        <v>210.98907563025205</v>
      </c>
      <c r="I32" s="40">
        <f t="shared" si="3"/>
        <v>4.7395818812555515</v>
      </c>
      <c r="J32" s="37">
        <f>table38Bws!D28</f>
        <v>107.87</v>
      </c>
      <c r="K32" s="38">
        <f t="shared" si="4"/>
        <v>23.275887642532673</v>
      </c>
      <c r="L32" s="39">
        <f t="shared" si="5"/>
        <v>42.962915758910626</v>
      </c>
    </row>
    <row r="33" spans="1:12" x14ac:dyDescent="0.3">
      <c r="A33" s="34" t="s">
        <v>127</v>
      </c>
      <c r="B33" s="35" t="s">
        <v>128</v>
      </c>
      <c r="C33" s="36">
        <f>enrollextractws!G31</f>
        <v>464.74799999999993</v>
      </c>
      <c r="D33" s="37">
        <f>table34Bws!D29</f>
        <v>43.46</v>
      </c>
      <c r="E33" s="38">
        <f t="shared" si="0"/>
        <v>10.693695352047857</v>
      </c>
      <c r="F33" s="39">
        <f t="shared" si="1"/>
        <v>93.513043627944612</v>
      </c>
      <c r="G33" s="37">
        <f>table36Bws!D29</f>
        <v>5</v>
      </c>
      <c r="H33" s="38">
        <f t="shared" si="2"/>
        <v>92.94959999999999</v>
      </c>
      <c r="I33" s="40">
        <f t="shared" si="3"/>
        <v>10.75851859502354</v>
      </c>
      <c r="J33" s="37">
        <f>table38Bws!D29</f>
        <v>6.8</v>
      </c>
      <c r="K33" s="38">
        <f t="shared" si="4"/>
        <v>68.345294117647057</v>
      </c>
      <c r="L33" s="39">
        <f t="shared" si="5"/>
        <v>14.631585289232016</v>
      </c>
    </row>
    <row r="34" spans="1:12" x14ac:dyDescent="0.3">
      <c r="A34" s="34" t="s">
        <v>129</v>
      </c>
      <c r="B34" s="35" t="s">
        <v>130</v>
      </c>
      <c r="C34" s="36">
        <f>enrollextractws!G32</f>
        <v>3601.8420000000001</v>
      </c>
      <c r="D34" s="37">
        <f>table34Bws!D30</f>
        <v>174.15</v>
      </c>
      <c r="E34" s="38">
        <f t="shared" si="0"/>
        <v>20.68241171403962</v>
      </c>
      <c r="F34" s="39">
        <f t="shared" si="1"/>
        <v>48.350260783232585</v>
      </c>
      <c r="G34" s="37">
        <f>table36Bws!D30</f>
        <v>6.95</v>
      </c>
      <c r="H34" s="38">
        <f t="shared" si="2"/>
        <v>518.25064748201441</v>
      </c>
      <c r="I34" s="40">
        <f t="shared" si="3"/>
        <v>1.9295682597959598</v>
      </c>
      <c r="J34" s="37">
        <f>table38Bws!D30</f>
        <v>76.22</v>
      </c>
      <c r="K34" s="38">
        <f t="shared" si="4"/>
        <v>47.255864602466545</v>
      </c>
      <c r="L34" s="39">
        <f t="shared" si="5"/>
        <v>21.161394641963749</v>
      </c>
    </row>
    <row r="35" spans="1:12" x14ac:dyDescent="0.3">
      <c r="A35" s="34" t="s">
        <v>628</v>
      </c>
      <c r="B35" s="35" t="s">
        <v>633</v>
      </c>
      <c r="C35" s="36">
        <f>enrollextractws!G33</f>
        <v>110.58</v>
      </c>
      <c r="D35" s="37">
        <f>table34Bws!D31</f>
        <v>12</v>
      </c>
      <c r="E35" s="38">
        <f t="shared" si="0"/>
        <v>9.2149999999999999</v>
      </c>
      <c r="F35" s="39">
        <f t="shared" si="1"/>
        <v>108.51871947911016</v>
      </c>
      <c r="G35" s="37">
        <f>table36Bws!D31</f>
        <v>1</v>
      </c>
      <c r="H35" s="38">
        <f t="shared" si="2"/>
        <v>110.58</v>
      </c>
      <c r="I35" s="40">
        <f t="shared" si="3"/>
        <v>9.0432266232591783</v>
      </c>
      <c r="J35" s="37">
        <f>table38Bws!D31</f>
        <v>20.92</v>
      </c>
      <c r="K35" s="38">
        <f t="shared" si="4"/>
        <v>5.2858508604206493</v>
      </c>
      <c r="L35" s="39">
        <f t="shared" si="5"/>
        <v>189.18430095858204</v>
      </c>
    </row>
    <row r="36" spans="1:12" x14ac:dyDescent="0.3">
      <c r="A36" s="34" t="s">
        <v>131</v>
      </c>
      <c r="B36" s="35" t="s">
        <v>132</v>
      </c>
      <c r="C36" s="36">
        <f>enrollextractws!G34</f>
        <v>20944.653999999999</v>
      </c>
      <c r="D36" s="37">
        <f>table34Bws!D32</f>
        <v>1461.93</v>
      </c>
      <c r="E36" s="38">
        <f t="shared" si="0"/>
        <v>14.326714685381651</v>
      </c>
      <c r="F36" s="39">
        <f t="shared" si="1"/>
        <v>69.799672985765255</v>
      </c>
      <c r="G36" s="37">
        <f>table36Bws!D32</f>
        <v>94.33</v>
      </c>
      <c r="H36" s="38">
        <f t="shared" si="2"/>
        <v>222.03598006996714</v>
      </c>
      <c r="I36" s="40">
        <f t="shared" si="3"/>
        <v>4.5037745670088425</v>
      </c>
      <c r="J36" s="37">
        <f>table38Bws!D32</f>
        <v>961.5</v>
      </c>
      <c r="K36" s="38">
        <f t="shared" si="4"/>
        <v>21.783311492459696</v>
      </c>
      <c r="L36" s="39">
        <f t="shared" si="5"/>
        <v>45.906702493151712</v>
      </c>
    </row>
    <row r="37" spans="1:12" x14ac:dyDescent="0.3">
      <c r="A37" s="34" t="s">
        <v>133</v>
      </c>
      <c r="B37" s="35" t="s">
        <v>134</v>
      </c>
      <c r="C37" s="36">
        <f>enrollextractws!G35</f>
        <v>2012.354</v>
      </c>
      <c r="D37" s="37">
        <f>table34Bws!D33</f>
        <v>120.3</v>
      </c>
      <c r="E37" s="38">
        <f t="shared" si="0"/>
        <v>16.727797173732338</v>
      </c>
      <c r="F37" s="39">
        <f t="shared" si="1"/>
        <v>59.780734403589022</v>
      </c>
      <c r="G37" s="37">
        <f>table36Bws!D33</f>
        <v>10</v>
      </c>
      <c r="H37" s="38">
        <f t="shared" si="2"/>
        <v>201.2354</v>
      </c>
      <c r="I37" s="40">
        <f t="shared" si="3"/>
        <v>4.9693046054521224</v>
      </c>
      <c r="J37" s="37">
        <f>table38Bws!D33</f>
        <v>68.290000000000006</v>
      </c>
      <c r="K37" s="38">
        <f t="shared" si="4"/>
        <v>29.467769805242348</v>
      </c>
      <c r="L37" s="39">
        <f t="shared" si="5"/>
        <v>33.935381150632544</v>
      </c>
    </row>
    <row r="38" spans="1:12" x14ac:dyDescent="0.3">
      <c r="A38" s="34" t="s">
        <v>135</v>
      </c>
      <c r="B38" s="35" t="s">
        <v>66</v>
      </c>
      <c r="C38" s="36">
        <f>enrollextractws!G36</f>
        <v>1747.7820000000002</v>
      </c>
      <c r="D38" s="37">
        <f>table34Bws!D34</f>
        <v>111.15</v>
      </c>
      <c r="E38" s="38">
        <f t="shared" si="0"/>
        <v>15.724534412955466</v>
      </c>
      <c r="F38" s="39">
        <f t="shared" si="1"/>
        <v>63.594887691943271</v>
      </c>
      <c r="G38" s="37">
        <f>table36Bws!D34</f>
        <v>9.99</v>
      </c>
      <c r="H38" s="38">
        <f t="shared" si="2"/>
        <v>174.95315315315315</v>
      </c>
      <c r="I38" s="40">
        <f t="shared" si="3"/>
        <v>5.7158158168467228</v>
      </c>
      <c r="J38" s="37">
        <f>table38Bws!D34</f>
        <v>60.37</v>
      </c>
      <c r="K38" s="38">
        <f t="shared" si="4"/>
        <v>28.951167798575455</v>
      </c>
      <c r="L38" s="39">
        <f t="shared" si="5"/>
        <v>34.54092100731097</v>
      </c>
    </row>
    <row r="39" spans="1:12" x14ac:dyDescent="0.3">
      <c r="A39" s="34" t="s">
        <v>136</v>
      </c>
      <c r="B39" s="35" t="s">
        <v>137</v>
      </c>
      <c r="C39" s="36">
        <f>enrollextractws!G37</f>
        <v>163.22399999999999</v>
      </c>
      <c r="D39" s="37">
        <f>table34Bws!D35</f>
        <v>11.3</v>
      </c>
      <c r="E39" s="38">
        <f t="shared" si="0"/>
        <v>14.444601769911502</v>
      </c>
      <c r="F39" s="39">
        <f t="shared" si="1"/>
        <v>69.230015193844054</v>
      </c>
      <c r="G39" s="37">
        <f>table36Bws!D35</f>
        <v>1.3</v>
      </c>
      <c r="H39" s="38">
        <f t="shared" si="2"/>
        <v>125.55692307692307</v>
      </c>
      <c r="I39" s="40">
        <f t="shared" si="3"/>
        <v>7.9645150223006427</v>
      </c>
      <c r="J39" s="37">
        <f>table38Bws!D35</f>
        <v>9.02</v>
      </c>
      <c r="K39" s="38">
        <f t="shared" si="4"/>
        <v>18.095787139689577</v>
      </c>
      <c r="L39" s="39">
        <f t="shared" si="5"/>
        <v>55.261481154732145</v>
      </c>
    </row>
    <row r="40" spans="1:12" x14ac:dyDescent="0.3">
      <c r="A40" s="34" t="s">
        <v>138</v>
      </c>
      <c r="B40" s="35" t="s">
        <v>139</v>
      </c>
      <c r="C40" s="36">
        <f>enrollextractws!G38</f>
        <v>2555.6799999999998</v>
      </c>
      <c r="D40" s="37">
        <f>table34Bws!D36</f>
        <v>166.14</v>
      </c>
      <c r="E40" s="38">
        <f t="shared" si="0"/>
        <v>15.382689298182257</v>
      </c>
      <c r="F40" s="39">
        <f t="shared" si="1"/>
        <v>65.008138734113814</v>
      </c>
      <c r="G40" s="37">
        <f>table36Bws!D36</f>
        <v>14</v>
      </c>
      <c r="H40" s="38">
        <f t="shared" si="2"/>
        <v>182.54857142857142</v>
      </c>
      <c r="I40" s="40">
        <f t="shared" si="3"/>
        <v>5.4779941150691798</v>
      </c>
      <c r="J40" s="37">
        <f>table38Bws!D36</f>
        <v>120.55</v>
      </c>
      <c r="K40" s="38">
        <f t="shared" si="4"/>
        <v>21.20016590626296</v>
      </c>
      <c r="L40" s="39">
        <f t="shared" si="5"/>
        <v>47.169442183684971</v>
      </c>
    </row>
    <row r="41" spans="1:12" x14ac:dyDescent="0.3">
      <c r="A41" s="34" t="s">
        <v>140</v>
      </c>
      <c r="B41" s="35" t="s">
        <v>141</v>
      </c>
      <c r="C41" s="36">
        <f>enrollextractws!G39</f>
        <v>21665.604000000007</v>
      </c>
      <c r="D41" s="37">
        <f>table34Bws!D37</f>
        <v>1499.11</v>
      </c>
      <c r="E41" s="38">
        <f t="shared" si="0"/>
        <v>14.452311037882483</v>
      </c>
      <c r="F41" s="39">
        <f t="shared" si="1"/>
        <v>69.193085962431482</v>
      </c>
      <c r="G41" s="37">
        <f>table36Bws!D37</f>
        <v>111.69</v>
      </c>
      <c r="H41" s="38">
        <f t="shared" si="2"/>
        <v>193.97980123556277</v>
      </c>
      <c r="I41" s="40">
        <f t="shared" si="3"/>
        <v>5.155175918474276</v>
      </c>
      <c r="J41" s="37">
        <f>table38Bws!D37</f>
        <v>889.57</v>
      </c>
      <c r="K41" s="38">
        <f t="shared" si="4"/>
        <v>24.355142372157342</v>
      </c>
      <c r="L41" s="39">
        <f t="shared" si="5"/>
        <v>41.059090713556834</v>
      </c>
    </row>
    <row r="42" spans="1:12" x14ac:dyDescent="0.3">
      <c r="A42" s="34" t="s">
        <v>142</v>
      </c>
      <c r="B42" s="35" t="s">
        <v>143</v>
      </c>
      <c r="C42" s="36">
        <f>enrollextractws!G40</f>
        <v>6877.5959999999995</v>
      </c>
      <c r="D42" s="37">
        <f>table34Bws!D38</f>
        <v>435.19</v>
      </c>
      <c r="E42" s="38">
        <f t="shared" si="0"/>
        <v>15.803662767986395</v>
      </c>
      <c r="F42" s="39">
        <f t="shared" si="1"/>
        <v>63.27647044112507</v>
      </c>
      <c r="G42" s="37">
        <f>table36Bws!D38</f>
        <v>31.25</v>
      </c>
      <c r="H42" s="38">
        <f t="shared" si="2"/>
        <v>220.08307199999999</v>
      </c>
      <c r="I42" s="40">
        <f t="shared" si="3"/>
        <v>4.5437388296724617</v>
      </c>
      <c r="J42" s="37">
        <f>table38Bws!D38</f>
        <v>284.27999999999997</v>
      </c>
      <c r="K42" s="38">
        <f t="shared" si="4"/>
        <v>24.193035035880118</v>
      </c>
      <c r="L42" s="39">
        <f t="shared" si="5"/>
        <v>41.334210383977194</v>
      </c>
    </row>
    <row r="43" spans="1:12" x14ac:dyDescent="0.3">
      <c r="A43" s="34" t="s">
        <v>144</v>
      </c>
      <c r="B43" s="35" t="s">
        <v>145</v>
      </c>
      <c r="C43" s="36">
        <f>enrollextractws!G41</f>
        <v>12317.240000000002</v>
      </c>
      <c r="D43" s="37">
        <f>table34Bws!D39</f>
        <v>815.94</v>
      </c>
      <c r="E43" s="38">
        <f t="shared" si="0"/>
        <v>15.095766845601393</v>
      </c>
      <c r="F43" s="39">
        <f t="shared" si="1"/>
        <v>66.243736421471041</v>
      </c>
      <c r="G43" s="37">
        <f>table36Bws!D39</f>
        <v>56.77</v>
      </c>
      <c r="H43" s="38">
        <f t="shared" si="2"/>
        <v>216.96741236568613</v>
      </c>
      <c r="I43" s="40">
        <f t="shared" si="3"/>
        <v>4.608987078274029</v>
      </c>
      <c r="J43" s="37">
        <f>table38Bws!D39</f>
        <v>507.69</v>
      </c>
      <c r="K43" s="38">
        <f t="shared" si="4"/>
        <v>24.261340581851133</v>
      </c>
      <c r="L43" s="39">
        <f t="shared" si="5"/>
        <v>41.217837762355842</v>
      </c>
    </row>
    <row r="44" spans="1:12" x14ac:dyDescent="0.3">
      <c r="A44" s="34" t="s">
        <v>146</v>
      </c>
      <c r="B44" s="35" t="s">
        <v>147</v>
      </c>
      <c r="C44" s="36">
        <f>enrollextractws!G42</f>
        <v>4056.28</v>
      </c>
      <c r="D44" s="37">
        <f>table34Bws!D40</f>
        <v>253.17</v>
      </c>
      <c r="E44" s="38">
        <f t="shared" si="0"/>
        <v>16.021961527827152</v>
      </c>
      <c r="F44" s="39">
        <f t="shared" si="1"/>
        <v>62.414330371670587</v>
      </c>
      <c r="G44" s="37">
        <f>table36Bws!D40</f>
        <v>16</v>
      </c>
      <c r="H44" s="38">
        <f t="shared" si="2"/>
        <v>253.51750000000001</v>
      </c>
      <c r="I44" s="40">
        <f t="shared" si="3"/>
        <v>3.9445008727208175</v>
      </c>
      <c r="J44" s="37">
        <f>table38Bws!D40</f>
        <v>111.01</v>
      </c>
      <c r="K44" s="38">
        <f t="shared" si="4"/>
        <v>36.539771191784524</v>
      </c>
      <c r="L44" s="39">
        <f t="shared" si="5"/>
        <v>27.367440117546124</v>
      </c>
    </row>
    <row r="45" spans="1:12" x14ac:dyDescent="0.3">
      <c r="A45" s="34" t="s">
        <v>705</v>
      </c>
      <c r="B45" s="35" t="s">
        <v>712</v>
      </c>
      <c r="C45" s="36">
        <f>enrollextractws!G43</f>
        <v>55.381999999999991</v>
      </c>
      <c r="D45" s="37">
        <f>table34Bws!D41</f>
        <v>6</v>
      </c>
      <c r="E45" s="38">
        <f t="shared" si="0"/>
        <v>9.2303333333333324</v>
      </c>
      <c r="F45" s="39">
        <f t="shared" si="1"/>
        <v>108.33844931566215</v>
      </c>
      <c r="G45" s="37">
        <f>table36Bws!D41</f>
        <v>2</v>
      </c>
      <c r="H45" s="38">
        <f t="shared" si="2"/>
        <v>27.690999999999995</v>
      </c>
      <c r="I45" s="40">
        <f t="shared" si="3"/>
        <v>36.112816438554049</v>
      </c>
      <c r="J45" s="37">
        <f>table38Bws!D41</f>
        <v>5.08</v>
      </c>
      <c r="K45" s="38">
        <f t="shared" si="4"/>
        <v>10.901968503937006</v>
      </c>
      <c r="L45" s="39">
        <f t="shared" si="5"/>
        <v>91.726553753927277</v>
      </c>
    </row>
    <row r="46" spans="1:12" x14ac:dyDescent="0.3">
      <c r="A46" s="34" t="s">
        <v>148</v>
      </c>
      <c r="B46" s="35" t="s">
        <v>149</v>
      </c>
      <c r="C46" s="36">
        <f>enrollextractws!G44</f>
        <v>345.50800000000004</v>
      </c>
      <c r="D46" s="37">
        <f>table34Bws!D42</f>
        <v>28.92</v>
      </c>
      <c r="E46" s="38">
        <f t="shared" si="0"/>
        <v>11.947026279391425</v>
      </c>
      <c r="F46" s="39">
        <f t="shared" si="1"/>
        <v>83.702837560924777</v>
      </c>
      <c r="G46" s="37">
        <f>table36Bws!D42</f>
        <v>2</v>
      </c>
      <c r="H46" s="38">
        <f t="shared" si="2"/>
        <v>172.75400000000002</v>
      </c>
      <c r="I46" s="40">
        <f t="shared" si="3"/>
        <v>5.7885779779339401</v>
      </c>
      <c r="J46" s="37">
        <f>table38Bws!D42</f>
        <v>22.36</v>
      </c>
      <c r="K46" s="38">
        <f t="shared" si="4"/>
        <v>15.452057245080503</v>
      </c>
      <c r="L46" s="39">
        <f t="shared" si="5"/>
        <v>64.71630179330144</v>
      </c>
    </row>
    <row r="47" spans="1:12" x14ac:dyDescent="0.3">
      <c r="A47" s="34" t="s">
        <v>150</v>
      </c>
      <c r="B47" s="35" t="s">
        <v>151</v>
      </c>
      <c r="C47" s="36">
        <f>enrollextractws!G45</f>
        <v>758.93600000000015</v>
      </c>
      <c r="D47" s="37">
        <f>table34Bws!D43</f>
        <v>4</v>
      </c>
      <c r="E47" s="38">
        <f t="shared" si="0"/>
        <v>189.73400000000004</v>
      </c>
      <c r="F47" s="39">
        <f t="shared" si="1"/>
        <v>5.2705366460412986</v>
      </c>
      <c r="G47" s="37">
        <f>table36Bws!D43</f>
        <v>0</v>
      </c>
      <c r="H47" s="38">
        <f t="shared" si="2"/>
        <v>0</v>
      </c>
      <c r="I47" s="40">
        <f t="shared" si="3"/>
        <v>0</v>
      </c>
      <c r="J47" s="37">
        <f>table38Bws!D43</f>
        <v>1.97</v>
      </c>
      <c r="K47" s="38">
        <f t="shared" si="4"/>
        <v>385.24670050761432</v>
      </c>
      <c r="L47" s="39">
        <f t="shared" si="5"/>
        <v>2.5957392981753395</v>
      </c>
    </row>
    <row r="48" spans="1:12" x14ac:dyDescent="0.3">
      <c r="A48" s="34" t="s">
        <v>152</v>
      </c>
      <c r="B48" s="35" t="s">
        <v>153</v>
      </c>
      <c r="C48" s="36">
        <f>enrollextractws!G46</f>
        <v>6167.9260000000013</v>
      </c>
      <c r="D48" s="37">
        <f>table34Bws!D44</f>
        <v>430.25</v>
      </c>
      <c r="E48" s="38">
        <f t="shared" si="0"/>
        <v>14.335679256246371</v>
      </c>
      <c r="F48" s="39">
        <f t="shared" si="1"/>
        <v>69.756024958794896</v>
      </c>
      <c r="G48" s="37">
        <f>table36Bws!D44</f>
        <v>30</v>
      </c>
      <c r="H48" s="38">
        <f t="shared" si="2"/>
        <v>205.59753333333339</v>
      </c>
      <c r="I48" s="40">
        <f t="shared" si="3"/>
        <v>4.8638715834139372</v>
      </c>
      <c r="J48" s="37">
        <f>table38Bws!D44</f>
        <v>326.63</v>
      </c>
      <c r="K48" s="38">
        <f t="shared" si="4"/>
        <v>18.8835257018645</v>
      </c>
      <c r="L48" s="39">
        <f t="shared" si="5"/>
        <v>52.956212509683148</v>
      </c>
    </row>
    <row r="49" spans="1:12" x14ac:dyDescent="0.3">
      <c r="A49" s="34" t="s">
        <v>154</v>
      </c>
      <c r="B49" s="35" t="s">
        <v>155</v>
      </c>
      <c r="C49" s="36">
        <f>enrollextractws!G47</f>
        <v>635.74599999999987</v>
      </c>
      <c r="D49" s="37">
        <f>table34Bws!D45</f>
        <v>36.799999999999997</v>
      </c>
      <c r="E49" s="38">
        <f t="shared" si="0"/>
        <v>17.275706521739128</v>
      </c>
      <c r="F49" s="39">
        <f t="shared" si="1"/>
        <v>57.884752715707229</v>
      </c>
      <c r="G49" s="37">
        <f>table36Bws!D45</f>
        <v>4</v>
      </c>
      <c r="H49" s="38">
        <f t="shared" si="2"/>
        <v>158.93649999999997</v>
      </c>
      <c r="I49" s="40">
        <f t="shared" si="3"/>
        <v>6.2918209473594819</v>
      </c>
      <c r="J49" s="37">
        <f>table38Bws!D45</f>
        <v>33.97</v>
      </c>
      <c r="K49" s="38">
        <f t="shared" si="4"/>
        <v>18.714924933765083</v>
      </c>
      <c r="L49" s="39">
        <f t="shared" si="5"/>
        <v>53.433289395450394</v>
      </c>
    </row>
    <row r="50" spans="1:12" x14ac:dyDescent="0.3">
      <c r="A50" s="34" t="s">
        <v>156</v>
      </c>
      <c r="B50" s="35" t="s">
        <v>157</v>
      </c>
      <c r="C50" s="36">
        <f>enrollextractws!G48</f>
        <v>1379.616</v>
      </c>
      <c r="D50" s="37">
        <f>table34Bws!D46</f>
        <v>87.8</v>
      </c>
      <c r="E50" s="38">
        <f t="shared" si="0"/>
        <v>15.713166287015946</v>
      </c>
      <c r="F50" s="39">
        <f t="shared" si="1"/>
        <v>63.640897177185529</v>
      </c>
      <c r="G50" s="37">
        <f>table36Bws!D46</f>
        <v>6.75</v>
      </c>
      <c r="H50" s="38">
        <f t="shared" si="2"/>
        <v>204.38755555555556</v>
      </c>
      <c r="I50" s="40">
        <f t="shared" si="3"/>
        <v>4.8926657852619853</v>
      </c>
      <c r="J50" s="37">
        <f>table38Bws!D46</f>
        <v>64.2</v>
      </c>
      <c r="K50" s="38">
        <f t="shared" si="4"/>
        <v>21.489345794392523</v>
      </c>
      <c r="L50" s="39">
        <f t="shared" si="5"/>
        <v>46.53468791315845</v>
      </c>
    </row>
    <row r="51" spans="1:12" x14ac:dyDescent="0.3">
      <c r="A51" s="34" t="s">
        <v>158</v>
      </c>
      <c r="B51" s="35" t="s">
        <v>159</v>
      </c>
      <c r="C51" s="36">
        <f>enrollextractws!G49</f>
        <v>1083.962</v>
      </c>
      <c r="D51" s="37">
        <f>table34Bws!D47</f>
        <v>93.44</v>
      </c>
      <c r="E51" s="38">
        <f t="shared" si="0"/>
        <v>11.600620719178082</v>
      </c>
      <c r="F51" s="39">
        <f t="shared" si="1"/>
        <v>86.202283843898584</v>
      </c>
      <c r="G51" s="37">
        <f>table36Bws!D47</f>
        <v>6</v>
      </c>
      <c r="H51" s="38">
        <f t="shared" si="2"/>
        <v>180.66033333333334</v>
      </c>
      <c r="I51" s="40">
        <f t="shared" si="3"/>
        <v>5.5352493906612965</v>
      </c>
      <c r="J51" s="37">
        <f>table38Bws!D47</f>
        <v>38.49</v>
      </c>
      <c r="K51" s="38">
        <f t="shared" si="4"/>
        <v>28.16217199272538</v>
      </c>
      <c r="L51" s="39">
        <f t="shared" si="5"/>
        <v>35.508624841092221</v>
      </c>
    </row>
    <row r="52" spans="1:12" x14ac:dyDescent="0.3">
      <c r="A52" s="34" t="s">
        <v>160</v>
      </c>
      <c r="B52" s="35" t="s">
        <v>161</v>
      </c>
      <c r="C52" s="36">
        <f>enrollextractws!G50</f>
        <v>2308.444</v>
      </c>
      <c r="D52" s="37">
        <f>table34Bws!D48</f>
        <v>148</v>
      </c>
      <c r="E52" s="38">
        <f t="shared" si="0"/>
        <v>15.597594594594595</v>
      </c>
      <c r="F52" s="39">
        <f t="shared" si="1"/>
        <v>64.112449771361142</v>
      </c>
      <c r="G52" s="37">
        <f>table36Bws!D48</f>
        <v>8.2200000000000006</v>
      </c>
      <c r="H52" s="38">
        <f t="shared" si="2"/>
        <v>280.83260340632603</v>
      </c>
      <c r="I52" s="40">
        <f t="shared" si="3"/>
        <v>3.5608401156796528</v>
      </c>
      <c r="J52" s="37">
        <f>table38Bws!D48</f>
        <v>166.32</v>
      </c>
      <c r="K52" s="38">
        <f t="shared" si="4"/>
        <v>13.87953342953343</v>
      </c>
      <c r="L52" s="39">
        <f t="shared" si="5"/>
        <v>72.048531391708011</v>
      </c>
    </row>
    <row r="53" spans="1:12" x14ac:dyDescent="0.3">
      <c r="A53" s="34" t="s">
        <v>162</v>
      </c>
      <c r="B53" s="35" t="s">
        <v>163</v>
      </c>
      <c r="C53" s="36">
        <f>enrollextractws!G51</f>
        <v>4962.808</v>
      </c>
      <c r="D53" s="37">
        <f>table34Bws!D49</f>
        <v>329.84</v>
      </c>
      <c r="E53" s="38">
        <f t="shared" si="0"/>
        <v>15.046107203492603</v>
      </c>
      <c r="F53" s="39">
        <f t="shared" si="1"/>
        <v>66.462373720683928</v>
      </c>
      <c r="G53" s="37">
        <f>table36Bws!D49</f>
        <v>26.5</v>
      </c>
      <c r="H53" s="38">
        <f t="shared" si="2"/>
        <v>187.27577358490566</v>
      </c>
      <c r="I53" s="40">
        <f t="shared" si="3"/>
        <v>5.3397189655533719</v>
      </c>
      <c r="J53" s="37">
        <f>table38Bws!D49</f>
        <v>253.21</v>
      </c>
      <c r="K53" s="38">
        <f t="shared" si="4"/>
        <v>19.599573476560955</v>
      </c>
      <c r="L53" s="39">
        <f t="shared" si="5"/>
        <v>51.021518462934694</v>
      </c>
    </row>
    <row r="54" spans="1:12" x14ac:dyDescent="0.3">
      <c r="A54" s="34" t="s">
        <v>164</v>
      </c>
      <c r="B54" s="35" t="s">
        <v>165</v>
      </c>
      <c r="C54" s="36">
        <f>enrollextractws!G52</f>
        <v>108.2</v>
      </c>
      <c r="D54" s="37">
        <f>table34Bws!D50</f>
        <v>9.16</v>
      </c>
      <c r="E54" s="38">
        <f t="shared" si="0"/>
        <v>11.812227074235809</v>
      </c>
      <c r="F54" s="39">
        <f t="shared" si="1"/>
        <v>84.658040665434385</v>
      </c>
      <c r="G54" s="37">
        <f>table36Bws!D50</f>
        <v>0.92</v>
      </c>
      <c r="H54" s="38">
        <f t="shared" si="2"/>
        <v>117.60869565217391</v>
      </c>
      <c r="I54" s="40">
        <f t="shared" si="3"/>
        <v>8.502772643253234</v>
      </c>
      <c r="J54" s="37">
        <f>table38Bws!D50</f>
        <v>10.81</v>
      </c>
      <c r="K54" s="38">
        <f t="shared" si="4"/>
        <v>10.009250693802034</v>
      </c>
      <c r="L54" s="39">
        <f t="shared" si="5"/>
        <v>99.907578558225509</v>
      </c>
    </row>
    <row r="55" spans="1:12" x14ac:dyDescent="0.3">
      <c r="A55" s="34" t="s">
        <v>166</v>
      </c>
      <c r="B55" s="35" t="s">
        <v>167</v>
      </c>
      <c r="C55" s="36">
        <f>enrollextractws!G53</f>
        <v>752.14400000000001</v>
      </c>
      <c r="D55" s="37">
        <f>table34Bws!D51</f>
        <v>50</v>
      </c>
      <c r="E55" s="38">
        <f t="shared" si="0"/>
        <v>15.04288</v>
      </c>
      <c r="F55" s="39">
        <f t="shared" si="1"/>
        <v>66.476632134272151</v>
      </c>
      <c r="G55" s="37">
        <f>table36Bws!D51</f>
        <v>5</v>
      </c>
      <c r="H55" s="38">
        <f t="shared" si="2"/>
        <v>150.4288</v>
      </c>
      <c r="I55" s="40">
        <f t="shared" si="3"/>
        <v>6.647663213427216</v>
      </c>
      <c r="J55" s="37">
        <f>table38Bws!D51</f>
        <v>44.93</v>
      </c>
      <c r="K55" s="38">
        <f t="shared" si="4"/>
        <v>16.740351658134877</v>
      </c>
      <c r="L55" s="39">
        <f t="shared" si="5"/>
        <v>59.735901635856962</v>
      </c>
    </row>
    <row r="56" spans="1:12" x14ac:dyDescent="0.3">
      <c r="A56" s="34" t="s">
        <v>168</v>
      </c>
      <c r="B56" s="35" t="s">
        <v>169</v>
      </c>
      <c r="C56" s="36">
        <f>enrollextractws!G54</f>
        <v>31.6</v>
      </c>
      <c r="D56" s="37">
        <f>table34Bws!D52</f>
        <v>3</v>
      </c>
      <c r="E56" s="38">
        <f t="shared" si="0"/>
        <v>10.533333333333333</v>
      </c>
      <c r="F56" s="39">
        <f t="shared" si="1"/>
        <v>94.936708860759481</v>
      </c>
      <c r="G56" s="37">
        <f>table36Bws!D52</f>
        <v>0</v>
      </c>
      <c r="H56" s="38">
        <f t="shared" si="2"/>
        <v>0</v>
      </c>
      <c r="I56" s="40">
        <f t="shared" si="3"/>
        <v>0</v>
      </c>
      <c r="J56" s="37">
        <f>table38Bws!D52</f>
        <v>3.67</v>
      </c>
      <c r="K56" s="38">
        <f t="shared" si="4"/>
        <v>8.6103542234332426</v>
      </c>
      <c r="L56" s="39">
        <f t="shared" si="5"/>
        <v>116.1392405063291</v>
      </c>
    </row>
    <row r="57" spans="1:12" x14ac:dyDescent="0.3">
      <c r="A57" s="34" t="s">
        <v>170</v>
      </c>
      <c r="B57" s="35" t="s">
        <v>171</v>
      </c>
      <c r="C57" s="36">
        <f>enrollextractws!G55</f>
        <v>5632.1359999999995</v>
      </c>
      <c r="D57" s="37">
        <f>table34Bws!D53</f>
        <v>387.08</v>
      </c>
      <c r="E57" s="38">
        <f t="shared" si="0"/>
        <v>14.55031518032448</v>
      </c>
      <c r="F57" s="39">
        <f t="shared" si="1"/>
        <v>68.727033580155023</v>
      </c>
      <c r="G57" s="37">
        <f>table36Bws!D53</f>
        <v>28</v>
      </c>
      <c r="H57" s="38">
        <f t="shared" si="2"/>
        <v>201.14771428571427</v>
      </c>
      <c r="I57" s="40">
        <f t="shared" si="3"/>
        <v>4.9714708593684538</v>
      </c>
      <c r="J57" s="37">
        <f>table38Bws!D53</f>
        <v>233.51</v>
      </c>
      <c r="K57" s="38">
        <f t="shared" si="4"/>
        <v>24.119463834525288</v>
      </c>
      <c r="L57" s="39">
        <f t="shared" si="5"/>
        <v>41.46029144182598</v>
      </c>
    </row>
    <row r="58" spans="1:12" x14ac:dyDescent="0.3">
      <c r="A58" s="34" t="s">
        <v>172</v>
      </c>
      <c r="B58" s="35" t="s">
        <v>173</v>
      </c>
      <c r="C58" s="36">
        <f>enrollextractws!G56</f>
        <v>96.878</v>
      </c>
      <c r="D58" s="37">
        <f>table34Bws!D54</f>
        <v>11.12</v>
      </c>
      <c r="E58" s="38">
        <f t="shared" si="0"/>
        <v>8.7120503597122312</v>
      </c>
      <c r="F58" s="39">
        <f t="shared" si="1"/>
        <v>114.78354218708064</v>
      </c>
      <c r="G58" s="37">
        <f>table36Bws!D54</f>
        <v>1.56</v>
      </c>
      <c r="H58" s="38">
        <f t="shared" si="2"/>
        <v>62.101282051282048</v>
      </c>
      <c r="I58" s="40">
        <f t="shared" si="3"/>
        <v>16.102727141353043</v>
      </c>
      <c r="J58" s="37">
        <f>table38Bws!D54</f>
        <v>8.15</v>
      </c>
      <c r="K58" s="38">
        <f t="shared" si="4"/>
        <v>11.886871165644171</v>
      </c>
      <c r="L58" s="39">
        <f t="shared" si="5"/>
        <v>84.12642705258159</v>
      </c>
    </row>
    <row r="59" spans="1:12" x14ac:dyDescent="0.3">
      <c r="A59" s="34" t="s">
        <v>174</v>
      </c>
      <c r="B59" s="35" t="s">
        <v>175</v>
      </c>
      <c r="C59" s="36">
        <f>enrollextractws!G57</f>
        <v>253.15799999999999</v>
      </c>
      <c r="D59" s="37">
        <f>table34Bws!D55</f>
        <v>17</v>
      </c>
      <c r="E59" s="38">
        <f t="shared" si="0"/>
        <v>14.891647058823528</v>
      </c>
      <c r="F59" s="39">
        <f t="shared" si="1"/>
        <v>67.151739230046061</v>
      </c>
      <c r="G59" s="37">
        <f>table36Bws!D55</f>
        <v>2</v>
      </c>
      <c r="H59" s="38">
        <f t="shared" si="2"/>
        <v>126.57899999999999</v>
      </c>
      <c r="I59" s="40">
        <f t="shared" si="3"/>
        <v>7.9002046152995362</v>
      </c>
      <c r="J59" s="37">
        <f>table38Bws!D55</f>
        <v>14.23</v>
      </c>
      <c r="K59" s="38">
        <f t="shared" si="4"/>
        <v>17.79044272663387</v>
      </c>
      <c r="L59" s="39">
        <f t="shared" si="5"/>
        <v>56.209955837856207</v>
      </c>
    </row>
    <row r="60" spans="1:12" x14ac:dyDescent="0.3">
      <c r="A60" s="34">
        <v>10003</v>
      </c>
      <c r="B60" s="35" t="s">
        <v>176</v>
      </c>
      <c r="C60" s="36">
        <f>enrollextractws!G58</f>
        <v>38.200000000000003</v>
      </c>
      <c r="D60" s="37">
        <f>table34Bws!D56</f>
        <v>3</v>
      </c>
      <c r="E60" s="38">
        <f t="shared" si="0"/>
        <v>12.733333333333334</v>
      </c>
      <c r="F60" s="39">
        <f t="shared" si="1"/>
        <v>78.534031413612567</v>
      </c>
      <c r="G60" s="37">
        <f>table36Bws!D56</f>
        <v>1</v>
      </c>
      <c r="H60" s="38">
        <f t="shared" si="2"/>
        <v>38.200000000000003</v>
      </c>
      <c r="I60" s="40">
        <f t="shared" si="3"/>
        <v>26.178010471204185</v>
      </c>
      <c r="J60" s="37">
        <f>table38Bws!D56</f>
        <v>4.62</v>
      </c>
      <c r="K60" s="38">
        <f t="shared" si="4"/>
        <v>8.2683982683982684</v>
      </c>
      <c r="L60" s="39">
        <f t="shared" si="5"/>
        <v>120.94240837696336</v>
      </c>
    </row>
    <row r="61" spans="1:12" x14ac:dyDescent="0.3">
      <c r="A61" s="34">
        <v>10050</v>
      </c>
      <c r="B61" s="35" t="s">
        <v>177</v>
      </c>
      <c r="C61" s="36">
        <f>enrollextractws!G59</f>
        <v>274.27800000000002</v>
      </c>
      <c r="D61" s="37">
        <f>table34Bws!D57</f>
        <v>18.78</v>
      </c>
      <c r="E61" s="38">
        <f t="shared" si="0"/>
        <v>14.604792332268371</v>
      </c>
      <c r="F61" s="39">
        <f t="shared" si="1"/>
        <v>68.47067573775513</v>
      </c>
      <c r="G61" s="37">
        <f>table36Bws!D57</f>
        <v>1.5</v>
      </c>
      <c r="H61" s="38">
        <f t="shared" si="2"/>
        <v>182.852</v>
      </c>
      <c r="I61" s="40">
        <f t="shared" si="3"/>
        <v>5.4689038129197378</v>
      </c>
      <c r="J61" s="37">
        <f>table38Bws!D57</f>
        <v>14.24</v>
      </c>
      <c r="K61" s="38">
        <f t="shared" si="4"/>
        <v>19.261095505617977</v>
      </c>
      <c r="L61" s="39">
        <f t="shared" si="5"/>
        <v>51.91812686398471</v>
      </c>
    </row>
    <row r="62" spans="1:12" x14ac:dyDescent="0.3">
      <c r="A62" s="34">
        <v>10065</v>
      </c>
      <c r="B62" s="35" t="s">
        <v>178</v>
      </c>
      <c r="C62" s="36">
        <f>enrollextractws!G60</f>
        <v>42.4</v>
      </c>
      <c r="D62" s="37">
        <f>table34Bws!D58</f>
        <v>3.49</v>
      </c>
      <c r="E62" s="38">
        <f t="shared" si="0"/>
        <v>12.148997134670486</v>
      </c>
      <c r="F62" s="39">
        <f t="shared" si="1"/>
        <v>82.311320754716988</v>
      </c>
      <c r="G62" s="37">
        <f>table36Bws!D58</f>
        <v>0.01</v>
      </c>
      <c r="H62" s="38">
        <f t="shared" si="2"/>
        <v>4240</v>
      </c>
      <c r="I62" s="40">
        <f t="shared" si="3"/>
        <v>0.23584905660377359</v>
      </c>
      <c r="J62" s="37">
        <f>table38Bws!D58</f>
        <v>4.3899999999999997</v>
      </c>
      <c r="K62" s="38">
        <f t="shared" si="4"/>
        <v>9.6583143507972675</v>
      </c>
      <c r="L62" s="39">
        <f t="shared" si="5"/>
        <v>103.53773584905659</v>
      </c>
    </row>
    <row r="63" spans="1:12" x14ac:dyDescent="0.3">
      <c r="A63" s="34">
        <v>10070</v>
      </c>
      <c r="B63" s="35" t="s">
        <v>179</v>
      </c>
      <c r="C63" s="36">
        <f>enrollextractws!G61</f>
        <v>176.64399999999995</v>
      </c>
      <c r="D63" s="37">
        <f>table34Bws!D59</f>
        <v>20.62</v>
      </c>
      <c r="E63" s="38">
        <f t="shared" si="0"/>
        <v>8.5666343355965058</v>
      </c>
      <c r="F63" s="39">
        <f t="shared" si="1"/>
        <v>116.73195806254391</v>
      </c>
      <c r="G63" s="37">
        <f>table36Bws!D59</f>
        <v>3</v>
      </c>
      <c r="H63" s="38">
        <f t="shared" si="2"/>
        <v>58.881333333333316</v>
      </c>
      <c r="I63" s="40">
        <f t="shared" si="3"/>
        <v>16.983311066325495</v>
      </c>
      <c r="J63" s="37">
        <f>table38Bws!D59</f>
        <v>16.89</v>
      </c>
      <c r="K63" s="38">
        <f t="shared" si="4"/>
        <v>10.458496151568973</v>
      </c>
      <c r="L63" s="39">
        <f t="shared" si="5"/>
        <v>95.616041303412544</v>
      </c>
    </row>
    <row r="64" spans="1:12" x14ac:dyDescent="0.3">
      <c r="A64" s="34">
        <v>10309</v>
      </c>
      <c r="B64" s="35" t="s">
        <v>180</v>
      </c>
      <c r="C64" s="36">
        <f>enrollextractws!G62</f>
        <v>497.03000000000003</v>
      </c>
      <c r="D64" s="37">
        <f>table34Bws!D60</f>
        <v>23.5</v>
      </c>
      <c r="E64" s="38">
        <f t="shared" si="0"/>
        <v>21.150212765957448</v>
      </c>
      <c r="F64" s="39">
        <f t="shared" si="1"/>
        <v>47.280848238536905</v>
      </c>
      <c r="G64" s="37">
        <f>table36Bws!D60</f>
        <v>2.5</v>
      </c>
      <c r="H64" s="38">
        <f t="shared" si="2"/>
        <v>198.81200000000001</v>
      </c>
      <c r="I64" s="40">
        <f t="shared" si="3"/>
        <v>5.0298774721847774</v>
      </c>
      <c r="J64" s="37">
        <f>table38Bws!D60</f>
        <v>22.53</v>
      </c>
      <c r="K64" s="38">
        <f t="shared" si="4"/>
        <v>22.06080781180648</v>
      </c>
      <c r="L64" s="39">
        <f t="shared" si="5"/>
        <v>45.329255779329216</v>
      </c>
    </row>
    <row r="65" spans="1:12" x14ac:dyDescent="0.3">
      <c r="A65" s="34">
        <v>11001</v>
      </c>
      <c r="B65" s="35" t="s">
        <v>181</v>
      </c>
      <c r="C65" s="36">
        <f>enrollextractws!G63</f>
        <v>17806.673999999999</v>
      </c>
      <c r="D65" s="37">
        <f>table34Bws!D61</f>
        <v>1268.82</v>
      </c>
      <c r="E65" s="38">
        <f t="shared" si="0"/>
        <v>14.034042653804322</v>
      </c>
      <c r="F65" s="39">
        <f t="shared" si="1"/>
        <v>71.255305735366406</v>
      </c>
      <c r="G65" s="37">
        <f>table36Bws!D61</f>
        <v>89</v>
      </c>
      <c r="H65" s="38">
        <f t="shared" si="2"/>
        <v>200.07498876404495</v>
      </c>
      <c r="I65" s="40">
        <f t="shared" si="3"/>
        <v>4.9981259835497633</v>
      </c>
      <c r="J65" s="37">
        <f>table38Bws!D61</f>
        <v>746.29</v>
      </c>
      <c r="K65" s="38">
        <f t="shared" si="4"/>
        <v>23.860260756542363</v>
      </c>
      <c r="L65" s="39">
        <f t="shared" si="5"/>
        <v>41.910690340037675</v>
      </c>
    </row>
    <row r="66" spans="1:12" x14ac:dyDescent="0.3">
      <c r="A66" s="34">
        <v>11051</v>
      </c>
      <c r="B66" s="35" t="s">
        <v>182</v>
      </c>
      <c r="C66" s="36">
        <f>enrollextractws!G64</f>
        <v>1999.1580000000001</v>
      </c>
      <c r="D66" s="37">
        <f>table34Bws!D62</f>
        <v>139.81</v>
      </c>
      <c r="E66" s="38">
        <f t="shared" si="0"/>
        <v>14.299105929475719</v>
      </c>
      <c r="F66" s="39">
        <f t="shared" si="1"/>
        <v>69.934442400250504</v>
      </c>
      <c r="G66" s="37">
        <f>table36Bws!D62</f>
        <v>10.199999999999999</v>
      </c>
      <c r="H66" s="38">
        <f t="shared" si="2"/>
        <v>195.99588235294121</v>
      </c>
      <c r="I66" s="40">
        <f t="shared" si="3"/>
        <v>5.1021480043098135</v>
      </c>
      <c r="J66" s="37">
        <f>table38Bws!D62</f>
        <v>98.13</v>
      </c>
      <c r="K66" s="38">
        <f t="shared" si="4"/>
        <v>20.372546621828189</v>
      </c>
      <c r="L66" s="39">
        <f t="shared" si="5"/>
        <v>49.085665064992362</v>
      </c>
    </row>
    <row r="67" spans="1:12" x14ac:dyDescent="0.3">
      <c r="A67" s="34">
        <v>11054</v>
      </c>
      <c r="B67" s="35" t="s">
        <v>183</v>
      </c>
      <c r="C67" s="36">
        <f>enrollextractws!G65</f>
        <v>13</v>
      </c>
      <c r="D67" s="37">
        <f>table34Bws!D63</f>
        <v>2</v>
      </c>
      <c r="E67" s="38">
        <f t="shared" si="0"/>
        <v>6.5</v>
      </c>
      <c r="F67" s="39">
        <f t="shared" si="1"/>
        <v>153.84615384615387</v>
      </c>
      <c r="G67" s="37">
        <f>table36Bws!D63</f>
        <v>1</v>
      </c>
      <c r="H67" s="38">
        <f t="shared" si="2"/>
        <v>13</v>
      </c>
      <c r="I67" s="40">
        <f t="shared" si="3"/>
        <v>76.923076923076934</v>
      </c>
      <c r="J67" s="37">
        <f>table38Bws!D63</f>
        <v>0</v>
      </c>
      <c r="K67" s="38">
        <f t="shared" si="4"/>
        <v>0</v>
      </c>
      <c r="L67" s="39">
        <f t="shared" si="5"/>
        <v>0</v>
      </c>
    </row>
    <row r="68" spans="1:12" x14ac:dyDescent="0.3">
      <c r="A68" s="34">
        <v>11056</v>
      </c>
      <c r="B68" s="35" t="s">
        <v>184</v>
      </c>
      <c r="C68" s="36">
        <f>enrollextractws!G66</f>
        <v>54.2</v>
      </c>
      <c r="D68" s="37">
        <f>table34Bws!D64</f>
        <v>11.95</v>
      </c>
      <c r="E68" s="38">
        <f t="shared" si="0"/>
        <v>4.5355648535564859</v>
      </c>
      <c r="F68" s="39">
        <f t="shared" si="1"/>
        <v>220.47970479704796</v>
      </c>
      <c r="G68" s="37">
        <f>table36Bws!D64</f>
        <v>1.05</v>
      </c>
      <c r="H68" s="38">
        <f t="shared" si="2"/>
        <v>51.61904761904762</v>
      </c>
      <c r="I68" s="40">
        <f t="shared" si="3"/>
        <v>19.372693726937271</v>
      </c>
      <c r="J68" s="37">
        <f>table38Bws!D64</f>
        <v>4.9800000000000004</v>
      </c>
      <c r="K68" s="38">
        <f t="shared" si="4"/>
        <v>10.883534136546185</v>
      </c>
      <c r="L68" s="39">
        <f t="shared" si="5"/>
        <v>91.881918819188201</v>
      </c>
    </row>
    <row r="69" spans="1:12" x14ac:dyDescent="0.3">
      <c r="A69" s="34">
        <v>12110</v>
      </c>
      <c r="B69" s="35" t="s">
        <v>185</v>
      </c>
      <c r="C69" s="36">
        <f>enrollextractws!G67</f>
        <v>337.12399999999997</v>
      </c>
      <c r="D69" s="37">
        <f>table34Bws!D65</f>
        <v>25.03</v>
      </c>
      <c r="E69" s="38">
        <f t="shared" si="0"/>
        <v>13.468797443068317</v>
      </c>
      <c r="F69" s="39">
        <f t="shared" si="1"/>
        <v>74.245678148099813</v>
      </c>
      <c r="G69" s="37">
        <f>table36Bws!D65</f>
        <v>2.29</v>
      </c>
      <c r="H69" s="38">
        <f t="shared" si="2"/>
        <v>147.21572052401746</v>
      </c>
      <c r="I69" s="40">
        <f t="shared" si="3"/>
        <v>6.7927528149879572</v>
      </c>
      <c r="J69" s="37">
        <f>table38Bws!D65</f>
        <v>23.23</v>
      </c>
      <c r="K69" s="38">
        <f t="shared" si="4"/>
        <v>14.512440809298319</v>
      </c>
      <c r="L69" s="39">
        <f t="shared" si="5"/>
        <v>68.906396459462997</v>
      </c>
    </row>
    <row r="70" spans="1:12" x14ac:dyDescent="0.3">
      <c r="A70" s="34">
        <v>13073</v>
      </c>
      <c r="B70" s="35" t="s">
        <v>186</v>
      </c>
      <c r="C70" s="36">
        <f>enrollextractws!G68</f>
        <v>2275.556</v>
      </c>
      <c r="D70" s="37">
        <f>table34Bws!D66</f>
        <v>149.51</v>
      </c>
      <c r="E70" s="38">
        <f t="shared" si="0"/>
        <v>15.220092301518294</v>
      </c>
      <c r="F70" s="39">
        <f t="shared" si="1"/>
        <v>65.702623886206268</v>
      </c>
      <c r="G70" s="37">
        <f>table36Bws!D66</f>
        <v>15</v>
      </c>
      <c r="H70" s="38">
        <f t="shared" si="2"/>
        <v>151.70373333333333</v>
      </c>
      <c r="I70" s="40">
        <f t="shared" si="3"/>
        <v>6.5917955875399237</v>
      </c>
      <c r="J70" s="37">
        <f>table38Bws!D66</f>
        <v>143.57</v>
      </c>
      <c r="K70" s="38">
        <f t="shared" si="4"/>
        <v>15.849801490562097</v>
      </c>
      <c r="L70" s="39">
        <f t="shared" si="5"/>
        <v>63.092272833540463</v>
      </c>
    </row>
    <row r="71" spans="1:12" x14ac:dyDescent="0.3">
      <c r="A71" s="34">
        <v>13144</v>
      </c>
      <c r="B71" s="35" t="s">
        <v>187</v>
      </c>
      <c r="C71" s="36">
        <f>enrollextractws!G69</f>
        <v>3182.0019999999995</v>
      </c>
      <c r="D71" s="37">
        <f>table34Bws!D67</f>
        <v>227.85</v>
      </c>
      <c r="E71" s="38">
        <f t="shared" si="0"/>
        <v>13.965336844415184</v>
      </c>
      <c r="F71" s="39">
        <f t="shared" si="1"/>
        <v>71.605863226987296</v>
      </c>
      <c r="G71" s="37">
        <f>table36Bws!D67</f>
        <v>19</v>
      </c>
      <c r="H71" s="38">
        <f t="shared" si="2"/>
        <v>167.47378947368418</v>
      </c>
      <c r="I71" s="40">
        <f t="shared" si="3"/>
        <v>5.9710836133981067</v>
      </c>
      <c r="J71" s="37">
        <f>table38Bws!D67</f>
        <v>162.63</v>
      </c>
      <c r="K71" s="38">
        <f t="shared" si="4"/>
        <v>19.565898050790135</v>
      </c>
      <c r="L71" s="39">
        <f t="shared" si="5"/>
        <v>51.1093330551018</v>
      </c>
    </row>
    <row r="72" spans="1:12" x14ac:dyDescent="0.3">
      <c r="A72" s="34">
        <v>13146</v>
      </c>
      <c r="B72" s="35" t="s">
        <v>188</v>
      </c>
      <c r="C72" s="36">
        <f>enrollextractws!G70</f>
        <v>864.58800000000008</v>
      </c>
      <c r="D72" s="37">
        <f>table34Bws!D68</f>
        <v>60.74</v>
      </c>
      <c r="E72" s="38">
        <f t="shared" si="0"/>
        <v>14.234244320052685</v>
      </c>
      <c r="F72" s="39">
        <f t="shared" si="1"/>
        <v>70.253114778368413</v>
      </c>
      <c r="G72" s="37">
        <f>table36Bws!D68</f>
        <v>7.93</v>
      </c>
      <c r="H72" s="38">
        <f t="shared" si="2"/>
        <v>109.02749054224465</v>
      </c>
      <c r="I72" s="40">
        <f t="shared" si="3"/>
        <v>9.1719986860793803</v>
      </c>
      <c r="J72" s="37">
        <f>table38Bws!D68</f>
        <v>46.68</v>
      </c>
      <c r="K72" s="38">
        <f t="shared" si="4"/>
        <v>18.521593830334194</v>
      </c>
      <c r="L72" s="39">
        <f t="shared" si="5"/>
        <v>53.991033879720739</v>
      </c>
    </row>
    <row r="73" spans="1:12" x14ac:dyDescent="0.3">
      <c r="A73" s="34">
        <v>13151</v>
      </c>
      <c r="B73" s="35" t="s">
        <v>67</v>
      </c>
      <c r="C73" s="36">
        <f>enrollextractws!G71</f>
        <v>192.94800000000001</v>
      </c>
      <c r="D73" s="37">
        <f>table34Bws!D69</f>
        <v>14.58</v>
      </c>
      <c r="E73" s="38">
        <f t="shared" si="0"/>
        <v>13.233744855967078</v>
      </c>
      <c r="F73" s="39">
        <f t="shared" si="1"/>
        <v>75.56440077119224</v>
      </c>
      <c r="G73" s="37">
        <f>table36Bws!D69</f>
        <v>1</v>
      </c>
      <c r="H73" s="38">
        <f t="shared" si="2"/>
        <v>192.94800000000001</v>
      </c>
      <c r="I73" s="40">
        <f t="shared" si="3"/>
        <v>5.1827435371188084</v>
      </c>
      <c r="J73" s="37">
        <f>table38Bws!D69</f>
        <v>10.86</v>
      </c>
      <c r="K73" s="38">
        <f t="shared" si="4"/>
        <v>17.766850828729282</v>
      </c>
      <c r="L73" s="39">
        <f t="shared" si="5"/>
        <v>56.28459481311026</v>
      </c>
    </row>
    <row r="74" spans="1:12" x14ac:dyDescent="0.3">
      <c r="A74" s="34">
        <v>13156</v>
      </c>
      <c r="B74" s="35" t="s">
        <v>189</v>
      </c>
      <c r="C74" s="36">
        <f>enrollextractws!G72</f>
        <v>541.06200000000001</v>
      </c>
      <c r="D74" s="37">
        <f>table34Bws!D70</f>
        <v>35</v>
      </c>
      <c r="E74" s="38">
        <f t="shared" ref="E74:E137" si="6">IF(D74=0,0,C74/D74)</f>
        <v>15.458914285714286</v>
      </c>
      <c r="F74" s="39">
        <f t="shared" ref="F74:F137" si="7">(+D74/C74)*1000</f>
        <v>64.687595876258172</v>
      </c>
      <c r="G74" s="37">
        <f>table36Bws!D70</f>
        <v>3</v>
      </c>
      <c r="H74" s="38">
        <f t="shared" ref="H74:H137" si="8">IF(G74=0,0,C74/G74)</f>
        <v>180.35400000000001</v>
      </c>
      <c r="I74" s="40">
        <f t="shared" ref="I74:I137" si="9">(+G74/C74)*1000</f>
        <v>5.5446510751078426</v>
      </c>
      <c r="J74" s="37">
        <f>table38Bws!D70</f>
        <v>31.49</v>
      </c>
      <c r="K74" s="38">
        <f t="shared" ref="K74:K137" si="10">IF(J74=0,0,C74/J74)</f>
        <v>17.182026040012705</v>
      </c>
      <c r="L74" s="39">
        <f t="shared" ref="L74:L137" si="11">(+J74/C74)*1000</f>
        <v>58.200354118381995</v>
      </c>
    </row>
    <row r="75" spans="1:12" x14ac:dyDescent="0.3">
      <c r="A75" s="34">
        <v>13160</v>
      </c>
      <c r="B75" s="35" t="s">
        <v>190</v>
      </c>
      <c r="C75" s="36">
        <f>enrollextractws!G73</f>
        <v>1699.712</v>
      </c>
      <c r="D75" s="37">
        <f>table34Bws!D71</f>
        <v>108</v>
      </c>
      <c r="E75" s="38">
        <f t="shared" si="6"/>
        <v>15.738074074074074</v>
      </c>
      <c r="F75" s="39">
        <f t="shared" si="7"/>
        <v>63.540176218088718</v>
      </c>
      <c r="G75" s="37">
        <f>table36Bws!D71</f>
        <v>8.16</v>
      </c>
      <c r="H75" s="38">
        <f t="shared" si="8"/>
        <v>208.29803921568626</v>
      </c>
      <c r="I75" s="40">
        <f t="shared" si="9"/>
        <v>4.8008133142555911</v>
      </c>
      <c r="J75" s="37">
        <f>table38Bws!D71</f>
        <v>83.7</v>
      </c>
      <c r="K75" s="38">
        <f t="shared" si="10"/>
        <v>20.307192353643966</v>
      </c>
      <c r="L75" s="39">
        <f t="shared" si="11"/>
        <v>49.243636569018754</v>
      </c>
    </row>
    <row r="76" spans="1:12" x14ac:dyDescent="0.3">
      <c r="A76" s="34">
        <v>13161</v>
      </c>
      <c r="B76" s="35" t="s">
        <v>191</v>
      </c>
      <c r="C76" s="36">
        <f>enrollextractws!G74</f>
        <v>8189.9800000000005</v>
      </c>
      <c r="D76" s="37">
        <f>table34Bws!D72</f>
        <v>479.44</v>
      </c>
      <c r="E76" s="38">
        <f t="shared" si="6"/>
        <v>17.082387785750043</v>
      </c>
      <c r="F76" s="39">
        <f t="shared" si="7"/>
        <v>58.539825494079345</v>
      </c>
      <c r="G76" s="37">
        <f>table36Bws!D72</f>
        <v>32</v>
      </c>
      <c r="H76" s="38">
        <f t="shared" si="8"/>
        <v>255.93687500000001</v>
      </c>
      <c r="I76" s="40">
        <f t="shared" si="9"/>
        <v>3.9072134486286902</v>
      </c>
      <c r="J76" s="37">
        <f>table38Bws!D72</f>
        <v>314.11</v>
      </c>
      <c r="K76" s="38">
        <f t="shared" si="10"/>
        <v>26.073604788131547</v>
      </c>
      <c r="L76" s="39">
        <f t="shared" si="11"/>
        <v>38.352963010898684</v>
      </c>
    </row>
    <row r="77" spans="1:12" x14ac:dyDescent="0.3">
      <c r="A77" s="34">
        <v>13165</v>
      </c>
      <c r="B77" s="35" t="s">
        <v>192</v>
      </c>
      <c r="C77" s="36">
        <f>enrollextractws!G75</f>
        <v>2646.9440000000004</v>
      </c>
      <c r="D77" s="37">
        <f>table34Bws!D73</f>
        <v>172.56</v>
      </c>
      <c r="E77" s="38">
        <f t="shared" si="6"/>
        <v>15.33926750115902</v>
      </c>
      <c r="F77" s="39">
        <f t="shared" si="7"/>
        <v>65.19216122441577</v>
      </c>
      <c r="G77" s="37">
        <f>table36Bws!D73</f>
        <v>14.5</v>
      </c>
      <c r="H77" s="38">
        <f t="shared" si="8"/>
        <v>182.54786206896554</v>
      </c>
      <c r="I77" s="40">
        <f t="shared" si="9"/>
        <v>5.4780154019125442</v>
      </c>
      <c r="J77" s="37">
        <f>table38Bws!D73</f>
        <v>126.62</v>
      </c>
      <c r="K77" s="38">
        <f t="shared" si="10"/>
        <v>20.904628020849788</v>
      </c>
      <c r="L77" s="39">
        <f t="shared" si="11"/>
        <v>47.836297254494234</v>
      </c>
    </row>
    <row r="78" spans="1:12" x14ac:dyDescent="0.3">
      <c r="A78" s="34">
        <v>13167</v>
      </c>
      <c r="B78" s="35" t="s">
        <v>193</v>
      </c>
      <c r="C78" s="36">
        <f>enrollextractws!G76</f>
        <v>117.5</v>
      </c>
      <c r="D78" s="37">
        <f>table34Bws!D74</f>
        <v>14.07</v>
      </c>
      <c r="E78" s="38">
        <f t="shared" si="6"/>
        <v>8.3511016346837241</v>
      </c>
      <c r="F78" s="39">
        <f t="shared" si="7"/>
        <v>119.74468085106383</v>
      </c>
      <c r="G78" s="37">
        <f>table36Bws!D74</f>
        <v>0.8</v>
      </c>
      <c r="H78" s="38">
        <f t="shared" si="8"/>
        <v>146.875</v>
      </c>
      <c r="I78" s="40">
        <f t="shared" si="9"/>
        <v>6.8085106382978733</v>
      </c>
      <c r="J78" s="37">
        <f>table38Bws!D74</f>
        <v>8.94</v>
      </c>
      <c r="K78" s="38">
        <f t="shared" si="10"/>
        <v>13.143176733780761</v>
      </c>
      <c r="L78" s="39">
        <f t="shared" si="11"/>
        <v>76.085106382978722</v>
      </c>
    </row>
    <row r="79" spans="1:12" x14ac:dyDescent="0.3">
      <c r="A79" s="34">
        <v>13301</v>
      </c>
      <c r="B79" s="35" t="s">
        <v>194</v>
      </c>
      <c r="C79" s="36">
        <f>enrollextractws!G77</f>
        <v>649.83999999999992</v>
      </c>
      <c r="D79" s="37">
        <f>table34Bws!D75</f>
        <v>49.24</v>
      </c>
      <c r="E79" s="38">
        <f t="shared" si="6"/>
        <v>13.197400487408609</v>
      </c>
      <c r="F79" s="39">
        <f t="shared" si="7"/>
        <v>75.772497845623548</v>
      </c>
      <c r="G79" s="37">
        <f>table36Bws!D75</f>
        <v>5.67</v>
      </c>
      <c r="H79" s="38">
        <f t="shared" si="8"/>
        <v>114.61022927689594</v>
      </c>
      <c r="I79" s="40">
        <f t="shared" si="9"/>
        <v>8.7252246706881706</v>
      </c>
      <c r="J79" s="37">
        <f>table38Bws!D75</f>
        <v>47.23</v>
      </c>
      <c r="K79" s="38">
        <f t="shared" si="10"/>
        <v>13.759051450349354</v>
      </c>
      <c r="L79" s="39">
        <f t="shared" si="11"/>
        <v>72.679428782469543</v>
      </c>
    </row>
    <row r="80" spans="1:12" x14ac:dyDescent="0.3">
      <c r="A80" s="34">
        <v>14005</v>
      </c>
      <c r="B80" s="35" t="s">
        <v>195</v>
      </c>
      <c r="C80" s="36">
        <f>enrollextractws!G78</f>
        <v>2996.9120000000003</v>
      </c>
      <c r="D80" s="37">
        <f>table34Bws!D76</f>
        <v>202.41</v>
      </c>
      <c r="E80" s="38">
        <f t="shared" si="6"/>
        <v>14.806145941406058</v>
      </c>
      <c r="F80" s="39">
        <f t="shared" si="7"/>
        <v>67.539520679953227</v>
      </c>
      <c r="G80" s="37">
        <f>table36Bws!D76</f>
        <v>15.08</v>
      </c>
      <c r="H80" s="38">
        <f t="shared" si="8"/>
        <v>198.73421750663132</v>
      </c>
      <c r="I80" s="40">
        <f t="shared" si="9"/>
        <v>5.031846113599598</v>
      </c>
      <c r="J80" s="37">
        <f>table38Bws!D76</f>
        <v>164.75</v>
      </c>
      <c r="K80" s="38">
        <f t="shared" si="10"/>
        <v>18.190664643399092</v>
      </c>
      <c r="L80" s="39">
        <f t="shared" si="11"/>
        <v>54.973252467873593</v>
      </c>
    </row>
    <row r="81" spans="1:12" x14ac:dyDescent="0.3">
      <c r="A81" s="34">
        <v>14028</v>
      </c>
      <c r="B81" s="35" t="s">
        <v>196</v>
      </c>
      <c r="C81" s="36">
        <f>enrollextractws!G79</f>
        <v>1542.816</v>
      </c>
      <c r="D81" s="37">
        <f>table34Bws!D77</f>
        <v>109.64</v>
      </c>
      <c r="E81" s="38">
        <f t="shared" si="6"/>
        <v>14.071652681503101</v>
      </c>
      <c r="F81" s="39">
        <f t="shared" si="7"/>
        <v>71.064858025843648</v>
      </c>
      <c r="G81" s="37">
        <f>table36Bws!D77</f>
        <v>9</v>
      </c>
      <c r="H81" s="38">
        <f t="shared" si="8"/>
        <v>171.42400000000001</v>
      </c>
      <c r="I81" s="40">
        <f t="shared" si="9"/>
        <v>5.8334888930371473</v>
      </c>
      <c r="J81" s="37">
        <f>table38Bws!D77</f>
        <v>81.97</v>
      </c>
      <c r="K81" s="38">
        <f t="shared" si="10"/>
        <v>18.821715261681103</v>
      </c>
      <c r="L81" s="39">
        <f t="shared" si="11"/>
        <v>53.130120506917223</v>
      </c>
    </row>
    <row r="82" spans="1:12" x14ac:dyDescent="0.3">
      <c r="A82" s="34">
        <v>14064</v>
      </c>
      <c r="B82" s="35" t="s">
        <v>197</v>
      </c>
      <c r="C82" s="36">
        <f>enrollextractws!G80</f>
        <v>600.05799999999999</v>
      </c>
      <c r="D82" s="37">
        <f>table34Bws!D78</f>
        <v>51.47</v>
      </c>
      <c r="E82" s="38">
        <f t="shared" si="6"/>
        <v>11.658402953176608</v>
      </c>
      <c r="F82" s="39">
        <f t="shared" si="7"/>
        <v>85.775041745964543</v>
      </c>
      <c r="G82" s="37">
        <f>table36Bws!D78</f>
        <v>3.42</v>
      </c>
      <c r="H82" s="38">
        <f t="shared" si="8"/>
        <v>175.45555555555555</v>
      </c>
      <c r="I82" s="40">
        <f t="shared" si="9"/>
        <v>5.699449053258185</v>
      </c>
      <c r="J82" s="37">
        <f>table38Bws!D78</f>
        <v>41.05</v>
      </c>
      <c r="K82" s="38">
        <f t="shared" si="10"/>
        <v>14.617734470158345</v>
      </c>
      <c r="L82" s="39">
        <f t="shared" si="11"/>
        <v>68.410053694809505</v>
      </c>
    </row>
    <row r="83" spans="1:12" x14ac:dyDescent="0.3">
      <c r="A83" s="34">
        <v>14065</v>
      </c>
      <c r="B83" s="35" t="s">
        <v>68</v>
      </c>
      <c r="C83" s="36">
        <f>enrollextractws!G81</f>
        <v>310.71999999999997</v>
      </c>
      <c r="D83" s="37">
        <f>table34Bws!D79</f>
        <v>23</v>
      </c>
      <c r="E83" s="38">
        <f t="shared" si="6"/>
        <v>13.509565217391303</v>
      </c>
      <c r="F83" s="39">
        <f t="shared" si="7"/>
        <v>74.021627188465501</v>
      </c>
      <c r="G83" s="37">
        <f>table36Bws!D79</f>
        <v>2</v>
      </c>
      <c r="H83" s="38">
        <f t="shared" si="8"/>
        <v>155.35999999999999</v>
      </c>
      <c r="I83" s="40">
        <f t="shared" si="9"/>
        <v>6.4366632337796093</v>
      </c>
      <c r="J83" s="37">
        <f>table38Bws!D79</f>
        <v>15.71</v>
      </c>
      <c r="K83" s="38">
        <f t="shared" si="10"/>
        <v>19.778485041374918</v>
      </c>
      <c r="L83" s="39">
        <f t="shared" si="11"/>
        <v>50.559989701338836</v>
      </c>
    </row>
    <row r="84" spans="1:12" x14ac:dyDescent="0.3">
      <c r="A84" s="34">
        <v>14066</v>
      </c>
      <c r="B84" s="35" t="s">
        <v>198</v>
      </c>
      <c r="C84" s="36">
        <f>enrollextractws!G82</f>
        <v>1376.87</v>
      </c>
      <c r="D84" s="37">
        <f>table34Bws!D80</f>
        <v>89.96</v>
      </c>
      <c r="E84" s="38">
        <f t="shared" si="6"/>
        <v>15.305357936860826</v>
      </c>
      <c r="F84" s="39">
        <f t="shared" si="7"/>
        <v>65.336596773842132</v>
      </c>
      <c r="G84" s="37">
        <f>table36Bws!D80</f>
        <v>7.29</v>
      </c>
      <c r="H84" s="38">
        <f t="shared" si="8"/>
        <v>188.8710562414266</v>
      </c>
      <c r="I84" s="40">
        <f t="shared" si="9"/>
        <v>5.2946175020154413</v>
      </c>
      <c r="J84" s="37">
        <f>table38Bws!D80</f>
        <v>57.76</v>
      </c>
      <c r="K84" s="38">
        <f t="shared" si="10"/>
        <v>23.837777008310248</v>
      </c>
      <c r="L84" s="39">
        <f t="shared" si="11"/>
        <v>41.950220427491345</v>
      </c>
    </row>
    <row r="85" spans="1:12" x14ac:dyDescent="0.3">
      <c r="A85" s="34">
        <v>14068</v>
      </c>
      <c r="B85" s="35" t="s">
        <v>199</v>
      </c>
      <c r="C85" s="36">
        <f>enrollextractws!G83</f>
        <v>1577.6659999999999</v>
      </c>
      <c r="D85" s="37">
        <f>table34Bws!D81</f>
        <v>98</v>
      </c>
      <c r="E85" s="38">
        <f t="shared" si="6"/>
        <v>16.098632653061223</v>
      </c>
      <c r="F85" s="39">
        <f t="shared" si="7"/>
        <v>62.117076745014472</v>
      </c>
      <c r="G85" s="37">
        <f>table36Bws!D81</f>
        <v>10</v>
      </c>
      <c r="H85" s="38">
        <f t="shared" si="8"/>
        <v>157.76659999999998</v>
      </c>
      <c r="I85" s="40">
        <f t="shared" si="9"/>
        <v>6.3384772188790279</v>
      </c>
      <c r="J85" s="37">
        <f>table38Bws!D81</f>
        <v>64.33</v>
      </c>
      <c r="K85" s="38">
        <f t="shared" si="10"/>
        <v>24.524576402922431</v>
      </c>
      <c r="L85" s="39">
        <f t="shared" si="11"/>
        <v>40.775423949048779</v>
      </c>
    </row>
    <row r="86" spans="1:12" x14ac:dyDescent="0.3">
      <c r="A86" s="34">
        <v>14077</v>
      </c>
      <c r="B86" s="35" t="s">
        <v>200</v>
      </c>
      <c r="C86" s="36">
        <f>enrollextractws!G84</f>
        <v>186.50600000000003</v>
      </c>
      <c r="D86" s="37">
        <f>table34Bws!D82</f>
        <v>19.43</v>
      </c>
      <c r="E86" s="38">
        <f t="shared" si="6"/>
        <v>9.5988677303139482</v>
      </c>
      <c r="F86" s="39">
        <f t="shared" si="7"/>
        <v>104.17895402828862</v>
      </c>
      <c r="G86" s="37">
        <f>table36Bws!D82</f>
        <v>2.2999999999999998</v>
      </c>
      <c r="H86" s="38">
        <f t="shared" si="8"/>
        <v>81.089565217391325</v>
      </c>
      <c r="I86" s="40">
        <f t="shared" si="9"/>
        <v>12.33204293695645</v>
      </c>
      <c r="J86" s="37">
        <f>table38Bws!D82</f>
        <v>18.010000000000002</v>
      </c>
      <c r="K86" s="38">
        <f t="shared" si="10"/>
        <v>10.355691282620766</v>
      </c>
      <c r="L86" s="39">
        <f t="shared" si="11"/>
        <v>96.565257954167691</v>
      </c>
    </row>
    <row r="87" spans="1:12" x14ac:dyDescent="0.3">
      <c r="A87" s="34">
        <v>14097</v>
      </c>
      <c r="B87" s="35" t="s">
        <v>355</v>
      </c>
      <c r="C87" s="36">
        <f>enrollextractws!G85</f>
        <v>207.99600000000001</v>
      </c>
      <c r="D87" s="37">
        <f>table34Bws!D83</f>
        <v>16.899999999999999</v>
      </c>
      <c r="E87" s="38">
        <f t="shared" si="6"/>
        <v>12.307455621301777</v>
      </c>
      <c r="F87" s="39">
        <f t="shared" si="7"/>
        <v>81.251562530048645</v>
      </c>
      <c r="G87" s="37">
        <f>table36Bws!D83</f>
        <v>1</v>
      </c>
      <c r="H87" s="38">
        <f t="shared" si="8"/>
        <v>207.99600000000001</v>
      </c>
      <c r="I87" s="40">
        <f t="shared" si="9"/>
        <v>4.807784765091637</v>
      </c>
      <c r="J87" s="37">
        <f>table38Bws!D83</f>
        <v>14.52</v>
      </c>
      <c r="K87" s="38">
        <f t="shared" si="10"/>
        <v>14.324793388429754</v>
      </c>
      <c r="L87" s="39">
        <f t="shared" si="11"/>
        <v>69.809034789130564</v>
      </c>
    </row>
    <row r="88" spans="1:12" x14ac:dyDescent="0.3">
      <c r="A88" s="34">
        <v>14099</v>
      </c>
      <c r="B88" s="35" t="s">
        <v>201</v>
      </c>
      <c r="C88" s="36">
        <f>enrollextractws!G86</f>
        <v>184.8</v>
      </c>
      <c r="D88" s="37">
        <f>table34Bws!D84</f>
        <v>12.61</v>
      </c>
      <c r="E88" s="38">
        <f t="shared" si="6"/>
        <v>14.655035685963522</v>
      </c>
      <c r="F88" s="39">
        <f t="shared" si="7"/>
        <v>68.235930735930737</v>
      </c>
      <c r="G88" s="37">
        <f>table36Bws!D84</f>
        <v>1</v>
      </c>
      <c r="H88" s="38">
        <f t="shared" si="8"/>
        <v>184.8</v>
      </c>
      <c r="I88" s="40">
        <f t="shared" si="9"/>
        <v>5.4112554112554108</v>
      </c>
      <c r="J88" s="37">
        <f>table38Bws!D84</f>
        <v>11.55</v>
      </c>
      <c r="K88" s="38">
        <f t="shared" si="10"/>
        <v>16</v>
      </c>
      <c r="L88" s="39">
        <f t="shared" si="11"/>
        <v>62.5</v>
      </c>
    </row>
    <row r="89" spans="1:12" x14ac:dyDescent="0.3">
      <c r="A89" s="34">
        <v>14104</v>
      </c>
      <c r="B89" s="35" t="s">
        <v>202</v>
      </c>
      <c r="C89" s="36">
        <f>enrollextractws!G87</f>
        <v>62.2</v>
      </c>
      <c r="D89" s="37">
        <f>table34Bws!D85</f>
        <v>3.75</v>
      </c>
      <c r="E89" s="38">
        <f t="shared" si="6"/>
        <v>16.586666666666666</v>
      </c>
      <c r="F89" s="39">
        <f t="shared" si="7"/>
        <v>60.289389067524112</v>
      </c>
      <c r="G89" s="37">
        <f>table36Bws!D85</f>
        <v>0.46</v>
      </c>
      <c r="H89" s="38">
        <f t="shared" si="8"/>
        <v>135.21739130434781</v>
      </c>
      <c r="I89" s="40">
        <f t="shared" si="9"/>
        <v>7.395498392282958</v>
      </c>
      <c r="J89" s="37">
        <f>table38Bws!D85</f>
        <v>4.21</v>
      </c>
      <c r="K89" s="38">
        <f t="shared" si="10"/>
        <v>14.774346793349169</v>
      </c>
      <c r="L89" s="39">
        <f t="shared" si="11"/>
        <v>67.684887459807072</v>
      </c>
    </row>
    <row r="90" spans="1:12" x14ac:dyDescent="0.3">
      <c r="A90" s="34">
        <v>14117</v>
      </c>
      <c r="B90" s="35" t="s">
        <v>203</v>
      </c>
      <c r="C90" s="36">
        <f>enrollextractws!G88</f>
        <v>172.50000000000003</v>
      </c>
      <c r="D90" s="37">
        <f>table34Bws!D86</f>
        <v>17.7</v>
      </c>
      <c r="E90" s="38">
        <f t="shared" si="6"/>
        <v>9.7457627118644083</v>
      </c>
      <c r="F90" s="39">
        <f t="shared" si="7"/>
        <v>102.60869565217389</v>
      </c>
      <c r="G90" s="37">
        <f>table36Bws!D86</f>
        <v>2</v>
      </c>
      <c r="H90" s="38">
        <f t="shared" si="8"/>
        <v>86.250000000000014</v>
      </c>
      <c r="I90" s="40">
        <f t="shared" si="9"/>
        <v>11.594202898550723</v>
      </c>
      <c r="J90" s="37">
        <f>table38Bws!D86</f>
        <v>9.32</v>
      </c>
      <c r="K90" s="38">
        <f t="shared" si="10"/>
        <v>18.508583690987127</v>
      </c>
      <c r="L90" s="39">
        <f t="shared" si="11"/>
        <v>54.028985507246368</v>
      </c>
    </row>
    <row r="91" spans="1:12" x14ac:dyDescent="0.3">
      <c r="A91" s="34">
        <v>14172</v>
      </c>
      <c r="B91" s="35" t="s">
        <v>204</v>
      </c>
      <c r="C91" s="36">
        <f>enrollextractws!G89</f>
        <v>559.52599999999995</v>
      </c>
      <c r="D91" s="37">
        <f>table34Bws!D87</f>
        <v>43.44</v>
      </c>
      <c r="E91" s="38">
        <f t="shared" si="6"/>
        <v>12.880432780847146</v>
      </c>
      <c r="F91" s="39">
        <f t="shared" si="7"/>
        <v>77.637142867355578</v>
      </c>
      <c r="G91" s="37">
        <f>table36Bws!D87</f>
        <v>5.56</v>
      </c>
      <c r="H91" s="38">
        <f t="shared" si="8"/>
        <v>100.63417266187051</v>
      </c>
      <c r="I91" s="40">
        <f t="shared" si="9"/>
        <v>9.9369823743668739</v>
      </c>
      <c r="J91" s="37">
        <f>table38Bws!D87</f>
        <v>28</v>
      </c>
      <c r="K91" s="38">
        <f t="shared" si="10"/>
        <v>19.983071428571428</v>
      </c>
      <c r="L91" s="39">
        <f t="shared" si="11"/>
        <v>50.04235728098427</v>
      </c>
    </row>
    <row r="92" spans="1:12" x14ac:dyDescent="0.3">
      <c r="A92" s="34">
        <v>14400</v>
      </c>
      <c r="B92" s="35" t="s">
        <v>205</v>
      </c>
      <c r="C92" s="36">
        <f>enrollextractws!G90</f>
        <v>307.70400000000006</v>
      </c>
      <c r="D92" s="37">
        <f>table34Bws!D88</f>
        <v>27.3</v>
      </c>
      <c r="E92" s="38">
        <f t="shared" si="6"/>
        <v>11.271208791208794</v>
      </c>
      <c r="F92" s="39">
        <f t="shared" si="7"/>
        <v>88.721628578114007</v>
      </c>
      <c r="G92" s="37">
        <f>table36Bws!D88</f>
        <v>4</v>
      </c>
      <c r="H92" s="38">
        <f t="shared" si="8"/>
        <v>76.926000000000016</v>
      </c>
      <c r="I92" s="40">
        <f t="shared" si="9"/>
        <v>12.999506018771283</v>
      </c>
      <c r="J92" s="37">
        <f>table38Bws!D88</f>
        <v>20.22</v>
      </c>
      <c r="K92" s="38">
        <f t="shared" si="10"/>
        <v>15.217804154302675</v>
      </c>
      <c r="L92" s="39">
        <f t="shared" si="11"/>
        <v>65.712502924888838</v>
      </c>
    </row>
    <row r="93" spans="1:12" x14ac:dyDescent="0.3">
      <c r="A93" s="34">
        <v>15201</v>
      </c>
      <c r="B93" s="35" t="s">
        <v>206</v>
      </c>
      <c r="C93" s="36">
        <f>enrollextractws!G91</f>
        <v>5370.1880000000001</v>
      </c>
      <c r="D93" s="37">
        <f>table34Bws!D89</f>
        <v>386.52</v>
      </c>
      <c r="E93" s="38">
        <f t="shared" si="6"/>
        <v>13.893687260685088</v>
      </c>
      <c r="F93" s="39">
        <f t="shared" si="7"/>
        <v>71.975133831441269</v>
      </c>
      <c r="G93" s="37">
        <f>table36Bws!D89</f>
        <v>20</v>
      </c>
      <c r="H93" s="38">
        <f t="shared" si="8"/>
        <v>268.50940000000003</v>
      </c>
      <c r="I93" s="40">
        <f t="shared" si="9"/>
        <v>3.7242644019166553</v>
      </c>
      <c r="J93" s="37">
        <f>table38Bws!D89</f>
        <v>268.41000000000003</v>
      </c>
      <c r="K93" s="38">
        <f t="shared" si="10"/>
        <v>20.007406579486606</v>
      </c>
      <c r="L93" s="39">
        <f t="shared" si="11"/>
        <v>49.981490405922479</v>
      </c>
    </row>
    <row r="94" spans="1:12" x14ac:dyDescent="0.3">
      <c r="A94" s="34">
        <v>15204</v>
      </c>
      <c r="B94" s="35" t="s">
        <v>207</v>
      </c>
      <c r="C94" s="36">
        <f>enrollextractws!G92</f>
        <v>1014.2139999999999</v>
      </c>
      <c r="D94" s="37">
        <f>table34Bws!D90</f>
        <v>57.74</v>
      </c>
      <c r="E94" s="38">
        <f t="shared" si="6"/>
        <v>17.565188777277449</v>
      </c>
      <c r="F94" s="39">
        <f t="shared" si="7"/>
        <v>56.930785810489709</v>
      </c>
      <c r="G94" s="37">
        <f>table36Bws!D90</f>
        <v>4.3</v>
      </c>
      <c r="H94" s="38">
        <f t="shared" si="8"/>
        <v>235.86372093023255</v>
      </c>
      <c r="I94" s="40">
        <f t="shared" si="9"/>
        <v>4.2397363869952489</v>
      </c>
      <c r="J94" s="37">
        <f>table38Bws!D90</f>
        <v>39.020000000000003</v>
      </c>
      <c r="K94" s="38">
        <f t="shared" si="10"/>
        <v>25.99215786776012</v>
      </c>
      <c r="L94" s="39">
        <f t="shared" si="11"/>
        <v>38.473142748966197</v>
      </c>
    </row>
    <row r="95" spans="1:12" x14ac:dyDescent="0.3">
      <c r="A95" s="34">
        <v>15206</v>
      </c>
      <c r="B95" s="35" t="s">
        <v>208</v>
      </c>
      <c r="C95" s="36">
        <f>enrollextractws!G93</f>
        <v>1143.83</v>
      </c>
      <c r="D95" s="37">
        <f>table34Bws!D91</f>
        <v>73.05</v>
      </c>
      <c r="E95" s="38">
        <f t="shared" si="6"/>
        <v>15.658179329226558</v>
      </c>
      <c r="F95" s="39">
        <f t="shared" si="7"/>
        <v>63.864385441892587</v>
      </c>
      <c r="G95" s="37">
        <f>table36Bws!D91</f>
        <v>4</v>
      </c>
      <c r="H95" s="38">
        <f t="shared" si="8"/>
        <v>285.95749999999998</v>
      </c>
      <c r="I95" s="40">
        <f t="shared" si="9"/>
        <v>3.4970231590358711</v>
      </c>
      <c r="J95" s="37">
        <f>table38Bws!D91</f>
        <v>51.27</v>
      </c>
      <c r="K95" s="38">
        <f t="shared" si="10"/>
        <v>22.309927833040764</v>
      </c>
      <c r="L95" s="39">
        <f t="shared" si="11"/>
        <v>44.823094340942276</v>
      </c>
    </row>
    <row r="96" spans="1:12" x14ac:dyDescent="0.3">
      <c r="A96" s="34">
        <v>16020</v>
      </c>
      <c r="B96" s="35" t="s">
        <v>209</v>
      </c>
      <c r="C96" s="36">
        <f>enrollextractws!G94</f>
        <v>37</v>
      </c>
      <c r="D96" s="37">
        <f>table34Bws!D92</f>
        <v>3.66</v>
      </c>
      <c r="E96" s="38">
        <f t="shared" si="6"/>
        <v>10.109289617486338</v>
      </c>
      <c r="F96" s="39">
        <f t="shared" si="7"/>
        <v>98.918918918918919</v>
      </c>
      <c r="G96" s="37">
        <f>table36Bws!D92</f>
        <v>0.34</v>
      </c>
      <c r="H96" s="38">
        <f t="shared" si="8"/>
        <v>108.8235294117647</v>
      </c>
      <c r="I96" s="40">
        <f t="shared" si="9"/>
        <v>9.1891891891891895</v>
      </c>
      <c r="J96" s="37">
        <f>table38Bws!D92</f>
        <v>2.38</v>
      </c>
      <c r="K96" s="38">
        <f t="shared" si="10"/>
        <v>15.546218487394958</v>
      </c>
      <c r="L96" s="39">
        <f t="shared" si="11"/>
        <v>64.324324324324323</v>
      </c>
    </row>
    <row r="97" spans="1:12" x14ac:dyDescent="0.3">
      <c r="A97" s="34">
        <v>16046</v>
      </c>
      <c r="B97" s="35" t="s">
        <v>210</v>
      </c>
      <c r="C97" s="36">
        <f>enrollextractws!G95</f>
        <v>72</v>
      </c>
      <c r="D97" s="37">
        <f>table34Bws!D93</f>
        <v>5.72</v>
      </c>
      <c r="E97" s="38">
        <f t="shared" si="6"/>
        <v>12.587412587412588</v>
      </c>
      <c r="F97" s="39">
        <f t="shared" si="7"/>
        <v>79.444444444444443</v>
      </c>
      <c r="G97" s="37">
        <f>table36Bws!D93</f>
        <v>1.29</v>
      </c>
      <c r="H97" s="38">
        <f t="shared" si="8"/>
        <v>55.813953488372093</v>
      </c>
      <c r="I97" s="40">
        <f t="shared" si="9"/>
        <v>17.916666666666668</v>
      </c>
      <c r="J97" s="37">
        <f>table38Bws!D93</f>
        <v>6.06</v>
      </c>
      <c r="K97" s="38">
        <f t="shared" si="10"/>
        <v>11.881188118811881</v>
      </c>
      <c r="L97" s="39">
        <f t="shared" si="11"/>
        <v>84.166666666666671</v>
      </c>
    </row>
    <row r="98" spans="1:12" x14ac:dyDescent="0.3">
      <c r="A98" s="34">
        <v>16048</v>
      </c>
      <c r="B98" s="35" t="s">
        <v>211</v>
      </c>
      <c r="C98" s="36">
        <f>enrollextractws!G96</f>
        <v>661.70999999999992</v>
      </c>
      <c r="D98" s="37">
        <f>table34Bws!D94</f>
        <v>32.17</v>
      </c>
      <c r="E98" s="38">
        <f t="shared" si="6"/>
        <v>20.569163817221011</v>
      </c>
      <c r="F98" s="39">
        <f t="shared" si="7"/>
        <v>48.616463405419303</v>
      </c>
      <c r="G98" s="37">
        <f>table36Bws!D94</f>
        <v>3.3</v>
      </c>
      <c r="H98" s="38">
        <f t="shared" si="8"/>
        <v>200.5181818181818</v>
      </c>
      <c r="I98" s="40">
        <f t="shared" si="9"/>
        <v>4.9870789318583668</v>
      </c>
      <c r="J98" s="37">
        <f>table38Bws!D94</f>
        <v>28.48</v>
      </c>
      <c r="K98" s="38">
        <f t="shared" si="10"/>
        <v>23.234199438202243</v>
      </c>
      <c r="L98" s="39">
        <f t="shared" si="11"/>
        <v>43.040002417977668</v>
      </c>
    </row>
    <row r="99" spans="1:12" x14ac:dyDescent="0.3">
      <c r="A99" s="34">
        <v>16049</v>
      </c>
      <c r="B99" s="35" t="s">
        <v>212</v>
      </c>
      <c r="C99" s="36">
        <f>enrollextractws!G97</f>
        <v>664.58799999999985</v>
      </c>
      <c r="D99" s="37">
        <f>table34Bws!D95</f>
        <v>52.5</v>
      </c>
      <c r="E99" s="38">
        <f t="shared" si="6"/>
        <v>12.658819047619044</v>
      </c>
      <c r="F99" s="39">
        <f t="shared" si="7"/>
        <v>78.996310496126952</v>
      </c>
      <c r="G99" s="37">
        <f>table36Bws!D95</f>
        <v>3</v>
      </c>
      <c r="H99" s="38">
        <f t="shared" si="8"/>
        <v>221.52933333333328</v>
      </c>
      <c r="I99" s="40">
        <f t="shared" si="9"/>
        <v>4.5140748854929678</v>
      </c>
      <c r="J99" s="37">
        <f>table38Bws!D95</f>
        <v>43.15</v>
      </c>
      <c r="K99" s="38">
        <f t="shared" si="10"/>
        <v>15.401807647740437</v>
      </c>
      <c r="L99" s="39">
        <f t="shared" si="11"/>
        <v>64.927443769673857</v>
      </c>
    </row>
    <row r="100" spans="1:12" x14ac:dyDescent="0.3">
      <c r="A100" s="34">
        <v>16050</v>
      </c>
      <c r="B100" s="35" t="s">
        <v>213</v>
      </c>
      <c r="C100" s="36">
        <f>enrollextractws!G98</f>
        <v>1218.4019999999998</v>
      </c>
      <c r="D100" s="37">
        <f>table34Bws!D96</f>
        <v>82.8</v>
      </c>
      <c r="E100" s="38">
        <f t="shared" si="6"/>
        <v>14.714999999999998</v>
      </c>
      <c r="F100" s="39">
        <f t="shared" si="7"/>
        <v>67.957866123003754</v>
      </c>
      <c r="G100" s="37">
        <f>table36Bws!D96</f>
        <v>9</v>
      </c>
      <c r="H100" s="38">
        <f t="shared" si="8"/>
        <v>135.37799999999999</v>
      </c>
      <c r="I100" s="40">
        <f t="shared" si="9"/>
        <v>7.3867245785873639</v>
      </c>
      <c r="J100" s="37">
        <f>table38Bws!D96</f>
        <v>59.04</v>
      </c>
      <c r="K100" s="38">
        <f t="shared" si="10"/>
        <v>20.636890243902435</v>
      </c>
      <c r="L100" s="39">
        <f t="shared" si="11"/>
        <v>48.456913235533101</v>
      </c>
    </row>
    <row r="101" spans="1:12" x14ac:dyDescent="0.3">
      <c r="A101" s="34">
        <v>17001</v>
      </c>
      <c r="B101" s="35" t="s">
        <v>214</v>
      </c>
      <c r="C101" s="36">
        <f>enrollextractws!G99</f>
        <v>48559.694000000003</v>
      </c>
      <c r="D101" s="37">
        <f>table34Bws!D97</f>
        <v>3722.32</v>
      </c>
      <c r="E101" s="38">
        <f t="shared" si="6"/>
        <v>13.045545251348621</v>
      </c>
      <c r="F101" s="39">
        <f t="shared" si="7"/>
        <v>76.654519280949344</v>
      </c>
      <c r="G101" s="37">
        <f>table36Bws!D97</f>
        <v>243.61</v>
      </c>
      <c r="H101" s="38">
        <f t="shared" si="8"/>
        <v>199.333746562128</v>
      </c>
      <c r="I101" s="40">
        <f t="shared" si="9"/>
        <v>5.0167120081110887</v>
      </c>
      <c r="J101" s="37">
        <f>table38Bws!D97</f>
        <v>2348.2399999999998</v>
      </c>
      <c r="K101" s="38">
        <f t="shared" si="10"/>
        <v>20.679186965557186</v>
      </c>
      <c r="L101" s="39">
        <f t="shared" si="11"/>
        <v>48.357800607227873</v>
      </c>
    </row>
    <row r="102" spans="1:12" x14ac:dyDescent="0.3">
      <c r="A102" s="34">
        <v>17210</v>
      </c>
      <c r="B102" s="35" t="s">
        <v>215</v>
      </c>
      <c r="C102" s="36">
        <f>enrollextractws!G100</f>
        <v>20529.652000000002</v>
      </c>
      <c r="D102" s="37">
        <f>table34Bws!D98</f>
        <v>1495.82</v>
      </c>
      <c r="E102" s="38">
        <f t="shared" si="6"/>
        <v>13.72468077709885</v>
      </c>
      <c r="F102" s="39">
        <f t="shared" si="7"/>
        <v>72.861439638626109</v>
      </c>
      <c r="G102" s="37">
        <f>table36Bws!D98</f>
        <v>99.05</v>
      </c>
      <c r="H102" s="38">
        <f t="shared" si="8"/>
        <v>207.26554265522466</v>
      </c>
      <c r="I102" s="40">
        <f t="shared" si="9"/>
        <v>4.8247286412843229</v>
      </c>
      <c r="J102" s="37">
        <f>table38Bws!D98</f>
        <v>877.13</v>
      </c>
      <c r="K102" s="38">
        <f t="shared" si="10"/>
        <v>23.405483793736394</v>
      </c>
      <c r="L102" s="39">
        <f t="shared" si="11"/>
        <v>42.725030117412608</v>
      </c>
    </row>
    <row r="103" spans="1:12" x14ac:dyDescent="0.3">
      <c r="A103" s="34">
        <v>17216</v>
      </c>
      <c r="B103" s="35" t="s">
        <v>216</v>
      </c>
      <c r="C103" s="36">
        <f>enrollextractws!G101</f>
        <v>4246.7080000000005</v>
      </c>
      <c r="D103" s="37">
        <f>table34Bws!D99</f>
        <v>271.94</v>
      </c>
      <c r="E103" s="38">
        <f t="shared" si="6"/>
        <v>15.616341840111792</v>
      </c>
      <c r="F103" s="39">
        <f t="shared" si="7"/>
        <v>64.035483485090083</v>
      </c>
      <c r="G103" s="37">
        <f>table36Bws!D99</f>
        <v>21.75</v>
      </c>
      <c r="H103" s="38">
        <f t="shared" si="8"/>
        <v>195.25094252873566</v>
      </c>
      <c r="I103" s="40">
        <f t="shared" si="9"/>
        <v>5.121614200929284</v>
      </c>
      <c r="J103" s="37">
        <f>table38Bws!D99</f>
        <v>193.57</v>
      </c>
      <c r="K103" s="38">
        <f t="shared" si="10"/>
        <v>21.938874825644472</v>
      </c>
      <c r="L103" s="39">
        <f t="shared" si="11"/>
        <v>45.581189005695705</v>
      </c>
    </row>
    <row r="104" spans="1:12" x14ac:dyDescent="0.3">
      <c r="A104" s="34">
        <v>17400</v>
      </c>
      <c r="B104" s="35" t="s">
        <v>217</v>
      </c>
      <c r="C104" s="36">
        <f>enrollextractws!G102</f>
        <v>3901.2839999999997</v>
      </c>
      <c r="D104" s="37">
        <f>table34Bws!D100</f>
        <v>267.35000000000002</v>
      </c>
      <c r="E104" s="38">
        <f t="shared" si="6"/>
        <v>14.592421918832988</v>
      </c>
      <c r="F104" s="39">
        <f t="shared" si="7"/>
        <v>68.528720287987241</v>
      </c>
      <c r="G104" s="37">
        <f>table36Bws!D100</f>
        <v>14.82</v>
      </c>
      <c r="H104" s="38">
        <f t="shared" si="8"/>
        <v>263.24453441295543</v>
      </c>
      <c r="I104" s="40">
        <f t="shared" si="9"/>
        <v>3.7987493348343779</v>
      </c>
      <c r="J104" s="37">
        <f>table38Bws!D100</f>
        <v>150.06</v>
      </c>
      <c r="K104" s="38">
        <f t="shared" si="10"/>
        <v>25.998160735705714</v>
      </c>
      <c r="L104" s="39">
        <f t="shared" si="11"/>
        <v>38.464259459193443</v>
      </c>
    </row>
    <row r="105" spans="1:12" x14ac:dyDescent="0.3">
      <c r="A105" s="34">
        <v>17401</v>
      </c>
      <c r="B105" s="35" t="s">
        <v>218</v>
      </c>
      <c r="C105" s="36">
        <f>enrollextractws!G103</f>
        <v>17018.702000000001</v>
      </c>
      <c r="D105" s="37">
        <f>table34Bws!D101</f>
        <v>1346.03</v>
      </c>
      <c r="E105" s="38">
        <f t="shared" si="6"/>
        <v>12.643627556592351</v>
      </c>
      <c r="F105" s="39">
        <f t="shared" si="7"/>
        <v>79.091225641062394</v>
      </c>
      <c r="G105" s="37">
        <f>table36Bws!D101</f>
        <v>96</v>
      </c>
      <c r="H105" s="38">
        <f t="shared" si="8"/>
        <v>177.27814583333335</v>
      </c>
      <c r="I105" s="40">
        <f t="shared" si="9"/>
        <v>5.6408532213561289</v>
      </c>
      <c r="J105" s="37">
        <f>table38Bws!D101</f>
        <v>850.91</v>
      </c>
      <c r="K105" s="38">
        <f t="shared" si="10"/>
        <v>20.000589956634663</v>
      </c>
      <c r="L105" s="39">
        <f t="shared" si="11"/>
        <v>49.998525151918159</v>
      </c>
    </row>
    <row r="106" spans="1:12" x14ac:dyDescent="0.3">
      <c r="A106" s="34">
        <v>17402</v>
      </c>
      <c r="B106" s="35" t="s">
        <v>219</v>
      </c>
      <c r="C106" s="36">
        <f>enrollextractws!G104</f>
        <v>1402.3319999999999</v>
      </c>
      <c r="D106" s="37">
        <f>table34Bws!D102</f>
        <v>82.09</v>
      </c>
      <c r="E106" s="38">
        <f t="shared" si="6"/>
        <v>17.082860275307588</v>
      </c>
      <c r="F106" s="39">
        <f t="shared" si="7"/>
        <v>58.538206359121808</v>
      </c>
      <c r="G106" s="37">
        <f>table36Bws!D102</f>
        <v>8</v>
      </c>
      <c r="H106" s="38">
        <f t="shared" si="8"/>
        <v>175.29149999999998</v>
      </c>
      <c r="I106" s="40">
        <f t="shared" si="9"/>
        <v>5.7047831754534597</v>
      </c>
      <c r="J106" s="37">
        <f>table38Bws!D102</f>
        <v>60.14</v>
      </c>
      <c r="K106" s="38">
        <f t="shared" si="10"/>
        <v>23.317791819088789</v>
      </c>
      <c r="L106" s="39">
        <f t="shared" si="11"/>
        <v>42.885707521471382</v>
      </c>
    </row>
    <row r="107" spans="1:12" x14ac:dyDescent="0.3">
      <c r="A107" s="34">
        <v>17403</v>
      </c>
      <c r="B107" s="35" t="s">
        <v>220</v>
      </c>
      <c r="C107" s="36">
        <f>enrollextractws!G105</f>
        <v>13789.079999999998</v>
      </c>
      <c r="D107" s="37">
        <f>table34Bws!D103</f>
        <v>1039.6400000000001</v>
      </c>
      <c r="E107" s="38">
        <f t="shared" si="6"/>
        <v>13.263321919125849</v>
      </c>
      <c r="F107" s="39">
        <f t="shared" si="7"/>
        <v>75.395892981982868</v>
      </c>
      <c r="G107" s="37">
        <f>table36Bws!D103</f>
        <v>68.319999999999993</v>
      </c>
      <c r="H107" s="38">
        <f t="shared" si="8"/>
        <v>201.8307962529274</v>
      </c>
      <c r="I107" s="40">
        <f t="shared" si="9"/>
        <v>4.9546452700252663</v>
      </c>
      <c r="J107" s="37">
        <f>table38Bws!D103</f>
        <v>691.88</v>
      </c>
      <c r="K107" s="38">
        <f t="shared" si="10"/>
        <v>19.929872232178987</v>
      </c>
      <c r="L107" s="39">
        <f t="shared" si="11"/>
        <v>50.175936320624736</v>
      </c>
    </row>
    <row r="108" spans="1:12" x14ac:dyDescent="0.3">
      <c r="A108" s="34">
        <v>17404</v>
      </c>
      <c r="B108" s="35" t="s">
        <v>221</v>
      </c>
      <c r="C108" s="36">
        <f>enrollextractws!G106</f>
        <v>41.36</v>
      </c>
      <c r="D108" s="37">
        <f>table34Bws!D104</f>
        <v>10</v>
      </c>
      <c r="E108" s="38">
        <f t="shared" si="6"/>
        <v>4.1360000000000001</v>
      </c>
      <c r="F108" s="39">
        <f t="shared" si="7"/>
        <v>241.77949709864603</v>
      </c>
      <c r="G108" s="37">
        <f>table36Bws!D104</f>
        <v>1</v>
      </c>
      <c r="H108" s="38">
        <f t="shared" si="8"/>
        <v>41.36</v>
      </c>
      <c r="I108" s="40">
        <f t="shared" si="9"/>
        <v>24.177949709864606</v>
      </c>
      <c r="J108" s="37">
        <f>table38Bws!D104</f>
        <v>7.78</v>
      </c>
      <c r="K108" s="38">
        <f t="shared" si="10"/>
        <v>5.3161953727506424</v>
      </c>
      <c r="L108" s="39">
        <f t="shared" si="11"/>
        <v>188.10444874274663</v>
      </c>
    </row>
    <row r="109" spans="1:12" x14ac:dyDescent="0.3">
      <c r="A109" s="34">
        <v>17405</v>
      </c>
      <c r="B109" s="35" t="s">
        <v>222</v>
      </c>
      <c r="C109" s="36">
        <f>enrollextractws!G107</f>
        <v>18950.14</v>
      </c>
      <c r="D109" s="37">
        <f>table34Bws!D105</f>
        <v>1412.41</v>
      </c>
      <c r="E109" s="38">
        <f t="shared" si="6"/>
        <v>13.416883199637498</v>
      </c>
      <c r="F109" s="39">
        <f t="shared" si="7"/>
        <v>74.532958595556565</v>
      </c>
      <c r="G109" s="37">
        <f>table36Bws!D105</f>
        <v>91</v>
      </c>
      <c r="H109" s="38">
        <f t="shared" si="8"/>
        <v>208.24329670329669</v>
      </c>
      <c r="I109" s="40">
        <f t="shared" si="9"/>
        <v>4.8020753408681944</v>
      </c>
      <c r="J109" s="37">
        <f>table38Bws!D105</f>
        <v>848.26</v>
      </c>
      <c r="K109" s="38">
        <f t="shared" si="10"/>
        <v>22.340013675052461</v>
      </c>
      <c r="L109" s="39">
        <f t="shared" si="11"/>
        <v>44.762729985108287</v>
      </c>
    </row>
    <row r="110" spans="1:12" x14ac:dyDescent="0.3">
      <c r="A110" s="34">
        <v>17406</v>
      </c>
      <c r="B110" s="35" t="s">
        <v>52</v>
      </c>
      <c r="C110" s="36">
        <f>enrollextractws!G108</f>
        <v>2618.308</v>
      </c>
      <c r="D110" s="37">
        <f>table34Bws!D106</f>
        <v>167</v>
      </c>
      <c r="E110" s="38">
        <f t="shared" si="6"/>
        <v>15.678491017964072</v>
      </c>
      <c r="F110" s="39">
        <f t="shared" si="7"/>
        <v>63.781648301116597</v>
      </c>
      <c r="G110" s="37">
        <f>table36Bws!D106</f>
        <v>12.98</v>
      </c>
      <c r="H110" s="38">
        <f t="shared" si="8"/>
        <v>201.71864406779659</v>
      </c>
      <c r="I110" s="40">
        <f t="shared" si="9"/>
        <v>4.9573999697514584</v>
      </c>
      <c r="J110" s="37">
        <f>table38Bws!D106</f>
        <v>115.87</v>
      </c>
      <c r="K110" s="38">
        <f t="shared" si="10"/>
        <v>22.596944851989296</v>
      </c>
      <c r="L110" s="39">
        <f t="shared" si="11"/>
        <v>44.253769991918446</v>
      </c>
    </row>
    <row r="111" spans="1:12" x14ac:dyDescent="0.3">
      <c r="A111" s="34">
        <v>17407</v>
      </c>
      <c r="B111" s="35" t="s">
        <v>223</v>
      </c>
      <c r="C111" s="36">
        <f>enrollextractws!G109</f>
        <v>2813.576</v>
      </c>
      <c r="D111" s="37">
        <f>table34Bws!D107</f>
        <v>195.86</v>
      </c>
      <c r="E111" s="38">
        <f t="shared" si="6"/>
        <v>14.365240477892371</v>
      </c>
      <c r="F111" s="39">
        <f t="shared" si="7"/>
        <v>69.612478923618909</v>
      </c>
      <c r="G111" s="37">
        <f>table36Bws!D107</f>
        <v>15.26</v>
      </c>
      <c r="H111" s="38">
        <f t="shared" si="8"/>
        <v>184.37588466579294</v>
      </c>
      <c r="I111" s="40">
        <f t="shared" si="9"/>
        <v>5.4237027896171988</v>
      </c>
      <c r="J111" s="37">
        <f>table38Bws!D107</f>
        <v>130.04</v>
      </c>
      <c r="K111" s="38">
        <f t="shared" si="10"/>
        <v>21.636235004613965</v>
      </c>
      <c r="L111" s="39">
        <f t="shared" si="11"/>
        <v>46.218762173120609</v>
      </c>
    </row>
    <row r="112" spans="1:12" x14ac:dyDescent="0.3">
      <c r="A112" s="34">
        <v>17408</v>
      </c>
      <c r="B112" s="35" t="s">
        <v>224</v>
      </c>
      <c r="C112" s="36">
        <f>enrollextractws!G110</f>
        <v>16951.194</v>
      </c>
      <c r="D112" s="37">
        <f>table34Bws!D108</f>
        <v>1244.94</v>
      </c>
      <c r="E112" s="38">
        <f t="shared" si="6"/>
        <v>13.616073063762109</v>
      </c>
      <c r="F112" s="39">
        <f t="shared" si="7"/>
        <v>73.442614130898392</v>
      </c>
      <c r="G112" s="37">
        <f>table36Bws!D108</f>
        <v>84.12</v>
      </c>
      <c r="H112" s="38">
        <f t="shared" si="8"/>
        <v>201.51205420827387</v>
      </c>
      <c r="I112" s="40">
        <f t="shared" si="9"/>
        <v>4.9624822888582365</v>
      </c>
      <c r="J112" s="37">
        <f>table38Bws!D108</f>
        <v>752.29</v>
      </c>
      <c r="K112" s="38">
        <f t="shared" si="10"/>
        <v>22.532791875473553</v>
      </c>
      <c r="L112" s="39">
        <f t="shared" si="11"/>
        <v>44.379764634868785</v>
      </c>
    </row>
    <row r="113" spans="1:12" x14ac:dyDescent="0.3">
      <c r="A113" s="34">
        <v>17409</v>
      </c>
      <c r="B113" s="35" t="s">
        <v>225</v>
      </c>
      <c r="C113" s="36">
        <f>enrollextractws!G111</f>
        <v>8658.4220000000005</v>
      </c>
      <c r="D113" s="37">
        <f>table34Bws!D109</f>
        <v>557.92999999999995</v>
      </c>
      <c r="E113" s="38">
        <f t="shared" si="6"/>
        <v>15.518832111555215</v>
      </c>
      <c r="F113" s="39">
        <f t="shared" si="7"/>
        <v>64.437838673143901</v>
      </c>
      <c r="G113" s="37">
        <f>table36Bws!D109</f>
        <v>26.4</v>
      </c>
      <c r="H113" s="38">
        <f t="shared" si="8"/>
        <v>327.97053030303033</v>
      </c>
      <c r="I113" s="40">
        <f t="shared" si="9"/>
        <v>3.0490544350922137</v>
      </c>
      <c r="J113" s="37">
        <f>table38Bws!D109</f>
        <v>363.27</v>
      </c>
      <c r="K113" s="38">
        <f t="shared" si="10"/>
        <v>23.834673933988498</v>
      </c>
      <c r="L113" s="39">
        <f t="shared" si="11"/>
        <v>41.95568199378593</v>
      </c>
    </row>
    <row r="114" spans="1:12" x14ac:dyDescent="0.3">
      <c r="A114" s="34">
        <v>17410</v>
      </c>
      <c r="B114" s="35" t="s">
        <v>226</v>
      </c>
      <c r="C114" s="36">
        <f>enrollextractws!G112</f>
        <v>6827.848</v>
      </c>
      <c r="D114" s="37">
        <f>table34Bws!D110</f>
        <v>473.85</v>
      </c>
      <c r="E114" s="38">
        <f t="shared" si="6"/>
        <v>14.409302521895114</v>
      </c>
      <c r="F114" s="39">
        <f t="shared" si="7"/>
        <v>69.399611707817755</v>
      </c>
      <c r="G114" s="37">
        <f>table36Bws!D110</f>
        <v>33</v>
      </c>
      <c r="H114" s="38">
        <f t="shared" si="8"/>
        <v>206.90448484848486</v>
      </c>
      <c r="I114" s="40">
        <f t="shared" si="9"/>
        <v>4.8331480138397929</v>
      </c>
      <c r="J114" s="37">
        <f>table38Bws!D110</f>
        <v>241.23</v>
      </c>
      <c r="K114" s="38">
        <f t="shared" si="10"/>
        <v>28.304307092815986</v>
      </c>
      <c r="L114" s="39">
        <f t="shared" si="11"/>
        <v>35.330311981168883</v>
      </c>
    </row>
    <row r="115" spans="1:12" x14ac:dyDescent="0.3">
      <c r="A115" s="34">
        <v>17411</v>
      </c>
      <c r="B115" s="35" t="s">
        <v>227</v>
      </c>
      <c r="C115" s="36">
        <f>enrollextractws!G113</f>
        <v>18044.8982</v>
      </c>
      <c r="D115" s="37">
        <f>table34Bws!D111</f>
        <v>1251.1500000000001</v>
      </c>
      <c r="E115" s="38">
        <f t="shared" si="6"/>
        <v>14.422649722255523</v>
      </c>
      <c r="F115" s="39">
        <f t="shared" si="7"/>
        <v>69.335386995976521</v>
      </c>
      <c r="G115" s="37">
        <f>table36Bws!D111</f>
        <v>74</v>
      </c>
      <c r="H115" s="38">
        <f t="shared" si="8"/>
        <v>243.84997567567567</v>
      </c>
      <c r="I115" s="40">
        <f t="shared" si="9"/>
        <v>4.100882098631069</v>
      </c>
      <c r="J115" s="37">
        <f>table38Bws!D111</f>
        <v>939.17</v>
      </c>
      <c r="K115" s="38">
        <f t="shared" si="10"/>
        <v>19.213665470575084</v>
      </c>
      <c r="L115" s="39">
        <f t="shared" si="11"/>
        <v>52.046289737450557</v>
      </c>
    </row>
    <row r="116" spans="1:12" x14ac:dyDescent="0.3">
      <c r="A116" s="34">
        <v>17412</v>
      </c>
      <c r="B116" s="35" t="s">
        <v>228</v>
      </c>
      <c r="C116" s="36">
        <f>enrollextractws!G114</f>
        <v>8995.4559999999983</v>
      </c>
      <c r="D116" s="37">
        <f>table34Bws!D112</f>
        <v>588.15</v>
      </c>
      <c r="E116" s="38">
        <f t="shared" si="6"/>
        <v>15.294492901470711</v>
      </c>
      <c r="F116" s="39">
        <f t="shared" si="7"/>
        <v>65.383011155854689</v>
      </c>
      <c r="G116" s="37">
        <f>table36Bws!D112</f>
        <v>34.869999999999997</v>
      </c>
      <c r="H116" s="38">
        <f t="shared" si="8"/>
        <v>257.9712073415543</v>
      </c>
      <c r="I116" s="40">
        <f t="shared" si="9"/>
        <v>3.876401596539409</v>
      </c>
      <c r="J116" s="37">
        <f>table38Bws!D112</f>
        <v>344.78</v>
      </c>
      <c r="K116" s="38">
        <f t="shared" si="10"/>
        <v>26.090422878357209</v>
      </c>
      <c r="L116" s="39">
        <f t="shared" si="11"/>
        <v>38.328240391593269</v>
      </c>
    </row>
    <row r="117" spans="1:12" x14ac:dyDescent="0.3">
      <c r="A117" s="34">
        <v>17414</v>
      </c>
      <c r="B117" s="35" t="s">
        <v>229</v>
      </c>
      <c r="C117" s="36">
        <f>enrollextractws!G115</f>
        <v>29918.234000000004</v>
      </c>
      <c r="D117" s="37">
        <f>table34Bws!D113</f>
        <v>2030.44</v>
      </c>
      <c r="E117" s="38">
        <f t="shared" si="6"/>
        <v>14.734852544276119</v>
      </c>
      <c r="F117" s="39">
        <f t="shared" si="7"/>
        <v>67.86630521039443</v>
      </c>
      <c r="G117" s="37">
        <f>table36Bws!D113</f>
        <v>128.53</v>
      </c>
      <c r="H117" s="38">
        <f t="shared" si="8"/>
        <v>232.77237998910763</v>
      </c>
      <c r="I117" s="40">
        <f t="shared" si="9"/>
        <v>4.2960423399322298</v>
      </c>
      <c r="J117" s="37">
        <f>table38Bws!D113</f>
        <v>1011.92</v>
      </c>
      <c r="K117" s="38">
        <f t="shared" si="10"/>
        <v>29.565809550162072</v>
      </c>
      <c r="L117" s="39">
        <f t="shared" si="11"/>
        <v>33.822851977158805</v>
      </c>
    </row>
    <row r="118" spans="1:12" x14ac:dyDescent="0.3">
      <c r="A118" s="34">
        <v>17415</v>
      </c>
      <c r="B118" s="35" t="s">
        <v>230</v>
      </c>
      <c r="C118" s="36">
        <f>enrollextractws!G116</f>
        <v>24236.699999999997</v>
      </c>
      <c r="D118" s="37">
        <f>table34Bws!D114</f>
        <v>1748.57</v>
      </c>
      <c r="E118" s="38">
        <f t="shared" si="6"/>
        <v>13.860869167376769</v>
      </c>
      <c r="F118" s="39">
        <f t="shared" si="7"/>
        <v>72.145547867490222</v>
      </c>
      <c r="G118" s="37">
        <f>table36Bws!D114</f>
        <v>107.09</v>
      </c>
      <c r="H118" s="38">
        <f t="shared" si="8"/>
        <v>226.32085162013257</v>
      </c>
      <c r="I118" s="40">
        <f t="shared" si="9"/>
        <v>4.4185058196866738</v>
      </c>
      <c r="J118" s="37">
        <f>table38Bws!D114</f>
        <v>977.8</v>
      </c>
      <c r="K118" s="38">
        <f t="shared" si="10"/>
        <v>24.786970750664757</v>
      </c>
      <c r="L118" s="39">
        <f t="shared" si="11"/>
        <v>40.34377617414912</v>
      </c>
    </row>
    <row r="119" spans="1:12" x14ac:dyDescent="0.3">
      <c r="A119" s="34">
        <v>17417</v>
      </c>
      <c r="B119" s="35" t="s">
        <v>231</v>
      </c>
      <c r="C119" s="36">
        <f>enrollextractws!G117</f>
        <v>21607.231999999996</v>
      </c>
      <c r="D119" s="37">
        <f>table34Bws!D115</f>
        <v>1407.33</v>
      </c>
      <c r="E119" s="38">
        <f t="shared" si="6"/>
        <v>15.353351381694413</v>
      </c>
      <c r="F119" s="39">
        <f t="shared" si="7"/>
        <v>65.13235938781979</v>
      </c>
      <c r="G119" s="37">
        <f>table36Bws!D115</f>
        <v>82.05</v>
      </c>
      <c r="H119" s="38">
        <f t="shared" si="8"/>
        <v>263.34225472272999</v>
      </c>
      <c r="I119" s="40">
        <f t="shared" si="9"/>
        <v>3.7973397055208187</v>
      </c>
      <c r="J119" s="37">
        <f>table38Bws!D115</f>
        <v>918.31</v>
      </c>
      <c r="K119" s="38">
        <f t="shared" si="10"/>
        <v>23.529344121266238</v>
      </c>
      <c r="L119" s="39">
        <f t="shared" si="11"/>
        <v>42.500122181314111</v>
      </c>
    </row>
    <row r="120" spans="1:12" x14ac:dyDescent="0.3">
      <c r="A120" s="34" t="s">
        <v>615</v>
      </c>
      <c r="B120" s="35" t="s">
        <v>623</v>
      </c>
      <c r="C120" s="36">
        <f>enrollextractws!G118</f>
        <v>207.17200000000003</v>
      </c>
      <c r="D120" s="37">
        <f>table34Bws!D116</f>
        <v>15</v>
      </c>
      <c r="E120" s="38">
        <f t="shared" si="6"/>
        <v>13.811466666666668</v>
      </c>
      <c r="F120" s="39">
        <f t="shared" si="7"/>
        <v>72.403606664993333</v>
      </c>
      <c r="G120" s="37">
        <f>table36Bws!D116</f>
        <v>0</v>
      </c>
      <c r="H120" s="38">
        <f t="shared" si="8"/>
        <v>0</v>
      </c>
      <c r="I120" s="40">
        <f t="shared" si="9"/>
        <v>0</v>
      </c>
      <c r="J120" s="37">
        <f>table38Bws!D116</f>
        <v>5.81</v>
      </c>
      <c r="K120" s="38">
        <f t="shared" si="10"/>
        <v>35.65783132530121</v>
      </c>
      <c r="L120" s="39">
        <f t="shared" si="11"/>
        <v>28.044330314907416</v>
      </c>
    </row>
    <row r="121" spans="1:12" x14ac:dyDescent="0.3">
      <c r="A121" s="34" t="s">
        <v>607</v>
      </c>
      <c r="B121" s="35" t="s">
        <v>608</v>
      </c>
      <c r="C121" s="36">
        <f>enrollextractws!G119</f>
        <v>464.09600000000012</v>
      </c>
      <c r="D121" s="37">
        <f>table34Bws!D117</f>
        <v>58.97</v>
      </c>
      <c r="E121" s="38">
        <f t="shared" si="6"/>
        <v>7.8700356113277961</v>
      </c>
      <c r="F121" s="39">
        <f t="shared" si="7"/>
        <v>127.0642280907398</v>
      </c>
      <c r="G121" s="37">
        <f>table36Bws!D117</f>
        <v>5.95</v>
      </c>
      <c r="H121" s="38">
        <f t="shared" si="8"/>
        <v>77.99932773109245</v>
      </c>
      <c r="I121" s="40">
        <f t="shared" si="9"/>
        <v>12.820623319313242</v>
      </c>
      <c r="J121" s="37">
        <f>table38Bws!D117</f>
        <v>0.23</v>
      </c>
      <c r="K121" s="38">
        <f t="shared" si="10"/>
        <v>2017.8086956521743</v>
      </c>
      <c r="L121" s="39">
        <f t="shared" si="11"/>
        <v>0.49558711990622623</v>
      </c>
    </row>
    <row r="122" spans="1:12" x14ac:dyDescent="0.3">
      <c r="A122" s="34" t="s">
        <v>653</v>
      </c>
      <c r="B122" s="35" t="s">
        <v>657</v>
      </c>
      <c r="C122" s="36">
        <f>enrollextractws!G120</f>
        <v>538.88400000000001</v>
      </c>
      <c r="D122" s="37">
        <f>table34Bws!D118</f>
        <v>35</v>
      </c>
      <c r="E122" s="38">
        <f t="shared" si="6"/>
        <v>15.396685714285715</v>
      </c>
      <c r="F122" s="39">
        <f t="shared" si="7"/>
        <v>64.949042836677279</v>
      </c>
      <c r="G122" s="37">
        <f>table36Bws!D118</f>
        <v>0</v>
      </c>
      <c r="H122" s="38">
        <f t="shared" si="8"/>
        <v>0</v>
      </c>
      <c r="I122" s="40">
        <f t="shared" si="9"/>
        <v>0</v>
      </c>
      <c r="J122" s="37">
        <f>table38Bws!D118</f>
        <v>12.81</v>
      </c>
      <c r="K122" s="38">
        <f t="shared" si="10"/>
        <v>42.067447306791571</v>
      </c>
      <c r="L122" s="39">
        <f t="shared" si="11"/>
        <v>23.771349678223885</v>
      </c>
    </row>
    <row r="123" spans="1:12" x14ac:dyDescent="0.3">
      <c r="A123" s="34" t="s">
        <v>616</v>
      </c>
      <c r="B123" s="35" t="s">
        <v>624</v>
      </c>
      <c r="C123" s="36">
        <f>enrollextractws!G121</f>
        <v>360</v>
      </c>
      <c r="D123" s="37">
        <f>table34Bws!D119</f>
        <v>25.5</v>
      </c>
      <c r="E123" s="38">
        <f t="shared" si="6"/>
        <v>14.117647058823529</v>
      </c>
      <c r="F123" s="39">
        <f t="shared" si="7"/>
        <v>70.833333333333329</v>
      </c>
      <c r="G123" s="37">
        <f>table36Bws!D119</f>
        <v>4</v>
      </c>
      <c r="H123" s="38">
        <f t="shared" si="8"/>
        <v>90</v>
      </c>
      <c r="I123" s="40">
        <f t="shared" si="9"/>
        <v>11.111111111111111</v>
      </c>
      <c r="J123" s="37">
        <f>table38Bws!D119</f>
        <v>5.3</v>
      </c>
      <c r="K123" s="38">
        <f t="shared" si="10"/>
        <v>67.924528301886795</v>
      </c>
      <c r="L123" s="39">
        <f t="shared" si="11"/>
        <v>14.722222222222221</v>
      </c>
    </row>
    <row r="124" spans="1:12" x14ac:dyDescent="0.3">
      <c r="A124" s="34" t="s">
        <v>654</v>
      </c>
      <c r="B124" s="35" t="s">
        <v>679</v>
      </c>
      <c r="C124" s="36">
        <f>enrollextractws!G122</f>
        <v>120</v>
      </c>
      <c r="D124" s="37">
        <f>table34Bws!D120</f>
        <v>13.99</v>
      </c>
      <c r="E124" s="38">
        <f t="shared" si="6"/>
        <v>8.5775553967119365</v>
      </c>
      <c r="F124" s="39">
        <f t="shared" si="7"/>
        <v>116.58333333333333</v>
      </c>
      <c r="G124" s="37">
        <f>table36Bws!D120</f>
        <v>4.8</v>
      </c>
      <c r="H124" s="38">
        <f t="shared" si="8"/>
        <v>25</v>
      </c>
      <c r="I124" s="40">
        <f t="shared" si="9"/>
        <v>40</v>
      </c>
      <c r="J124" s="37">
        <f>table38Bws!D120</f>
        <v>10.91</v>
      </c>
      <c r="K124" s="38">
        <f t="shared" si="10"/>
        <v>10.999083409715857</v>
      </c>
      <c r="L124" s="39">
        <f t="shared" si="11"/>
        <v>90.916666666666671</v>
      </c>
    </row>
    <row r="125" spans="1:12" x14ac:dyDescent="0.3">
      <c r="A125" s="34" t="s">
        <v>659</v>
      </c>
      <c r="B125" s="35" t="s">
        <v>680</v>
      </c>
      <c r="C125" s="36">
        <f>enrollextractws!G123</f>
        <v>498.6</v>
      </c>
      <c r="D125" s="37">
        <f>table34Bws!D121</f>
        <v>35.1</v>
      </c>
      <c r="E125" s="38">
        <f t="shared" si="6"/>
        <v>14.205128205128204</v>
      </c>
      <c r="F125" s="39">
        <f t="shared" si="7"/>
        <v>70.397111913357406</v>
      </c>
      <c r="G125" s="37">
        <f>table36Bws!D121</f>
        <v>3</v>
      </c>
      <c r="H125" s="38">
        <f t="shared" si="8"/>
        <v>166.20000000000002</v>
      </c>
      <c r="I125" s="40">
        <f t="shared" si="9"/>
        <v>6.0168471720818282</v>
      </c>
      <c r="J125" s="37">
        <f>table38Bws!D121</f>
        <v>12.55</v>
      </c>
      <c r="K125" s="38">
        <f t="shared" si="10"/>
        <v>39.729083665338642</v>
      </c>
      <c r="L125" s="39">
        <f t="shared" si="11"/>
        <v>25.170477336542319</v>
      </c>
    </row>
    <row r="126" spans="1:12" x14ac:dyDescent="0.3">
      <c r="A126" s="34" t="s">
        <v>672</v>
      </c>
      <c r="B126" s="35" t="s">
        <v>678</v>
      </c>
      <c r="C126" s="36">
        <f>enrollextractws!G124</f>
        <v>389</v>
      </c>
      <c r="D126" s="37">
        <f>table34Bws!D122</f>
        <v>26.5</v>
      </c>
      <c r="E126" s="38">
        <f t="shared" si="6"/>
        <v>14.679245283018869</v>
      </c>
      <c r="F126" s="39">
        <f t="shared" si="7"/>
        <v>68.123393316195362</v>
      </c>
      <c r="G126" s="37">
        <f>table36Bws!D122</f>
        <v>3</v>
      </c>
      <c r="H126" s="38">
        <f t="shared" si="8"/>
        <v>129.66666666666666</v>
      </c>
      <c r="I126" s="40">
        <f t="shared" si="9"/>
        <v>7.7120822622107967</v>
      </c>
      <c r="J126" s="37">
        <f>table38Bws!D122</f>
        <v>6.49</v>
      </c>
      <c r="K126" s="38">
        <f t="shared" si="10"/>
        <v>59.93836671802773</v>
      </c>
      <c r="L126" s="39">
        <f t="shared" si="11"/>
        <v>16.683804627249355</v>
      </c>
    </row>
    <row r="127" spans="1:12" x14ac:dyDescent="0.3">
      <c r="A127" s="34" t="s">
        <v>691</v>
      </c>
      <c r="B127" s="35" t="s">
        <v>687</v>
      </c>
      <c r="C127" s="36">
        <f>enrollextractws!G125</f>
        <v>127.72200000000001</v>
      </c>
      <c r="D127" s="37">
        <f>table34Bws!D123</f>
        <v>8</v>
      </c>
      <c r="E127" s="38">
        <f t="shared" si="6"/>
        <v>15.965250000000001</v>
      </c>
      <c r="F127" s="39">
        <f t="shared" si="7"/>
        <v>62.636037644258622</v>
      </c>
      <c r="G127" s="37">
        <f>table36Bws!D123</f>
        <v>2</v>
      </c>
      <c r="H127" s="38">
        <f t="shared" si="8"/>
        <v>63.861000000000004</v>
      </c>
      <c r="I127" s="40">
        <f t="shared" si="9"/>
        <v>15.659009411064655</v>
      </c>
      <c r="J127" s="37">
        <f>table38Bws!D123</f>
        <v>3.42</v>
      </c>
      <c r="K127" s="38">
        <f t="shared" si="10"/>
        <v>37.345614035087721</v>
      </c>
      <c r="L127" s="39">
        <f t="shared" si="11"/>
        <v>26.776906092920559</v>
      </c>
    </row>
    <row r="128" spans="1:12" x14ac:dyDescent="0.3">
      <c r="A128" s="34" t="s">
        <v>706</v>
      </c>
      <c r="B128" s="35" t="s">
        <v>707</v>
      </c>
      <c r="C128" s="36">
        <f>enrollextractws!G126</f>
        <v>208.2</v>
      </c>
      <c r="D128" s="37">
        <f>table34Bws!D124</f>
        <v>14.9</v>
      </c>
      <c r="E128" s="38">
        <f t="shared" si="6"/>
        <v>13.973154362416107</v>
      </c>
      <c r="F128" s="39">
        <f t="shared" si="7"/>
        <v>71.565802113352547</v>
      </c>
      <c r="G128" s="37">
        <f>table36Bws!D124</f>
        <v>0</v>
      </c>
      <c r="H128" s="38">
        <f t="shared" si="8"/>
        <v>0</v>
      </c>
      <c r="I128" s="40">
        <f t="shared" si="9"/>
        <v>0</v>
      </c>
      <c r="J128" s="37">
        <f>table38Bws!D124</f>
        <v>5</v>
      </c>
      <c r="K128" s="38">
        <f t="shared" si="10"/>
        <v>41.64</v>
      </c>
      <c r="L128" s="39">
        <f t="shared" si="11"/>
        <v>24.015369836695484</v>
      </c>
    </row>
    <row r="129" spans="1:12" x14ac:dyDescent="0.3">
      <c r="A129" s="34">
        <v>18100</v>
      </c>
      <c r="B129" s="35" t="s">
        <v>232</v>
      </c>
      <c r="C129" s="36">
        <f>enrollextractws!G127</f>
        <v>4416.59</v>
      </c>
      <c r="D129" s="37">
        <f>table34Bws!D125</f>
        <v>327.86</v>
      </c>
      <c r="E129" s="38">
        <f t="shared" si="6"/>
        <v>13.470963216006831</v>
      </c>
      <c r="F129" s="39">
        <f t="shared" si="7"/>
        <v>74.23374141588873</v>
      </c>
      <c r="G129" s="37">
        <f>table36Bws!D125</f>
        <v>26</v>
      </c>
      <c r="H129" s="38">
        <f t="shared" si="8"/>
        <v>169.86884615384616</v>
      </c>
      <c r="I129" s="40">
        <f t="shared" si="9"/>
        <v>5.8868946404352673</v>
      </c>
      <c r="J129" s="37">
        <f>table38Bws!D125</f>
        <v>222.03</v>
      </c>
      <c r="K129" s="38">
        <f t="shared" si="10"/>
        <v>19.891861460163042</v>
      </c>
      <c r="L129" s="39">
        <f t="shared" si="11"/>
        <v>50.27181603907087</v>
      </c>
    </row>
    <row r="130" spans="1:12" x14ac:dyDescent="0.3">
      <c r="A130" s="34">
        <v>18303</v>
      </c>
      <c r="B130" s="35" t="s">
        <v>350</v>
      </c>
      <c r="C130" s="36">
        <f>enrollextractws!G128</f>
        <v>3400.5919999999996</v>
      </c>
      <c r="D130" s="37">
        <f>table34Bws!D126</f>
        <v>229.13</v>
      </c>
      <c r="E130" s="38">
        <f t="shared" si="6"/>
        <v>14.841321520534194</v>
      </c>
      <c r="F130" s="39">
        <f t="shared" si="7"/>
        <v>67.379444520248242</v>
      </c>
      <c r="G130" s="37">
        <f>table36Bws!D126</f>
        <v>16.13</v>
      </c>
      <c r="H130" s="38">
        <f t="shared" si="8"/>
        <v>210.82405455672659</v>
      </c>
      <c r="I130" s="40">
        <f t="shared" si="9"/>
        <v>4.7432917562589108</v>
      </c>
      <c r="J130" s="37">
        <f>table38Bws!D126</f>
        <v>154.26</v>
      </c>
      <c r="K130" s="38">
        <f t="shared" si="10"/>
        <v>22.044548165434978</v>
      </c>
      <c r="L130" s="39">
        <f t="shared" si="11"/>
        <v>45.362689790483543</v>
      </c>
    </row>
    <row r="131" spans="1:12" x14ac:dyDescent="0.3">
      <c r="A131" s="34">
        <v>18400</v>
      </c>
      <c r="B131" s="35" t="s">
        <v>233</v>
      </c>
      <c r="C131" s="36">
        <f>enrollextractws!G129</f>
        <v>5035.7839999999997</v>
      </c>
      <c r="D131" s="37">
        <f>table34Bws!D127</f>
        <v>335.95</v>
      </c>
      <c r="E131" s="38">
        <f t="shared" si="6"/>
        <v>14.989682988539961</v>
      </c>
      <c r="F131" s="39">
        <f t="shared" si="7"/>
        <v>66.712551610633028</v>
      </c>
      <c r="G131" s="37">
        <f>table36Bws!D127</f>
        <v>25</v>
      </c>
      <c r="H131" s="38">
        <f t="shared" si="8"/>
        <v>201.43135999999998</v>
      </c>
      <c r="I131" s="40">
        <f t="shared" si="9"/>
        <v>4.9644702791064912</v>
      </c>
      <c r="J131" s="37">
        <f>table38Bws!D127</f>
        <v>293.39</v>
      </c>
      <c r="K131" s="38">
        <f t="shared" si="10"/>
        <v>17.16412965677085</v>
      </c>
      <c r="L131" s="39">
        <f t="shared" si="11"/>
        <v>58.261037407482135</v>
      </c>
    </row>
    <row r="132" spans="1:12" x14ac:dyDescent="0.3">
      <c r="A132" s="34">
        <v>18401</v>
      </c>
      <c r="B132" s="35" t="s">
        <v>234</v>
      </c>
      <c r="C132" s="36">
        <f>enrollextractws!G130</f>
        <v>10505.4</v>
      </c>
      <c r="D132" s="37">
        <f>table34Bws!D128</f>
        <v>731.81</v>
      </c>
      <c r="E132" s="38">
        <f t="shared" si="6"/>
        <v>14.355365463713259</v>
      </c>
      <c r="F132" s="39">
        <f t="shared" si="7"/>
        <v>69.660365145544191</v>
      </c>
      <c r="G132" s="37">
        <f>table36Bws!D128</f>
        <v>43.99</v>
      </c>
      <c r="H132" s="38">
        <f t="shared" si="8"/>
        <v>238.81336667424412</v>
      </c>
      <c r="I132" s="40">
        <f t="shared" si="9"/>
        <v>4.1873703047956292</v>
      </c>
      <c r="J132" s="37">
        <f>table38Bws!D128</f>
        <v>486.48</v>
      </c>
      <c r="K132" s="38">
        <f t="shared" si="10"/>
        <v>21.59472126295017</v>
      </c>
      <c r="L132" s="39">
        <f t="shared" si="11"/>
        <v>46.30761322748301</v>
      </c>
    </row>
    <row r="133" spans="1:12" x14ac:dyDescent="0.3">
      <c r="A133" s="34">
        <v>18402</v>
      </c>
      <c r="B133" s="35" t="s">
        <v>235</v>
      </c>
      <c r="C133" s="36">
        <f>enrollextractws!G131</f>
        <v>8900.57</v>
      </c>
      <c r="D133" s="37">
        <f>table34Bws!D129</f>
        <v>671.11</v>
      </c>
      <c r="E133" s="38">
        <f t="shared" si="6"/>
        <v>13.262460699438243</v>
      </c>
      <c r="F133" s="39">
        <f t="shared" si="7"/>
        <v>75.400788938236545</v>
      </c>
      <c r="G133" s="37">
        <f>table36Bws!D129</f>
        <v>37.85</v>
      </c>
      <c r="H133" s="38">
        <f t="shared" si="8"/>
        <v>235.15376486129458</v>
      </c>
      <c r="I133" s="40">
        <f t="shared" si="9"/>
        <v>4.2525366352941436</v>
      </c>
      <c r="J133" s="37">
        <f>table38Bws!D129</f>
        <v>438.97</v>
      </c>
      <c r="K133" s="38">
        <f t="shared" si="10"/>
        <v>20.276032530696856</v>
      </c>
      <c r="L133" s="39">
        <f t="shared" si="11"/>
        <v>49.319313257465538</v>
      </c>
    </row>
    <row r="134" spans="1:12" x14ac:dyDescent="0.3">
      <c r="A134" s="34" t="s">
        <v>674</v>
      </c>
      <c r="B134" s="35" t="s">
        <v>681</v>
      </c>
      <c r="C134" s="36">
        <f>enrollextractws!G132</f>
        <v>507.89600000000002</v>
      </c>
      <c r="D134" s="37">
        <f>table34Bws!D130</f>
        <v>36.71</v>
      </c>
      <c r="E134" s="38">
        <f t="shared" si="6"/>
        <v>13.835358213020974</v>
      </c>
      <c r="F134" s="39">
        <f t="shared" si="7"/>
        <v>72.278576716493134</v>
      </c>
      <c r="G134" s="37">
        <f>table36Bws!D130</f>
        <v>6.43</v>
      </c>
      <c r="H134" s="38">
        <f t="shared" si="8"/>
        <v>78.988491446345265</v>
      </c>
      <c r="I134" s="40">
        <f t="shared" si="9"/>
        <v>12.660072140753226</v>
      </c>
      <c r="J134" s="37">
        <f>table38Bws!D130</f>
        <v>20.46</v>
      </c>
      <c r="K134" s="38">
        <f t="shared" si="10"/>
        <v>24.823851417399805</v>
      </c>
      <c r="L134" s="39">
        <f t="shared" si="11"/>
        <v>40.28383763605148</v>
      </c>
    </row>
    <row r="135" spans="1:12" x14ac:dyDescent="0.3">
      <c r="A135" s="34">
        <v>18902</v>
      </c>
      <c r="B135" s="35" t="s">
        <v>610</v>
      </c>
      <c r="C135" s="36">
        <f>enrollextractws!G133</f>
        <v>76.512000000000015</v>
      </c>
      <c r="D135" s="37">
        <f>table34Bws!D131</f>
        <v>14</v>
      </c>
      <c r="E135" s="38">
        <f t="shared" si="6"/>
        <v>5.4651428571428582</v>
      </c>
      <c r="F135" s="39">
        <f t="shared" si="7"/>
        <v>182.97783354245081</v>
      </c>
      <c r="G135" s="37">
        <f>table36Bws!D131</f>
        <v>1</v>
      </c>
      <c r="H135" s="38">
        <f t="shared" si="8"/>
        <v>76.512000000000015</v>
      </c>
      <c r="I135" s="40">
        <f t="shared" si="9"/>
        <v>13.0698452530322</v>
      </c>
      <c r="J135" s="37">
        <f>table38Bws!D131</f>
        <v>5.88</v>
      </c>
      <c r="K135" s="38">
        <f t="shared" si="10"/>
        <v>13.012244897959187</v>
      </c>
      <c r="L135" s="39">
        <f t="shared" si="11"/>
        <v>76.850690087829335</v>
      </c>
    </row>
    <row r="136" spans="1:12" x14ac:dyDescent="0.3">
      <c r="A136" s="34">
        <v>19007</v>
      </c>
      <c r="B136" s="35" t="s">
        <v>236</v>
      </c>
      <c r="C136" s="36">
        <f>enrollextractws!G134</f>
        <v>46.2</v>
      </c>
      <c r="D136" s="37">
        <f>table34Bws!D132</f>
        <v>2.61</v>
      </c>
      <c r="E136" s="38">
        <f t="shared" si="6"/>
        <v>17.701149425287358</v>
      </c>
      <c r="F136" s="39">
        <f t="shared" si="7"/>
        <v>56.493506493506487</v>
      </c>
      <c r="G136" s="37">
        <f>table36Bws!D132</f>
        <v>0.86</v>
      </c>
      <c r="H136" s="38">
        <f t="shared" si="8"/>
        <v>53.720930232558146</v>
      </c>
      <c r="I136" s="40">
        <f t="shared" si="9"/>
        <v>18.614718614718612</v>
      </c>
      <c r="J136" s="37">
        <f>table38Bws!D132</f>
        <v>0.48</v>
      </c>
      <c r="K136" s="38">
        <f t="shared" si="10"/>
        <v>96.250000000000014</v>
      </c>
      <c r="L136" s="39">
        <f t="shared" si="11"/>
        <v>10.389610389610388</v>
      </c>
    </row>
    <row r="137" spans="1:12" x14ac:dyDescent="0.3">
      <c r="A137" s="34">
        <v>19028</v>
      </c>
      <c r="B137" s="35" t="s">
        <v>237</v>
      </c>
      <c r="C137" s="36">
        <f>enrollextractws!G135</f>
        <v>84.325999999999993</v>
      </c>
      <c r="D137" s="37">
        <f>table34Bws!D133</f>
        <v>10</v>
      </c>
      <c r="E137" s="38">
        <f t="shared" si="6"/>
        <v>8.432599999999999</v>
      </c>
      <c r="F137" s="39">
        <f t="shared" si="7"/>
        <v>118.58738704551385</v>
      </c>
      <c r="G137" s="37">
        <f>table36Bws!D133</f>
        <v>1</v>
      </c>
      <c r="H137" s="38">
        <f t="shared" si="8"/>
        <v>84.325999999999993</v>
      </c>
      <c r="I137" s="40">
        <f t="shared" si="9"/>
        <v>11.858738704551385</v>
      </c>
      <c r="J137" s="37">
        <f>table38Bws!D133</f>
        <v>7.6</v>
      </c>
      <c r="K137" s="38">
        <f t="shared" si="10"/>
        <v>11.095526315789474</v>
      </c>
      <c r="L137" s="39">
        <f t="shared" si="11"/>
        <v>90.12641415459052</v>
      </c>
    </row>
    <row r="138" spans="1:12" x14ac:dyDescent="0.3">
      <c r="A138" s="34">
        <v>19400</v>
      </c>
      <c r="B138" s="35" t="s">
        <v>238</v>
      </c>
      <c r="C138" s="36">
        <f>enrollextractws!G136</f>
        <v>246.64800000000002</v>
      </c>
      <c r="D138" s="37">
        <f>table34Bws!D134</f>
        <v>21.75</v>
      </c>
      <c r="E138" s="38">
        <f t="shared" ref="E138:E201" si="12">IF(D138=0,0,C138/D138)</f>
        <v>11.340137931034484</v>
      </c>
      <c r="F138" s="39">
        <f t="shared" ref="F138:F201" si="13">(+D138/C138)*1000</f>
        <v>88.182348934513954</v>
      </c>
      <c r="G138" s="37">
        <f>table36Bws!D134</f>
        <v>1.6</v>
      </c>
      <c r="H138" s="38">
        <f t="shared" ref="H138:H201" si="14">IF(G138=0,0,C138/G138)</f>
        <v>154.155</v>
      </c>
      <c r="I138" s="40">
        <f t="shared" ref="I138:I201" si="15">(+G138/C138)*1000</f>
        <v>6.4869773928837855</v>
      </c>
      <c r="J138" s="37">
        <f>table38Bws!D134</f>
        <v>15.84</v>
      </c>
      <c r="K138" s="38">
        <f t="shared" ref="K138:K201" si="16">IF(J138=0,0,C138/J138)</f>
        <v>15.571212121212122</v>
      </c>
      <c r="L138" s="39">
        <f t="shared" ref="L138:L201" si="17">(+J138/C138)*1000</f>
        <v>64.221076189549478</v>
      </c>
    </row>
    <row r="139" spans="1:12" x14ac:dyDescent="0.3">
      <c r="A139" s="34">
        <v>19401</v>
      </c>
      <c r="B139" s="35" t="s">
        <v>239</v>
      </c>
      <c r="C139" s="36">
        <f>enrollextractws!G137</f>
        <v>3191.0380000000005</v>
      </c>
      <c r="D139" s="37">
        <f>table34Bws!D135</f>
        <v>206.91</v>
      </c>
      <c r="E139" s="38">
        <f t="shared" si="12"/>
        <v>15.422347880721089</v>
      </c>
      <c r="F139" s="39">
        <f t="shared" si="13"/>
        <v>64.840970242284783</v>
      </c>
      <c r="G139" s="37">
        <f>table36Bws!D135</f>
        <v>20.95</v>
      </c>
      <c r="H139" s="38">
        <f t="shared" si="14"/>
        <v>152.3168496420048</v>
      </c>
      <c r="I139" s="40">
        <f t="shared" si="15"/>
        <v>6.5652618364306523</v>
      </c>
      <c r="J139" s="37">
        <f>table38Bws!D135</f>
        <v>145.13999999999999</v>
      </c>
      <c r="K139" s="38">
        <f t="shared" si="16"/>
        <v>21.985930825409955</v>
      </c>
      <c r="L139" s="39">
        <f t="shared" si="17"/>
        <v>45.483632598546293</v>
      </c>
    </row>
    <row r="140" spans="1:12" x14ac:dyDescent="0.3">
      <c r="A140" s="34">
        <v>19403</v>
      </c>
      <c r="B140" s="35" t="s">
        <v>240</v>
      </c>
      <c r="C140" s="36">
        <f>enrollextractws!G138</f>
        <v>554.5139999999999</v>
      </c>
      <c r="D140" s="37">
        <f>table34Bws!D136</f>
        <v>40</v>
      </c>
      <c r="E140" s="38">
        <f t="shared" si="12"/>
        <v>13.862849999999998</v>
      </c>
      <c r="F140" s="39">
        <f t="shared" si="13"/>
        <v>72.135239146351594</v>
      </c>
      <c r="G140" s="37">
        <f>table36Bws!D136</f>
        <v>4</v>
      </c>
      <c r="H140" s="38">
        <f t="shared" si="14"/>
        <v>138.62849999999997</v>
      </c>
      <c r="I140" s="40">
        <f t="shared" si="15"/>
        <v>7.21352391463516</v>
      </c>
      <c r="J140" s="37">
        <f>table38Bws!D136</f>
        <v>24.06</v>
      </c>
      <c r="K140" s="38">
        <f t="shared" si="16"/>
        <v>23.047132169576056</v>
      </c>
      <c r="L140" s="39">
        <f t="shared" si="17"/>
        <v>43.389346346530481</v>
      </c>
    </row>
    <row r="141" spans="1:12" x14ac:dyDescent="0.3">
      <c r="A141" s="34">
        <v>19404</v>
      </c>
      <c r="B141" s="35" t="s">
        <v>241</v>
      </c>
      <c r="C141" s="36">
        <f>enrollextractws!G139</f>
        <v>950.22400000000016</v>
      </c>
      <c r="D141" s="37">
        <f>table34Bws!D137</f>
        <v>59.45</v>
      </c>
      <c r="E141" s="38">
        <f t="shared" si="12"/>
        <v>15.983582842724982</v>
      </c>
      <c r="F141" s="39">
        <f t="shared" si="13"/>
        <v>62.56419538971862</v>
      </c>
      <c r="G141" s="37">
        <f>table36Bws!D137</f>
        <v>3</v>
      </c>
      <c r="H141" s="38">
        <f t="shared" si="14"/>
        <v>316.74133333333339</v>
      </c>
      <c r="I141" s="40">
        <f t="shared" si="15"/>
        <v>3.1571503140312172</v>
      </c>
      <c r="J141" s="37">
        <f>table38Bws!D137</f>
        <v>33.380000000000003</v>
      </c>
      <c r="K141" s="38">
        <f t="shared" si="16"/>
        <v>28.466866387058122</v>
      </c>
      <c r="L141" s="39">
        <f t="shared" si="17"/>
        <v>35.128559160787347</v>
      </c>
    </row>
    <row r="142" spans="1:12" x14ac:dyDescent="0.3">
      <c r="A142" s="34">
        <v>20094</v>
      </c>
      <c r="B142" s="35" t="s">
        <v>242</v>
      </c>
      <c r="C142" s="36">
        <f>enrollextractws!G140</f>
        <v>89.179999999999993</v>
      </c>
      <c r="D142" s="37">
        <f>table34Bws!D138</f>
        <v>9.6199999999999992</v>
      </c>
      <c r="E142" s="38">
        <f t="shared" si="12"/>
        <v>9.2702702702702702</v>
      </c>
      <c r="F142" s="39">
        <f t="shared" si="13"/>
        <v>107.87172011661808</v>
      </c>
      <c r="G142" s="37">
        <f>table36Bws!D138</f>
        <v>1</v>
      </c>
      <c r="H142" s="38">
        <f t="shared" si="14"/>
        <v>89.179999999999993</v>
      </c>
      <c r="I142" s="40">
        <f t="shared" si="15"/>
        <v>11.213276519398969</v>
      </c>
      <c r="J142" s="37">
        <f>table38Bws!D138</f>
        <v>8.73</v>
      </c>
      <c r="K142" s="38">
        <f t="shared" si="16"/>
        <v>10.215349369988544</v>
      </c>
      <c r="L142" s="39">
        <f t="shared" si="17"/>
        <v>97.891904014353003</v>
      </c>
    </row>
    <row r="143" spans="1:12" x14ac:dyDescent="0.3">
      <c r="A143" s="34">
        <v>20203</v>
      </c>
      <c r="B143" s="35" t="s">
        <v>243</v>
      </c>
      <c r="C143" s="36">
        <f>enrollextractws!G141</f>
        <v>91.92</v>
      </c>
      <c r="D143" s="37">
        <f>table34Bws!D139</f>
        <v>13</v>
      </c>
      <c r="E143" s="38">
        <f t="shared" si="12"/>
        <v>7.0707692307692307</v>
      </c>
      <c r="F143" s="39">
        <f t="shared" si="13"/>
        <v>141.42732811140121</v>
      </c>
      <c r="G143" s="37">
        <f>table36Bws!D139</f>
        <v>1.5</v>
      </c>
      <c r="H143" s="38">
        <f t="shared" si="14"/>
        <v>61.28</v>
      </c>
      <c r="I143" s="40">
        <f t="shared" si="15"/>
        <v>16.318537859007833</v>
      </c>
      <c r="J143" s="37">
        <f>table38Bws!D139</f>
        <v>4.29</v>
      </c>
      <c r="K143" s="38">
        <f t="shared" si="16"/>
        <v>21.426573426573427</v>
      </c>
      <c r="L143" s="39">
        <f t="shared" si="17"/>
        <v>46.671018276762396</v>
      </c>
    </row>
    <row r="144" spans="1:12" x14ac:dyDescent="0.3">
      <c r="A144" s="34">
        <v>20215</v>
      </c>
      <c r="B144" s="35" t="s">
        <v>244</v>
      </c>
      <c r="C144" s="36">
        <f>enrollextractws!G142</f>
        <v>90.8</v>
      </c>
      <c r="D144" s="37">
        <f>table34Bws!D140</f>
        <v>5</v>
      </c>
      <c r="E144" s="38">
        <f t="shared" si="12"/>
        <v>18.16</v>
      </c>
      <c r="F144" s="39">
        <f t="shared" si="13"/>
        <v>55.066079295154189</v>
      </c>
      <c r="G144" s="37">
        <f>table36Bws!D140</f>
        <v>1.18</v>
      </c>
      <c r="H144" s="38">
        <f t="shared" si="14"/>
        <v>76.949152542372886</v>
      </c>
      <c r="I144" s="40">
        <f t="shared" si="15"/>
        <v>12.995594713656386</v>
      </c>
      <c r="J144" s="37">
        <f>table38Bws!D140</f>
        <v>5.59</v>
      </c>
      <c r="K144" s="38">
        <f t="shared" si="16"/>
        <v>16.243291592128802</v>
      </c>
      <c r="L144" s="39">
        <f t="shared" si="17"/>
        <v>61.563876651982383</v>
      </c>
    </row>
    <row r="145" spans="1:12" x14ac:dyDescent="0.3">
      <c r="A145" s="34">
        <v>20400</v>
      </c>
      <c r="B145" s="35" t="s">
        <v>245</v>
      </c>
      <c r="C145" s="36">
        <f>enrollextractws!G143</f>
        <v>204.19799999999998</v>
      </c>
      <c r="D145" s="37">
        <f>table34Bws!D141</f>
        <v>15.28</v>
      </c>
      <c r="E145" s="38">
        <f t="shared" si="12"/>
        <v>13.363743455497382</v>
      </c>
      <c r="F145" s="39">
        <f t="shared" si="13"/>
        <v>74.829332314714151</v>
      </c>
      <c r="G145" s="37">
        <f>table36Bws!D141</f>
        <v>1.45</v>
      </c>
      <c r="H145" s="38">
        <f t="shared" si="14"/>
        <v>140.82620689655172</v>
      </c>
      <c r="I145" s="40">
        <f t="shared" si="15"/>
        <v>7.1009510377182936</v>
      </c>
      <c r="J145" s="37">
        <f>table38Bws!D141</f>
        <v>8.31</v>
      </c>
      <c r="K145" s="38">
        <f t="shared" si="16"/>
        <v>24.572563176895304</v>
      </c>
      <c r="L145" s="39">
        <f t="shared" si="17"/>
        <v>40.695795257544155</v>
      </c>
    </row>
    <row r="146" spans="1:12" x14ac:dyDescent="0.3">
      <c r="A146" s="34">
        <v>20401</v>
      </c>
      <c r="B146" s="35" t="s">
        <v>246</v>
      </c>
      <c r="C146" s="36">
        <f>enrollextractws!G144</f>
        <v>55.4</v>
      </c>
      <c r="D146" s="37">
        <f>table34Bws!D142</f>
        <v>9.76</v>
      </c>
      <c r="E146" s="38">
        <f t="shared" si="12"/>
        <v>5.6762295081967213</v>
      </c>
      <c r="F146" s="39">
        <f t="shared" si="13"/>
        <v>176.17328519855596</v>
      </c>
      <c r="G146" s="37">
        <f>table36Bws!D142</f>
        <v>1</v>
      </c>
      <c r="H146" s="38">
        <f t="shared" si="14"/>
        <v>55.4</v>
      </c>
      <c r="I146" s="40">
        <f t="shared" si="15"/>
        <v>18.050541516245488</v>
      </c>
      <c r="J146" s="37">
        <f>table38Bws!D142</f>
        <v>6.32</v>
      </c>
      <c r="K146" s="38">
        <f t="shared" si="16"/>
        <v>8.7658227848101262</v>
      </c>
      <c r="L146" s="39">
        <f t="shared" si="17"/>
        <v>114.0794223826715</v>
      </c>
    </row>
    <row r="147" spans="1:12" x14ac:dyDescent="0.3">
      <c r="A147" s="34">
        <v>20402</v>
      </c>
      <c r="B147" s="35" t="s">
        <v>247</v>
      </c>
      <c r="C147" s="36">
        <f>enrollextractws!G145</f>
        <v>71.5</v>
      </c>
      <c r="D147" s="37">
        <f>table34Bws!D143</f>
        <v>6.13</v>
      </c>
      <c r="E147" s="38">
        <f t="shared" si="12"/>
        <v>11.663947797716149</v>
      </c>
      <c r="F147" s="39">
        <f t="shared" si="13"/>
        <v>85.734265734265733</v>
      </c>
      <c r="G147" s="37">
        <f>table36Bws!D143</f>
        <v>2</v>
      </c>
      <c r="H147" s="38">
        <f t="shared" si="14"/>
        <v>35.75</v>
      </c>
      <c r="I147" s="40">
        <f t="shared" si="15"/>
        <v>27.972027972027973</v>
      </c>
      <c r="J147" s="37">
        <f>table38Bws!D143</f>
        <v>5.8</v>
      </c>
      <c r="K147" s="38">
        <f t="shared" si="16"/>
        <v>12.327586206896552</v>
      </c>
      <c r="L147" s="39">
        <f t="shared" si="17"/>
        <v>81.11888111888112</v>
      </c>
    </row>
    <row r="148" spans="1:12" x14ac:dyDescent="0.3">
      <c r="A148" s="34">
        <v>20403</v>
      </c>
      <c r="B148" s="35" t="s">
        <v>248</v>
      </c>
      <c r="C148" s="36">
        <f>enrollextractws!G146</f>
        <v>25</v>
      </c>
      <c r="D148" s="37">
        <f>table34Bws!D144</f>
        <v>3</v>
      </c>
      <c r="E148" s="38">
        <f t="shared" si="12"/>
        <v>8.3333333333333339</v>
      </c>
      <c r="F148" s="39">
        <f t="shared" si="13"/>
        <v>120</v>
      </c>
      <c r="G148" s="37">
        <f>table36Bws!D144</f>
        <v>0</v>
      </c>
      <c r="H148" s="38">
        <f t="shared" si="14"/>
        <v>0</v>
      </c>
      <c r="I148" s="40">
        <f t="shared" si="15"/>
        <v>0</v>
      </c>
      <c r="J148" s="37">
        <f>table38Bws!D144</f>
        <v>1.6</v>
      </c>
      <c r="K148" s="38">
        <f t="shared" si="16"/>
        <v>15.625</v>
      </c>
      <c r="L148" s="39">
        <f t="shared" si="17"/>
        <v>64</v>
      </c>
    </row>
    <row r="149" spans="1:12" x14ac:dyDescent="0.3">
      <c r="A149" s="34">
        <v>20404</v>
      </c>
      <c r="B149" s="35" t="s">
        <v>249</v>
      </c>
      <c r="C149" s="36">
        <f>enrollextractws!G147</f>
        <v>2877.58</v>
      </c>
      <c r="D149" s="37">
        <f>table34Bws!D145</f>
        <v>124.95</v>
      </c>
      <c r="E149" s="38">
        <f t="shared" si="12"/>
        <v>23.029851940776311</v>
      </c>
      <c r="F149" s="39">
        <f t="shared" si="13"/>
        <v>43.421903126933053</v>
      </c>
      <c r="G149" s="37">
        <f>table36Bws!D145</f>
        <v>4.5999999999999996</v>
      </c>
      <c r="H149" s="38">
        <f t="shared" si="14"/>
        <v>625.56086956521744</v>
      </c>
      <c r="I149" s="40">
        <f t="shared" si="15"/>
        <v>1.5985654612556384</v>
      </c>
      <c r="J149" s="37">
        <f>table38Bws!D145</f>
        <v>51.4</v>
      </c>
      <c r="K149" s="38">
        <f t="shared" si="16"/>
        <v>55.984046692607002</v>
      </c>
      <c r="L149" s="39">
        <f t="shared" si="17"/>
        <v>17.862231458378218</v>
      </c>
    </row>
    <row r="150" spans="1:12" x14ac:dyDescent="0.3">
      <c r="A150" s="34">
        <v>20405</v>
      </c>
      <c r="B150" s="35" t="s">
        <v>250</v>
      </c>
      <c r="C150" s="36">
        <f>enrollextractws!G148</f>
        <v>1060.3820000000001</v>
      </c>
      <c r="D150" s="37">
        <f>table34Bws!D146</f>
        <v>61.83</v>
      </c>
      <c r="E150" s="38">
        <f t="shared" si="12"/>
        <v>17.149959566553456</v>
      </c>
      <c r="F150" s="39">
        <f t="shared" si="13"/>
        <v>58.309175372648724</v>
      </c>
      <c r="G150" s="37">
        <f>table36Bws!D146</f>
        <v>5.71</v>
      </c>
      <c r="H150" s="38">
        <f t="shared" si="14"/>
        <v>185.7061295971979</v>
      </c>
      <c r="I150" s="40">
        <f t="shared" si="15"/>
        <v>5.3848518741359248</v>
      </c>
      <c r="J150" s="37">
        <f>table38Bws!D146</f>
        <v>53.45</v>
      </c>
      <c r="K150" s="38">
        <f t="shared" si="16"/>
        <v>19.838765201122545</v>
      </c>
      <c r="L150" s="39">
        <f t="shared" si="17"/>
        <v>50.406362989941364</v>
      </c>
    </row>
    <row r="151" spans="1:12" x14ac:dyDescent="0.3">
      <c r="A151" s="34">
        <v>20406</v>
      </c>
      <c r="B151" s="35" t="s">
        <v>251</v>
      </c>
      <c r="C151" s="36">
        <f>enrollextractws!G149</f>
        <v>189.11799999999999</v>
      </c>
      <c r="D151" s="37">
        <f>table34Bws!D147</f>
        <v>17</v>
      </c>
      <c r="E151" s="38">
        <f t="shared" si="12"/>
        <v>11.124588235294118</v>
      </c>
      <c r="F151" s="39">
        <f t="shared" si="13"/>
        <v>89.890967544073007</v>
      </c>
      <c r="G151" s="37">
        <f>table36Bws!D147</f>
        <v>2</v>
      </c>
      <c r="H151" s="38">
        <f t="shared" si="14"/>
        <v>94.558999999999997</v>
      </c>
      <c r="I151" s="40">
        <f t="shared" si="15"/>
        <v>10.575407946361532</v>
      </c>
      <c r="J151" s="37">
        <f>table38Bws!D147</f>
        <v>10.38</v>
      </c>
      <c r="K151" s="38">
        <f t="shared" si="16"/>
        <v>18.21946050096339</v>
      </c>
      <c r="L151" s="39">
        <f t="shared" si="17"/>
        <v>54.886367241616348</v>
      </c>
    </row>
    <row r="152" spans="1:12" x14ac:dyDescent="0.3">
      <c r="A152" s="34">
        <v>21014</v>
      </c>
      <c r="B152" s="35" t="s">
        <v>252</v>
      </c>
      <c r="C152" s="36">
        <f>enrollextractws!G150</f>
        <v>770.90600000000006</v>
      </c>
      <c r="D152" s="37">
        <f>table34Bws!D148</f>
        <v>53.54</v>
      </c>
      <c r="E152" s="38">
        <f t="shared" si="12"/>
        <v>14.398692566305566</v>
      </c>
      <c r="F152" s="39">
        <f t="shared" si="13"/>
        <v>69.450750156309581</v>
      </c>
      <c r="G152" s="37">
        <f>table36Bws!D148</f>
        <v>4</v>
      </c>
      <c r="H152" s="38">
        <f t="shared" si="14"/>
        <v>192.72650000000002</v>
      </c>
      <c r="I152" s="40">
        <f t="shared" si="15"/>
        <v>5.1887000490332147</v>
      </c>
      <c r="J152" s="37">
        <f>table38Bws!D148</f>
        <v>29.06</v>
      </c>
      <c r="K152" s="38">
        <f t="shared" si="16"/>
        <v>26.528079834824503</v>
      </c>
      <c r="L152" s="39">
        <f t="shared" si="17"/>
        <v>37.695905856226304</v>
      </c>
    </row>
    <row r="153" spans="1:12" x14ac:dyDescent="0.3">
      <c r="A153" s="34">
        <v>21036</v>
      </c>
      <c r="B153" s="35" t="s">
        <v>253</v>
      </c>
      <c r="C153" s="36">
        <f>enrollextractws!G151</f>
        <v>53.2</v>
      </c>
      <c r="D153" s="37">
        <f>table34Bws!D149</f>
        <v>4.87</v>
      </c>
      <c r="E153" s="38">
        <f t="shared" si="12"/>
        <v>10.924024640657084</v>
      </c>
      <c r="F153" s="39">
        <f t="shared" si="13"/>
        <v>91.541353383458642</v>
      </c>
      <c r="G153" s="37">
        <f>table36Bws!D149</f>
        <v>0</v>
      </c>
      <c r="H153" s="38">
        <f t="shared" si="14"/>
        <v>0</v>
      </c>
      <c r="I153" s="40">
        <f t="shared" si="15"/>
        <v>0</v>
      </c>
      <c r="J153" s="37">
        <f>table38Bws!D149</f>
        <v>4.2300000000000004</v>
      </c>
      <c r="K153" s="38">
        <f t="shared" si="16"/>
        <v>12.576832151300236</v>
      </c>
      <c r="L153" s="39">
        <f t="shared" si="17"/>
        <v>79.511278195488728</v>
      </c>
    </row>
    <row r="154" spans="1:12" x14ac:dyDescent="0.3">
      <c r="A154" s="34">
        <v>21206</v>
      </c>
      <c r="B154" s="35" t="s">
        <v>254</v>
      </c>
      <c r="C154" s="36">
        <f>enrollextractws!G152</f>
        <v>621.57799999999997</v>
      </c>
      <c r="D154" s="37">
        <f>table34Bws!D150</f>
        <v>46.31</v>
      </c>
      <c r="E154" s="38">
        <f t="shared" si="12"/>
        <v>13.422111854890952</v>
      </c>
      <c r="F154" s="39">
        <f t="shared" si="13"/>
        <v>74.503923884049954</v>
      </c>
      <c r="G154" s="37">
        <f>table36Bws!D150</f>
        <v>3</v>
      </c>
      <c r="H154" s="38">
        <f t="shared" si="14"/>
        <v>207.19266666666667</v>
      </c>
      <c r="I154" s="40">
        <f t="shared" si="15"/>
        <v>4.826425645695311</v>
      </c>
      <c r="J154" s="37">
        <f>table38Bws!D150</f>
        <v>30.58</v>
      </c>
      <c r="K154" s="38">
        <f t="shared" si="16"/>
        <v>20.326291693917593</v>
      </c>
      <c r="L154" s="39">
        <f t="shared" si="17"/>
        <v>49.197365415120871</v>
      </c>
    </row>
    <row r="155" spans="1:12" x14ac:dyDescent="0.3">
      <c r="A155" s="34">
        <v>21214</v>
      </c>
      <c r="B155" s="35" t="s">
        <v>255</v>
      </c>
      <c r="C155" s="36">
        <f>enrollextractws!G153</f>
        <v>421.13000000000005</v>
      </c>
      <c r="D155" s="37">
        <f>table34Bws!D151</f>
        <v>29.82</v>
      </c>
      <c r="E155" s="38">
        <f t="shared" si="12"/>
        <v>14.1224010731053</v>
      </c>
      <c r="F155" s="39">
        <f t="shared" si="13"/>
        <v>70.809488756440999</v>
      </c>
      <c r="G155" s="37">
        <f>table36Bws!D151</f>
        <v>4</v>
      </c>
      <c r="H155" s="38">
        <f t="shared" si="14"/>
        <v>105.28250000000001</v>
      </c>
      <c r="I155" s="40">
        <f t="shared" si="15"/>
        <v>9.4982546956996643</v>
      </c>
      <c r="J155" s="37">
        <f>table38Bws!D151</f>
        <v>26.86</v>
      </c>
      <c r="K155" s="38">
        <f t="shared" si="16"/>
        <v>15.678704393149667</v>
      </c>
      <c r="L155" s="39">
        <f t="shared" si="17"/>
        <v>63.780780281623251</v>
      </c>
    </row>
    <row r="156" spans="1:12" x14ac:dyDescent="0.3">
      <c r="A156" s="34">
        <v>21226</v>
      </c>
      <c r="B156" s="35" t="s">
        <v>256</v>
      </c>
      <c r="C156" s="36">
        <f>enrollextractws!G154</f>
        <v>607.45799999999997</v>
      </c>
      <c r="D156" s="37">
        <f>table34Bws!D152</f>
        <v>38.04</v>
      </c>
      <c r="E156" s="38">
        <f t="shared" si="12"/>
        <v>15.968927444794952</v>
      </c>
      <c r="F156" s="39">
        <f t="shared" si="13"/>
        <v>62.621613346107885</v>
      </c>
      <c r="G156" s="37">
        <f>table36Bws!D152</f>
        <v>3</v>
      </c>
      <c r="H156" s="38">
        <f t="shared" si="14"/>
        <v>202.48599999999999</v>
      </c>
      <c r="I156" s="40">
        <f t="shared" si="15"/>
        <v>4.9386130399138706</v>
      </c>
      <c r="J156" s="37">
        <f>table38Bws!D152</f>
        <v>29.38</v>
      </c>
      <c r="K156" s="38">
        <f t="shared" si="16"/>
        <v>20.675901974132064</v>
      </c>
      <c r="L156" s="39">
        <f t="shared" si="17"/>
        <v>48.365483704223173</v>
      </c>
    </row>
    <row r="157" spans="1:12" x14ac:dyDescent="0.3">
      <c r="A157" s="34">
        <v>21232</v>
      </c>
      <c r="B157" s="35" t="s">
        <v>257</v>
      </c>
      <c r="C157" s="36">
        <f>enrollextractws!G155</f>
        <v>750.07800000000009</v>
      </c>
      <c r="D157" s="37">
        <f>table34Bws!D153</f>
        <v>51.14</v>
      </c>
      <c r="E157" s="38">
        <f t="shared" si="12"/>
        <v>14.667149002737585</v>
      </c>
      <c r="F157" s="39">
        <f t="shared" si="13"/>
        <v>68.17957599076361</v>
      </c>
      <c r="G157" s="37">
        <f>table36Bws!D153</f>
        <v>5</v>
      </c>
      <c r="H157" s="38">
        <f t="shared" si="14"/>
        <v>150.01560000000001</v>
      </c>
      <c r="I157" s="40">
        <f t="shared" si="15"/>
        <v>6.6659734054325011</v>
      </c>
      <c r="J157" s="37">
        <f>table38Bws!D153</f>
        <v>41.79</v>
      </c>
      <c r="K157" s="38">
        <f t="shared" si="16"/>
        <v>17.948743718592969</v>
      </c>
      <c r="L157" s="39">
        <f t="shared" si="17"/>
        <v>55.714205722604838</v>
      </c>
    </row>
    <row r="158" spans="1:12" x14ac:dyDescent="0.3">
      <c r="A158" s="34">
        <v>21234</v>
      </c>
      <c r="B158" s="35" t="s">
        <v>258</v>
      </c>
      <c r="C158" s="36">
        <f>enrollextractws!G156</f>
        <v>264.56800000000004</v>
      </c>
      <c r="D158" s="37">
        <f>table34Bws!D154</f>
        <v>6.07</v>
      </c>
      <c r="E158" s="38">
        <f t="shared" si="12"/>
        <v>43.586161449752886</v>
      </c>
      <c r="F158" s="39">
        <f t="shared" si="13"/>
        <v>22.943061897130413</v>
      </c>
      <c r="G158" s="37">
        <f>table36Bws!D154</f>
        <v>1.93</v>
      </c>
      <c r="H158" s="38">
        <f t="shared" si="14"/>
        <v>137.08186528497413</v>
      </c>
      <c r="I158" s="40">
        <f t="shared" si="15"/>
        <v>7.2949109491699664</v>
      </c>
      <c r="J158" s="37">
        <f>table38Bws!D154</f>
        <v>7.28</v>
      </c>
      <c r="K158" s="38">
        <f t="shared" si="16"/>
        <v>36.341758241758249</v>
      </c>
      <c r="L158" s="39">
        <f t="shared" si="17"/>
        <v>27.516555290133347</v>
      </c>
    </row>
    <row r="159" spans="1:12" x14ac:dyDescent="0.3">
      <c r="A159" s="34">
        <v>21237</v>
      </c>
      <c r="B159" s="35" t="s">
        <v>259</v>
      </c>
      <c r="C159" s="36">
        <f>enrollextractws!G157</f>
        <v>885.62799999999993</v>
      </c>
      <c r="D159" s="37">
        <f>table34Bws!D155</f>
        <v>52.8</v>
      </c>
      <c r="E159" s="38">
        <f t="shared" si="12"/>
        <v>16.773257575757576</v>
      </c>
      <c r="F159" s="39">
        <f t="shared" si="13"/>
        <v>59.618711242191978</v>
      </c>
      <c r="G159" s="37">
        <f>table36Bws!D155</f>
        <v>3.1</v>
      </c>
      <c r="H159" s="38">
        <f t="shared" si="14"/>
        <v>285.68645161290317</v>
      </c>
      <c r="I159" s="40">
        <f t="shared" si="15"/>
        <v>3.5003410009620297</v>
      </c>
      <c r="J159" s="37">
        <f>table38Bws!D155</f>
        <v>37.68</v>
      </c>
      <c r="K159" s="38">
        <f t="shared" si="16"/>
        <v>23.503927813163479</v>
      </c>
      <c r="L159" s="39">
        <f t="shared" si="17"/>
        <v>42.546080295564281</v>
      </c>
    </row>
    <row r="160" spans="1:12" x14ac:dyDescent="0.3">
      <c r="A160" s="34">
        <v>21300</v>
      </c>
      <c r="B160" s="35" t="s">
        <v>260</v>
      </c>
      <c r="C160" s="36">
        <f>enrollextractws!G158</f>
        <v>851.42000000000007</v>
      </c>
      <c r="D160" s="37">
        <f>table34Bws!D156</f>
        <v>53.75</v>
      </c>
      <c r="E160" s="38">
        <f t="shared" si="12"/>
        <v>15.840372093023257</v>
      </c>
      <c r="F160" s="39">
        <f t="shared" si="13"/>
        <v>63.1298301660755</v>
      </c>
      <c r="G160" s="37">
        <f>table36Bws!D156</f>
        <v>4</v>
      </c>
      <c r="H160" s="38">
        <f t="shared" si="14"/>
        <v>212.85500000000002</v>
      </c>
      <c r="I160" s="40">
        <f t="shared" si="15"/>
        <v>4.6980338728242224</v>
      </c>
      <c r="J160" s="37">
        <f>table38Bws!D156</f>
        <v>42.08</v>
      </c>
      <c r="K160" s="38">
        <f t="shared" si="16"/>
        <v>20.233365019011408</v>
      </c>
      <c r="L160" s="39">
        <f t="shared" si="17"/>
        <v>49.423316342110823</v>
      </c>
    </row>
    <row r="161" spans="1:12" x14ac:dyDescent="0.3">
      <c r="A161" s="34">
        <v>21301</v>
      </c>
      <c r="B161" s="35" t="s">
        <v>261</v>
      </c>
      <c r="C161" s="36">
        <f>enrollextractws!G159</f>
        <v>279.31399999999996</v>
      </c>
      <c r="D161" s="37">
        <f>table34Bws!D157</f>
        <v>18.41</v>
      </c>
      <c r="E161" s="38">
        <f t="shared" si="12"/>
        <v>15.17186311787072</v>
      </c>
      <c r="F161" s="39">
        <f t="shared" si="13"/>
        <v>65.911483133677521</v>
      </c>
      <c r="G161" s="37">
        <f>table36Bws!D157</f>
        <v>2</v>
      </c>
      <c r="H161" s="38">
        <f t="shared" si="14"/>
        <v>139.65699999999998</v>
      </c>
      <c r="I161" s="40">
        <f t="shared" si="15"/>
        <v>7.1604001231588832</v>
      </c>
      <c r="J161" s="37">
        <f>table38Bws!D157</f>
        <v>16.68</v>
      </c>
      <c r="K161" s="38">
        <f t="shared" si="16"/>
        <v>16.745443645083931</v>
      </c>
      <c r="L161" s="39">
        <f t="shared" si="17"/>
        <v>59.717737027145084</v>
      </c>
    </row>
    <row r="162" spans="1:12" x14ac:dyDescent="0.3">
      <c r="A162" s="34">
        <v>21302</v>
      </c>
      <c r="B162" s="35" t="s">
        <v>262</v>
      </c>
      <c r="C162" s="36">
        <f>enrollextractws!G160</f>
        <v>2874.7200000000003</v>
      </c>
      <c r="D162" s="37">
        <f>table34Bws!D158</f>
        <v>188.08</v>
      </c>
      <c r="E162" s="38">
        <f t="shared" si="12"/>
        <v>15.284559761803488</v>
      </c>
      <c r="F162" s="39">
        <f t="shared" si="13"/>
        <v>65.425502309790176</v>
      </c>
      <c r="G162" s="37">
        <f>table36Bws!D158</f>
        <v>13.3</v>
      </c>
      <c r="H162" s="38">
        <f t="shared" si="14"/>
        <v>216.14436090225564</v>
      </c>
      <c r="I162" s="40">
        <f t="shared" si="15"/>
        <v>4.6265375410474761</v>
      </c>
      <c r="J162" s="37">
        <f>table38Bws!D158</f>
        <v>142.52000000000001</v>
      </c>
      <c r="K162" s="38">
        <f t="shared" si="16"/>
        <v>20.170642716811678</v>
      </c>
      <c r="L162" s="39">
        <f t="shared" si="17"/>
        <v>49.57700228196137</v>
      </c>
    </row>
    <row r="163" spans="1:12" x14ac:dyDescent="0.3">
      <c r="A163" s="34">
        <v>21303</v>
      </c>
      <c r="B163" s="35" t="s">
        <v>263</v>
      </c>
      <c r="C163" s="36">
        <f>enrollextractws!G161</f>
        <v>333.61400000000003</v>
      </c>
      <c r="D163" s="37">
        <f>table34Bws!D159</f>
        <v>24.6</v>
      </c>
      <c r="E163" s="38">
        <f t="shared" si="12"/>
        <v>13.561544715447155</v>
      </c>
      <c r="F163" s="39">
        <f t="shared" si="13"/>
        <v>73.737912677525529</v>
      </c>
      <c r="G163" s="37">
        <f>table36Bws!D159</f>
        <v>4</v>
      </c>
      <c r="H163" s="38">
        <f t="shared" si="14"/>
        <v>83.403500000000008</v>
      </c>
      <c r="I163" s="40">
        <f t="shared" si="15"/>
        <v>11.989904500410653</v>
      </c>
      <c r="J163" s="37">
        <f>table38Bws!D159</f>
        <v>27.6</v>
      </c>
      <c r="K163" s="38">
        <f t="shared" si="16"/>
        <v>12.087463768115942</v>
      </c>
      <c r="L163" s="39">
        <f t="shared" si="17"/>
        <v>82.730341052833509</v>
      </c>
    </row>
    <row r="164" spans="1:12" x14ac:dyDescent="0.3">
      <c r="A164" s="34">
        <v>21401</v>
      </c>
      <c r="B164" s="35" t="s">
        <v>264</v>
      </c>
      <c r="C164" s="36">
        <f>enrollextractws!G162</f>
        <v>3148.05</v>
      </c>
      <c r="D164" s="37">
        <f>table34Bws!D160</f>
        <v>214.96</v>
      </c>
      <c r="E164" s="38">
        <f t="shared" si="12"/>
        <v>14.644817640491254</v>
      </c>
      <c r="F164" s="39">
        <f t="shared" si="13"/>
        <v>68.283540604501198</v>
      </c>
      <c r="G164" s="37">
        <f>table36Bws!D160</f>
        <v>15.4</v>
      </c>
      <c r="H164" s="38">
        <f t="shared" si="14"/>
        <v>204.41883116883119</v>
      </c>
      <c r="I164" s="40">
        <f t="shared" si="15"/>
        <v>4.8919172185956379</v>
      </c>
      <c r="J164" s="37">
        <f>table38Bws!D160</f>
        <v>166.46</v>
      </c>
      <c r="K164" s="38">
        <f t="shared" si="16"/>
        <v>18.911750570707678</v>
      </c>
      <c r="L164" s="39">
        <f t="shared" si="17"/>
        <v>52.877177935547401</v>
      </c>
    </row>
    <row r="165" spans="1:12" x14ac:dyDescent="0.3">
      <c r="A165" s="34">
        <v>22008</v>
      </c>
      <c r="B165" s="35" t="s">
        <v>265</v>
      </c>
      <c r="C165" s="36">
        <f>enrollextractws!G163</f>
        <v>47</v>
      </c>
      <c r="D165" s="37">
        <f>table34Bws!D161</f>
        <v>12</v>
      </c>
      <c r="E165" s="38">
        <f t="shared" si="12"/>
        <v>3.9166666666666665</v>
      </c>
      <c r="F165" s="39">
        <f t="shared" si="13"/>
        <v>255.31914893617019</v>
      </c>
      <c r="G165" s="37">
        <f>table36Bws!D161</f>
        <v>1</v>
      </c>
      <c r="H165" s="38">
        <f t="shared" si="14"/>
        <v>47</v>
      </c>
      <c r="I165" s="40">
        <f t="shared" si="15"/>
        <v>21.276595744680851</v>
      </c>
      <c r="J165" s="37">
        <f>table38Bws!D161</f>
        <v>7.94</v>
      </c>
      <c r="K165" s="38">
        <f t="shared" si="16"/>
        <v>5.9193954659949624</v>
      </c>
      <c r="L165" s="39">
        <f t="shared" si="17"/>
        <v>168.93617021276597</v>
      </c>
    </row>
    <row r="166" spans="1:12" x14ac:dyDescent="0.3">
      <c r="A166" s="34">
        <v>22009</v>
      </c>
      <c r="B166" s="35" t="s">
        <v>351</v>
      </c>
      <c r="C166" s="36">
        <f>enrollextractws!G164</f>
        <v>699.80599999999993</v>
      </c>
      <c r="D166" s="37">
        <f>table34Bws!D162</f>
        <v>48.03</v>
      </c>
      <c r="E166" s="38">
        <f t="shared" si="12"/>
        <v>14.57018530085363</v>
      </c>
      <c r="F166" s="39">
        <f t="shared" si="13"/>
        <v>68.633306945067645</v>
      </c>
      <c r="G166" s="37">
        <f>table36Bws!D162</f>
        <v>4</v>
      </c>
      <c r="H166" s="38">
        <f t="shared" si="14"/>
        <v>174.95149999999998</v>
      </c>
      <c r="I166" s="40">
        <f t="shared" si="15"/>
        <v>5.7158698267805654</v>
      </c>
      <c r="J166" s="37">
        <f>table38Bws!D162</f>
        <v>39.53</v>
      </c>
      <c r="K166" s="38">
        <f t="shared" si="16"/>
        <v>17.703162155325067</v>
      </c>
      <c r="L166" s="39">
        <f t="shared" si="17"/>
        <v>56.48708356315894</v>
      </c>
    </row>
    <row r="167" spans="1:12" x14ac:dyDescent="0.3">
      <c r="A167" s="34">
        <v>22017</v>
      </c>
      <c r="B167" s="35" t="s">
        <v>266</v>
      </c>
      <c r="C167" s="36">
        <f>enrollextractws!G165</f>
        <v>104.40400000000002</v>
      </c>
      <c r="D167" s="37">
        <f>table34Bws!D163</f>
        <v>12.6</v>
      </c>
      <c r="E167" s="38">
        <f t="shared" si="12"/>
        <v>8.2860317460317479</v>
      </c>
      <c r="F167" s="39">
        <f t="shared" si="13"/>
        <v>120.68503122485725</v>
      </c>
      <c r="G167" s="37">
        <f>table36Bws!D163</f>
        <v>2</v>
      </c>
      <c r="H167" s="38">
        <f t="shared" si="14"/>
        <v>52.202000000000012</v>
      </c>
      <c r="I167" s="40">
        <f t="shared" si="15"/>
        <v>19.156354162675754</v>
      </c>
      <c r="J167" s="37">
        <f>table38Bws!D163</f>
        <v>7.57</v>
      </c>
      <c r="K167" s="38">
        <f t="shared" si="16"/>
        <v>13.791809775429329</v>
      </c>
      <c r="L167" s="39">
        <f t="shared" si="17"/>
        <v>72.506800505727739</v>
      </c>
    </row>
    <row r="168" spans="1:12" x14ac:dyDescent="0.3">
      <c r="A168" s="34">
        <v>22073</v>
      </c>
      <c r="B168" s="35" t="s">
        <v>267</v>
      </c>
      <c r="C168" s="36">
        <f>enrollextractws!G166</f>
        <v>71.27000000000001</v>
      </c>
      <c r="D168" s="37">
        <f>table34Bws!D164</f>
        <v>11</v>
      </c>
      <c r="E168" s="38">
        <f t="shared" si="12"/>
        <v>6.4790909090909103</v>
      </c>
      <c r="F168" s="39">
        <f t="shared" si="13"/>
        <v>154.34264066227021</v>
      </c>
      <c r="G168" s="37">
        <f>table36Bws!D164</f>
        <v>2</v>
      </c>
      <c r="H168" s="38">
        <f t="shared" si="14"/>
        <v>35.635000000000005</v>
      </c>
      <c r="I168" s="40">
        <f t="shared" si="15"/>
        <v>28.06229830223095</v>
      </c>
      <c r="J168" s="37">
        <f>table38Bws!D164</f>
        <v>11.12</v>
      </c>
      <c r="K168" s="38">
        <f t="shared" si="16"/>
        <v>6.4091726618705049</v>
      </c>
      <c r="L168" s="39">
        <f t="shared" si="17"/>
        <v>156.02637856040408</v>
      </c>
    </row>
    <row r="169" spans="1:12" x14ac:dyDescent="0.3">
      <c r="A169" s="34">
        <v>22105</v>
      </c>
      <c r="B169" s="35" t="s">
        <v>268</v>
      </c>
      <c r="C169" s="36">
        <f>enrollextractws!G167</f>
        <v>214.25599999999997</v>
      </c>
      <c r="D169" s="37">
        <f>table34Bws!D165</f>
        <v>19.739999999999998</v>
      </c>
      <c r="E169" s="38">
        <f t="shared" si="12"/>
        <v>10.853900709219857</v>
      </c>
      <c r="F169" s="39">
        <f t="shared" si="13"/>
        <v>92.132775744903299</v>
      </c>
      <c r="G169" s="37">
        <f>table36Bws!D165</f>
        <v>2</v>
      </c>
      <c r="H169" s="38">
        <f t="shared" si="14"/>
        <v>107.12799999999999</v>
      </c>
      <c r="I169" s="40">
        <f t="shared" si="15"/>
        <v>9.3346277350459275</v>
      </c>
      <c r="J169" s="37">
        <f>table38Bws!D165</f>
        <v>15.13</v>
      </c>
      <c r="K169" s="38">
        <f t="shared" si="16"/>
        <v>14.161004626569726</v>
      </c>
      <c r="L169" s="39">
        <f t="shared" si="17"/>
        <v>70.616458815622451</v>
      </c>
    </row>
    <row r="170" spans="1:12" x14ac:dyDescent="0.3">
      <c r="A170" s="34">
        <v>22200</v>
      </c>
      <c r="B170" s="35" t="s">
        <v>269</v>
      </c>
      <c r="C170" s="36">
        <f>enrollextractws!G168</f>
        <v>220.71999999999997</v>
      </c>
      <c r="D170" s="37">
        <f>table34Bws!D166</f>
        <v>21.56</v>
      </c>
      <c r="E170" s="38">
        <f t="shared" si="12"/>
        <v>10.237476808905379</v>
      </c>
      <c r="F170" s="39">
        <f t="shared" si="13"/>
        <v>97.680318956143537</v>
      </c>
      <c r="G170" s="37">
        <f>table36Bws!D166</f>
        <v>0.99</v>
      </c>
      <c r="H170" s="38">
        <f t="shared" si="14"/>
        <v>222.94949494949492</v>
      </c>
      <c r="I170" s="40">
        <f t="shared" si="15"/>
        <v>4.4853207683943461</v>
      </c>
      <c r="J170" s="37">
        <f>table38Bws!D166</f>
        <v>12.6</v>
      </c>
      <c r="K170" s="38">
        <f t="shared" si="16"/>
        <v>17.517460317460316</v>
      </c>
      <c r="L170" s="39">
        <f t="shared" si="17"/>
        <v>57.085900688655315</v>
      </c>
    </row>
    <row r="171" spans="1:12" x14ac:dyDescent="0.3">
      <c r="A171" s="34">
        <v>22204</v>
      </c>
      <c r="B171" s="35" t="s">
        <v>270</v>
      </c>
      <c r="C171" s="36">
        <f>enrollextractws!G169</f>
        <v>112.41599999999998</v>
      </c>
      <c r="D171" s="37">
        <f>table34Bws!D167</f>
        <v>16</v>
      </c>
      <c r="E171" s="38">
        <f t="shared" si="12"/>
        <v>7.0259999999999989</v>
      </c>
      <c r="F171" s="39">
        <f t="shared" si="13"/>
        <v>142.32849416453175</v>
      </c>
      <c r="G171" s="37">
        <f>table36Bws!D167</f>
        <v>2</v>
      </c>
      <c r="H171" s="38">
        <f t="shared" si="14"/>
        <v>56.207999999999991</v>
      </c>
      <c r="I171" s="40">
        <f t="shared" si="15"/>
        <v>17.791061770566468</v>
      </c>
      <c r="J171" s="37">
        <f>table38Bws!D167</f>
        <v>10.95</v>
      </c>
      <c r="K171" s="38">
        <f t="shared" si="16"/>
        <v>10.266301369863013</v>
      </c>
      <c r="L171" s="39">
        <f t="shared" si="17"/>
        <v>97.406063193851423</v>
      </c>
    </row>
    <row r="172" spans="1:12" x14ac:dyDescent="0.3">
      <c r="A172" s="34">
        <v>22207</v>
      </c>
      <c r="B172" s="35" t="s">
        <v>271</v>
      </c>
      <c r="C172" s="36">
        <f>enrollextractws!G170</f>
        <v>668.774</v>
      </c>
      <c r="D172" s="37">
        <f>table34Bws!D168</f>
        <v>43.46</v>
      </c>
      <c r="E172" s="38">
        <f t="shared" si="12"/>
        <v>15.388265071329958</v>
      </c>
      <c r="F172" s="39">
        <f t="shared" si="13"/>
        <v>64.984583730826856</v>
      </c>
      <c r="G172" s="37">
        <f>table36Bws!D168</f>
        <v>3</v>
      </c>
      <c r="H172" s="38">
        <f t="shared" si="14"/>
        <v>222.92466666666667</v>
      </c>
      <c r="I172" s="40">
        <f t="shared" si="15"/>
        <v>4.4858203219622768</v>
      </c>
      <c r="J172" s="37">
        <f>table38Bws!D168</f>
        <v>32.46</v>
      </c>
      <c r="K172" s="38">
        <f t="shared" si="16"/>
        <v>20.6030191004313</v>
      </c>
      <c r="L172" s="39">
        <f t="shared" si="17"/>
        <v>48.536575883631841</v>
      </c>
    </row>
    <row r="173" spans="1:12" x14ac:dyDescent="0.3">
      <c r="A173" s="34">
        <v>23042</v>
      </c>
      <c r="B173" s="35" t="s">
        <v>272</v>
      </c>
      <c r="C173" s="36">
        <f>enrollextractws!G171</f>
        <v>208.6</v>
      </c>
      <c r="D173" s="37">
        <f>table34Bws!D169</f>
        <v>14.81</v>
      </c>
      <c r="E173" s="38">
        <f t="shared" si="12"/>
        <v>14.085077650236325</v>
      </c>
      <c r="F173" s="39">
        <f t="shared" si="13"/>
        <v>70.997123681687441</v>
      </c>
      <c r="G173" s="37">
        <f>table36Bws!D169</f>
        <v>2</v>
      </c>
      <c r="H173" s="38">
        <f t="shared" si="14"/>
        <v>104.3</v>
      </c>
      <c r="I173" s="40">
        <f t="shared" si="15"/>
        <v>9.5877277085330785</v>
      </c>
      <c r="J173" s="37">
        <f>table38Bws!D169</f>
        <v>10.1</v>
      </c>
      <c r="K173" s="38">
        <f t="shared" si="16"/>
        <v>20.653465346534652</v>
      </c>
      <c r="L173" s="39">
        <f t="shared" si="17"/>
        <v>48.418024928092045</v>
      </c>
    </row>
    <row r="174" spans="1:12" x14ac:dyDescent="0.3">
      <c r="A174" s="34">
        <v>23054</v>
      </c>
      <c r="B174" s="35" t="s">
        <v>273</v>
      </c>
      <c r="C174" s="36">
        <f>enrollextractws!G172</f>
        <v>223.87399999999997</v>
      </c>
      <c r="D174" s="37">
        <f>table34Bws!D170</f>
        <v>15.22</v>
      </c>
      <c r="E174" s="38">
        <f t="shared" si="12"/>
        <v>14.709198423127461</v>
      </c>
      <c r="F174" s="39">
        <f t="shared" si="13"/>
        <v>67.984669948274487</v>
      </c>
      <c r="G174" s="37">
        <f>table36Bws!D170</f>
        <v>1.52</v>
      </c>
      <c r="H174" s="38">
        <f t="shared" si="14"/>
        <v>147.28552631578944</v>
      </c>
      <c r="I174" s="40">
        <f t="shared" si="15"/>
        <v>6.7895333982508026</v>
      </c>
      <c r="J174" s="37">
        <f>table38Bws!D170</f>
        <v>10.45</v>
      </c>
      <c r="K174" s="38">
        <f t="shared" si="16"/>
        <v>21.423349282296648</v>
      </c>
      <c r="L174" s="39">
        <f t="shared" si="17"/>
        <v>46.678042112974268</v>
      </c>
    </row>
    <row r="175" spans="1:12" x14ac:dyDescent="0.3">
      <c r="A175" s="34">
        <v>23309</v>
      </c>
      <c r="B175" s="35" t="s">
        <v>274</v>
      </c>
      <c r="C175" s="36">
        <f>enrollextractws!G173</f>
        <v>4273.0640000000003</v>
      </c>
      <c r="D175" s="37">
        <f>table34Bws!D171</f>
        <v>316.7</v>
      </c>
      <c r="E175" s="38">
        <f t="shared" si="12"/>
        <v>13.492466056204611</v>
      </c>
      <c r="F175" s="39">
        <f t="shared" si="13"/>
        <v>74.115435668644309</v>
      </c>
      <c r="G175" s="37">
        <f>table36Bws!D171</f>
        <v>25</v>
      </c>
      <c r="H175" s="38">
        <f t="shared" si="14"/>
        <v>170.92256</v>
      </c>
      <c r="I175" s="40">
        <f t="shared" si="15"/>
        <v>5.8506027524979727</v>
      </c>
      <c r="J175" s="37">
        <f>table38Bws!D171</f>
        <v>208.85</v>
      </c>
      <c r="K175" s="38">
        <f t="shared" si="16"/>
        <v>20.45996648312186</v>
      </c>
      <c r="L175" s="39">
        <f t="shared" si="17"/>
        <v>48.875935394368064</v>
      </c>
    </row>
    <row r="176" spans="1:12" x14ac:dyDescent="0.3">
      <c r="A176" s="34">
        <v>23311</v>
      </c>
      <c r="B176" s="35" t="s">
        <v>69</v>
      </c>
      <c r="C176" s="36">
        <f>enrollextractws!G174</f>
        <v>740.24800000000016</v>
      </c>
      <c r="D176" s="37">
        <f>table34Bws!D172</f>
        <v>45.5</v>
      </c>
      <c r="E176" s="38">
        <f t="shared" si="12"/>
        <v>16.269186813186817</v>
      </c>
      <c r="F176" s="39">
        <f t="shared" si="13"/>
        <v>61.465887108104297</v>
      </c>
      <c r="G176" s="37">
        <f>table36Bws!D172</f>
        <v>6.5</v>
      </c>
      <c r="H176" s="38">
        <f t="shared" si="14"/>
        <v>113.88430769230771</v>
      </c>
      <c r="I176" s="40">
        <f t="shared" si="15"/>
        <v>8.7808410154434711</v>
      </c>
      <c r="J176" s="37">
        <f>table38Bws!D172</f>
        <v>14.66</v>
      </c>
      <c r="K176" s="38">
        <f t="shared" si="16"/>
        <v>50.494406548431115</v>
      </c>
      <c r="L176" s="39">
        <f t="shared" si="17"/>
        <v>19.804173736369428</v>
      </c>
    </row>
    <row r="177" spans="1:12" x14ac:dyDescent="0.3">
      <c r="A177" s="34">
        <v>23402</v>
      </c>
      <c r="B177" s="35" t="s">
        <v>275</v>
      </c>
      <c r="C177" s="36">
        <f>enrollextractws!G175</f>
        <v>712.54600000000005</v>
      </c>
      <c r="D177" s="37">
        <f>table34Bws!D173</f>
        <v>53.09</v>
      </c>
      <c r="E177" s="38">
        <f t="shared" si="12"/>
        <v>13.421472970427576</v>
      </c>
      <c r="F177" s="39">
        <f t="shared" si="13"/>
        <v>74.507470394893801</v>
      </c>
      <c r="G177" s="37">
        <f>table36Bws!D173</f>
        <v>3.9</v>
      </c>
      <c r="H177" s="38">
        <f t="shared" si="14"/>
        <v>182.70410256410258</v>
      </c>
      <c r="I177" s="40">
        <f t="shared" si="15"/>
        <v>5.4733308446051199</v>
      </c>
      <c r="J177" s="37">
        <f>table38Bws!D173</f>
        <v>30.61</v>
      </c>
      <c r="K177" s="38">
        <f t="shared" si="16"/>
        <v>23.278209735380596</v>
      </c>
      <c r="L177" s="39">
        <f t="shared" si="17"/>
        <v>42.958630039323772</v>
      </c>
    </row>
    <row r="178" spans="1:12" x14ac:dyDescent="0.3">
      <c r="A178" s="34">
        <v>23403</v>
      </c>
      <c r="B178" s="35" t="s">
        <v>276</v>
      </c>
      <c r="C178" s="36">
        <f>enrollextractws!G176</f>
        <v>2245.6639999999998</v>
      </c>
      <c r="D178" s="37">
        <f>table34Bws!D174</f>
        <v>147.66999999999999</v>
      </c>
      <c r="E178" s="38">
        <f t="shared" si="12"/>
        <v>15.207313604659037</v>
      </c>
      <c r="F178" s="39">
        <f t="shared" si="13"/>
        <v>65.757833763198775</v>
      </c>
      <c r="G178" s="37">
        <f>table36Bws!D174</f>
        <v>14</v>
      </c>
      <c r="H178" s="38">
        <f t="shared" si="14"/>
        <v>160.40457142857142</v>
      </c>
      <c r="I178" s="40">
        <f t="shared" si="15"/>
        <v>6.2342362882425872</v>
      </c>
      <c r="J178" s="37">
        <f>table38Bws!D174</f>
        <v>118.48</v>
      </c>
      <c r="K178" s="38">
        <f t="shared" si="16"/>
        <v>18.953950033760968</v>
      </c>
      <c r="L178" s="39">
        <f t="shared" si="17"/>
        <v>52.759451102212978</v>
      </c>
    </row>
    <row r="179" spans="1:12" x14ac:dyDescent="0.3">
      <c r="A179" s="34">
        <v>23404</v>
      </c>
      <c r="B179" s="35" t="s">
        <v>277</v>
      </c>
      <c r="C179" s="36">
        <f>enrollextractws!G177</f>
        <v>324.8</v>
      </c>
      <c r="D179" s="37">
        <f>table34Bws!D175</f>
        <v>27.8</v>
      </c>
      <c r="E179" s="38">
        <f t="shared" si="12"/>
        <v>11.683453237410072</v>
      </c>
      <c r="F179" s="39">
        <f t="shared" si="13"/>
        <v>85.591133004926107</v>
      </c>
      <c r="G179" s="37">
        <f>table36Bws!D175</f>
        <v>2</v>
      </c>
      <c r="H179" s="38">
        <f t="shared" si="14"/>
        <v>162.4</v>
      </c>
      <c r="I179" s="40">
        <f t="shared" si="15"/>
        <v>6.1576354679802954</v>
      </c>
      <c r="J179" s="37">
        <f>table38Bws!D175</f>
        <v>24.29</v>
      </c>
      <c r="K179" s="38">
        <f t="shared" si="16"/>
        <v>13.371757925072046</v>
      </c>
      <c r="L179" s="39">
        <f t="shared" si="17"/>
        <v>74.784482758620683</v>
      </c>
    </row>
    <row r="180" spans="1:12" x14ac:dyDescent="0.3">
      <c r="A180" s="34">
        <v>24014</v>
      </c>
      <c r="B180" s="35" t="s">
        <v>278</v>
      </c>
      <c r="C180" s="36">
        <f>enrollextractws!G178</f>
        <v>170</v>
      </c>
      <c r="D180" s="37">
        <f>table34Bws!D176</f>
        <v>14.16</v>
      </c>
      <c r="E180" s="38">
        <f t="shared" si="12"/>
        <v>12.005649717514125</v>
      </c>
      <c r="F180" s="39">
        <f t="shared" si="13"/>
        <v>83.294117647058826</v>
      </c>
      <c r="G180" s="37">
        <f>table36Bws!D176</f>
        <v>1.84</v>
      </c>
      <c r="H180" s="38">
        <f t="shared" si="14"/>
        <v>92.391304347826079</v>
      </c>
      <c r="I180" s="40">
        <f t="shared" si="15"/>
        <v>10.823529411764707</v>
      </c>
      <c r="J180" s="37">
        <f>table38Bws!D176</f>
        <v>15.86</v>
      </c>
      <c r="K180" s="38">
        <f t="shared" si="16"/>
        <v>10.718789407313999</v>
      </c>
      <c r="L180" s="39">
        <f t="shared" si="17"/>
        <v>93.294117647058826</v>
      </c>
    </row>
    <row r="181" spans="1:12" x14ac:dyDescent="0.3">
      <c r="A181" s="34">
        <v>24019</v>
      </c>
      <c r="B181" s="35" t="s">
        <v>279</v>
      </c>
      <c r="C181" s="36">
        <f>enrollextractws!G179</f>
        <v>5780.43</v>
      </c>
      <c r="D181" s="37">
        <f>table34Bws!D177</f>
        <v>284.98</v>
      </c>
      <c r="E181" s="38">
        <f t="shared" si="12"/>
        <v>20.283633939223805</v>
      </c>
      <c r="F181" s="39">
        <f t="shared" si="13"/>
        <v>49.300830561048222</v>
      </c>
      <c r="G181" s="37">
        <f>table36Bws!D177</f>
        <v>11.75</v>
      </c>
      <c r="H181" s="38">
        <f t="shared" si="14"/>
        <v>491.95148936170216</v>
      </c>
      <c r="I181" s="40">
        <f t="shared" si="15"/>
        <v>2.0327207491484196</v>
      </c>
      <c r="J181" s="37">
        <f>table38Bws!D177</f>
        <v>108.45</v>
      </c>
      <c r="K181" s="38">
        <f t="shared" si="16"/>
        <v>53.300414937759335</v>
      </c>
      <c r="L181" s="39">
        <f t="shared" si="17"/>
        <v>18.761580020863498</v>
      </c>
    </row>
    <row r="182" spans="1:12" x14ac:dyDescent="0.3">
      <c r="A182" s="34">
        <v>24105</v>
      </c>
      <c r="B182" s="35" t="s">
        <v>280</v>
      </c>
      <c r="C182" s="36">
        <f>enrollextractws!G180</f>
        <v>1045.7800000000002</v>
      </c>
      <c r="D182" s="37">
        <f>table34Bws!D178</f>
        <v>69.59</v>
      </c>
      <c r="E182" s="38">
        <f t="shared" si="12"/>
        <v>15.027733869808882</v>
      </c>
      <c r="F182" s="39">
        <f t="shared" si="13"/>
        <v>66.543632503968311</v>
      </c>
      <c r="G182" s="37">
        <f>table36Bws!D178</f>
        <v>6.7</v>
      </c>
      <c r="H182" s="38">
        <f t="shared" si="14"/>
        <v>156.08656716417914</v>
      </c>
      <c r="I182" s="40">
        <f t="shared" si="15"/>
        <v>6.406701218229454</v>
      </c>
      <c r="J182" s="37">
        <f>table38Bws!D178</f>
        <v>63.19</v>
      </c>
      <c r="K182" s="38">
        <f t="shared" si="16"/>
        <v>16.549770533312238</v>
      </c>
      <c r="L182" s="39">
        <f t="shared" si="17"/>
        <v>60.423798504465552</v>
      </c>
    </row>
    <row r="183" spans="1:12" x14ac:dyDescent="0.3">
      <c r="A183" s="34">
        <v>24111</v>
      </c>
      <c r="B183" s="35" t="s">
        <v>281</v>
      </c>
      <c r="C183" s="36">
        <f>enrollextractws!G181</f>
        <v>933.64800000000014</v>
      </c>
      <c r="D183" s="37">
        <f>table34Bws!D179</f>
        <v>66.819999999999993</v>
      </c>
      <c r="E183" s="38">
        <f t="shared" si="12"/>
        <v>13.972583058964386</v>
      </c>
      <c r="F183" s="39">
        <f t="shared" si="13"/>
        <v>71.568728257330363</v>
      </c>
      <c r="G183" s="37">
        <f>table36Bws!D179</f>
        <v>5.75</v>
      </c>
      <c r="H183" s="38">
        <f t="shared" si="14"/>
        <v>162.37356521739133</v>
      </c>
      <c r="I183" s="40">
        <f t="shared" si="15"/>
        <v>6.1586379449214252</v>
      </c>
      <c r="J183" s="37">
        <f>table38Bws!D179</f>
        <v>56.55</v>
      </c>
      <c r="K183" s="38">
        <f t="shared" si="16"/>
        <v>16.510132625994697</v>
      </c>
      <c r="L183" s="39">
        <f t="shared" si="17"/>
        <v>60.568865353966366</v>
      </c>
    </row>
    <row r="184" spans="1:12" x14ac:dyDescent="0.3">
      <c r="A184" s="34">
        <v>24122</v>
      </c>
      <c r="B184" s="35" t="s">
        <v>282</v>
      </c>
      <c r="C184" s="36">
        <f>enrollextractws!G182</f>
        <v>227.30800000000005</v>
      </c>
      <c r="D184" s="37">
        <f>table34Bws!D180</f>
        <v>20.399999999999999</v>
      </c>
      <c r="E184" s="38">
        <f t="shared" si="12"/>
        <v>11.142549019607847</v>
      </c>
      <c r="F184" s="39">
        <f t="shared" si="13"/>
        <v>89.746071409717189</v>
      </c>
      <c r="G184" s="37">
        <f>table36Bws!D180</f>
        <v>2</v>
      </c>
      <c r="H184" s="38">
        <f t="shared" si="14"/>
        <v>113.65400000000002</v>
      </c>
      <c r="I184" s="40">
        <f t="shared" si="15"/>
        <v>8.7986344519330579</v>
      </c>
      <c r="J184" s="37">
        <f>table38Bws!D180</f>
        <v>12.81</v>
      </c>
      <c r="K184" s="38">
        <f t="shared" si="16"/>
        <v>17.744574551131933</v>
      </c>
      <c r="L184" s="39">
        <f t="shared" si="17"/>
        <v>56.355253664631242</v>
      </c>
    </row>
    <row r="185" spans="1:12" x14ac:dyDescent="0.3">
      <c r="A185" s="34">
        <v>24350</v>
      </c>
      <c r="B185" s="35" t="s">
        <v>283</v>
      </c>
      <c r="C185" s="36">
        <f>enrollextractws!G183</f>
        <v>749.21600000000012</v>
      </c>
      <c r="D185" s="37">
        <f>table34Bws!D181</f>
        <v>49.68</v>
      </c>
      <c r="E185" s="38">
        <f t="shared" si="12"/>
        <v>15.080837359098231</v>
      </c>
      <c r="F185" s="39">
        <f t="shared" si="13"/>
        <v>66.309315337632924</v>
      </c>
      <c r="G185" s="37">
        <f>table36Bws!D181</f>
        <v>4.05</v>
      </c>
      <c r="H185" s="38">
        <f t="shared" si="14"/>
        <v>184.99160493827165</v>
      </c>
      <c r="I185" s="40">
        <f t="shared" si="15"/>
        <v>5.4056507068722492</v>
      </c>
      <c r="J185" s="37">
        <f>table38Bws!D181</f>
        <v>35.950000000000003</v>
      </c>
      <c r="K185" s="38">
        <f t="shared" si="16"/>
        <v>20.840500695410295</v>
      </c>
      <c r="L185" s="39">
        <f t="shared" si="17"/>
        <v>47.98349207705121</v>
      </c>
    </row>
    <row r="186" spans="1:12" x14ac:dyDescent="0.3">
      <c r="A186" s="34">
        <v>24404</v>
      </c>
      <c r="B186" s="35" t="s">
        <v>284</v>
      </c>
      <c r="C186" s="36">
        <f>enrollextractws!G184</f>
        <v>1033.3439999999998</v>
      </c>
      <c r="D186" s="37">
        <f>table34Bws!D182</f>
        <v>71.930000000000007</v>
      </c>
      <c r="E186" s="38">
        <f t="shared" si="12"/>
        <v>14.36596691227582</v>
      </c>
      <c r="F186" s="39">
        <f t="shared" si="13"/>
        <v>69.608958875263241</v>
      </c>
      <c r="G186" s="37">
        <f>table36Bws!D182</f>
        <v>6.5</v>
      </c>
      <c r="H186" s="38">
        <f t="shared" si="14"/>
        <v>158.97599999999997</v>
      </c>
      <c r="I186" s="40">
        <f t="shared" si="15"/>
        <v>6.2902576489533022</v>
      </c>
      <c r="J186" s="37">
        <f>table38Bws!D182</f>
        <v>59.07</v>
      </c>
      <c r="K186" s="38">
        <f t="shared" si="16"/>
        <v>17.493550025393599</v>
      </c>
      <c r="L186" s="39">
        <f t="shared" si="17"/>
        <v>57.16392604979562</v>
      </c>
    </row>
    <row r="187" spans="1:12" x14ac:dyDescent="0.3">
      <c r="A187" s="34">
        <v>24410</v>
      </c>
      <c r="B187" s="35" t="s">
        <v>285</v>
      </c>
      <c r="C187" s="36">
        <f>enrollextractws!G185</f>
        <v>497.18400000000003</v>
      </c>
      <c r="D187" s="37">
        <f>table34Bws!D183</f>
        <v>42.67</v>
      </c>
      <c r="E187" s="38">
        <f t="shared" si="12"/>
        <v>11.651839700023435</v>
      </c>
      <c r="F187" s="39">
        <f t="shared" si="13"/>
        <v>85.823357147454473</v>
      </c>
      <c r="G187" s="37">
        <f>table36Bws!D183</f>
        <v>4</v>
      </c>
      <c r="H187" s="38">
        <f t="shared" si="14"/>
        <v>124.29600000000001</v>
      </c>
      <c r="I187" s="40">
        <f t="shared" si="15"/>
        <v>8.0453111926369303</v>
      </c>
      <c r="J187" s="37">
        <f>table38Bws!D183</f>
        <v>25.54</v>
      </c>
      <c r="K187" s="38">
        <f t="shared" si="16"/>
        <v>19.46687548942835</v>
      </c>
      <c r="L187" s="39">
        <f t="shared" si="17"/>
        <v>51.3693119649868</v>
      </c>
    </row>
    <row r="188" spans="1:12" x14ac:dyDescent="0.3">
      <c r="A188" s="34" t="s">
        <v>708</v>
      </c>
      <c r="B188" s="35" t="s">
        <v>709</v>
      </c>
      <c r="C188" s="36">
        <f>enrollextractws!G186</f>
        <v>145.81200000000001</v>
      </c>
      <c r="D188" s="37">
        <f>table34Bws!D184</f>
        <v>19</v>
      </c>
      <c r="E188" s="38">
        <f t="shared" si="12"/>
        <v>7.6743157894736846</v>
      </c>
      <c r="F188" s="39">
        <f t="shared" si="13"/>
        <v>130.30477601294817</v>
      </c>
      <c r="G188" s="37">
        <f>table36Bws!D184</f>
        <v>7</v>
      </c>
      <c r="H188" s="38">
        <f t="shared" si="14"/>
        <v>20.830285714285715</v>
      </c>
      <c r="I188" s="40">
        <f t="shared" si="15"/>
        <v>48.007022741612481</v>
      </c>
      <c r="J188" s="37">
        <f>table38Bws!D184</f>
        <v>17.75</v>
      </c>
      <c r="K188" s="38">
        <f t="shared" si="16"/>
        <v>8.2147605633802829</v>
      </c>
      <c r="L188" s="39">
        <f t="shared" si="17"/>
        <v>121.73209338051737</v>
      </c>
    </row>
    <row r="189" spans="1:12" x14ac:dyDescent="0.3">
      <c r="A189" s="34">
        <v>25101</v>
      </c>
      <c r="B189" s="35" t="s">
        <v>286</v>
      </c>
      <c r="C189" s="36">
        <f>enrollextractws!G187</f>
        <v>930.51</v>
      </c>
      <c r="D189" s="37">
        <f>table34Bws!D185</f>
        <v>54.2</v>
      </c>
      <c r="E189" s="38">
        <f t="shared" si="12"/>
        <v>17.168081180811807</v>
      </c>
      <c r="F189" s="39">
        <f t="shared" si="13"/>
        <v>58.24762764505487</v>
      </c>
      <c r="G189" s="37">
        <f>table36Bws!D185</f>
        <v>5.3</v>
      </c>
      <c r="H189" s="38">
        <f t="shared" si="14"/>
        <v>175.56792452830189</v>
      </c>
      <c r="I189" s="40">
        <f t="shared" si="15"/>
        <v>5.6958012272839627</v>
      </c>
      <c r="J189" s="37">
        <f>table38Bws!D185</f>
        <v>49.79</v>
      </c>
      <c r="K189" s="38">
        <f t="shared" si="16"/>
        <v>18.688692508535851</v>
      </c>
      <c r="L189" s="39">
        <f t="shared" si="17"/>
        <v>53.508291152163864</v>
      </c>
    </row>
    <row r="190" spans="1:12" x14ac:dyDescent="0.3">
      <c r="A190" s="34">
        <v>25116</v>
      </c>
      <c r="B190" s="35" t="s">
        <v>287</v>
      </c>
      <c r="C190" s="36">
        <f>enrollextractws!G188</f>
        <v>469.87999999999994</v>
      </c>
      <c r="D190" s="37">
        <f>table34Bws!D186</f>
        <v>33.630000000000003</v>
      </c>
      <c r="E190" s="38">
        <f t="shared" si="12"/>
        <v>13.97204876598275</v>
      </c>
      <c r="F190" s="39">
        <f t="shared" si="13"/>
        <v>71.571465054907648</v>
      </c>
      <c r="G190" s="37">
        <f>table36Bws!D186</f>
        <v>3</v>
      </c>
      <c r="H190" s="38">
        <f t="shared" si="14"/>
        <v>156.62666666666664</v>
      </c>
      <c r="I190" s="40">
        <f t="shared" si="15"/>
        <v>6.3846088362986304</v>
      </c>
      <c r="J190" s="37">
        <f>table38Bws!D186</f>
        <v>25.71</v>
      </c>
      <c r="K190" s="38">
        <f t="shared" si="16"/>
        <v>18.276157137300657</v>
      </c>
      <c r="L190" s="39">
        <f t="shared" si="17"/>
        <v>54.716097727079266</v>
      </c>
    </row>
    <row r="191" spans="1:12" x14ac:dyDescent="0.3">
      <c r="A191" s="34">
        <v>25118</v>
      </c>
      <c r="B191" s="35" t="s">
        <v>288</v>
      </c>
      <c r="C191" s="36">
        <f>enrollextractws!G189</f>
        <v>1071.0640000000001</v>
      </c>
      <c r="D191" s="37">
        <f>table34Bws!D187</f>
        <v>36.340000000000003</v>
      </c>
      <c r="E191" s="38">
        <f t="shared" si="12"/>
        <v>29.473417721518988</v>
      </c>
      <c r="F191" s="39">
        <f t="shared" si="13"/>
        <v>33.928878199622055</v>
      </c>
      <c r="G191" s="37">
        <f>table36Bws!D187</f>
        <v>4.66</v>
      </c>
      <c r="H191" s="38">
        <f t="shared" si="14"/>
        <v>229.84206008583692</v>
      </c>
      <c r="I191" s="40">
        <f t="shared" si="15"/>
        <v>4.350813770232218</v>
      </c>
      <c r="J191" s="37">
        <f>table38Bws!D187</f>
        <v>41.56</v>
      </c>
      <c r="K191" s="38">
        <f t="shared" si="16"/>
        <v>25.771511068334938</v>
      </c>
      <c r="L191" s="39">
        <f t="shared" si="17"/>
        <v>38.802536543101063</v>
      </c>
    </row>
    <row r="192" spans="1:12" x14ac:dyDescent="0.3">
      <c r="A192" s="34">
        <v>25155</v>
      </c>
      <c r="B192" s="35" t="s">
        <v>352</v>
      </c>
      <c r="C192" s="36">
        <f>enrollextractws!G190</f>
        <v>305.61599999999999</v>
      </c>
      <c r="D192" s="37">
        <f>table34Bws!D188</f>
        <v>19.97</v>
      </c>
      <c r="E192" s="38">
        <f t="shared" si="12"/>
        <v>15.303755633450175</v>
      </c>
      <c r="F192" s="39">
        <f t="shared" si="13"/>
        <v>65.34343751636041</v>
      </c>
      <c r="G192" s="37">
        <f>table36Bws!D188</f>
        <v>2.57</v>
      </c>
      <c r="H192" s="38">
        <f t="shared" si="14"/>
        <v>118.91673151750973</v>
      </c>
      <c r="I192" s="40">
        <f t="shared" si="15"/>
        <v>8.4092455892361659</v>
      </c>
      <c r="J192" s="37">
        <f>table38Bws!D188</f>
        <v>15.66</v>
      </c>
      <c r="K192" s="38">
        <f t="shared" si="16"/>
        <v>19.515708812260534</v>
      </c>
      <c r="L192" s="39">
        <f t="shared" si="17"/>
        <v>51.240772734411813</v>
      </c>
    </row>
    <row r="193" spans="1:12" x14ac:dyDescent="0.3">
      <c r="A193" s="34">
        <v>25160</v>
      </c>
      <c r="B193" s="35" t="s">
        <v>289</v>
      </c>
      <c r="C193" s="36">
        <f>enrollextractws!G191</f>
        <v>319.774</v>
      </c>
      <c r="D193" s="37">
        <f>table34Bws!D189</f>
        <v>23.37</v>
      </c>
      <c r="E193" s="38">
        <f t="shared" si="12"/>
        <v>13.683097988874625</v>
      </c>
      <c r="F193" s="39">
        <f t="shared" si="13"/>
        <v>73.082864773246101</v>
      </c>
      <c r="G193" s="37">
        <f>table36Bws!D189</f>
        <v>3.61</v>
      </c>
      <c r="H193" s="38">
        <f t="shared" si="14"/>
        <v>88.580055401662051</v>
      </c>
      <c r="I193" s="40">
        <f t="shared" si="15"/>
        <v>11.289223013753462</v>
      </c>
      <c r="J193" s="37">
        <f>table38Bws!D189</f>
        <v>21.68</v>
      </c>
      <c r="K193" s="38">
        <f t="shared" si="16"/>
        <v>14.749723247232472</v>
      </c>
      <c r="L193" s="39">
        <f t="shared" si="17"/>
        <v>67.797882254342142</v>
      </c>
    </row>
    <row r="194" spans="1:12" x14ac:dyDescent="0.3">
      <c r="A194" s="34">
        <v>25200</v>
      </c>
      <c r="B194" s="35" t="s">
        <v>290</v>
      </c>
      <c r="C194" s="36">
        <f>enrollextractws!G192</f>
        <v>49.453999999999994</v>
      </c>
      <c r="D194" s="37">
        <f>table34Bws!D190</f>
        <v>7.24</v>
      </c>
      <c r="E194" s="38">
        <f t="shared" si="12"/>
        <v>6.8306629834254133</v>
      </c>
      <c r="F194" s="39">
        <f t="shared" si="13"/>
        <v>146.39867351478145</v>
      </c>
      <c r="G194" s="37">
        <f>table36Bws!D190</f>
        <v>1</v>
      </c>
      <c r="H194" s="38">
        <f t="shared" si="14"/>
        <v>49.453999999999994</v>
      </c>
      <c r="I194" s="40">
        <f t="shared" si="15"/>
        <v>20.220811258947712</v>
      </c>
      <c r="J194" s="37">
        <f>table38Bws!D190</f>
        <v>6.65</v>
      </c>
      <c r="K194" s="38">
        <f t="shared" si="16"/>
        <v>7.4366917293233072</v>
      </c>
      <c r="L194" s="39">
        <f t="shared" si="17"/>
        <v>134.46839487200231</v>
      </c>
    </row>
    <row r="195" spans="1:12" x14ac:dyDescent="0.3">
      <c r="A195" s="34">
        <v>26056</v>
      </c>
      <c r="B195" s="35" t="s">
        <v>291</v>
      </c>
      <c r="C195" s="36">
        <f>enrollextractws!G193</f>
        <v>1155.7860000000001</v>
      </c>
      <c r="D195" s="37">
        <f>table34Bws!D191</f>
        <v>84.99</v>
      </c>
      <c r="E195" s="38">
        <f t="shared" si="12"/>
        <v>13.599082244969997</v>
      </c>
      <c r="F195" s="39">
        <f t="shared" si="13"/>
        <v>73.534374010413686</v>
      </c>
      <c r="G195" s="37">
        <f>table36Bws!D191</f>
        <v>6.1</v>
      </c>
      <c r="H195" s="38">
        <f t="shared" si="14"/>
        <v>189.47311475409839</v>
      </c>
      <c r="I195" s="40">
        <f t="shared" si="15"/>
        <v>5.2777936399990999</v>
      </c>
      <c r="J195" s="37">
        <f>table38Bws!D191</f>
        <v>54.79</v>
      </c>
      <c r="K195" s="38">
        <f t="shared" si="16"/>
        <v>21.094834823872972</v>
      </c>
      <c r="L195" s="39">
        <f t="shared" si="17"/>
        <v>47.404969432057484</v>
      </c>
    </row>
    <row r="196" spans="1:12" x14ac:dyDescent="0.3">
      <c r="A196" s="34">
        <v>26059</v>
      </c>
      <c r="B196" s="35" t="s">
        <v>292</v>
      </c>
      <c r="C196" s="36">
        <f>enrollextractws!G194</f>
        <v>384.298</v>
      </c>
      <c r="D196" s="37">
        <f>table34Bws!D192</f>
        <v>28.32</v>
      </c>
      <c r="E196" s="38">
        <f t="shared" si="12"/>
        <v>13.569844632768362</v>
      </c>
      <c r="F196" s="39">
        <f t="shared" si="13"/>
        <v>73.692811307891276</v>
      </c>
      <c r="G196" s="37">
        <f>table36Bws!D192</f>
        <v>3</v>
      </c>
      <c r="H196" s="38">
        <f t="shared" si="14"/>
        <v>128.09933333333333</v>
      </c>
      <c r="I196" s="40">
        <f t="shared" si="15"/>
        <v>7.8064418758359402</v>
      </c>
      <c r="J196" s="37">
        <f>table38Bws!D192</f>
        <v>25.13</v>
      </c>
      <c r="K196" s="38">
        <f t="shared" si="16"/>
        <v>15.292399522483089</v>
      </c>
      <c r="L196" s="39">
        <f t="shared" si="17"/>
        <v>65.391961446585725</v>
      </c>
    </row>
    <row r="197" spans="1:12" x14ac:dyDescent="0.3">
      <c r="A197" s="34">
        <v>26070</v>
      </c>
      <c r="B197" s="35" t="s">
        <v>293</v>
      </c>
      <c r="C197" s="36">
        <f>enrollextractws!G195</f>
        <v>246.62200000000001</v>
      </c>
      <c r="D197" s="37">
        <f>table34Bws!D193</f>
        <v>25.86</v>
      </c>
      <c r="E197" s="38">
        <f t="shared" si="12"/>
        <v>9.5368136117556084</v>
      </c>
      <c r="F197" s="39">
        <f t="shared" si="13"/>
        <v>104.85682542514455</v>
      </c>
      <c r="G197" s="37">
        <f>table36Bws!D193</f>
        <v>2</v>
      </c>
      <c r="H197" s="38">
        <f t="shared" si="14"/>
        <v>123.31100000000001</v>
      </c>
      <c r="I197" s="40">
        <f t="shared" si="15"/>
        <v>8.1095765990057647</v>
      </c>
      <c r="J197" s="37">
        <f>table38Bws!D193</f>
        <v>23.34</v>
      </c>
      <c r="K197" s="38">
        <f t="shared" si="16"/>
        <v>10.566495287060841</v>
      </c>
      <c r="L197" s="39">
        <f t="shared" si="17"/>
        <v>94.638758910397286</v>
      </c>
    </row>
    <row r="198" spans="1:12" x14ac:dyDescent="0.3">
      <c r="A198" s="34">
        <v>27001</v>
      </c>
      <c r="B198" s="35" t="s">
        <v>294</v>
      </c>
      <c r="C198" s="36">
        <f>enrollextractws!G196</f>
        <v>2807.4119999999998</v>
      </c>
      <c r="D198" s="37">
        <f>table34Bws!D194</f>
        <v>180.02</v>
      </c>
      <c r="E198" s="38">
        <f t="shared" si="12"/>
        <v>15.595000555493833</v>
      </c>
      <c r="F198" s="39">
        <f t="shared" si="13"/>
        <v>64.123114099391188</v>
      </c>
      <c r="G198" s="37">
        <f>table36Bws!D194</f>
        <v>14</v>
      </c>
      <c r="H198" s="38">
        <f t="shared" si="14"/>
        <v>200.52942857142855</v>
      </c>
      <c r="I198" s="40">
        <f t="shared" si="15"/>
        <v>4.9867992300381996</v>
      </c>
      <c r="J198" s="37">
        <f>table38Bws!D194</f>
        <v>97.43</v>
      </c>
      <c r="K198" s="38">
        <f t="shared" si="16"/>
        <v>28.814656676588317</v>
      </c>
      <c r="L198" s="39">
        <f t="shared" si="17"/>
        <v>34.704560641615842</v>
      </c>
    </row>
    <row r="199" spans="1:12" x14ac:dyDescent="0.3">
      <c r="A199" s="34">
        <v>27003</v>
      </c>
      <c r="B199" s="35" t="s">
        <v>295</v>
      </c>
      <c r="C199" s="36">
        <f>enrollextractws!G197</f>
        <v>22185.998</v>
      </c>
      <c r="D199" s="37">
        <f>table34Bws!D195</f>
        <v>1458.99</v>
      </c>
      <c r="E199" s="38">
        <f t="shared" si="12"/>
        <v>15.206408542896114</v>
      </c>
      <c r="F199" s="39">
        <f t="shared" si="13"/>
        <v>65.761747567091646</v>
      </c>
      <c r="G199" s="37">
        <f>table36Bws!D195</f>
        <v>90.89</v>
      </c>
      <c r="H199" s="38">
        <f t="shared" si="14"/>
        <v>244.09723842006821</v>
      </c>
      <c r="I199" s="40">
        <f t="shared" si="15"/>
        <v>4.0967280354032303</v>
      </c>
      <c r="J199" s="37">
        <f>table38Bws!D195</f>
        <v>929.88</v>
      </c>
      <c r="K199" s="38">
        <f t="shared" si="16"/>
        <v>23.858990407364391</v>
      </c>
      <c r="L199" s="39">
        <f t="shared" si="17"/>
        <v>41.912921834753611</v>
      </c>
    </row>
    <row r="200" spans="1:12" x14ac:dyDescent="0.3">
      <c r="A200" s="34">
        <v>27010</v>
      </c>
      <c r="B200" s="35" t="s">
        <v>296</v>
      </c>
      <c r="C200" s="36">
        <f>enrollextractws!G198</f>
        <v>27290.853999999999</v>
      </c>
      <c r="D200" s="37">
        <f>table34Bws!D196</f>
        <v>1948.65</v>
      </c>
      <c r="E200" s="38">
        <f t="shared" si="12"/>
        <v>14.005005516639724</v>
      </c>
      <c r="F200" s="39">
        <f t="shared" si="13"/>
        <v>71.403042206007925</v>
      </c>
      <c r="G200" s="37">
        <f>table36Bws!D196</f>
        <v>122.12</v>
      </c>
      <c r="H200" s="38">
        <f t="shared" si="14"/>
        <v>223.47571241401897</v>
      </c>
      <c r="I200" s="40">
        <f t="shared" si="15"/>
        <v>4.4747591995472185</v>
      </c>
      <c r="J200" s="37">
        <f>table38Bws!D196</f>
        <v>1187.69</v>
      </c>
      <c r="K200" s="38">
        <f t="shared" si="16"/>
        <v>22.978095294226605</v>
      </c>
      <c r="L200" s="39">
        <f t="shared" si="17"/>
        <v>43.519708104407435</v>
      </c>
    </row>
    <row r="201" spans="1:12" x14ac:dyDescent="0.3">
      <c r="A201" s="34">
        <v>27019</v>
      </c>
      <c r="B201" s="35" t="s">
        <v>297</v>
      </c>
      <c r="C201" s="36">
        <f>enrollextractws!G199</f>
        <v>176.8</v>
      </c>
      <c r="D201" s="37">
        <f>table34Bws!D197</f>
        <v>12.74</v>
      </c>
      <c r="E201" s="38">
        <f t="shared" si="12"/>
        <v>13.877551020408164</v>
      </c>
      <c r="F201" s="39">
        <f t="shared" si="13"/>
        <v>72.058823529411754</v>
      </c>
      <c r="G201" s="37">
        <f>table36Bws!D197</f>
        <v>1</v>
      </c>
      <c r="H201" s="38">
        <f t="shared" si="14"/>
        <v>176.8</v>
      </c>
      <c r="I201" s="40">
        <f t="shared" si="15"/>
        <v>5.6561085972850673</v>
      </c>
      <c r="J201" s="37">
        <f>table38Bws!D197</f>
        <v>7.97</v>
      </c>
      <c r="K201" s="38">
        <f t="shared" si="16"/>
        <v>22.183186951066503</v>
      </c>
      <c r="L201" s="39">
        <f t="shared" si="17"/>
        <v>45.079185520361982</v>
      </c>
    </row>
    <row r="202" spans="1:12" x14ac:dyDescent="0.3">
      <c r="A202" s="34">
        <v>27083</v>
      </c>
      <c r="B202" s="35" t="s">
        <v>298</v>
      </c>
      <c r="C202" s="36">
        <f>enrollextractws!G200</f>
        <v>4287.3859999999995</v>
      </c>
      <c r="D202" s="37">
        <f>table34Bws!D198</f>
        <v>332.23</v>
      </c>
      <c r="E202" s="38">
        <f t="shared" ref="E202:E265" si="18">IF(D202=0,0,C202/D202)</f>
        <v>12.904873130060498</v>
      </c>
      <c r="F202" s="39">
        <f t="shared" ref="F202:F265" si="19">(+D202/C202)*1000</f>
        <v>77.490107025586227</v>
      </c>
      <c r="G202" s="37">
        <f>table36Bws!D198</f>
        <v>31</v>
      </c>
      <c r="H202" s="38">
        <f t="shared" ref="H202:H265" si="20">IF(G202=0,0,C202/G202)</f>
        <v>138.30277419354837</v>
      </c>
      <c r="I202" s="40">
        <f t="shared" ref="I202:I265" si="21">(+G202/C202)*1000</f>
        <v>7.2305129512481505</v>
      </c>
      <c r="J202" s="37">
        <f>table38Bws!D198</f>
        <v>186.52</v>
      </c>
      <c r="K202" s="38">
        <f t="shared" ref="K202:K265" si="22">IF(J202=0,0,C202/J202)</f>
        <v>22.986199871327468</v>
      </c>
      <c r="L202" s="39">
        <f t="shared" ref="L202:L265" si="23">(+J202/C202)*1000</f>
        <v>43.504363731187262</v>
      </c>
    </row>
    <row r="203" spans="1:12" x14ac:dyDescent="0.3">
      <c r="A203" s="34">
        <v>27320</v>
      </c>
      <c r="B203" s="35" t="s">
        <v>299</v>
      </c>
      <c r="C203" s="36">
        <f>enrollextractws!G201</f>
        <v>10026.787999999999</v>
      </c>
      <c r="D203" s="37">
        <f>table34Bws!D199</f>
        <v>670.33</v>
      </c>
      <c r="E203" s="38">
        <f t="shared" si="18"/>
        <v>14.95798785672728</v>
      </c>
      <c r="F203" s="39">
        <f t="shared" si="19"/>
        <v>66.853911741227606</v>
      </c>
      <c r="G203" s="37">
        <f>table36Bws!D199</f>
        <v>54.95</v>
      </c>
      <c r="H203" s="38">
        <f t="shared" si="20"/>
        <v>182.47111919927204</v>
      </c>
      <c r="I203" s="40">
        <f t="shared" si="21"/>
        <v>5.4803193206039671</v>
      </c>
      <c r="J203" s="37">
        <f>table38Bws!D199</f>
        <v>409.42</v>
      </c>
      <c r="K203" s="38">
        <f t="shared" si="22"/>
        <v>24.490225196619605</v>
      </c>
      <c r="L203" s="39">
        <f t="shared" si="23"/>
        <v>40.832617584015949</v>
      </c>
    </row>
    <row r="204" spans="1:12" x14ac:dyDescent="0.3">
      <c r="A204" s="34">
        <v>27343</v>
      </c>
      <c r="B204" s="35" t="s">
        <v>300</v>
      </c>
      <c r="C204" s="36">
        <f>enrollextractws!G202</f>
        <v>1421.67</v>
      </c>
      <c r="D204" s="37">
        <f>table34Bws!D200</f>
        <v>96.62</v>
      </c>
      <c r="E204" s="38">
        <f t="shared" si="18"/>
        <v>14.714034361415855</v>
      </c>
      <c r="F204" s="39">
        <f t="shared" si="19"/>
        <v>67.962325996890982</v>
      </c>
      <c r="G204" s="37">
        <f>table36Bws!D200</f>
        <v>6</v>
      </c>
      <c r="H204" s="38">
        <f t="shared" si="20"/>
        <v>236.94500000000002</v>
      </c>
      <c r="I204" s="40">
        <f t="shared" si="21"/>
        <v>4.2203886977990672</v>
      </c>
      <c r="J204" s="37">
        <f>table38Bws!D200</f>
        <v>68.599999999999994</v>
      </c>
      <c r="K204" s="38">
        <f t="shared" si="22"/>
        <v>20.724052478134112</v>
      </c>
      <c r="L204" s="39">
        <f t="shared" si="23"/>
        <v>48.253110778169329</v>
      </c>
    </row>
    <row r="205" spans="1:12" x14ac:dyDescent="0.3">
      <c r="A205" s="34">
        <v>27344</v>
      </c>
      <c r="B205" s="35" t="s">
        <v>301</v>
      </c>
      <c r="C205" s="36">
        <f>enrollextractws!G203</f>
        <v>2757.8980000000006</v>
      </c>
      <c r="D205" s="37">
        <f>table34Bws!D201</f>
        <v>166.22</v>
      </c>
      <c r="E205" s="38">
        <f t="shared" si="18"/>
        <v>16.591854169173388</v>
      </c>
      <c r="F205" s="39">
        <f t="shared" si="19"/>
        <v>60.270539374552634</v>
      </c>
      <c r="G205" s="37">
        <f>table36Bws!D201</f>
        <v>13</v>
      </c>
      <c r="H205" s="38">
        <f t="shared" si="20"/>
        <v>212.14600000000004</v>
      </c>
      <c r="I205" s="40">
        <f t="shared" si="21"/>
        <v>4.7137348806953687</v>
      </c>
      <c r="J205" s="37">
        <f>table38Bws!D201</f>
        <v>109.85</v>
      </c>
      <c r="K205" s="38">
        <f t="shared" si="22"/>
        <v>25.106035502958587</v>
      </c>
      <c r="L205" s="39">
        <f t="shared" si="23"/>
        <v>39.831059741875869</v>
      </c>
    </row>
    <row r="206" spans="1:12" x14ac:dyDescent="0.3">
      <c r="A206" s="34">
        <v>27400</v>
      </c>
      <c r="B206" s="35" t="s">
        <v>302</v>
      </c>
      <c r="C206" s="36">
        <f>enrollextractws!G204</f>
        <v>11531.372000000001</v>
      </c>
      <c r="D206" s="37">
        <f>table34Bws!D202</f>
        <v>910</v>
      </c>
      <c r="E206" s="38">
        <f t="shared" si="18"/>
        <v>12.671837362637364</v>
      </c>
      <c r="F206" s="39">
        <f t="shared" si="19"/>
        <v>78.915154241836959</v>
      </c>
      <c r="G206" s="37">
        <f>table36Bws!D202</f>
        <v>75.5</v>
      </c>
      <c r="H206" s="38">
        <f t="shared" si="20"/>
        <v>152.73340397350995</v>
      </c>
      <c r="I206" s="40">
        <f t="shared" si="21"/>
        <v>6.5473562035809785</v>
      </c>
      <c r="J206" s="37">
        <f>table38Bws!D202</f>
        <v>634.94000000000005</v>
      </c>
      <c r="K206" s="61" t="s">
        <v>721</v>
      </c>
      <c r="L206" s="39">
        <f t="shared" si="23"/>
        <v>55.061964872870291</v>
      </c>
    </row>
    <row r="207" spans="1:12" x14ac:dyDescent="0.3">
      <c r="A207" s="34">
        <v>27401</v>
      </c>
      <c r="B207" s="35" t="s">
        <v>303</v>
      </c>
      <c r="C207" s="36">
        <f>enrollextractws!G205</f>
        <v>8426.8420000000006</v>
      </c>
      <c r="D207" s="37">
        <f>table34Bws!D203</f>
        <v>572.72</v>
      </c>
      <c r="E207" s="38">
        <f t="shared" si="18"/>
        <v>14.713720491688784</v>
      </c>
      <c r="F207" s="39">
        <f t="shared" si="19"/>
        <v>67.963775753716504</v>
      </c>
      <c r="G207" s="37">
        <f>table36Bws!D203</f>
        <v>41.84</v>
      </c>
      <c r="H207" s="38">
        <f t="shared" si="20"/>
        <v>201.40635755258126</v>
      </c>
      <c r="I207" s="40">
        <f t="shared" si="21"/>
        <v>4.9650865650501101</v>
      </c>
      <c r="J207" s="37">
        <f>table38Bws!D203</f>
        <v>341.55</v>
      </c>
      <c r="K207" s="38">
        <f t="shared" si="22"/>
        <v>24.672352510613383</v>
      </c>
      <c r="L207" s="39">
        <f t="shared" si="23"/>
        <v>40.531197808146871</v>
      </c>
    </row>
    <row r="208" spans="1:12" x14ac:dyDescent="0.3">
      <c r="A208" s="34">
        <v>27402</v>
      </c>
      <c r="B208" s="35" t="s">
        <v>304</v>
      </c>
      <c r="C208" s="36">
        <f>enrollextractws!G206</f>
        <v>6810.8919999999998</v>
      </c>
      <c r="D208" s="37">
        <f>table34Bws!D204</f>
        <v>543.46</v>
      </c>
      <c r="E208" s="38">
        <f t="shared" si="18"/>
        <v>12.532462370735656</v>
      </c>
      <c r="F208" s="39">
        <f t="shared" si="19"/>
        <v>79.792778978142664</v>
      </c>
      <c r="G208" s="37">
        <f>table36Bws!D204</f>
        <v>37.99</v>
      </c>
      <c r="H208" s="38">
        <f t="shared" si="20"/>
        <v>179.28117925769939</v>
      </c>
      <c r="I208" s="40">
        <f t="shared" si="21"/>
        <v>5.5778303341177633</v>
      </c>
      <c r="J208" s="37">
        <f>table38Bws!D204</f>
        <v>354.32</v>
      </c>
      <c r="K208" s="38">
        <f t="shared" si="22"/>
        <v>19.222431700158047</v>
      </c>
      <c r="L208" s="39">
        <f t="shared" si="23"/>
        <v>52.022554461295229</v>
      </c>
    </row>
    <row r="209" spans="1:12" x14ac:dyDescent="0.3">
      <c r="A209" s="34">
        <v>27403</v>
      </c>
      <c r="B209" s="35" t="s">
        <v>305</v>
      </c>
      <c r="C209" s="36">
        <f>enrollextractws!G207</f>
        <v>20153.847999999998</v>
      </c>
      <c r="D209" s="37">
        <f>table34Bws!D205</f>
        <v>1362.34</v>
      </c>
      <c r="E209" s="38">
        <f t="shared" si="18"/>
        <v>14.793552270358354</v>
      </c>
      <c r="F209" s="39">
        <f t="shared" si="19"/>
        <v>67.597016708670225</v>
      </c>
      <c r="G209" s="37">
        <f>table36Bws!D205</f>
        <v>107.84</v>
      </c>
      <c r="H209" s="38">
        <f t="shared" si="20"/>
        <v>186.88657270029671</v>
      </c>
      <c r="I209" s="40">
        <f t="shared" si="21"/>
        <v>5.3508392045032798</v>
      </c>
      <c r="J209" s="37">
        <f>table38Bws!D205</f>
        <v>875.34</v>
      </c>
      <c r="K209" s="38">
        <f t="shared" si="22"/>
        <v>23.024022665478554</v>
      </c>
      <c r="L209" s="39">
        <f t="shared" si="23"/>
        <v>43.432896784772822</v>
      </c>
    </row>
    <row r="210" spans="1:12" x14ac:dyDescent="0.3">
      <c r="A210" s="34">
        <v>27404</v>
      </c>
      <c r="B210" s="35" t="s">
        <v>306</v>
      </c>
      <c r="C210" s="36">
        <f>enrollextractws!G208</f>
        <v>1956.1060000000002</v>
      </c>
      <c r="D210" s="37">
        <f>table34Bws!D206</f>
        <v>121.69</v>
      </c>
      <c r="E210" s="38">
        <f t="shared" si="18"/>
        <v>16.074500780672203</v>
      </c>
      <c r="F210" s="39">
        <f t="shared" si="19"/>
        <v>62.210330115034658</v>
      </c>
      <c r="G210" s="37">
        <f>table36Bws!D206</f>
        <v>10</v>
      </c>
      <c r="H210" s="38">
        <f t="shared" si="20"/>
        <v>195.61060000000003</v>
      </c>
      <c r="I210" s="40">
        <f t="shared" si="21"/>
        <v>5.1121973962556222</v>
      </c>
      <c r="J210" s="37">
        <f>table38Bws!D206</f>
        <v>93.6</v>
      </c>
      <c r="K210" s="38">
        <f t="shared" si="22"/>
        <v>20.898568376068379</v>
      </c>
      <c r="L210" s="39">
        <f t="shared" si="23"/>
        <v>47.850167628952619</v>
      </c>
    </row>
    <row r="211" spans="1:12" x14ac:dyDescent="0.3">
      <c r="A211" s="34">
        <v>27416</v>
      </c>
      <c r="B211" s="35" t="s">
        <v>307</v>
      </c>
      <c r="C211" s="36">
        <f>enrollextractws!G209</f>
        <v>4201.7999999999993</v>
      </c>
      <c r="D211" s="37">
        <f>table34Bws!D207</f>
        <v>267.27</v>
      </c>
      <c r="E211" s="38">
        <f t="shared" si="18"/>
        <v>15.721180828375799</v>
      </c>
      <c r="F211" s="39">
        <f t="shared" si="19"/>
        <v>63.608453519920047</v>
      </c>
      <c r="G211" s="37">
        <f>table36Bws!D207</f>
        <v>24</v>
      </c>
      <c r="H211" s="38">
        <f t="shared" si="20"/>
        <v>175.07499999999996</v>
      </c>
      <c r="I211" s="40">
        <f t="shared" si="21"/>
        <v>5.7118377838069412</v>
      </c>
      <c r="J211" s="37">
        <f>table38Bws!D207</f>
        <v>197.61</v>
      </c>
      <c r="K211" s="38">
        <f t="shared" si="22"/>
        <v>21.263093972977071</v>
      </c>
      <c r="L211" s="39">
        <f t="shared" si="23"/>
        <v>47.029844352420398</v>
      </c>
    </row>
    <row r="212" spans="1:12" x14ac:dyDescent="0.3">
      <c r="A212" s="34">
        <v>27417</v>
      </c>
      <c r="B212" s="35" t="s">
        <v>308</v>
      </c>
      <c r="C212" s="36">
        <f>enrollextractws!G210</f>
        <v>3810.71</v>
      </c>
      <c r="D212" s="37">
        <f>table34Bws!D208</f>
        <v>242.31</v>
      </c>
      <c r="E212" s="38">
        <f t="shared" si="18"/>
        <v>15.726589905492963</v>
      </c>
      <c r="F212" s="39">
        <f t="shared" si="19"/>
        <v>63.58657572998208</v>
      </c>
      <c r="G212" s="37">
        <f>table36Bws!D208</f>
        <v>21.91</v>
      </c>
      <c r="H212" s="38">
        <f t="shared" si="20"/>
        <v>173.92560474669102</v>
      </c>
      <c r="I212" s="40">
        <f t="shared" si="21"/>
        <v>5.7495847230568575</v>
      </c>
      <c r="J212" s="37">
        <f>table38Bws!D208</f>
        <v>153.15</v>
      </c>
      <c r="K212" s="38">
        <f t="shared" si="22"/>
        <v>24.882206986614431</v>
      </c>
      <c r="L212" s="39">
        <f t="shared" si="23"/>
        <v>40.189361037706888</v>
      </c>
    </row>
    <row r="213" spans="1:12" x14ac:dyDescent="0.3">
      <c r="A213" s="34" t="s">
        <v>660</v>
      </c>
      <c r="B213" s="35" t="s">
        <v>661</v>
      </c>
      <c r="C213" s="36">
        <f>enrollextractws!G211</f>
        <v>639.67399999999986</v>
      </c>
      <c r="D213" s="37">
        <f>table34Bws!D209</f>
        <v>84.68</v>
      </c>
      <c r="E213" s="38">
        <f t="shared" si="18"/>
        <v>7.5540151157298041</v>
      </c>
      <c r="F213" s="39">
        <f t="shared" si="19"/>
        <v>132.37993102736712</v>
      </c>
      <c r="G213" s="37">
        <f>table36Bws!D209</f>
        <v>9</v>
      </c>
      <c r="H213" s="38">
        <f t="shared" si="20"/>
        <v>71.074888888888879</v>
      </c>
      <c r="I213" s="40">
        <f t="shared" si="21"/>
        <v>14.069666736493904</v>
      </c>
      <c r="J213" s="37">
        <f>table38Bws!D209</f>
        <v>101.91</v>
      </c>
      <c r="K213" s="38">
        <f t="shared" si="22"/>
        <v>6.2768521244235096</v>
      </c>
      <c r="L213" s="39">
        <f t="shared" si="23"/>
        <v>159.31552634623264</v>
      </c>
    </row>
    <row r="214" spans="1:12" x14ac:dyDescent="0.3">
      <c r="A214" s="34" t="s">
        <v>696</v>
      </c>
      <c r="B214" s="35" t="s">
        <v>697</v>
      </c>
      <c r="C214" s="36">
        <f>enrollextractws!G212</f>
        <v>230.8</v>
      </c>
      <c r="D214" s="37">
        <f>table34Bws!D210</f>
        <v>19.600000000000001</v>
      </c>
      <c r="E214" s="38">
        <f t="shared" si="18"/>
        <v>11.775510204081632</v>
      </c>
      <c r="F214" s="39">
        <f t="shared" si="19"/>
        <v>84.922010398613523</v>
      </c>
      <c r="G214" s="37">
        <f>table36Bws!D210</f>
        <v>1</v>
      </c>
      <c r="H214" s="38">
        <f t="shared" si="20"/>
        <v>230.8</v>
      </c>
      <c r="I214" s="40">
        <f t="shared" si="21"/>
        <v>4.3327556325823222</v>
      </c>
      <c r="J214" s="37">
        <f>table38Bws!D210</f>
        <v>5</v>
      </c>
      <c r="K214" s="38">
        <f t="shared" si="22"/>
        <v>46.160000000000004</v>
      </c>
      <c r="L214" s="39">
        <f t="shared" si="23"/>
        <v>21.663778162911608</v>
      </c>
    </row>
    <row r="215" spans="1:12" x14ac:dyDescent="0.3">
      <c r="A215" s="34" t="s">
        <v>618</v>
      </c>
      <c r="B215" s="35" t="s">
        <v>625</v>
      </c>
      <c r="C215" s="36">
        <f>enrollextractws!G213</f>
        <v>107.4</v>
      </c>
      <c r="D215" s="37">
        <f>table34Bws!D211</f>
        <v>12</v>
      </c>
      <c r="E215" s="38">
        <f t="shared" si="18"/>
        <v>8.9500000000000011</v>
      </c>
      <c r="F215" s="39">
        <f t="shared" si="19"/>
        <v>111.73184357541899</v>
      </c>
      <c r="G215" s="37">
        <f>table36Bws!D211</f>
        <v>0</v>
      </c>
      <c r="H215" s="38">
        <f t="shared" si="20"/>
        <v>0</v>
      </c>
      <c r="I215" s="40">
        <f t="shared" si="21"/>
        <v>0</v>
      </c>
      <c r="J215" s="37">
        <f>table38Bws!D211</f>
        <v>4</v>
      </c>
      <c r="K215" s="38">
        <f t="shared" si="22"/>
        <v>26.85</v>
      </c>
      <c r="L215" s="39">
        <f t="shared" si="23"/>
        <v>37.243947858472993</v>
      </c>
    </row>
    <row r="216" spans="1:12" x14ac:dyDescent="0.3">
      <c r="A216" s="34">
        <v>28010</v>
      </c>
      <c r="B216" s="35" t="s">
        <v>59</v>
      </c>
      <c r="C216" s="36">
        <f>enrollextractws!G214</f>
        <v>7.16</v>
      </c>
      <c r="D216" s="37">
        <f>table34Bws!D212</f>
        <v>1</v>
      </c>
      <c r="E216" s="38">
        <f t="shared" si="18"/>
        <v>7.16</v>
      </c>
      <c r="F216" s="39">
        <f t="shared" si="19"/>
        <v>139.66480446927375</v>
      </c>
      <c r="G216" s="37">
        <f>table36Bws!D212</f>
        <v>0.22</v>
      </c>
      <c r="H216" s="38">
        <f t="shared" si="20"/>
        <v>32.545454545454547</v>
      </c>
      <c r="I216" s="40">
        <f t="shared" si="21"/>
        <v>30.726256983240223</v>
      </c>
      <c r="J216" s="37">
        <f>table38Bws!D212</f>
        <v>1.51</v>
      </c>
      <c r="K216" s="38">
        <f t="shared" si="22"/>
        <v>4.741721854304636</v>
      </c>
      <c r="L216" s="39">
        <f t="shared" si="23"/>
        <v>210.89385474860333</v>
      </c>
    </row>
    <row r="217" spans="1:12" x14ac:dyDescent="0.3">
      <c r="A217" s="34">
        <v>28137</v>
      </c>
      <c r="B217" s="35" t="s">
        <v>70</v>
      </c>
      <c r="C217" s="36">
        <f>enrollextractws!G215</f>
        <v>779.44199999999989</v>
      </c>
      <c r="D217" s="37">
        <f>table34Bws!D213</f>
        <v>46.53</v>
      </c>
      <c r="E217" s="38">
        <f t="shared" si="18"/>
        <v>16.751386202450028</v>
      </c>
      <c r="F217" s="39">
        <f t="shared" si="19"/>
        <v>59.696552148844951</v>
      </c>
      <c r="G217" s="37">
        <f>table36Bws!D213</f>
        <v>4</v>
      </c>
      <c r="H217" s="38">
        <f t="shared" si="20"/>
        <v>194.86049999999997</v>
      </c>
      <c r="I217" s="40">
        <f t="shared" si="21"/>
        <v>5.1318763936251841</v>
      </c>
      <c r="J217" s="37">
        <f>table38Bws!D213</f>
        <v>35.06</v>
      </c>
      <c r="K217" s="38">
        <f t="shared" si="22"/>
        <v>22.231660011409009</v>
      </c>
      <c r="L217" s="39">
        <f t="shared" si="23"/>
        <v>44.980896590124743</v>
      </c>
    </row>
    <row r="218" spans="1:12" x14ac:dyDescent="0.3">
      <c r="A218" s="34">
        <v>28144</v>
      </c>
      <c r="B218" s="35" t="s">
        <v>71</v>
      </c>
      <c r="C218" s="36">
        <f>enrollextractws!G216</f>
        <v>194.20800000000003</v>
      </c>
      <c r="D218" s="37">
        <f>table34Bws!D214</f>
        <v>20.77</v>
      </c>
      <c r="E218" s="38">
        <f t="shared" si="18"/>
        <v>9.350409244102071</v>
      </c>
      <c r="F218" s="39">
        <f t="shared" si="19"/>
        <v>106.94719064096225</v>
      </c>
      <c r="G218" s="37">
        <f>table36Bws!D214</f>
        <v>2.08</v>
      </c>
      <c r="H218" s="38">
        <f t="shared" si="20"/>
        <v>93.369230769230782</v>
      </c>
      <c r="I218" s="40">
        <f t="shared" si="21"/>
        <v>10.71016641950898</v>
      </c>
      <c r="J218" s="37">
        <f>table38Bws!D214</f>
        <v>16.05</v>
      </c>
      <c r="K218" s="38">
        <f t="shared" si="22"/>
        <v>12.100186915887852</v>
      </c>
      <c r="L218" s="39">
        <f t="shared" si="23"/>
        <v>82.643351458230342</v>
      </c>
    </row>
    <row r="219" spans="1:12" x14ac:dyDescent="0.3">
      <c r="A219" s="34">
        <v>28149</v>
      </c>
      <c r="B219" s="35" t="s">
        <v>72</v>
      </c>
      <c r="C219" s="36">
        <f>enrollextractws!G217</f>
        <v>786.86800000000005</v>
      </c>
      <c r="D219" s="37">
        <f>table34Bws!D215</f>
        <v>59.12</v>
      </c>
      <c r="E219" s="38">
        <f t="shared" si="18"/>
        <v>13.309675236806497</v>
      </c>
      <c r="F219" s="39">
        <f t="shared" si="19"/>
        <v>75.133313338450662</v>
      </c>
      <c r="G219" s="37">
        <f>table36Bws!D215</f>
        <v>5</v>
      </c>
      <c r="H219" s="38">
        <f t="shared" si="20"/>
        <v>157.37360000000001</v>
      </c>
      <c r="I219" s="40">
        <f t="shared" si="21"/>
        <v>6.3543059318716733</v>
      </c>
      <c r="J219" s="37">
        <f>table38Bws!D215</f>
        <v>40.590000000000003</v>
      </c>
      <c r="K219" s="38">
        <f t="shared" si="22"/>
        <v>19.385760039418575</v>
      </c>
      <c r="L219" s="39">
        <f t="shared" si="23"/>
        <v>51.584255554934245</v>
      </c>
    </row>
    <row r="220" spans="1:12" x14ac:dyDescent="0.3">
      <c r="A220" s="34">
        <v>29011</v>
      </c>
      <c r="B220" s="35" t="s">
        <v>309</v>
      </c>
      <c r="C220" s="36">
        <f>enrollextractws!G218</f>
        <v>514.56000000000006</v>
      </c>
      <c r="D220" s="37">
        <f>table34Bws!D216</f>
        <v>36.69</v>
      </c>
      <c r="E220" s="38">
        <f t="shared" si="18"/>
        <v>14.02452984464432</v>
      </c>
      <c r="F220" s="39">
        <f t="shared" si="19"/>
        <v>71.303638059701484</v>
      </c>
      <c r="G220" s="37">
        <f>table36Bws!D216</f>
        <v>2.29</v>
      </c>
      <c r="H220" s="38">
        <f t="shared" si="20"/>
        <v>224.69868995633189</v>
      </c>
      <c r="I220" s="40">
        <f t="shared" si="21"/>
        <v>4.4504042288557208</v>
      </c>
      <c r="J220" s="37">
        <f>table38Bws!D216</f>
        <v>35.74</v>
      </c>
      <c r="K220" s="38">
        <f t="shared" si="22"/>
        <v>14.397313933967544</v>
      </c>
      <c r="L220" s="39">
        <f t="shared" si="23"/>
        <v>69.457400497512438</v>
      </c>
    </row>
    <row r="221" spans="1:12" x14ac:dyDescent="0.3">
      <c r="A221" s="34">
        <v>29100</v>
      </c>
      <c r="B221" s="35" t="s">
        <v>73</v>
      </c>
      <c r="C221" s="36">
        <f>enrollextractws!G219</f>
        <v>3140.6039999999998</v>
      </c>
      <c r="D221" s="37">
        <f>table34Bws!D217</f>
        <v>249.46</v>
      </c>
      <c r="E221" s="38">
        <f t="shared" si="18"/>
        <v>12.589609556642346</v>
      </c>
      <c r="F221" s="39">
        <f t="shared" si="19"/>
        <v>79.430580869157666</v>
      </c>
      <c r="G221" s="37">
        <f>table36Bws!D217</f>
        <v>12.91</v>
      </c>
      <c r="H221" s="38">
        <f t="shared" si="20"/>
        <v>243.26909372579394</v>
      </c>
      <c r="I221" s="40">
        <f t="shared" si="21"/>
        <v>4.1106742524686339</v>
      </c>
      <c r="J221" s="37">
        <f>table38Bws!D217</f>
        <v>164.56</v>
      </c>
      <c r="K221" s="38">
        <f t="shared" si="22"/>
        <v>19.084856587263005</v>
      </c>
      <c r="L221" s="39">
        <f t="shared" si="23"/>
        <v>52.39756429018113</v>
      </c>
    </row>
    <row r="222" spans="1:12" x14ac:dyDescent="0.3">
      <c r="A222" s="34">
        <v>29101</v>
      </c>
      <c r="B222" s="35" t="s">
        <v>74</v>
      </c>
      <c r="C222" s="36">
        <f>enrollextractws!G220</f>
        <v>4312.485999999999</v>
      </c>
      <c r="D222" s="37">
        <f>table34Bws!D218</f>
        <v>283.22000000000003</v>
      </c>
      <c r="E222" s="38">
        <f t="shared" si="18"/>
        <v>15.226629475319534</v>
      </c>
      <c r="F222" s="39">
        <f t="shared" si="19"/>
        <v>65.674416102452298</v>
      </c>
      <c r="G222" s="37">
        <f>table36Bws!D218</f>
        <v>21.67</v>
      </c>
      <c r="H222" s="38">
        <f t="shared" si="20"/>
        <v>199.00719889247802</v>
      </c>
      <c r="I222" s="40">
        <f t="shared" si="21"/>
        <v>5.0249438490930771</v>
      </c>
      <c r="J222" s="37">
        <f>table38Bws!D218</f>
        <v>228.76</v>
      </c>
      <c r="K222" s="38">
        <f t="shared" si="22"/>
        <v>18.851573701696097</v>
      </c>
      <c r="L222" s="39">
        <f t="shared" si="23"/>
        <v>53.045969308653994</v>
      </c>
    </row>
    <row r="223" spans="1:12" x14ac:dyDescent="0.3">
      <c r="A223" s="34">
        <v>29103</v>
      </c>
      <c r="B223" s="35" t="s">
        <v>310</v>
      </c>
      <c r="C223" s="36">
        <f>enrollextractws!G221</f>
        <v>2486.4360000000001</v>
      </c>
      <c r="D223" s="37">
        <f>table34Bws!D219</f>
        <v>162.52000000000001</v>
      </c>
      <c r="E223" s="38">
        <f t="shared" si="18"/>
        <v>15.299261629337927</v>
      </c>
      <c r="F223" s="39">
        <f t="shared" si="19"/>
        <v>65.362631493430754</v>
      </c>
      <c r="G223" s="37">
        <f>table36Bws!D219</f>
        <v>10.24</v>
      </c>
      <c r="H223" s="38">
        <f t="shared" si="20"/>
        <v>242.81601562500001</v>
      </c>
      <c r="I223" s="40">
        <f t="shared" si="21"/>
        <v>4.1183444898642065</v>
      </c>
      <c r="J223" s="37">
        <f>table38Bws!D219</f>
        <v>102.3</v>
      </c>
      <c r="K223" s="38">
        <f t="shared" si="22"/>
        <v>24.305337243401762</v>
      </c>
      <c r="L223" s="39">
        <f t="shared" si="23"/>
        <v>41.143226690733236</v>
      </c>
    </row>
    <row r="224" spans="1:12" x14ac:dyDescent="0.3">
      <c r="A224" s="34">
        <v>29311</v>
      </c>
      <c r="B224" s="35" t="s">
        <v>311</v>
      </c>
      <c r="C224" s="36">
        <f>enrollextractws!G222</f>
        <v>466.89799999999997</v>
      </c>
      <c r="D224" s="37">
        <f>table34Bws!D220</f>
        <v>38.53</v>
      </c>
      <c r="E224" s="38">
        <f t="shared" si="18"/>
        <v>12.117778354528937</v>
      </c>
      <c r="F224" s="39">
        <f t="shared" si="19"/>
        <v>82.523377697055892</v>
      </c>
      <c r="G224" s="37">
        <f>table36Bws!D220</f>
        <v>4</v>
      </c>
      <c r="H224" s="38">
        <f t="shared" si="20"/>
        <v>116.72449999999999</v>
      </c>
      <c r="I224" s="40">
        <f t="shared" si="21"/>
        <v>8.567181697073023</v>
      </c>
      <c r="J224" s="37">
        <f>table38Bws!D220</f>
        <v>30.82</v>
      </c>
      <c r="K224" s="38">
        <f t="shared" si="22"/>
        <v>15.149188838416611</v>
      </c>
      <c r="L224" s="39">
        <f t="shared" si="23"/>
        <v>66.010134975947636</v>
      </c>
    </row>
    <row r="225" spans="1:12" x14ac:dyDescent="0.3">
      <c r="A225" s="34">
        <v>29317</v>
      </c>
      <c r="B225" s="35" t="s">
        <v>312</v>
      </c>
      <c r="C225" s="36">
        <f>enrollextractws!G223</f>
        <v>420.38400000000001</v>
      </c>
      <c r="D225" s="37">
        <f>table34Bws!D221</f>
        <v>27.01</v>
      </c>
      <c r="E225" s="38">
        <f t="shared" si="18"/>
        <v>15.564013328396889</v>
      </c>
      <c r="F225" s="39">
        <f t="shared" si="19"/>
        <v>64.250780239019562</v>
      </c>
      <c r="G225" s="37">
        <f>table36Bws!D221</f>
        <v>2</v>
      </c>
      <c r="H225" s="38">
        <f t="shared" si="20"/>
        <v>210.19200000000001</v>
      </c>
      <c r="I225" s="40">
        <f t="shared" si="21"/>
        <v>4.7575549973357694</v>
      </c>
      <c r="J225" s="37">
        <f>table38Bws!D221</f>
        <v>16.52</v>
      </c>
      <c r="K225" s="38">
        <f t="shared" si="22"/>
        <v>25.446973365617435</v>
      </c>
      <c r="L225" s="39">
        <f t="shared" si="23"/>
        <v>39.297404277993451</v>
      </c>
    </row>
    <row r="226" spans="1:12" x14ac:dyDescent="0.3">
      <c r="A226" s="34">
        <v>29320</v>
      </c>
      <c r="B226" s="35" t="s">
        <v>75</v>
      </c>
      <c r="C226" s="36">
        <f>enrollextractws!G224</f>
        <v>6375.9699999999993</v>
      </c>
      <c r="D226" s="37">
        <f>table34Bws!D222</f>
        <v>444.26</v>
      </c>
      <c r="E226" s="38">
        <f t="shared" si="18"/>
        <v>14.351888533741501</v>
      </c>
      <c r="F226" s="39">
        <f t="shared" si="19"/>
        <v>69.67724126681901</v>
      </c>
      <c r="G226" s="37">
        <f>table36Bws!D222</f>
        <v>0</v>
      </c>
      <c r="H226" s="38">
        <f t="shared" si="20"/>
        <v>0</v>
      </c>
      <c r="I226" s="40">
        <f t="shared" si="21"/>
        <v>0</v>
      </c>
      <c r="J226" s="37">
        <f>table38Bws!D222</f>
        <v>296.02999999999997</v>
      </c>
      <c r="K226" s="38">
        <f t="shared" si="22"/>
        <v>21.538256257811707</v>
      </c>
      <c r="L226" s="39">
        <f t="shared" si="23"/>
        <v>46.429013938271353</v>
      </c>
    </row>
    <row r="227" spans="1:12" x14ac:dyDescent="0.3">
      <c r="A227" s="34">
        <v>30002</v>
      </c>
      <c r="B227" s="35" t="s">
        <v>313</v>
      </c>
      <c r="C227" s="36">
        <f>enrollextractws!G225</f>
        <v>108</v>
      </c>
      <c r="D227" s="37">
        <f>table34Bws!D223</f>
        <v>7.6</v>
      </c>
      <c r="E227" s="38">
        <f t="shared" si="18"/>
        <v>14.210526315789474</v>
      </c>
      <c r="F227" s="39">
        <f t="shared" si="19"/>
        <v>70.370370370370367</v>
      </c>
      <c r="G227" s="37">
        <f>table36Bws!D223</f>
        <v>1.62</v>
      </c>
      <c r="H227" s="38">
        <f t="shared" si="20"/>
        <v>66.666666666666657</v>
      </c>
      <c r="I227" s="40">
        <f t="shared" si="21"/>
        <v>15.000000000000002</v>
      </c>
      <c r="J227" s="37">
        <f>table38Bws!D223</f>
        <v>5.63</v>
      </c>
      <c r="K227" s="38">
        <f t="shared" si="22"/>
        <v>19.182948490230906</v>
      </c>
      <c r="L227" s="39">
        <f t="shared" si="23"/>
        <v>52.129629629629633</v>
      </c>
    </row>
    <row r="228" spans="1:12" x14ac:dyDescent="0.3">
      <c r="A228" s="34">
        <v>30029</v>
      </c>
      <c r="B228" s="35" t="s">
        <v>314</v>
      </c>
      <c r="C228" s="36">
        <f>enrollextractws!G226</f>
        <v>71.599999999999994</v>
      </c>
      <c r="D228" s="37">
        <f>table34Bws!D224</f>
        <v>5</v>
      </c>
      <c r="E228" s="38">
        <f t="shared" si="18"/>
        <v>14.319999999999999</v>
      </c>
      <c r="F228" s="39">
        <f t="shared" si="19"/>
        <v>69.832402234636888</v>
      </c>
      <c r="G228" s="37">
        <f>table36Bws!D224</f>
        <v>0.37</v>
      </c>
      <c r="H228" s="38">
        <f t="shared" si="20"/>
        <v>193.51351351351349</v>
      </c>
      <c r="I228" s="40">
        <f t="shared" si="21"/>
        <v>5.1675977653631291</v>
      </c>
      <c r="J228" s="37">
        <f>table38Bws!D224</f>
        <v>2.86</v>
      </c>
      <c r="K228" s="38">
        <f t="shared" si="22"/>
        <v>25.034965034965033</v>
      </c>
      <c r="L228" s="39">
        <f t="shared" si="23"/>
        <v>39.944134078212286</v>
      </c>
    </row>
    <row r="229" spans="1:12" x14ac:dyDescent="0.3">
      <c r="A229" s="34">
        <v>30031</v>
      </c>
      <c r="B229" s="35" t="s">
        <v>315</v>
      </c>
      <c r="C229" s="36">
        <f>enrollextractws!G227</f>
        <v>61.269999999999996</v>
      </c>
      <c r="D229" s="37">
        <f>table34Bws!D225</f>
        <v>11.15</v>
      </c>
      <c r="E229" s="38">
        <f t="shared" si="18"/>
        <v>5.4950672645739909</v>
      </c>
      <c r="F229" s="39">
        <f t="shared" si="19"/>
        <v>181.98139383058594</v>
      </c>
      <c r="G229" s="37">
        <f>table36Bws!D225</f>
        <v>0.92</v>
      </c>
      <c r="H229" s="38">
        <f t="shared" si="20"/>
        <v>66.597826086956516</v>
      </c>
      <c r="I229" s="40">
        <f t="shared" si="21"/>
        <v>15.015505141178393</v>
      </c>
      <c r="J229" s="37">
        <f>table38Bws!D225</f>
        <v>4.95</v>
      </c>
      <c r="K229" s="38">
        <f t="shared" si="22"/>
        <v>12.377777777777776</v>
      </c>
      <c r="L229" s="39">
        <f t="shared" si="23"/>
        <v>80.789946140035909</v>
      </c>
    </row>
    <row r="230" spans="1:12" x14ac:dyDescent="0.3">
      <c r="A230" s="34">
        <v>30303</v>
      </c>
      <c r="B230" s="35" t="s">
        <v>316</v>
      </c>
      <c r="C230" s="36">
        <f>enrollextractws!G228</f>
        <v>734.27200000000005</v>
      </c>
      <c r="D230" s="37">
        <f>table34Bws!D226</f>
        <v>45.61</v>
      </c>
      <c r="E230" s="38">
        <f t="shared" si="18"/>
        <v>16.098925674194255</v>
      </c>
      <c r="F230" s="39">
        <f t="shared" si="19"/>
        <v>62.115946134402506</v>
      </c>
      <c r="G230" s="37">
        <f>table36Bws!D226</f>
        <v>4</v>
      </c>
      <c r="H230" s="38">
        <f t="shared" si="20"/>
        <v>183.56800000000001</v>
      </c>
      <c r="I230" s="40">
        <f t="shared" si="21"/>
        <v>5.4475725616665214</v>
      </c>
      <c r="J230" s="37">
        <f>table38Bws!D226</f>
        <v>36.68</v>
      </c>
      <c r="K230" s="38">
        <f t="shared" si="22"/>
        <v>20.018320610687024</v>
      </c>
      <c r="L230" s="39">
        <f t="shared" si="23"/>
        <v>49.954240390481999</v>
      </c>
    </row>
    <row r="231" spans="1:12" x14ac:dyDescent="0.3">
      <c r="A231" s="34">
        <v>31002</v>
      </c>
      <c r="B231" s="35" t="s">
        <v>317</v>
      </c>
      <c r="C231" s="36">
        <f>enrollextractws!G229</f>
        <v>19464.608000000004</v>
      </c>
      <c r="D231" s="37">
        <f>table34Bws!D227</f>
        <v>1263.9000000000001</v>
      </c>
      <c r="E231" s="38">
        <f t="shared" si="18"/>
        <v>15.400433578605904</v>
      </c>
      <c r="F231" s="39">
        <f t="shared" si="19"/>
        <v>64.933236775176766</v>
      </c>
      <c r="G231" s="37">
        <f>table36Bws!D227</f>
        <v>78.48</v>
      </c>
      <c r="H231" s="38">
        <f t="shared" si="20"/>
        <v>248.01997961264018</v>
      </c>
      <c r="I231" s="40">
        <f t="shared" si="21"/>
        <v>4.0319332400631946</v>
      </c>
      <c r="J231" s="37">
        <f>table38Bws!D227</f>
        <v>744.64</v>
      </c>
      <c r="K231" s="38">
        <f t="shared" si="22"/>
        <v>26.139621830683289</v>
      </c>
      <c r="L231" s="39">
        <f t="shared" si="23"/>
        <v>38.256100508163321</v>
      </c>
    </row>
    <row r="232" spans="1:12" x14ac:dyDescent="0.3">
      <c r="A232" s="34">
        <v>31004</v>
      </c>
      <c r="B232" s="35" t="s">
        <v>318</v>
      </c>
      <c r="C232" s="36">
        <f>enrollextractws!G230</f>
        <v>9604.7800000000007</v>
      </c>
      <c r="D232" s="37">
        <f>table34Bws!D228</f>
        <v>592.91</v>
      </c>
      <c r="E232" s="38">
        <f t="shared" si="18"/>
        <v>16.199389452024761</v>
      </c>
      <c r="F232" s="39">
        <f t="shared" si="19"/>
        <v>61.730721578214172</v>
      </c>
      <c r="G232" s="37">
        <f>table36Bws!D228</f>
        <v>33.049999999999997</v>
      </c>
      <c r="H232" s="38">
        <f t="shared" si="20"/>
        <v>290.61361573373682</v>
      </c>
      <c r="I232" s="40">
        <f t="shared" si="21"/>
        <v>3.4409950045706403</v>
      </c>
      <c r="J232" s="37">
        <f>table38Bws!D228</f>
        <v>405.93</v>
      </c>
      <c r="K232" s="38">
        <f t="shared" si="22"/>
        <v>23.661173108664055</v>
      </c>
      <c r="L232" s="39">
        <f t="shared" si="23"/>
        <v>42.263331382915588</v>
      </c>
    </row>
    <row r="233" spans="1:12" x14ac:dyDescent="0.3">
      <c r="A233" s="34">
        <v>31006</v>
      </c>
      <c r="B233" s="35" t="s">
        <v>319</v>
      </c>
      <c r="C233" s="36">
        <f>enrollextractws!G231</f>
        <v>14794.359999999997</v>
      </c>
      <c r="D233" s="37">
        <f>table34Bws!D229</f>
        <v>1052.58</v>
      </c>
      <c r="E233" s="38">
        <f t="shared" si="18"/>
        <v>14.055330711204848</v>
      </c>
      <c r="F233" s="39">
        <f t="shared" si="19"/>
        <v>71.147383191973162</v>
      </c>
      <c r="G233" s="37">
        <f>table36Bws!D229</f>
        <v>51.2</v>
      </c>
      <c r="H233" s="38">
        <f t="shared" si="20"/>
        <v>288.9523437499999</v>
      </c>
      <c r="I233" s="40">
        <f t="shared" si="21"/>
        <v>3.4607782965941083</v>
      </c>
      <c r="J233" s="37">
        <f>table38Bws!D229</f>
        <v>596.44000000000005</v>
      </c>
      <c r="K233" s="38">
        <f t="shared" si="22"/>
        <v>24.804439675407409</v>
      </c>
      <c r="L233" s="39">
        <f t="shared" si="23"/>
        <v>40.315363422277152</v>
      </c>
    </row>
    <row r="234" spans="1:12" x14ac:dyDescent="0.3">
      <c r="A234" s="34">
        <v>31015</v>
      </c>
      <c r="B234" s="35" t="s">
        <v>320</v>
      </c>
      <c r="C234" s="36">
        <f>enrollextractws!G232</f>
        <v>19516.528000000002</v>
      </c>
      <c r="D234" s="37">
        <f>table34Bws!D230</f>
        <v>1344.19</v>
      </c>
      <c r="E234" s="38">
        <f t="shared" si="18"/>
        <v>14.519173628728083</v>
      </c>
      <c r="F234" s="39">
        <f t="shared" si="19"/>
        <v>68.874443241133875</v>
      </c>
      <c r="G234" s="37">
        <f>table36Bws!D230</f>
        <v>65.03</v>
      </c>
      <c r="H234" s="38">
        <f t="shared" si="20"/>
        <v>300.11576195602032</v>
      </c>
      <c r="I234" s="40">
        <f t="shared" si="21"/>
        <v>3.3320475855131608</v>
      </c>
      <c r="J234" s="37">
        <f>table38Bws!D230</f>
        <v>800.84</v>
      </c>
      <c r="K234" s="38">
        <f t="shared" si="22"/>
        <v>24.370071425003747</v>
      </c>
      <c r="L234" s="39">
        <f t="shared" si="23"/>
        <v>41.033938003726895</v>
      </c>
    </row>
    <row r="235" spans="1:12" x14ac:dyDescent="0.3">
      <c r="A235" s="34">
        <v>31016</v>
      </c>
      <c r="B235" s="35" t="s">
        <v>321</v>
      </c>
      <c r="C235" s="36">
        <f>enrollextractws!G233</f>
        <v>5516.39</v>
      </c>
      <c r="D235" s="37">
        <f>table34Bws!D231</f>
        <v>329.66</v>
      </c>
      <c r="E235" s="38">
        <f t="shared" si="18"/>
        <v>16.733573985318206</v>
      </c>
      <c r="F235" s="39">
        <f t="shared" si="19"/>
        <v>59.760096729926637</v>
      </c>
      <c r="G235" s="37">
        <f>table36Bws!D231</f>
        <v>25.99</v>
      </c>
      <c r="H235" s="38">
        <f t="shared" si="20"/>
        <v>212.25048095421317</v>
      </c>
      <c r="I235" s="40">
        <f t="shared" si="21"/>
        <v>4.7114145301546841</v>
      </c>
      <c r="J235" s="37">
        <f>table38Bws!D231</f>
        <v>214.83</v>
      </c>
      <c r="K235" s="38">
        <f t="shared" si="22"/>
        <v>25.677931387608808</v>
      </c>
      <c r="L235" s="39">
        <f t="shared" si="23"/>
        <v>38.943947037827279</v>
      </c>
    </row>
    <row r="236" spans="1:12" x14ac:dyDescent="0.3">
      <c r="A236" s="34">
        <v>31025</v>
      </c>
      <c r="B236" s="35" t="s">
        <v>322</v>
      </c>
      <c r="C236" s="36">
        <f>enrollextractws!G234</f>
        <v>9104.492000000002</v>
      </c>
      <c r="D236" s="37">
        <f>table34Bws!D232</f>
        <v>594.52</v>
      </c>
      <c r="E236" s="38">
        <f t="shared" si="18"/>
        <v>15.314021395411428</v>
      </c>
      <c r="F236" s="39">
        <f t="shared" si="19"/>
        <v>65.299634510085781</v>
      </c>
      <c r="G236" s="37">
        <f>table36Bws!D232</f>
        <v>40.1</v>
      </c>
      <c r="H236" s="38">
        <f t="shared" si="20"/>
        <v>227.04468827930179</v>
      </c>
      <c r="I236" s="40">
        <f t="shared" si="21"/>
        <v>4.4044192690816786</v>
      </c>
      <c r="J236" s="37">
        <f>table38Bws!D232</f>
        <v>386.87</v>
      </c>
      <c r="K236" s="38">
        <f t="shared" si="22"/>
        <v>23.53372450694032</v>
      </c>
      <c r="L236" s="39">
        <f t="shared" si="23"/>
        <v>42.492211536898481</v>
      </c>
    </row>
    <row r="237" spans="1:12" x14ac:dyDescent="0.3">
      <c r="A237" s="34">
        <v>31063</v>
      </c>
      <c r="B237" s="35" t="s">
        <v>323</v>
      </c>
      <c r="C237" s="36">
        <f>enrollextractws!G235</f>
        <v>34.179999999999993</v>
      </c>
      <c r="D237" s="37">
        <f>table34Bws!D233</f>
        <v>3</v>
      </c>
      <c r="E237" s="38">
        <f t="shared" si="18"/>
        <v>11.393333333333331</v>
      </c>
      <c r="F237" s="39">
        <f t="shared" si="19"/>
        <v>87.770626097132848</v>
      </c>
      <c r="G237" s="37">
        <f>table36Bws!D233</f>
        <v>0.35</v>
      </c>
      <c r="H237" s="38">
        <f t="shared" si="20"/>
        <v>97.657142857142844</v>
      </c>
      <c r="I237" s="40">
        <f t="shared" si="21"/>
        <v>10.239906377998832</v>
      </c>
      <c r="J237" s="37">
        <f>table38Bws!D233</f>
        <v>3.29</v>
      </c>
      <c r="K237" s="38">
        <f t="shared" si="22"/>
        <v>10.389057750759877</v>
      </c>
      <c r="L237" s="39">
        <f t="shared" si="23"/>
        <v>96.255119953189023</v>
      </c>
    </row>
    <row r="238" spans="1:12" x14ac:dyDescent="0.3">
      <c r="A238" s="34">
        <v>31103</v>
      </c>
      <c r="B238" s="35" t="s">
        <v>324</v>
      </c>
      <c r="C238" s="36">
        <f>enrollextractws!G236</f>
        <v>5499.3280000000004</v>
      </c>
      <c r="D238" s="37">
        <f>table34Bws!D234</f>
        <v>360.65</v>
      </c>
      <c r="E238" s="38">
        <f t="shared" si="18"/>
        <v>15.248379315125471</v>
      </c>
      <c r="F238" s="39">
        <f t="shared" si="19"/>
        <v>65.580740046783902</v>
      </c>
      <c r="G238" s="37">
        <f>table36Bws!D234</f>
        <v>23.45</v>
      </c>
      <c r="H238" s="38">
        <f t="shared" si="20"/>
        <v>234.51292110874203</v>
      </c>
      <c r="I238" s="40">
        <f t="shared" si="21"/>
        <v>4.264157366136371</v>
      </c>
      <c r="J238" s="37">
        <f>table38Bws!D234</f>
        <v>230.56</v>
      </c>
      <c r="K238" s="38">
        <f t="shared" si="22"/>
        <v>23.85204718945177</v>
      </c>
      <c r="L238" s="39">
        <f t="shared" si="23"/>
        <v>41.925122487693038</v>
      </c>
    </row>
    <row r="239" spans="1:12" x14ac:dyDescent="0.3">
      <c r="A239" s="34">
        <v>31201</v>
      </c>
      <c r="B239" s="35" t="s">
        <v>325</v>
      </c>
      <c r="C239" s="36">
        <f>enrollextractws!G237</f>
        <v>9352.68</v>
      </c>
      <c r="D239" s="37">
        <f>table34Bws!D235</f>
        <v>592.42999999999995</v>
      </c>
      <c r="E239" s="38">
        <f t="shared" si="18"/>
        <v>15.786979052377498</v>
      </c>
      <c r="F239" s="39">
        <f t="shared" si="19"/>
        <v>63.343341159966982</v>
      </c>
      <c r="G239" s="37">
        <f>table36Bws!D235</f>
        <v>46.6</v>
      </c>
      <c r="H239" s="38">
        <f t="shared" si="20"/>
        <v>200.70128755364806</v>
      </c>
      <c r="I239" s="40">
        <f t="shared" si="21"/>
        <v>4.9825290718810002</v>
      </c>
      <c r="J239" s="37">
        <f>table38Bws!D235</f>
        <v>331.94</v>
      </c>
      <c r="K239" s="38">
        <f t="shared" si="22"/>
        <v>28.175814906308371</v>
      </c>
      <c r="L239" s="39">
        <f t="shared" si="23"/>
        <v>35.491431333051061</v>
      </c>
    </row>
    <row r="240" spans="1:12" x14ac:dyDescent="0.3">
      <c r="A240" s="34">
        <v>31306</v>
      </c>
      <c r="B240" s="35" t="s">
        <v>326</v>
      </c>
      <c r="C240" s="36">
        <f>enrollextractws!G238</f>
        <v>2590.5160000000001</v>
      </c>
      <c r="D240" s="37">
        <f>table34Bws!D236</f>
        <v>166.06</v>
      </c>
      <c r="E240" s="38">
        <f t="shared" si="18"/>
        <v>15.59987956160424</v>
      </c>
      <c r="F240" s="39">
        <f t="shared" si="19"/>
        <v>64.103059004460874</v>
      </c>
      <c r="G240" s="37">
        <f>table36Bws!D236</f>
        <v>16.989999999999998</v>
      </c>
      <c r="H240" s="38">
        <f t="shared" si="20"/>
        <v>152.47298410829902</v>
      </c>
      <c r="I240" s="40">
        <f t="shared" si="21"/>
        <v>6.5585389165710604</v>
      </c>
      <c r="J240" s="37">
        <f>table38Bws!D236</f>
        <v>125.29</v>
      </c>
      <c r="K240" s="38">
        <f t="shared" si="22"/>
        <v>20.676159310399871</v>
      </c>
      <c r="L240" s="39">
        <f t="shared" si="23"/>
        <v>48.364881745567295</v>
      </c>
    </row>
    <row r="241" spans="1:12" x14ac:dyDescent="0.3">
      <c r="A241" s="34">
        <v>31311</v>
      </c>
      <c r="B241" s="35" t="s">
        <v>327</v>
      </c>
      <c r="C241" s="36">
        <f>enrollextractws!G239</f>
        <v>2097.8459999999995</v>
      </c>
      <c r="D241" s="37">
        <f>table34Bws!D237</f>
        <v>125.55</v>
      </c>
      <c r="E241" s="38">
        <f t="shared" si="18"/>
        <v>16.709247311827955</v>
      </c>
      <c r="F241" s="39">
        <f t="shared" si="19"/>
        <v>59.847100311462341</v>
      </c>
      <c r="G241" s="37">
        <f>table36Bws!D237</f>
        <v>10.6</v>
      </c>
      <c r="H241" s="38">
        <f t="shared" si="20"/>
        <v>197.90999999999997</v>
      </c>
      <c r="I241" s="40">
        <f t="shared" si="21"/>
        <v>5.0528017785862271</v>
      </c>
      <c r="J241" s="37">
        <f>table38Bws!D237</f>
        <v>87.1</v>
      </c>
      <c r="K241" s="38">
        <f t="shared" si="22"/>
        <v>24.085487944890925</v>
      </c>
      <c r="L241" s="39">
        <f t="shared" si="23"/>
        <v>41.518776878760413</v>
      </c>
    </row>
    <row r="242" spans="1:12" x14ac:dyDescent="0.3">
      <c r="A242" s="34">
        <v>31330</v>
      </c>
      <c r="B242" s="35" t="s">
        <v>328</v>
      </c>
      <c r="C242" s="36">
        <f>enrollextractws!G240</f>
        <v>425.334</v>
      </c>
      <c r="D242" s="37">
        <f>table34Bws!D238</f>
        <v>33</v>
      </c>
      <c r="E242" s="38">
        <f t="shared" si="18"/>
        <v>12.888909090909092</v>
      </c>
      <c r="F242" s="39">
        <f t="shared" si="19"/>
        <v>77.586085288267569</v>
      </c>
      <c r="G242" s="37">
        <f>table36Bws!D238</f>
        <v>2</v>
      </c>
      <c r="H242" s="38">
        <f t="shared" si="20"/>
        <v>212.667</v>
      </c>
      <c r="I242" s="40">
        <f t="shared" si="21"/>
        <v>4.7021869871677318</v>
      </c>
      <c r="J242" s="37">
        <f>table38Bws!D238</f>
        <v>32.97</v>
      </c>
      <c r="K242" s="38">
        <f t="shared" si="22"/>
        <v>12.90063694267516</v>
      </c>
      <c r="L242" s="39">
        <f t="shared" si="23"/>
        <v>77.515552483460056</v>
      </c>
    </row>
    <row r="243" spans="1:12" x14ac:dyDescent="0.3">
      <c r="A243" s="34">
        <v>31332</v>
      </c>
      <c r="B243" s="35" t="s">
        <v>329</v>
      </c>
      <c r="C243" s="36">
        <f>enrollextractws!G241</f>
        <v>2200.9059999999999</v>
      </c>
      <c r="D243" s="37">
        <f>table34Bws!D239</f>
        <v>139.80000000000001</v>
      </c>
      <c r="E243" s="38">
        <f t="shared" si="18"/>
        <v>15.743247496423461</v>
      </c>
      <c r="F243" s="39">
        <f t="shared" si="19"/>
        <v>63.519296144405992</v>
      </c>
      <c r="G243" s="37">
        <f>table36Bws!D239</f>
        <v>10</v>
      </c>
      <c r="H243" s="38">
        <f t="shared" si="20"/>
        <v>220.09059999999999</v>
      </c>
      <c r="I243" s="40">
        <f t="shared" si="21"/>
        <v>4.5435834151935612</v>
      </c>
      <c r="J243" s="37">
        <f>table38Bws!D239</f>
        <v>100.48</v>
      </c>
      <c r="K243" s="38">
        <f t="shared" si="22"/>
        <v>21.903921178343946</v>
      </c>
      <c r="L243" s="39">
        <f t="shared" si="23"/>
        <v>45.653926155864909</v>
      </c>
    </row>
    <row r="244" spans="1:12" x14ac:dyDescent="0.3">
      <c r="A244" s="34">
        <v>31401</v>
      </c>
      <c r="B244" s="35" t="s">
        <v>78</v>
      </c>
      <c r="C244" s="36">
        <f>enrollextractws!G242</f>
        <v>4706.0639999999994</v>
      </c>
      <c r="D244" s="37">
        <f>table34Bws!D240</f>
        <v>292.22000000000003</v>
      </c>
      <c r="E244" s="38">
        <f t="shared" si="18"/>
        <v>16.104523988775576</v>
      </c>
      <c r="F244" s="39">
        <f t="shared" si="19"/>
        <v>62.094353157968115</v>
      </c>
      <c r="G244" s="37">
        <f>table36Bws!D240</f>
        <v>21</v>
      </c>
      <c r="H244" s="38">
        <f t="shared" si="20"/>
        <v>224.09828571428568</v>
      </c>
      <c r="I244" s="40">
        <f t="shared" si="21"/>
        <v>4.4623277541486912</v>
      </c>
      <c r="J244" s="37">
        <f>table38Bws!D240</f>
        <v>205.41</v>
      </c>
      <c r="K244" s="38">
        <f t="shared" si="22"/>
        <v>22.910588578939681</v>
      </c>
      <c r="L244" s="39">
        <f t="shared" si="23"/>
        <v>43.647940189508688</v>
      </c>
    </row>
    <row r="245" spans="1:12" x14ac:dyDescent="0.3">
      <c r="A245" s="34">
        <v>32081</v>
      </c>
      <c r="B245" s="35" t="s">
        <v>330</v>
      </c>
      <c r="C245" s="36">
        <f>enrollextractws!G243</f>
        <v>28336.421999999999</v>
      </c>
      <c r="D245" s="37">
        <f>table34Bws!D241</f>
        <v>2315.46</v>
      </c>
      <c r="E245" s="38">
        <f t="shared" si="18"/>
        <v>12.237923350003886</v>
      </c>
      <c r="F245" s="39">
        <f t="shared" si="19"/>
        <v>81.713209945842848</v>
      </c>
      <c r="G245" s="37">
        <f>table36Bws!D241</f>
        <v>152</v>
      </c>
      <c r="H245" s="38">
        <f t="shared" si="20"/>
        <v>186.42382894736841</v>
      </c>
      <c r="I245" s="40">
        <f t="shared" si="21"/>
        <v>5.3641211300424594</v>
      </c>
      <c r="J245" s="37">
        <f>table38Bws!D241</f>
        <v>1224.8800000000001</v>
      </c>
      <c r="K245" s="38">
        <f t="shared" si="22"/>
        <v>23.134039252824763</v>
      </c>
      <c r="L245" s="39">
        <f t="shared" si="23"/>
        <v>43.226346643200053</v>
      </c>
    </row>
    <row r="246" spans="1:12" x14ac:dyDescent="0.3">
      <c r="A246" s="34">
        <v>32123</v>
      </c>
      <c r="B246" s="35" t="s">
        <v>331</v>
      </c>
      <c r="C246" s="36">
        <f>enrollextractws!G244</f>
        <v>77.400000000000006</v>
      </c>
      <c r="D246" s="37">
        <f>table34Bws!D242</f>
        <v>6.32</v>
      </c>
      <c r="E246" s="38">
        <f t="shared" si="18"/>
        <v>12.246835443037975</v>
      </c>
      <c r="F246" s="39">
        <f t="shared" si="19"/>
        <v>81.653746770025833</v>
      </c>
      <c r="G246" s="37">
        <f>table36Bws!D242</f>
        <v>1</v>
      </c>
      <c r="H246" s="38">
        <f t="shared" si="20"/>
        <v>77.400000000000006</v>
      </c>
      <c r="I246" s="40">
        <f t="shared" si="21"/>
        <v>12.919896640826872</v>
      </c>
      <c r="J246" s="37">
        <f>table38Bws!D242</f>
        <v>1.77</v>
      </c>
      <c r="K246" s="38">
        <f t="shared" si="22"/>
        <v>43.728813559322035</v>
      </c>
      <c r="L246" s="39">
        <f t="shared" si="23"/>
        <v>22.868217054263564</v>
      </c>
    </row>
    <row r="247" spans="1:12" x14ac:dyDescent="0.3">
      <c r="A247" s="34">
        <v>32312</v>
      </c>
      <c r="B247" s="35" t="s">
        <v>332</v>
      </c>
      <c r="C247" s="36">
        <f>enrollextractws!G245</f>
        <v>44.2</v>
      </c>
      <c r="D247" s="37">
        <f>table34Bws!D243</f>
        <v>3.56</v>
      </c>
      <c r="E247" s="38">
        <f t="shared" si="18"/>
        <v>12.415730337078653</v>
      </c>
      <c r="F247" s="39">
        <f t="shared" si="19"/>
        <v>80.542986425339365</v>
      </c>
      <c r="G247" s="37">
        <f>table36Bws!D243</f>
        <v>0.2</v>
      </c>
      <c r="H247" s="38">
        <f t="shared" si="20"/>
        <v>221</v>
      </c>
      <c r="I247" s="40">
        <f t="shared" si="21"/>
        <v>4.5248868778280542</v>
      </c>
      <c r="J247" s="37">
        <f>table38Bws!D243</f>
        <v>1.97</v>
      </c>
      <c r="K247" s="38">
        <f t="shared" si="22"/>
        <v>22.436548223350254</v>
      </c>
      <c r="L247" s="39">
        <f t="shared" si="23"/>
        <v>44.570135746606326</v>
      </c>
    </row>
    <row r="248" spans="1:12" x14ac:dyDescent="0.3">
      <c r="A248" s="34">
        <v>32325</v>
      </c>
      <c r="B248" s="35" t="s">
        <v>333</v>
      </c>
      <c r="C248" s="36">
        <f>enrollextractws!G246</f>
        <v>1339.0439999999999</v>
      </c>
      <c r="D248" s="37">
        <f>table34Bws!D244</f>
        <v>99.74</v>
      </c>
      <c r="E248" s="38">
        <f t="shared" si="18"/>
        <v>13.425345899338279</v>
      </c>
      <c r="F248" s="39">
        <f t="shared" si="19"/>
        <v>74.485976562383314</v>
      </c>
      <c r="G248" s="37">
        <f>table36Bws!D244</f>
        <v>9</v>
      </c>
      <c r="H248" s="38">
        <f t="shared" si="20"/>
        <v>148.78266666666664</v>
      </c>
      <c r="I248" s="40">
        <f t="shared" si="21"/>
        <v>6.7212130445302769</v>
      </c>
      <c r="J248" s="37">
        <f>table38Bws!D244</f>
        <v>50.24</v>
      </c>
      <c r="K248" s="38">
        <f t="shared" si="22"/>
        <v>26.652945859872609</v>
      </c>
      <c r="L248" s="39">
        <f t="shared" si="23"/>
        <v>37.519304817466789</v>
      </c>
    </row>
    <row r="249" spans="1:12" x14ac:dyDescent="0.3">
      <c r="A249" s="34">
        <v>32326</v>
      </c>
      <c r="B249" s="35" t="s">
        <v>334</v>
      </c>
      <c r="C249" s="36">
        <f>enrollextractws!G247</f>
        <v>1697.9059999999997</v>
      </c>
      <c r="D249" s="37">
        <f>table34Bws!D245</f>
        <v>127.95</v>
      </c>
      <c r="E249" s="38">
        <f t="shared" si="18"/>
        <v>13.270074247753026</v>
      </c>
      <c r="F249" s="39">
        <f t="shared" si="19"/>
        <v>75.357528626437514</v>
      </c>
      <c r="G249" s="37">
        <f>table36Bws!D245</f>
        <v>11</v>
      </c>
      <c r="H249" s="38">
        <f t="shared" si="20"/>
        <v>154.35509090909088</v>
      </c>
      <c r="I249" s="40">
        <f t="shared" si="21"/>
        <v>6.4785683070794278</v>
      </c>
      <c r="J249" s="37">
        <f>table38Bws!D245</f>
        <v>85.89</v>
      </c>
      <c r="K249" s="38">
        <f t="shared" si="22"/>
        <v>19.768378158109208</v>
      </c>
      <c r="L249" s="39">
        <f t="shared" si="23"/>
        <v>50.585839263186543</v>
      </c>
    </row>
    <row r="250" spans="1:12" x14ac:dyDescent="0.3">
      <c r="A250" s="34">
        <v>32354</v>
      </c>
      <c r="B250" s="35" t="s">
        <v>335</v>
      </c>
      <c r="C250" s="36">
        <f>enrollextractws!G248</f>
        <v>10043.620000000003</v>
      </c>
      <c r="D250" s="37">
        <f>table34Bws!D246</f>
        <v>666.5</v>
      </c>
      <c r="E250" s="38">
        <f t="shared" si="18"/>
        <v>15.069197299324836</v>
      </c>
      <c r="F250" s="39">
        <f t="shared" si="19"/>
        <v>66.360535344825848</v>
      </c>
      <c r="G250" s="37">
        <f>table36Bws!D246</f>
        <v>37.39</v>
      </c>
      <c r="H250" s="38">
        <f t="shared" si="20"/>
        <v>268.6178122492646</v>
      </c>
      <c r="I250" s="40">
        <f t="shared" si="21"/>
        <v>3.7227613151433441</v>
      </c>
      <c r="J250" s="37">
        <f>table38Bws!D246</f>
        <v>404.77</v>
      </c>
      <c r="K250" s="38">
        <f t="shared" si="22"/>
        <v>24.81315314870174</v>
      </c>
      <c r="L250" s="39">
        <f t="shared" si="23"/>
        <v>40.301206138822444</v>
      </c>
    </row>
    <row r="251" spans="1:12" x14ac:dyDescent="0.3">
      <c r="A251" s="34">
        <v>32356</v>
      </c>
      <c r="B251" s="35" t="s">
        <v>336</v>
      </c>
      <c r="C251" s="36">
        <f>enrollextractws!G249</f>
        <v>14180.032000000001</v>
      </c>
      <c r="D251" s="37">
        <f>table34Bws!D247</f>
        <v>1003.59</v>
      </c>
      <c r="E251" s="38">
        <f t="shared" si="18"/>
        <v>14.129307785051665</v>
      </c>
      <c r="F251" s="39">
        <f t="shared" si="19"/>
        <v>70.774875543299203</v>
      </c>
      <c r="G251" s="37">
        <f>table36Bws!D247</f>
        <v>68</v>
      </c>
      <c r="H251" s="38">
        <f t="shared" si="20"/>
        <v>208.5298823529412</v>
      </c>
      <c r="I251" s="40">
        <f t="shared" si="21"/>
        <v>4.7954757788981013</v>
      </c>
      <c r="J251" s="37">
        <f>table38Bws!D247</f>
        <v>620.38</v>
      </c>
      <c r="K251" s="38">
        <f t="shared" si="22"/>
        <v>22.857010219542861</v>
      </c>
      <c r="L251" s="39">
        <f t="shared" si="23"/>
        <v>43.75025387812947</v>
      </c>
    </row>
    <row r="252" spans="1:12" x14ac:dyDescent="0.3">
      <c r="A252" s="34">
        <v>32358</v>
      </c>
      <c r="B252" s="35" t="s">
        <v>337</v>
      </c>
      <c r="C252" s="36">
        <f>enrollextractws!G250</f>
        <v>853.29600000000005</v>
      </c>
      <c r="D252" s="37">
        <f>table34Bws!D248</f>
        <v>59.81</v>
      </c>
      <c r="E252" s="38">
        <f t="shared" si="18"/>
        <v>14.266778130747367</v>
      </c>
      <c r="F252" s="39">
        <f t="shared" si="19"/>
        <v>70.09291031482627</v>
      </c>
      <c r="G252" s="37">
        <f>table36Bws!D248</f>
        <v>6</v>
      </c>
      <c r="H252" s="38">
        <f t="shared" si="20"/>
        <v>142.21600000000001</v>
      </c>
      <c r="I252" s="40">
        <f t="shared" si="21"/>
        <v>7.0315576306463408</v>
      </c>
      <c r="J252" s="37">
        <f>table38Bws!D248</f>
        <v>38.15</v>
      </c>
      <c r="K252" s="38">
        <f t="shared" si="22"/>
        <v>22.366867627785062</v>
      </c>
      <c r="L252" s="39">
        <f t="shared" si="23"/>
        <v>44.708987268192978</v>
      </c>
    </row>
    <row r="253" spans="1:12" x14ac:dyDescent="0.3">
      <c r="A253" s="34">
        <v>32360</v>
      </c>
      <c r="B253" s="35" t="s">
        <v>338</v>
      </c>
      <c r="C253" s="36">
        <f>enrollextractws!G251</f>
        <v>5265.67</v>
      </c>
      <c r="D253" s="37">
        <f>table34Bws!D249</f>
        <v>386.4</v>
      </c>
      <c r="E253" s="38">
        <f t="shared" si="18"/>
        <v>13.627510351966874</v>
      </c>
      <c r="F253" s="39">
        <f t="shared" si="19"/>
        <v>73.380975260508151</v>
      </c>
      <c r="G253" s="37">
        <f>table36Bws!D249</f>
        <v>29.75</v>
      </c>
      <c r="H253" s="38">
        <f t="shared" si="20"/>
        <v>176.99731092436974</v>
      </c>
      <c r="I253" s="40">
        <f t="shared" si="21"/>
        <v>5.649803348861588</v>
      </c>
      <c r="J253" s="37">
        <f>table38Bws!D249</f>
        <v>244.82</v>
      </c>
      <c r="K253" s="38">
        <f t="shared" si="22"/>
        <v>21.508332652561066</v>
      </c>
      <c r="L253" s="39">
        <f t="shared" si="23"/>
        <v>46.493608600614927</v>
      </c>
    </row>
    <row r="254" spans="1:12" x14ac:dyDescent="0.3">
      <c r="A254" s="34">
        <v>32361</v>
      </c>
      <c r="B254" s="35" t="s">
        <v>79</v>
      </c>
      <c r="C254" s="36">
        <f>enrollextractws!G252</f>
        <v>3337.6560000000004</v>
      </c>
      <c r="D254" s="37">
        <f>table34Bws!D250</f>
        <v>239.88</v>
      </c>
      <c r="E254" s="38">
        <f t="shared" si="18"/>
        <v>13.913856928464234</v>
      </c>
      <c r="F254" s="39">
        <f t="shared" si="19"/>
        <v>71.870797949219437</v>
      </c>
      <c r="G254" s="37">
        <f>table36Bws!D250</f>
        <v>17.600000000000001</v>
      </c>
      <c r="H254" s="38">
        <f t="shared" si="20"/>
        <v>189.63954545454547</v>
      </c>
      <c r="I254" s="40">
        <f t="shared" si="21"/>
        <v>5.2731617638246719</v>
      </c>
      <c r="J254" s="37">
        <f>table38Bws!D250</f>
        <v>194.62</v>
      </c>
      <c r="K254" s="38">
        <f t="shared" si="22"/>
        <v>17.149604357208922</v>
      </c>
      <c r="L254" s="39">
        <f t="shared" si="23"/>
        <v>58.310383095202141</v>
      </c>
    </row>
    <row r="255" spans="1:12" x14ac:dyDescent="0.3">
      <c r="A255" s="34">
        <v>32362</v>
      </c>
      <c r="B255" s="35" t="s">
        <v>339</v>
      </c>
      <c r="C255" s="36">
        <f>enrollextractws!G253</f>
        <v>583.80399999999986</v>
      </c>
      <c r="D255" s="37">
        <f>table34Bws!D251</f>
        <v>40.86</v>
      </c>
      <c r="E255" s="38">
        <f t="shared" si="18"/>
        <v>14.287909936368083</v>
      </c>
      <c r="F255" s="39">
        <f t="shared" si="19"/>
        <v>69.989242965104737</v>
      </c>
      <c r="G255" s="37">
        <f>table36Bws!D251</f>
        <v>4</v>
      </c>
      <c r="H255" s="38">
        <f t="shared" si="20"/>
        <v>145.95099999999996</v>
      </c>
      <c r="I255" s="40">
        <f t="shared" si="21"/>
        <v>6.8516145829764801</v>
      </c>
      <c r="J255" s="37">
        <f>table38Bws!D251</f>
        <v>27</v>
      </c>
      <c r="K255" s="38">
        <f t="shared" si="22"/>
        <v>21.622370370370366</v>
      </c>
      <c r="L255" s="39">
        <f t="shared" si="23"/>
        <v>46.248398435091239</v>
      </c>
    </row>
    <row r="256" spans="1:12" x14ac:dyDescent="0.3">
      <c r="A256" s="34">
        <v>32363</v>
      </c>
      <c r="B256" s="35" t="s">
        <v>53</v>
      </c>
      <c r="C256" s="36">
        <f>enrollextractws!G254</f>
        <v>3326.2920000000008</v>
      </c>
      <c r="D256" s="37">
        <f>table34Bws!D252</f>
        <v>235.57</v>
      </c>
      <c r="E256" s="38">
        <f t="shared" si="18"/>
        <v>14.120185082990197</v>
      </c>
      <c r="F256" s="39">
        <f t="shared" si="19"/>
        <v>70.820601438478619</v>
      </c>
      <c r="G256" s="37">
        <f>table36Bws!D252</f>
        <v>17.5</v>
      </c>
      <c r="H256" s="38">
        <f t="shared" si="20"/>
        <v>190.07382857142861</v>
      </c>
      <c r="I256" s="40">
        <f t="shared" si="21"/>
        <v>5.2611135763186141</v>
      </c>
      <c r="J256" s="37">
        <f>table38Bws!D252</f>
        <v>149.91999999999999</v>
      </c>
      <c r="K256" s="38">
        <f t="shared" si="22"/>
        <v>22.187113127001073</v>
      </c>
      <c r="L256" s="39">
        <f t="shared" si="23"/>
        <v>45.071208420667801</v>
      </c>
    </row>
    <row r="257" spans="1:12" x14ac:dyDescent="0.3">
      <c r="A257" s="34">
        <v>32414</v>
      </c>
      <c r="B257" s="35" t="s">
        <v>340</v>
      </c>
      <c r="C257" s="36">
        <f>enrollextractws!G255</f>
        <v>2552.5580000000004</v>
      </c>
      <c r="D257" s="37">
        <f>table34Bws!D253</f>
        <v>163.26</v>
      </c>
      <c r="E257" s="38">
        <f t="shared" si="18"/>
        <v>15.634925885091269</v>
      </c>
      <c r="F257" s="39">
        <f t="shared" si="19"/>
        <v>63.959369385534025</v>
      </c>
      <c r="G257" s="37">
        <f>table36Bws!D253</f>
        <v>12</v>
      </c>
      <c r="H257" s="38">
        <f t="shared" si="20"/>
        <v>212.71316666666669</v>
      </c>
      <c r="I257" s="40">
        <f t="shared" si="21"/>
        <v>4.7011664377459779</v>
      </c>
      <c r="J257" s="37">
        <f>table38Bws!D253</f>
        <v>110.14</v>
      </c>
      <c r="K257" s="38">
        <f t="shared" si="22"/>
        <v>23.17557653895043</v>
      </c>
      <c r="L257" s="39">
        <f t="shared" si="23"/>
        <v>43.148872621111835</v>
      </c>
    </row>
    <row r="258" spans="1:12" x14ac:dyDescent="0.3">
      <c r="A258" s="34">
        <v>32416</v>
      </c>
      <c r="B258" s="35" t="s">
        <v>341</v>
      </c>
      <c r="C258" s="36">
        <f>enrollextractws!G256</f>
        <v>1445.1259999999997</v>
      </c>
      <c r="D258" s="37">
        <f>table34Bws!D254</f>
        <v>99.84</v>
      </c>
      <c r="E258" s="38">
        <f t="shared" si="18"/>
        <v>14.474419070512818</v>
      </c>
      <c r="F258" s="39">
        <f t="shared" si="19"/>
        <v>69.087401375381816</v>
      </c>
      <c r="G258" s="37">
        <f>table36Bws!D254</f>
        <v>9.3000000000000007</v>
      </c>
      <c r="H258" s="38">
        <f t="shared" si="20"/>
        <v>155.38989247311824</v>
      </c>
      <c r="I258" s="40">
        <f t="shared" si="21"/>
        <v>6.4354250079231861</v>
      </c>
      <c r="J258" s="37">
        <f>table38Bws!D254</f>
        <v>67.319999999999993</v>
      </c>
      <c r="K258" s="38">
        <f t="shared" si="22"/>
        <v>21.466518122400473</v>
      </c>
      <c r="L258" s="39">
        <f t="shared" si="23"/>
        <v>46.584173283160084</v>
      </c>
    </row>
    <row r="259" spans="1:12" x14ac:dyDescent="0.3">
      <c r="A259" s="34" t="s">
        <v>619</v>
      </c>
      <c r="B259" s="35" t="s">
        <v>626</v>
      </c>
      <c r="C259" s="36">
        <f>enrollextractws!G257</f>
        <v>820.3</v>
      </c>
      <c r="D259" s="37">
        <f>table34Bws!D255</f>
        <v>58.99</v>
      </c>
      <c r="E259" s="38">
        <f t="shared" si="18"/>
        <v>13.905746736735038</v>
      </c>
      <c r="F259" s="39">
        <f t="shared" si="19"/>
        <v>71.912714860416926</v>
      </c>
      <c r="G259" s="37">
        <f>table36Bws!D255</f>
        <v>4.5</v>
      </c>
      <c r="H259" s="38">
        <f t="shared" si="20"/>
        <v>182.28888888888889</v>
      </c>
      <c r="I259" s="40">
        <f t="shared" si="21"/>
        <v>5.4857978788248207</v>
      </c>
      <c r="J259" s="37">
        <f>table38Bws!D255</f>
        <v>29.3</v>
      </c>
      <c r="K259" s="38">
        <f t="shared" si="22"/>
        <v>27.996587030716722</v>
      </c>
      <c r="L259" s="39">
        <f t="shared" si="23"/>
        <v>35.718639522126054</v>
      </c>
    </row>
    <row r="260" spans="1:12" x14ac:dyDescent="0.3">
      <c r="A260" s="34" t="s">
        <v>676</v>
      </c>
      <c r="B260" s="35" t="s">
        <v>677</v>
      </c>
      <c r="C260" s="36">
        <f>enrollextractws!G258</f>
        <v>29.112000000000002</v>
      </c>
      <c r="D260" s="37">
        <f>table34Bws!D256</f>
        <v>7</v>
      </c>
      <c r="E260" s="38">
        <f t="shared" si="18"/>
        <v>4.1588571428571433</v>
      </c>
      <c r="F260" s="39">
        <f t="shared" si="19"/>
        <v>240.45067326188513</v>
      </c>
      <c r="G260" s="37">
        <f>table36Bws!D256</f>
        <v>1</v>
      </c>
      <c r="H260" s="38">
        <f t="shared" si="20"/>
        <v>29.112000000000002</v>
      </c>
      <c r="I260" s="40">
        <f t="shared" si="21"/>
        <v>34.350096180269304</v>
      </c>
      <c r="J260" s="37">
        <f>table38Bws!D256</f>
        <v>4.5</v>
      </c>
      <c r="K260" s="38">
        <f t="shared" si="22"/>
        <v>6.469333333333334</v>
      </c>
      <c r="L260" s="39">
        <f t="shared" si="23"/>
        <v>154.57543281121187</v>
      </c>
    </row>
    <row r="261" spans="1:12" x14ac:dyDescent="0.3">
      <c r="A261" s="34" t="s">
        <v>620</v>
      </c>
      <c r="B261" s="35" t="s">
        <v>627</v>
      </c>
      <c r="C261" s="36">
        <f>enrollextractws!G259</f>
        <v>228.25799999999998</v>
      </c>
      <c r="D261" s="37">
        <f>table34Bws!D257</f>
        <v>21.75</v>
      </c>
      <c r="E261" s="38">
        <f t="shared" si="18"/>
        <v>10.494620689655171</v>
      </c>
      <c r="F261" s="39">
        <f t="shared" si="19"/>
        <v>95.286912178324542</v>
      </c>
      <c r="G261" s="37">
        <f>table36Bws!D257</f>
        <v>2</v>
      </c>
      <c r="H261" s="38">
        <f t="shared" si="20"/>
        <v>114.12899999999999</v>
      </c>
      <c r="I261" s="40">
        <f t="shared" si="21"/>
        <v>8.7620149129493825</v>
      </c>
      <c r="J261" s="37">
        <f>table38Bws!D257</f>
        <v>3.54</v>
      </c>
      <c r="K261" s="38">
        <f t="shared" si="22"/>
        <v>64.479661016949152</v>
      </c>
      <c r="L261" s="39">
        <f t="shared" si="23"/>
        <v>15.508766395920407</v>
      </c>
    </row>
    <row r="262" spans="1:12" x14ac:dyDescent="0.3">
      <c r="A262" s="34">
        <v>33030</v>
      </c>
      <c r="B262" s="35" t="s">
        <v>342</v>
      </c>
      <c r="C262" s="36">
        <f>enrollextractws!G260</f>
        <v>40.4</v>
      </c>
      <c r="D262" s="37">
        <f>table34Bws!D258</f>
        <v>4.46</v>
      </c>
      <c r="E262" s="38">
        <f t="shared" si="18"/>
        <v>9.0582959641255609</v>
      </c>
      <c r="F262" s="39">
        <f t="shared" si="19"/>
        <v>110.3960396039604</v>
      </c>
      <c r="G262" s="37">
        <f>table36Bws!D258</f>
        <v>1.5</v>
      </c>
      <c r="H262" s="38">
        <f t="shared" si="20"/>
        <v>26.933333333333334</v>
      </c>
      <c r="I262" s="40">
        <f t="shared" si="21"/>
        <v>37.128712871287128</v>
      </c>
      <c r="J262" s="37">
        <f>table38Bws!D258</f>
        <v>3.59</v>
      </c>
      <c r="K262" s="38">
        <f t="shared" si="22"/>
        <v>11.253481894150418</v>
      </c>
      <c r="L262" s="39">
        <f t="shared" si="23"/>
        <v>88.861386138613852</v>
      </c>
    </row>
    <row r="263" spans="1:12" x14ac:dyDescent="0.3">
      <c r="A263" s="34">
        <v>33036</v>
      </c>
      <c r="B263" s="35" t="s">
        <v>343</v>
      </c>
      <c r="C263" s="36">
        <f>enrollextractws!G261</f>
        <v>767.1880000000001</v>
      </c>
      <c r="D263" s="37">
        <f>table34Bws!D259</f>
        <v>55.6</v>
      </c>
      <c r="E263" s="38">
        <f t="shared" si="18"/>
        <v>13.798345323741009</v>
      </c>
      <c r="F263" s="39">
        <f t="shared" si="19"/>
        <v>72.472457859090596</v>
      </c>
      <c r="G263" s="37">
        <f>table36Bws!D259</f>
        <v>6.58</v>
      </c>
      <c r="H263" s="38">
        <f t="shared" si="20"/>
        <v>116.5939209726444</v>
      </c>
      <c r="I263" s="40">
        <f t="shared" si="21"/>
        <v>8.5767764876405774</v>
      </c>
      <c r="J263" s="37">
        <f>table38Bws!D259</f>
        <v>39.64</v>
      </c>
      <c r="K263" s="38">
        <f t="shared" si="22"/>
        <v>19.353884964682141</v>
      </c>
      <c r="L263" s="39">
        <f t="shared" si="23"/>
        <v>51.669212761409192</v>
      </c>
    </row>
    <row r="264" spans="1:12" x14ac:dyDescent="0.3">
      <c r="A264" s="34">
        <v>33049</v>
      </c>
      <c r="B264" s="35" t="s">
        <v>344</v>
      </c>
      <c r="C264" s="36">
        <f>enrollextractws!G262</f>
        <v>413.584</v>
      </c>
      <c r="D264" s="37">
        <f>table34Bws!D260</f>
        <v>40.47</v>
      </c>
      <c r="E264" s="38">
        <f t="shared" si="18"/>
        <v>10.219520632567335</v>
      </c>
      <c r="F264" s="39">
        <f t="shared" si="19"/>
        <v>97.851947850980693</v>
      </c>
      <c r="G264" s="37">
        <f>table36Bws!D260</f>
        <v>4</v>
      </c>
      <c r="H264" s="38">
        <f t="shared" si="20"/>
        <v>103.396</v>
      </c>
      <c r="I264" s="40">
        <f t="shared" si="21"/>
        <v>9.6715540253007841</v>
      </c>
      <c r="J264" s="37">
        <f>table38Bws!D260</f>
        <v>31.42</v>
      </c>
      <c r="K264" s="38">
        <f t="shared" si="22"/>
        <v>13.163080840229153</v>
      </c>
      <c r="L264" s="39">
        <f t="shared" si="23"/>
        <v>75.970056868737672</v>
      </c>
    </row>
    <row r="265" spans="1:12" x14ac:dyDescent="0.3">
      <c r="A265" s="34">
        <v>33070</v>
      </c>
      <c r="B265" s="35" t="s">
        <v>345</v>
      </c>
      <c r="C265" s="36">
        <f>enrollextractws!G263</f>
        <v>1007.4599999999998</v>
      </c>
      <c r="D265" s="37">
        <f>table34Bws!D261</f>
        <v>56</v>
      </c>
      <c r="E265" s="38">
        <f t="shared" si="18"/>
        <v>17.990357142857139</v>
      </c>
      <c r="F265" s="39">
        <f t="shared" si="19"/>
        <v>55.585333412740958</v>
      </c>
      <c r="G265" s="37">
        <f>table36Bws!D261</f>
        <v>6</v>
      </c>
      <c r="H265" s="38">
        <f t="shared" si="20"/>
        <v>167.90999999999997</v>
      </c>
      <c r="I265" s="40">
        <f t="shared" si="21"/>
        <v>5.9555714370793886</v>
      </c>
      <c r="J265" s="37">
        <f>table38Bws!D261</f>
        <v>57.9</v>
      </c>
      <c r="K265" s="38">
        <f t="shared" si="22"/>
        <v>17.399999999999999</v>
      </c>
      <c r="L265" s="39">
        <f t="shared" si="23"/>
        <v>57.471264367816097</v>
      </c>
    </row>
    <row r="266" spans="1:12" x14ac:dyDescent="0.3">
      <c r="A266" s="34">
        <v>33115</v>
      </c>
      <c r="B266" s="35" t="s">
        <v>346</v>
      </c>
      <c r="C266" s="36">
        <f>enrollextractws!G264</f>
        <v>1688.0240000000003</v>
      </c>
      <c r="D266" s="37">
        <f>table34Bws!D262</f>
        <v>120.01</v>
      </c>
      <c r="E266" s="38">
        <f t="shared" ref="E266:E328" si="24">IF(D266=0,0,C266/D266)</f>
        <v>14.065694525456214</v>
      </c>
      <c r="F266" s="39">
        <f t="shared" ref="F266:F328" si="25">(+D266/C266)*1000</f>
        <v>71.094960735155411</v>
      </c>
      <c r="G266" s="37">
        <f>table36Bws!D262</f>
        <v>8</v>
      </c>
      <c r="H266" s="38">
        <f t="shared" ref="H266:H328" si="26">IF(G266=0,0,C266/G266)</f>
        <v>211.00300000000004</v>
      </c>
      <c r="I266" s="40">
        <f t="shared" ref="I266:I328" si="27">(+G266/C266)*1000</f>
        <v>4.739269109917867</v>
      </c>
      <c r="J266" s="37">
        <f>table38Bws!D262</f>
        <v>80.45</v>
      </c>
      <c r="K266" s="38">
        <f t="shared" ref="K266:K328" si="28">IF(J266=0,0,C266/J266)</f>
        <v>20.982274704785585</v>
      </c>
      <c r="L266" s="39">
        <f t="shared" ref="L266:L328" si="29">(+J266/C266)*1000</f>
        <v>47.659274986611557</v>
      </c>
    </row>
    <row r="267" spans="1:12" x14ac:dyDescent="0.3">
      <c r="A267" s="34">
        <v>33183</v>
      </c>
      <c r="B267" s="35" t="s">
        <v>347</v>
      </c>
      <c r="C267" s="36">
        <f>enrollextractws!G265</f>
        <v>257.06400000000002</v>
      </c>
      <c r="D267" s="37">
        <f>table34Bws!D263</f>
        <v>13.41</v>
      </c>
      <c r="E267" s="38">
        <f t="shared" si="24"/>
        <v>19.169574944071591</v>
      </c>
      <c r="F267" s="39">
        <f t="shared" si="25"/>
        <v>52.165997572588928</v>
      </c>
      <c r="G267" s="37">
        <f>table36Bws!D263</f>
        <v>1</v>
      </c>
      <c r="H267" s="38">
        <f t="shared" si="26"/>
        <v>257.06400000000002</v>
      </c>
      <c r="I267" s="40">
        <f t="shared" si="27"/>
        <v>3.8900818473220671</v>
      </c>
      <c r="J267" s="37">
        <f>table38Bws!D263</f>
        <v>9.5500000000000007</v>
      </c>
      <c r="K267" s="38">
        <f t="shared" si="28"/>
        <v>26.917696335078535</v>
      </c>
      <c r="L267" s="39">
        <f t="shared" si="29"/>
        <v>37.150281641925751</v>
      </c>
    </row>
    <row r="268" spans="1:12" x14ac:dyDescent="0.3">
      <c r="A268" s="34">
        <v>33202</v>
      </c>
      <c r="B268" s="35" t="s">
        <v>348</v>
      </c>
      <c r="C268" s="36">
        <f>enrollextractws!G266</f>
        <v>96.3</v>
      </c>
      <c r="D268" s="37">
        <f>table34Bws!D264</f>
        <v>6.6</v>
      </c>
      <c r="E268" s="38">
        <f t="shared" si="24"/>
        <v>14.590909090909092</v>
      </c>
      <c r="F268" s="39">
        <f t="shared" si="25"/>
        <v>68.535825545171335</v>
      </c>
      <c r="G268" s="37">
        <f>table36Bws!D264</f>
        <v>0.25</v>
      </c>
      <c r="H268" s="38">
        <f t="shared" si="26"/>
        <v>385.2</v>
      </c>
      <c r="I268" s="40">
        <f t="shared" si="27"/>
        <v>2.5960539979231569</v>
      </c>
      <c r="J268" s="37">
        <f>table38Bws!D264</f>
        <v>5.67</v>
      </c>
      <c r="K268" s="38">
        <f t="shared" si="28"/>
        <v>16.984126984126984</v>
      </c>
      <c r="L268" s="39">
        <f t="shared" si="29"/>
        <v>58.878504672897193</v>
      </c>
    </row>
    <row r="269" spans="1:12" x14ac:dyDescent="0.3">
      <c r="A269" s="34">
        <v>33205</v>
      </c>
      <c r="B269" s="35" t="s">
        <v>54</v>
      </c>
      <c r="C269" s="36">
        <f>enrollextractws!G267</f>
        <v>40.200000000000003</v>
      </c>
      <c r="D269" s="37">
        <f>table34Bws!D265</f>
        <v>2.82</v>
      </c>
      <c r="E269" s="38">
        <f t="shared" si="24"/>
        <v>14.255319148936172</v>
      </c>
      <c r="F269" s="39">
        <f t="shared" si="25"/>
        <v>70.149253731343279</v>
      </c>
      <c r="G269" s="37">
        <f>table36Bws!D265</f>
        <v>0.28000000000000003</v>
      </c>
      <c r="H269" s="38">
        <f t="shared" si="26"/>
        <v>143.57142857142856</v>
      </c>
      <c r="I269" s="40">
        <f t="shared" si="27"/>
        <v>6.9651741293532341</v>
      </c>
      <c r="J269" s="37">
        <f>table38Bws!D265</f>
        <v>2.2599999999999998</v>
      </c>
      <c r="K269" s="38">
        <f t="shared" si="28"/>
        <v>17.787610619469028</v>
      </c>
      <c r="L269" s="39">
        <f t="shared" si="29"/>
        <v>56.218905472636806</v>
      </c>
    </row>
    <row r="270" spans="1:12" x14ac:dyDescent="0.3">
      <c r="A270" s="34">
        <v>33206</v>
      </c>
      <c r="B270" s="35" t="s">
        <v>55</v>
      </c>
      <c r="C270" s="36">
        <f>enrollextractws!G268</f>
        <v>109.426</v>
      </c>
      <c r="D270" s="37">
        <f>table34Bws!D266</f>
        <v>13.24</v>
      </c>
      <c r="E270" s="38">
        <f t="shared" si="24"/>
        <v>8.2648036253776436</v>
      </c>
      <c r="F270" s="39">
        <f t="shared" si="25"/>
        <v>120.99501032661341</v>
      </c>
      <c r="G270" s="37">
        <f>table36Bws!D266</f>
        <v>1.19</v>
      </c>
      <c r="H270" s="38">
        <f t="shared" si="26"/>
        <v>91.954621848739507</v>
      </c>
      <c r="I270" s="40">
        <f t="shared" si="27"/>
        <v>10.874929175881418</v>
      </c>
      <c r="J270" s="37">
        <f>table38Bws!D266</f>
        <v>10.72</v>
      </c>
      <c r="K270" s="38">
        <f t="shared" si="28"/>
        <v>10.207649253731343</v>
      </c>
      <c r="L270" s="39">
        <f t="shared" si="29"/>
        <v>97.965748542393953</v>
      </c>
    </row>
    <row r="271" spans="1:12" x14ac:dyDescent="0.3">
      <c r="A271" s="34">
        <v>33207</v>
      </c>
      <c r="B271" s="35" t="s">
        <v>0</v>
      </c>
      <c r="C271" s="36">
        <f>enrollextractws!G269</f>
        <v>525.56000000000006</v>
      </c>
      <c r="D271" s="37">
        <f>table34Bws!D267</f>
        <v>34.340000000000003</v>
      </c>
      <c r="E271" s="38">
        <f t="shared" si="24"/>
        <v>15.304601048340128</v>
      </c>
      <c r="F271" s="39">
        <f t="shared" si="25"/>
        <v>65.339827992997954</v>
      </c>
      <c r="G271" s="37">
        <f>table36Bws!D267</f>
        <v>3.1</v>
      </c>
      <c r="H271" s="38">
        <f t="shared" si="26"/>
        <v>169.53548387096777</v>
      </c>
      <c r="I271" s="40">
        <f t="shared" si="27"/>
        <v>5.8984702032118115</v>
      </c>
      <c r="J271" s="37">
        <f>table38Bws!D267</f>
        <v>21.4</v>
      </c>
      <c r="K271" s="38">
        <f t="shared" si="28"/>
        <v>24.558878504672901</v>
      </c>
      <c r="L271" s="39">
        <f t="shared" si="29"/>
        <v>40.718471725397663</v>
      </c>
    </row>
    <row r="272" spans="1:12" x14ac:dyDescent="0.3">
      <c r="A272" s="34">
        <v>33211</v>
      </c>
      <c r="B272" s="35" t="s">
        <v>1</v>
      </c>
      <c r="C272" s="36">
        <f>enrollextractws!G270</f>
        <v>260.16999999999996</v>
      </c>
      <c r="D272" s="37">
        <f>table34Bws!D268</f>
        <v>21</v>
      </c>
      <c r="E272" s="38">
        <f t="shared" si="24"/>
        <v>12.389047619047616</v>
      </c>
      <c r="F272" s="39">
        <f t="shared" si="25"/>
        <v>80.716454625821598</v>
      </c>
      <c r="G272" s="37">
        <f>table36Bws!D268</f>
        <v>2</v>
      </c>
      <c r="H272" s="38">
        <f t="shared" si="26"/>
        <v>130.08499999999998</v>
      </c>
      <c r="I272" s="40">
        <f t="shared" si="27"/>
        <v>7.6872813929353896</v>
      </c>
      <c r="J272" s="37">
        <f>table38Bws!D268</f>
        <v>18.43</v>
      </c>
      <c r="K272" s="38">
        <f t="shared" si="28"/>
        <v>14.116657623440041</v>
      </c>
      <c r="L272" s="39">
        <f t="shared" si="29"/>
        <v>70.838298035899612</v>
      </c>
    </row>
    <row r="273" spans="1:12" x14ac:dyDescent="0.3">
      <c r="A273" s="34">
        <v>33212</v>
      </c>
      <c r="B273" s="35" t="s">
        <v>2</v>
      </c>
      <c r="C273" s="36">
        <f>enrollextractws!G271</f>
        <v>1055.854</v>
      </c>
      <c r="D273" s="37">
        <f>table34Bws!D269</f>
        <v>66.47</v>
      </c>
      <c r="E273" s="38">
        <f t="shared" si="24"/>
        <v>15.884669775838725</v>
      </c>
      <c r="F273" s="39">
        <f t="shared" si="25"/>
        <v>62.953779594527276</v>
      </c>
      <c r="G273" s="37">
        <f>table36Bws!D269</f>
        <v>6</v>
      </c>
      <c r="H273" s="38">
        <f t="shared" si="26"/>
        <v>175.97566666666668</v>
      </c>
      <c r="I273" s="40">
        <f t="shared" si="27"/>
        <v>5.6826038448497611</v>
      </c>
      <c r="J273" s="37">
        <f>table38Bws!D269</f>
        <v>56.6</v>
      </c>
      <c r="K273" s="38">
        <f t="shared" si="28"/>
        <v>18.654664310954065</v>
      </c>
      <c r="L273" s="39">
        <f t="shared" si="29"/>
        <v>53.605896269749415</v>
      </c>
    </row>
    <row r="274" spans="1:12" x14ac:dyDescent="0.3">
      <c r="A274" s="34">
        <v>34002</v>
      </c>
      <c r="B274" s="35" t="s">
        <v>3</v>
      </c>
      <c r="C274" s="36">
        <f>enrollextractws!G272</f>
        <v>5480.7660000000014</v>
      </c>
      <c r="D274" s="37">
        <f>table34Bws!D270</f>
        <v>316.61</v>
      </c>
      <c r="E274" s="38">
        <f t="shared" si="24"/>
        <v>17.31077982375794</v>
      </c>
      <c r="F274" s="39">
        <f t="shared" si="25"/>
        <v>57.767472648896145</v>
      </c>
      <c r="G274" s="37">
        <f>table36Bws!D270</f>
        <v>24.98</v>
      </c>
      <c r="H274" s="38">
        <f t="shared" si="26"/>
        <v>219.4061649319456</v>
      </c>
      <c r="I274" s="40">
        <f t="shared" si="27"/>
        <v>4.5577570726427643</v>
      </c>
      <c r="J274" s="37">
        <f>table38Bws!D270</f>
        <v>218.99</v>
      </c>
      <c r="K274" s="38">
        <f t="shared" si="28"/>
        <v>25.027471574044483</v>
      </c>
      <c r="L274" s="39">
        <f t="shared" si="29"/>
        <v>39.956093728504364</v>
      </c>
    </row>
    <row r="275" spans="1:12" x14ac:dyDescent="0.3">
      <c r="A275" s="34">
        <v>34003</v>
      </c>
      <c r="B275" s="35" t="s">
        <v>4</v>
      </c>
      <c r="C275" s="36">
        <f>enrollextractws!G273</f>
        <v>14444.599999999999</v>
      </c>
      <c r="D275" s="37">
        <f>table34Bws!D271</f>
        <v>1049.42</v>
      </c>
      <c r="E275" s="38">
        <f t="shared" si="24"/>
        <v>13.764365077852526</v>
      </c>
      <c r="F275" s="39">
        <f t="shared" si="25"/>
        <v>72.651371446769048</v>
      </c>
      <c r="G275" s="37">
        <f>table36Bws!D271</f>
        <v>62.99</v>
      </c>
      <c r="H275" s="38">
        <f t="shared" si="26"/>
        <v>229.3157644070487</v>
      </c>
      <c r="I275" s="40">
        <f t="shared" si="27"/>
        <v>4.3607991913933244</v>
      </c>
      <c r="J275" s="37">
        <f>table38Bws!D271</f>
        <v>668.42</v>
      </c>
      <c r="K275" s="38">
        <f t="shared" si="28"/>
        <v>21.610065527662247</v>
      </c>
      <c r="L275" s="39">
        <f t="shared" si="29"/>
        <v>46.27473242595849</v>
      </c>
    </row>
    <row r="276" spans="1:12" x14ac:dyDescent="0.3">
      <c r="A276" s="34">
        <v>34033</v>
      </c>
      <c r="B276" s="35" t="s">
        <v>5</v>
      </c>
      <c r="C276" s="36">
        <f>enrollextractws!G274</f>
        <v>6438.55</v>
      </c>
      <c r="D276" s="37">
        <f>table34Bws!D272</f>
        <v>412.97</v>
      </c>
      <c r="E276" s="38">
        <f t="shared" si="24"/>
        <v>15.590841949778433</v>
      </c>
      <c r="F276" s="39">
        <f t="shared" si="25"/>
        <v>64.140217906205592</v>
      </c>
      <c r="G276" s="37">
        <f>table36Bws!D272</f>
        <v>29.02</v>
      </c>
      <c r="H276" s="38">
        <f t="shared" si="26"/>
        <v>221.86595451412819</v>
      </c>
      <c r="I276" s="40">
        <f t="shared" si="27"/>
        <v>4.5072260058553555</v>
      </c>
      <c r="J276" s="37">
        <f>table38Bws!D272</f>
        <v>290.77</v>
      </c>
      <c r="K276" s="38">
        <f t="shared" si="28"/>
        <v>22.143102796024351</v>
      </c>
      <c r="L276" s="39">
        <f t="shared" si="29"/>
        <v>45.160789308151678</v>
      </c>
    </row>
    <row r="277" spans="1:12" x14ac:dyDescent="0.3">
      <c r="A277" s="34">
        <v>34111</v>
      </c>
      <c r="B277" s="35" t="s">
        <v>6</v>
      </c>
      <c r="C277" s="36">
        <f>enrollextractws!G275</f>
        <v>9080.2440000000006</v>
      </c>
      <c r="D277" s="37">
        <f>table34Bws!D273</f>
        <v>625.4</v>
      </c>
      <c r="E277" s="38">
        <f t="shared" si="24"/>
        <v>14.519098177166615</v>
      </c>
      <c r="F277" s="39">
        <f t="shared" si="25"/>
        <v>68.874801161730886</v>
      </c>
      <c r="G277" s="37">
        <f>table36Bws!D273</f>
        <v>39.700000000000003</v>
      </c>
      <c r="H277" s="38">
        <f t="shared" si="26"/>
        <v>228.72151133501259</v>
      </c>
      <c r="I277" s="40">
        <f t="shared" si="27"/>
        <v>4.3721292071006017</v>
      </c>
      <c r="J277" s="37">
        <f>table38Bws!D273</f>
        <v>432.19</v>
      </c>
      <c r="K277" s="38">
        <f t="shared" si="28"/>
        <v>21.009842893171985</v>
      </c>
      <c r="L277" s="39">
        <f t="shared" si="29"/>
        <v>47.596738589844058</v>
      </c>
    </row>
    <row r="278" spans="1:12" x14ac:dyDescent="0.3">
      <c r="A278" s="34">
        <v>34307</v>
      </c>
      <c r="B278" s="35" t="s">
        <v>7</v>
      </c>
      <c r="C278" s="36">
        <f>enrollextractws!G276</f>
        <v>951.41399999999987</v>
      </c>
      <c r="D278" s="37">
        <f>table34Bws!D274</f>
        <v>62.46</v>
      </c>
      <c r="E278" s="38">
        <f t="shared" si="24"/>
        <v>15.232372718539864</v>
      </c>
      <c r="F278" s="39">
        <f t="shared" si="25"/>
        <v>65.649654093801445</v>
      </c>
      <c r="G278" s="37">
        <f>table36Bws!D274</f>
        <v>5</v>
      </c>
      <c r="H278" s="38">
        <f t="shared" si="26"/>
        <v>190.28279999999998</v>
      </c>
      <c r="I278" s="40">
        <f t="shared" si="27"/>
        <v>5.2553357423792386</v>
      </c>
      <c r="J278" s="37">
        <f>table38Bws!D274</f>
        <v>40.840000000000003</v>
      </c>
      <c r="K278" s="38">
        <f t="shared" si="28"/>
        <v>23.296131243878545</v>
      </c>
      <c r="L278" s="39">
        <f t="shared" si="29"/>
        <v>42.925582343753618</v>
      </c>
    </row>
    <row r="279" spans="1:12" x14ac:dyDescent="0.3">
      <c r="A279" s="34">
        <v>34324</v>
      </c>
      <c r="B279" s="35" t="s">
        <v>8</v>
      </c>
      <c r="C279" s="36">
        <f>enrollextractws!G277</f>
        <v>577.11200000000008</v>
      </c>
      <c r="D279" s="37">
        <f>table34Bws!D275</f>
        <v>37.799999999999997</v>
      </c>
      <c r="E279" s="38">
        <f t="shared" si="24"/>
        <v>15.267513227513231</v>
      </c>
      <c r="F279" s="39">
        <f t="shared" si="25"/>
        <v>65.498551407699011</v>
      </c>
      <c r="G279" s="37">
        <f>table36Bws!D275</f>
        <v>3</v>
      </c>
      <c r="H279" s="38">
        <f t="shared" si="26"/>
        <v>192.37066666666669</v>
      </c>
      <c r="I279" s="40">
        <f t="shared" si="27"/>
        <v>5.1982977307697631</v>
      </c>
      <c r="J279" s="37">
        <f>table38Bws!D275</f>
        <v>28.63</v>
      </c>
      <c r="K279" s="38">
        <f t="shared" si="28"/>
        <v>20.157596926301085</v>
      </c>
      <c r="L279" s="39">
        <f t="shared" si="29"/>
        <v>49.609088010646104</v>
      </c>
    </row>
    <row r="280" spans="1:12" x14ac:dyDescent="0.3">
      <c r="A280" s="34">
        <v>34401</v>
      </c>
      <c r="B280" s="35" t="s">
        <v>9</v>
      </c>
      <c r="C280" s="36">
        <f>enrollextractws!G278</f>
        <v>2055.0759999999996</v>
      </c>
      <c r="D280" s="37">
        <f>table34Bws!D276</f>
        <v>131.32</v>
      </c>
      <c r="E280" s="38">
        <f t="shared" si="24"/>
        <v>15.64937557112397</v>
      </c>
      <c r="F280" s="39">
        <f t="shared" si="25"/>
        <v>63.900313175765774</v>
      </c>
      <c r="G280" s="37">
        <f>table36Bws!D276</f>
        <v>12.49</v>
      </c>
      <c r="H280" s="38">
        <f t="shared" si="26"/>
        <v>164.53771016813448</v>
      </c>
      <c r="I280" s="40">
        <f t="shared" si="27"/>
        <v>6.0776341118284698</v>
      </c>
      <c r="J280" s="37">
        <f>table38Bws!D276</f>
        <v>73.599999999999994</v>
      </c>
      <c r="K280" s="38">
        <f t="shared" si="28"/>
        <v>27.922228260869563</v>
      </c>
      <c r="L280" s="39">
        <f t="shared" si="29"/>
        <v>35.813760658973202</v>
      </c>
    </row>
    <row r="281" spans="1:12" x14ac:dyDescent="0.3">
      <c r="A281" s="34">
        <v>34402</v>
      </c>
      <c r="B281" s="35" t="s">
        <v>10</v>
      </c>
      <c r="C281" s="36">
        <f>enrollextractws!G279</f>
        <v>1235.2740000000001</v>
      </c>
      <c r="D281" s="37">
        <f>table34Bws!D277</f>
        <v>78.41</v>
      </c>
      <c r="E281" s="38">
        <f t="shared" si="24"/>
        <v>15.754036474939424</v>
      </c>
      <c r="F281" s="39">
        <f t="shared" si="25"/>
        <v>63.475795653433963</v>
      </c>
      <c r="G281" s="37">
        <f>table36Bws!D277</f>
        <v>7.95</v>
      </c>
      <c r="H281" s="38">
        <f t="shared" si="26"/>
        <v>155.38037735849059</v>
      </c>
      <c r="I281" s="40">
        <f t="shared" si="27"/>
        <v>6.4358190976253038</v>
      </c>
      <c r="J281" s="37">
        <f>table38Bws!D277</f>
        <v>55.1</v>
      </c>
      <c r="K281" s="38">
        <f t="shared" si="28"/>
        <v>22.418765880217787</v>
      </c>
      <c r="L281" s="39">
        <f t="shared" si="29"/>
        <v>44.60548833700053</v>
      </c>
    </row>
    <row r="282" spans="1:12" x14ac:dyDescent="0.3">
      <c r="A282" s="34">
        <v>34901</v>
      </c>
      <c r="B282" s="35" t="s">
        <v>656</v>
      </c>
      <c r="C282" s="36">
        <f>enrollextractws!G280</f>
        <v>132.4</v>
      </c>
      <c r="D282" s="37">
        <f>table34Bws!D278</f>
        <v>11.13</v>
      </c>
      <c r="E282" s="38">
        <f t="shared" si="24"/>
        <v>11.895777178796047</v>
      </c>
      <c r="F282" s="39">
        <f t="shared" si="25"/>
        <v>84.063444108761331</v>
      </c>
      <c r="G282" s="37">
        <f>table36Bws!D278</f>
        <v>0</v>
      </c>
      <c r="H282" s="38">
        <f t="shared" si="26"/>
        <v>0</v>
      </c>
      <c r="I282" s="40">
        <f t="shared" si="27"/>
        <v>0</v>
      </c>
      <c r="J282" s="37">
        <f>table38Bws!D278</f>
        <v>4.8099999999999996</v>
      </c>
      <c r="K282" s="38">
        <f t="shared" si="28"/>
        <v>27.525987525987528</v>
      </c>
      <c r="L282" s="39">
        <f t="shared" si="29"/>
        <v>36.329305135951657</v>
      </c>
    </row>
    <row r="283" spans="1:12" x14ac:dyDescent="0.3">
      <c r="A283" s="34">
        <v>35200</v>
      </c>
      <c r="B283" s="35" t="s">
        <v>11</v>
      </c>
      <c r="C283" s="36">
        <f>enrollextractws!G281</f>
        <v>392.87200000000001</v>
      </c>
      <c r="D283" s="37">
        <f>table34Bws!D279</f>
        <v>23.7</v>
      </c>
      <c r="E283" s="38">
        <f t="shared" si="24"/>
        <v>16.576877637130803</v>
      </c>
      <c r="F283" s="39">
        <f t="shared" si="25"/>
        <v>60.324991345781825</v>
      </c>
      <c r="G283" s="37">
        <f>table36Bws!D279</f>
        <v>2.99</v>
      </c>
      <c r="H283" s="38">
        <f t="shared" si="26"/>
        <v>131.39531772575251</v>
      </c>
      <c r="I283" s="40">
        <f t="shared" si="27"/>
        <v>7.6106212710501131</v>
      </c>
      <c r="J283" s="37">
        <f>table38Bws!D279</f>
        <v>18.77</v>
      </c>
      <c r="K283" s="38">
        <f t="shared" si="28"/>
        <v>20.930847096430476</v>
      </c>
      <c r="L283" s="39">
        <f t="shared" si="29"/>
        <v>47.776375002545358</v>
      </c>
    </row>
    <row r="284" spans="1:12" x14ac:dyDescent="0.3">
      <c r="A284" s="34">
        <v>36101</v>
      </c>
      <c r="B284" s="35" t="s">
        <v>12</v>
      </c>
      <c r="C284" s="36">
        <f>enrollextractws!G282</f>
        <v>14.6</v>
      </c>
      <c r="D284" s="37">
        <f>table34Bws!D280</f>
        <v>2</v>
      </c>
      <c r="E284" s="38">
        <f t="shared" si="24"/>
        <v>7.3</v>
      </c>
      <c r="F284" s="39">
        <f t="shared" si="25"/>
        <v>136.98630136986301</v>
      </c>
      <c r="G284" s="37">
        <f>table36Bws!D280</f>
        <v>1</v>
      </c>
      <c r="H284" s="38">
        <f t="shared" si="26"/>
        <v>14.6</v>
      </c>
      <c r="I284" s="40">
        <f t="shared" si="27"/>
        <v>68.493150684931507</v>
      </c>
      <c r="J284" s="37">
        <f>table38Bws!D280</f>
        <v>3.02</v>
      </c>
      <c r="K284" s="38">
        <f t="shared" si="28"/>
        <v>4.8344370860927155</v>
      </c>
      <c r="L284" s="39">
        <f t="shared" si="29"/>
        <v>206.84931506849315</v>
      </c>
    </row>
    <row r="285" spans="1:12" x14ac:dyDescent="0.3">
      <c r="A285" s="34">
        <v>36140</v>
      </c>
      <c r="B285" s="35" t="s">
        <v>13</v>
      </c>
      <c r="C285" s="36">
        <f>enrollextractws!G283</f>
        <v>5191.97</v>
      </c>
      <c r="D285" s="37">
        <f>table34Bws!D281</f>
        <v>374.09</v>
      </c>
      <c r="E285" s="38">
        <f t="shared" si="24"/>
        <v>13.878932877115135</v>
      </c>
      <c r="F285" s="39">
        <f t="shared" si="25"/>
        <v>72.051648988726825</v>
      </c>
      <c r="G285" s="37">
        <f>table36Bws!D281</f>
        <v>27</v>
      </c>
      <c r="H285" s="38">
        <f t="shared" si="26"/>
        <v>192.2951851851852</v>
      </c>
      <c r="I285" s="40">
        <f t="shared" si="27"/>
        <v>5.2003382145890669</v>
      </c>
      <c r="J285" s="37">
        <f>table38Bws!D281</f>
        <v>268.16000000000003</v>
      </c>
      <c r="K285" s="38">
        <f t="shared" si="28"/>
        <v>19.361463305489259</v>
      </c>
      <c r="L285" s="39">
        <f t="shared" si="29"/>
        <v>51.648988726822388</v>
      </c>
    </row>
    <row r="286" spans="1:12" x14ac:dyDescent="0.3">
      <c r="A286" s="34">
        <v>36250</v>
      </c>
      <c r="B286" s="35" t="s">
        <v>14</v>
      </c>
      <c r="C286" s="36">
        <f>enrollextractws!G284</f>
        <v>1435.5061999999998</v>
      </c>
      <c r="D286" s="37">
        <f>table34Bws!D282</f>
        <v>108.51</v>
      </c>
      <c r="E286" s="38">
        <f t="shared" si="24"/>
        <v>13.229252603446685</v>
      </c>
      <c r="F286" s="39">
        <f t="shared" si="25"/>
        <v>75.590060147423969</v>
      </c>
      <c r="G286" s="37">
        <f>table36Bws!D282</f>
        <v>5</v>
      </c>
      <c r="H286" s="38">
        <f t="shared" si="26"/>
        <v>287.10123999999996</v>
      </c>
      <c r="I286" s="40">
        <f t="shared" si="27"/>
        <v>3.4830918877257377</v>
      </c>
      <c r="J286" s="37">
        <f>table38Bws!D282</f>
        <v>77.8</v>
      </c>
      <c r="K286" s="38">
        <f t="shared" si="28"/>
        <v>18.451236503856041</v>
      </c>
      <c r="L286" s="39">
        <f t="shared" si="29"/>
        <v>54.196909773012479</v>
      </c>
    </row>
    <row r="287" spans="1:12" x14ac:dyDescent="0.3">
      <c r="A287" s="34">
        <v>36300</v>
      </c>
      <c r="B287" s="35" t="s">
        <v>15</v>
      </c>
      <c r="C287" s="36">
        <f>enrollextractws!G285</f>
        <v>239.28799999999995</v>
      </c>
      <c r="D287" s="37">
        <f>table34Bws!D283</f>
        <v>18.649999999999999</v>
      </c>
      <c r="E287" s="38">
        <f t="shared" si="24"/>
        <v>12.830455764075065</v>
      </c>
      <c r="F287" s="39">
        <f t="shared" si="25"/>
        <v>77.939554010230353</v>
      </c>
      <c r="G287" s="37">
        <f>table36Bws!D283</f>
        <v>1.75</v>
      </c>
      <c r="H287" s="38">
        <f t="shared" si="26"/>
        <v>136.73599999999996</v>
      </c>
      <c r="I287" s="40">
        <f t="shared" si="27"/>
        <v>7.3133629768312671</v>
      </c>
      <c r="J287" s="37">
        <f>table38Bws!D283</f>
        <v>9.27</v>
      </c>
      <c r="K287" s="38">
        <f t="shared" si="28"/>
        <v>25.813160733549079</v>
      </c>
      <c r="L287" s="39">
        <f t="shared" si="29"/>
        <v>38.739928454414766</v>
      </c>
    </row>
    <row r="288" spans="1:12" x14ac:dyDescent="0.3">
      <c r="A288" s="34">
        <v>36400</v>
      </c>
      <c r="B288" s="35" t="s">
        <v>56</v>
      </c>
      <c r="C288" s="36">
        <f>enrollextractws!G286</f>
        <v>752.08400000000017</v>
      </c>
      <c r="D288" s="37">
        <f>table34Bws!D284</f>
        <v>52.8</v>
      </c>
      <c r="E288" s="38">
        <f t="shared" si="24"/>
        <v>14.244015151515155</v>
      </c>
      <c r="F288" s="39">
        <f t="shared" si="25"/>
        <v>70.204923918072964</v>
      </c>
      <c r="G288" s="37">
        <f>table36Bws!D284</f>
        <v>3</v>
      </c>
      <c r="H288" s="38">
        <f t="shared" si="26"/>
        <v>250.69466666666673</v>
      </c>
      <c r="I288" s="40">
        <f t="shared" si="27"/>
        <v>3.9889161317086912</v>
      </c>
      <c r="J288" s="37">
        <f>table38Bws!D284</f>
        <v>40.659999999999997</v>
      </c>
      <c r="K288" s="38">
        <f t="shared" si="28"/>
        <v>18.496901131333011</v>
      </c>
      <c r="L288" s="39">
        <f t="shared" si="29"/>
        <v>54.063109971758458</v>
      </c>
    </row>
    <row r="289" spans="1:12" x14ac:dyDescent="0.3">
      <c r="A289" s="34">
        <v>36401</v>
      </c>
      <c r="B289" s="35" t="s">
        <v>16</v>
      </c>
      <c r="C289" s="36">
        <f>enrollextractws!G287</f>
        <v>274.40599999999995</v>
      </c>
      <c r="D289" s="37">
        <f>table34Bws!D285</f>
        <v>19</v>
      </c>
      <c r="E289" s="38">
        <f t="shared" si="24"/>
        <v>14.442421052631577</v>
      </c>
      <c r="F289" s="39">
        <f t="shared" si="25"/>
        <v>69.240468502875316</v>
      </c>
      <c r="G289" s="37">
        <f>table36Bws!D285</f>
        <v>2</v>
      </c>
      <c r="H289" s="38">
        <f t="shared" si="26"/>
        <v>137.20299999999997</v>
      </c>
      <c r="I289" s="40">
        <f t="shared" si="27"/>
        <v>7.2884703687237176</v>
      </c>
      <c r="J289" s="37">
        <f>table38Bws!D285</f>
        <v>14.97</v>
      </c>
      <c r="K289" s="38">
        <f t="shared" si="28"/>
        <v>18.330394121576482</v>
      </c>
      <c r="L289" s="39">
        <f t="shared" si="29"/>
        <v>54.554200709897025</v>
      </c>
    </row>
    <row r="290" spans="1:12" x14ac:dyDescent="0.3">
      <c r="A290" s="34">
        <v>36402</v>
      </c>
      <c r="B290" s="35" t="s">
        <v>17</v>
      </c>
      <c r="C290" s="36">
        <f>enrollextractws!G288</f>
        <v>261.14</v>
      </c>
      <c r="D290" s="37">
        <f>table34Bws!D286</f>
        <v>20</v>
      </c>
      <c r="E290" s="38">
        <f t="shared" si="24"/>
        <v>13.056999999999999</v>
      </c>
      <c r="F290" s="39">
        <f t="shared" si="25"/>
        <v>76.587271195527308</v>
      </c>
      <c r="G290" s="37">
        <f>table36Bws!D286</f>
        <v>1</v>
      </c>
      <c r="H290" s="38">
        <f t="shared" si="26"/>
        <v>261.14</v>
      </c>
      <c r="I290" s="40">
        <f t="shared" si="27"/>
        <v>3.8293635597763656</v>
      </c>
      <c r="J290" s="37">
        <f>table38Bws!D286</f>
        <v>14.43</v>
      </c>
      <c r="K290" s="38">
        <f t="shared" si="28"/>
        <v>18.097020097020096</v>
      </c>
      <c r="L290" s="39">
        <f t="shared" si="29"/>
        <v>55.257716167572951</v>
      </c>
    </row>
    <row r="291" spans="1:12" x14ac:dyDescent="0.3">
      <c r="A291" s="34">
        <v>37501</v>
      </c>
      <c r="B291" s="35" t="s">
        <v>18</v>
      </c>
      <c r="C291" s="36">
        <f>enrollextractws!G289</f>
        <v>10718.66</v>
      </c>
      <c r="D291" s="37">
        <f>table34Bws!D287</f>
        <v>785.61</v>
      </c>
      <c r="E291" s="38">
        <f t="shared" si="24"/>
        <v>13.643741805730578</v>
      </c>
      <c r="F291" s="39">
        <f t="shared" si="25"/>
        <v>73.293676634952504</v>
      </c>
      <c r="G291" s="37">
        <f>table36Bws!D287</f>
        <v>52.21</v>
      </c>
      <c r="H291" s="38">
        <f t="shared" si="26"/>
        <v>205.29898486879907</v>
      </c>
      <c r="I291" s="40">
        <f t="shared" si="27"/>
        <v>4.8709446889816457</v>
      </c>
      <c r="J291" s="37">
        <f>table38Bws!D287</f>
        <v>509.1</v>
      </c>
      <c r="K291" s="38">
        <f t="shared" si="28"/>
        <v>21.054134747593793</v>
      </c>
      <c r="L291" s="39">
        <f t="shared" si="29"/>
        <v>47.496608717880783</v>
      </c>
    </row>
    <row r="292" spans="1:12" x14ac:dyDescent="0.3">
      <c r="A292" s="34">
        <v>37502</v>
      </c>
      <c r="B292" s="35" t="s">
        <v>19</v>
      </c>
      <c r="C292" s="36">
        <f>enrollextractws!G290</f>
        <v>4545.4719999999998</v>
      </c>
      <c r="D292" s="37">
        <f>table34Bws!D288</f>
        <v>313.95999999999998</v>
      </c>
      <c r="E292" s="38">
        <f t="shared" si="24"/>
        <v>14.477869792330234</v>
      </c>
      <c r="F292" s="39">
        <f t="shared" si="25"/>
        <v>69.070934767610495</v>
      </c>
      <c r="G292" s="37">
        <f>table36Bws!D288</f>
        <v>19</v>
      </c>
      <c r="H292" s="38">
        <f t="shared" si="26"/>
        <v>239.23536842105261</v>
      </c>
      <c r="I292" s="40">
        <f t="shared" si="27"/>
        <v>4.1799839488616364</v>
      </c>
      <c r="J292" s="37">
        <f>table38Bws!D288</f>
        <v>216.94</v>
      </c>
      <c r="K292" s="38">
        <f t="shared" si="28"/>
        <v>20.952668940720937</v>
      </c>
      <c r="L292" s="39">
        <f t="shared" si="29"/>
        <v>47.726616729791765</v>
      </c>
    </row>
    <row r="293" spans="1:12" x14ac:dyDescent="0.3">
      <c r="A293" s="34">
        <v>37503</v>
      </c>
      <c r="B293" s="35" t="s">
        <v>20</v>
      </c>
      <c r="C293" s="36">
        <f>enrollextractws!G291</f>
        <v>1909.1199999999997</v>
      </c>
      <c r="D293" s="37">
        <f>table34Bws!D289</f>
        <v>125.28</v>
      </c>
      <c r="E293" s="38">
        <f t="shared" si="24"/>
        <v>15.238825031928478</v>
      </c>
      <c r="F293" s="39">
        <f t="shared" si="25"/>
        <v>65.621857190747576</v>
      </c>
      <c r="G293" s="37">
        <f>table36Bws!D289</f>
        <v>11.91</v>
      </c>
      <c r="H293" s="38">
        <f t="shared" si="26"/>
        <v>160.29554995801846</v>
      </c>
      <c r="I293" s="40">
        <f t="shared" si="27"/>
        <v>6.2384763660744227</v>
      </c>
      <c r="J293" s="37">
        <f>table38Bws!D289</f>
        <v>83.98</v>
      </c>
      <c r="K293" s="38">
        <f t="shared" si="28"/>
        <v>22.733031674208139</v>
      </c>
      <c r="L293" s="39">
        <f t="shared" si="29"/>
        <v>43.988853503184721</v>
      </c>
    </row>
    <row r="294" spans="1:12" x14ac:dyDescent="0.3">
      <c r="A294" s="34">
        <v>37504</v>
      </c>
      <c r="B294" s="35" t="s">
        <v>21</v>
      </c>
      <c r="C294" s="36">
        <f>enrollextractws!G292</f>
        <v>3422.1480000000006</v>
      </c>
      <c r="D294" s="37">
        <f>table34Bws!D290</f>
        <v>218.23</v>
      </c>
      <c r="E294" s="38">
        <f t="shared" si="24"/>
        <v>15.681382028135458</v>
      </c>
      <c r="F294" s="39">
        <f t="shared" si="25"/>
        <v>63.769889554747465</v>
      </c>
      <c r="G294" s="37">
        <f>table36Bws!D290</f>
        <v>14.5</v>
      </c>
      <c r="H294" s="38">
        <f t="shared" si="26"/>
        <v>236.01020689655178</v>
      </c>
      <c r="I294" s="40">
        <f t="shared" si="27"/>
        <v>4.2371048826643376</v>
      </c>
      <c r="J294" s="37">
        <f>table38Bws!D290</f>
        <v>142.44999999999999</v>
      </c>
      <c r="K294" s="38">
        <f t="shared" si="28"/>
        <v>24.02350298350299</v>
      </c>
      <c r="L294" s="39">
        <f t="shared" si="29"/>
        <v>41.625902795554126</v>
      </c>
    </row>
    <row r="295" spans="1:12" x14ac:dyDescent="0.3">
      <c r="A295" s="34">
        <v>37505</v>
      </c>
      <c r="B295" s="35" t="s">
        <v>22</v>
      </c>
      <c r="C295" s="36">
        <f>enrollextractws!G293</f>
        <v>1807.7620000000004</v>
      </c>
      <c r="D295" s="37">
        <f>table34Bws!D291</f>
        <v>117.65</v>
      </c>
      <c r="E295" s="38">
        <f t="shared" si="24"/>
        <v>15.365592860178499</v>
      </c>
      <c r="F295" s="39">
        <f t="shared" si="25"/>
        <v>65.080469663595082</v>
      </c>
      <c r="G295" s="37">
        <f>table36Bws!D291</f>
        <v>13.6</v>
      </c>
      <c r="H295" s="38">
        <f t="shared" si="26"/>
        <v>132.92367647058828</v>
      </c>
      <c r="I295" s="40">
        <f t="shared" si="27"/>
        <v>7.5231142152562098</v>
      </c>
      <c r="J295" s="37">
        <f>table38Bws!D291</f>
        <v>81.75</v>
      </c>
      <c r="K295" s="38">
        <f t="shared" si="28"/>
        <v>22.113296636085632</v>
      </c>
      <c r="L295" s="39">
        <f t="shared" si="29"/>
        <v>45.221660815970232</v>
      </c>
    </row>
    <row r="296" spans="1:12" x14ac:dyDescent="0.3">
      <c r="A296" s="34">
        <v>37506</v>
      </c>
      <c r="B296" s="35" t="s">
        <v>23</v>
      </c>
      <c r="C296" s="36">
        <f>enrollextractws!G294</f>
        <v>1966.0660000000003</v>
      </c>
      <c r="D296" s="37">
        <f>table34Bws!D292</f>
        <v>140.11000000000001</v>
      </c>
      <c r="E296" s="38">
        <f t="shared" si="24"/>
        <v>14.03230319035044</v>
      </c>
      <c r="F296" s="39">
        <f t="shared" si="25"/>
        <v>71.264138640310136</v>
      </c>
      <c r="G296" s="37">
        <f>table36Bws!D292</f>
        <v>11</v>
      </c>
      <c r="H296" s="38">
        <f t="shared" si="26"/>
        <v>178.73327272727275</v>
      </c>
      <c r="I296" s="40">
        <f t="shared" si="27"/>
        <v>5.5949291631104954</v>
      </c>
      <c r="J296" s="37">
        <f>table38Bws!D292</f>
        <v>85.88</v>
      </c>
      <c r="K296" s="38">
        <f t="shared" si="28"/>
        <v>22.893176525384263</v>
      </c>
      <c r="L296" s="39">
        <f t="shared" si="29"/>
        <v>43.681137866175391</v>
      </c>
    </row>
    <row r="297" spans="1:12" x14ac:dyDescent="0.3">
      <c r="A297" s="34">
        <v>37507</v>
      </c>
      <c r="B297" s="35" t="s">
        <v>24</v>
      </c>
      <c r="C297" s="36">
        <f>enrollextractws!G295</f>
        <v>1525.8320000000001</v>
      </c>
      <c r="D297" s="37">
        <f>table34Bws!D293</f>
        <v>107.37</v>
      </c>
      <c r="E297" s="38">
        <f t="shared" si="24"/>
        <v>14.210971407283226</v>
      </c>
      <c r="F297" s="39">
        <f t="shared" si="25"/>
        <v>70.368166351210348</v>
      </c>
      <c r="G297" s="37">
        <f>table36Bws!D293</f>
        <v>8.9</v>
      </c>
      <c r="H297" s="38">
        <f t="shared" si="26"/>
        <v>171.44179775280898</v>
      </c>
      <c r="I297" s="40">
        <f t="shared" si="27"/>
        <v>5.832883305632599</v>
      </c>
      <c r="J297" s="37">
        <f>table38Bws!D293</f>
        <v>84.07</v>
      </c>
      <c r="K297" s="38">
        <f t="shared" si="28"/>
        <v>18.149542048293092</v>
      </c>
      <c r="L297" s="39">
        <f t="shared" si="29"/>
        <v>55.097808933093546</v>
      </c>
    </row>
    <row r="298" spans="1:12" x14ac:dyDescent="0.3">
      <c r="A298" s="34" t="s">
        <v>694</v>
      </c>
      <c r="B298" s="35" t="s">
        <v>689</v>
      </c>
      <c r="C298" s="36">
        <f>enrollextractws!G296</f>
        <v>95.674000000000007</v>
      </c>
      <c r="D298" s="37">
        <f>table34Bws!D294</f>
        <v>8</v>
      </c>
      <c r="E298" s="38">
        <f t="shared" si="24"/>
        <v>11.959250000000001</v>
      </c>
      <c r="F298" s="39">
        <f t="shared" si="25"/>
        <v>83.617283692539246</v>
      </c>
      <c r="G298" s="37">
        <f>table36Bws!D294</f>
        <v>1</v>
      </c>
      <c r="H298" s="38">
        <f t="shared" si="26"/>
        <v>95.674000000000007</v>
      </c>
      <c r="I298" s="40">
        <f t="shared" si="27"/>
        <v>10.452160461567406</v>
      </c>
      <c r="J298" s="37">
        <f>table38Bws!D294</f>
        <v>1.54</v>
      </c>
      <c r="K298" s="38">
        <f t="shared" si="28"/>
        <v>62.125974025974031</v>
      </c>
      <c r="L298" s="39">
        <f t="shared" si="29"/>
        <v>16.096327110813803</v>
      </c>
    </row>
    <row r="299" spans="1:12" x14ac:dyDescent="0.3">
      <c r="A299" s="34">
        <v>37903</v>
      </c>
      <c r="B299" s="35" t="s">
        <v>613</v>
      </c>
      <c r="C299" s="36">
        <f>enrollextractws!G297</f>
        <v>415.44800000000004</v>
      </c>
      <c r="D299" s="37">
        <f>table34Bws!D295</f>
        <v>59.13</v>
      </c>
      <c r="E299" s="38">
        <f t="shared" si="24"/>
        <v>7.0260104853712164</v>
      </c>
      <c r="F299" s="39">
        <f t="shared" si="25"/>
        <v>142.32828175848721</v>
      </c>
      <c r="G299" s="37">
        <f>table36Bws!D295</f>
        <v>2</v>
      </c>
      <c r="H299" s="38">
        <f t="shared" si="26"/>
        <v>207.72400000000002</v>
      </c>
      <c r="I299" s="40">
        <f t="shared" si="27"/>
        <v>4.8140802218328158</v>
      </c>
      <c r="J299" s="37">
        <f>table38Bws!D295</f>
        <v>39.659999999999997</v>
      </c>
      <c r="K299" s="38">
        <f t="shared" si="28"/>
        <v>10.475239536056481</v>
      </c>
      <c r="L299" s="39">
        <f t="shared" si="29"/>
        <v>95.463210798944743</v>
      </c>
    </row>
    <row r="300" spans="1:12" x14ac:dyDescent="0.3">
      <c r="A300" s="34">
        <v>38126</v>
      </c>
      <c r="B300" s="35" t="s">
        <v>60</v>
      </c>
      <c r="C300" s="36">
        <f>enrollextractws!G298</f>
        <v>75.463999999999984</v>
      </c>
      <c r="D300" s="37">
        <f>table34Bws!D296</f>
        <v>14.67</v>
      </c>
      <c r="E300" s="38">
        <f t="shared" si="24"/>
        <v>5.1441036128152682</v>
      </c>
      <c r="F300" s="39">
        <f t="shared" si="25"/>
        <v>194.39732852750984</v>
      </c>
      <c r="G300" s="37">
        <f>table36Bws!D296</f>
        <v>2.33</v>
      </c>
      <c r="H300" s="38">
        <f t="shared" si="26"/>
        <v>32.387982832618015</v>
      </c>
      <c r="I300" s="40">
        <f t="shared" si="27"/>
        <v>30.875649316230263</v>
      </c>
      <c r="J300" s="37">
        <f>table38Bws!D296</f>
        <v>7.69</v>
      </c>
      <c r="K300" s="38">
        <f t="shared" si="28"/>
        <v>9.8132639791937564</v>
      </c>
      <c r="L300" s="39">
        <f t="shared" si="29"/>
        <v>101.90289409519774</v>
      </c>
    </row>
    <row r="301" spans="1:12" x14ac:dyDescent="0.3">
      <c r="A301" s="34">
        <v>38264</v>
      </c>
      <c r="B301" s="35" t="s">
        <v>51</v>
      </c>
      <c r="C301" s="36">
        <f>enrollextractws!G299</f>
        <v>29.1</v>
      </c>
      <c r="D301" s="37">
        <f>table34Bws!D297</f>
        <v>3.55</v>
      </c>
      <c r="E301" s="38">
        <f t="shared" si="24"/>
        <v>8.1971830985915499</v>
      </c>
      <c r="F301" s="39">
        <f t="shared" si="25"/>
        <v>121.9931271477663</v>
      </c>
      <c r="G301" s="37">
        <f>table36Bws!D297</f>
        <v>1.45</v>
      </c>
      <c r="H301" s="38">
        <f t="shared" si="26"/>
        <v>20.068965517241381</v>
      </c>
      <c r="I301" s="40">
        <f t="shared" si="27"/>
        <v>49.828178694158069</v>
      </c>
      <c r="J301" s="37">
        <f>table38Bws!D297</f>
        <v>2.57</v>
      </c>
      <c r="K301" s="38">
        <f t="shared" si="28"/>
        <v>11.32295719844358</v>
      </c>
      <c r="L301" s="39">
        <f t="shared" si="29"/>
        <v>88.316151202749126</v>
      </c>
    </row>
    <row r="302" spans="1:12" x14ac:dyDescent="0.3">
      <c r="A302" s="34">
        <v>38265</v>
      </c>
      <c r="B302" s="35" t="s">
        <v>25</v>
      </c>
      <c r="C302" s="36">
        <f>enrollextractws!G300</f>
        <v>193.27800000000002</v>
      </c>
      <c r="D302" s="37">
        <f>table34Bws!D298</f>
        <v>19.75</v>
      </c>
      <c r="E302" s="38">
        <f t="shared" si="24"/>
        <v>9.7862278481012677</v>
      </c>
      <c r="F302" s="39">
        <f t="shared" si="25"/>
        <v>102.1844182990304</v>
      </c>
      <c r="G302" s="37">
        <f>table36Bws!D298</f>
        <v>1.57</v>
      </c>
      <c r="H302" s="38">
        <f t="shared" si="26"/>
        <v>123.10700636942676</v>
      </c>
      <c r="I302" s="40">
        <f t="shared" si="27"/>
        <v>8.1230145179482403</v>
      </c>
      <c r="J302" s="37">
        <f>table38Bws!D298</f>
        <v>12.99</v>
      </c>
      <c r="K302" s="38">
        <f t="shared" si="28"/>
        <v>14.878983833718246</v>
      </c>
      <c r="L302" s="39">
        <f t="shared" si="29"/>
        <v>67.208890820476199</v>
      </c>
    </row>
    <row r="303" spans="1:12" x14ac:dyDescent="0.3">
      <c r="A303" s="34">
        <v>38267</v>
      </c>
      <c r="B303" s="35" t="s">
        <v>26</v>
      </c>
      <c r="C303" s="36">
        <f>enrollextractws!G301</f>
        <v>2612.2259999999997</v>
      </c>
      <c r="D303" s="37">
        <f>table34Bws!D299</f>
        <v>185.32</v>
      </c>
      <c r="E303" s="38">
        <f t="shared" si="24"/>
        <v>14.095758687675371</v>
      </c>
      <c r="F303" s="39">
        <f t="shared" si="25"/>
        <v>70.943325730622092</v>
      </c>
      <c r="G303" s="37">
        <f>table36Bws!D299</f>
        <v>14.29</v>
      </c>
      <c r="H303" s="38">
        <f t="shared" si="26"/>
        <v>182.80097970608816</v>
      </c>
      <c r="I303" s="40">
        <f t="shared" si="27"/>
        <v>5.470430200143479</v>
      </c>
      <c r="J303" s="37">
        <f>table38Bws!D299</f>
        <v>102.29</v>
      </c>
      <c r="K303" s="38">
        <f t="shared" si="28"/>
        <v>25.537452341382341</v>
      </c>
      <c r="L303" s="39">
        <f t="shared" si="29"/>
        <v>39.158173909914382</v>
      </c>
    </row>
    <row r="304" spans="1:12" x14ac:dyDescent="0.3">
      <c r="A304" s="34">
        <v>38300</v>
      </c>
      <c r="B304" s="35" t="s">
        <v>27</v>
      </c>
      <c r="C304" s="36">
        <f>enrollextractws!G302</f>
        <v>528.15599999999995</v>
      </c>
      <c r="D304" s="37">
        <f>table34Bws!D300</f>
        <v>38.17</v>
      </c>
      <c r="E304" s="38">
        <f t="shared" si="24"/>
        <v>13.836940005239715</v>
      </c>
      <c r="F304" s="39">
        <f t="shared" si="25"/>
        <v>72.270314073872115</v>
      </c>
      <c r="G304" s="37">
        <f>table36Bws!D300</f>
        <v>3</v>
      </c>
      <c r="H304" s="38">
        <f t="shared" si="26"/>
        <v>176.05199999999999</v>
      </c>
      <c r="I304" s="40">
        <f t="shared" si="27"/>
        <v>5.6801399586485815</v>
      </c>
      <c r="J304" s="37">
        <f>table38Bws!D300</f>
        <v>24.72</v>
      </c>
      <c r="K304" s="38">
        <f t="shared" si="28"/>
        <v>21.365533980582523</v>
      </c>
      <c r="L304" s="39">
        <f t="shared" si="29"/>
        <v>46.80435325926431</v>
      </c>
    </row>
    <row r="305" spans="1:12" x14ac:dyDescent="0.3">
      <c r="A305" s="34">
        <v>38301</v>
      </c>
      <c r="B305" s="35" t="s">
        <v>28</v>
      </c>
      <c r="C305" s="36">
        <f>enrollextractws!G303</f>
        <v>174.51399999999998</v>
      </c>
      <c r="D305" s="37">
        <f>table34Bws!D301</f>
        <v>18.29</v>
      </c>
      <c r="E305" s="38">
        <f t="shared" si="24"/>
        <v>9.5414980863860031</v>
      </c>
      <c r="F305" s="39">
        <f t="shared" si="25"/>
        <v>104.80534512990363</v>
      </c>
      <c r="G305" s="37">
        <f>table36Bws!D301</f>
        <v>1.5</v>
      </c>
      <c r="H305" s="38">
        <f t="shared" si="26"/>
        <v>116.34266666666666</v>
      </c>
      <c r="I305" s="40">
        <f t="shared" si="27"/>
        <v>8.5952989444972907</v>
      </c>
      <c r="J305" s="37">
        <f>table38Bws!D301</f>
        <v>7.67</v>
      </c>
      <c r="K305" s="38">
        <f t="shared" si="28"/>
        <v>22.752803129074312</v>
      </c>
      <c r="L305" s="39">
        <f t="shared" si="29"/>
        <v>43.950628602862814</v>
      </c>
    </row>
    <row r="306" spans="1:12" x14ac:dyDescent="0.3">
      <c r="A306" s="34">
        <v>38302</v>
      </c>
      <c r="B306" s="35" t="s">
        <v>29</v>
      </c>
      <c r="C306" s="36">
        <f>enrollextractws!G304</f>
        <v>113.77000000000001</v>
      </c>
      <c r="D306" s="37">
        <f>table34Bws!D302</f>
        <v>12.68</v>
      </c>
      <c r="E306" s="38">
        <f t="shared" si="24"/>
        <v>8.9723974763406957</v>
      </c>
      <c r="F306" s="39">
        <f t="shared" si="25"/>
        <v>111.45293135272918</v>
      </c>
      <c r="G306" s="37">
        <f>table36Bws!D302</f>
        <v>1.0900000000000001</v>
      </c>
      <c r="H306" s="38">
        <f t="shared" si="26"/>
        <v>104.37614678899082</v>
      </c>
      <c r="I306" s="40">
        <f t="shared" si="27"/>
        <v>9.5807330579238812</v>
      </c>
      <c r="J306" s="37">
        <f>table38Bws!D302</f>
        <v>11.55</v>
      </c>
      <c r="K306" s="38">
        <f t="shared" si="28"/>
        <v>9.8502164502164504</v>
      </c>
      <c r="L306" s="39">
        <f t="shared" si="29"/>
        <v>101.52061176056957</v>
      </c>
    </row>
    <row r="307" spans="1:12" x14ac:dyDescent="0.3">
      <c r="A307" s="34">
        <v>38304</v>
      </c>
      <c r="B307" s="35" t="s">
        <v>30</v>
      </c>
      <c r="C307" s="36">
        <f>enrollextractws!G305</f>
        <v>30.200000000000003</v>
      </c>
      <c r="D307" s="37">
        <f>table34Bws!D303</f>
        <v>3.64</v>
      </c>
      <c r="E307" s="38">
        <f t="shared" si="24"/>
        <v>8.2967032967032974</v>
      </c>
      <c r="F307" s="39">
        <f t="shared" si="25"/>
        <v>120.52980132450331</v>
      </c>
      <c r="G307" s="37">
        <f>table36Bws!D303</f>
        <v>0.36</v>
      </c>
      <c r="H307" s="38">
        <f t="shared" si="26"/>
        <v>83.8888888888889</v>
      </c>
      <c r="I307" s="40">
        <f t="shared" si="27"/>
        <v>11.920529801324502</v>
      </c>
      <c r="J307" s="37">
        <f>table38Bws!D303</f>
        <v>2.06</v>
      </c>
      <c r="K307" s="38">
        <f t="shared" si="28"/>
        <v>14.660194174757283</v>
      </c>
      <c r="L307" s="39">
        <f t="shared" si="29"/>
        <v>68.211920529801318</v>
      </c>
    </row>
    <row r="308" spans="1:12" x14ac:dyDescent="0.3">
      <c r="A308" s="34">
        <v>38306</v>
      </c>
      <c r="B308" s="35" t="s">
        <v>31</v>
      </c>
      <c r="C308" s="36">
        <f>enrollextractws!G306</f>
        <v>150.9</v>
      </c>
      <c r="D308" s="37">
        <f>table34Bws!D304</f>
        <v>16.96</v>
      </c>
      <c r="E308" s="38">
        <f t="shared" si="24"/>
        <v>8.897405660377359</v>
      </c>
      <c r="F308" s="39">
        <f t="shared" si="25"/>
        <v>112.3923127899271</v>
      </c>
      <c r="G308" s="37">
        <f>table36Bws!D304</f>
        <v>1.69</v>
      </c>
      <c r="H308" s="38">
        <f t="shared" si="26"/>
        <v>89.289940828402379</v>
      </c>
      <c r="I308" s="40">
        <f t="shared" si="27"/>
        <v>11.199469847581179</v>
      </c>
      <c r="J308" s="37">
        <f>table38Bws!D304</f>
        <v>9.32</v>
      </c>
      <c r="K308" s="38">
        <f t="shared" si="28"/>
        <v>16.190987124463518</v>
      </c>
      <c r="L308" s="39">
        <f t="shared" si="29"/>
        <v>61.762756792577868</v>
      </c>
    </row>
    <row r="309" spans="1:12" x14ac:dyDescent="0.3">
      <c r="A309" s="34">
        <v>38308</v>
      </c>
      <c r="B309" s="35" t="s">
        <v>32</v>
      </c>
      <c r="C309" s="36">
        <f>enrollextractws!G307</f>
        <v>70.599999999999994</v>
      </c>
      <c r="D309" s="37">
        <f>table34Bws!D305</f>
        <v>12</v>
      </c>
      <c r="E309" s="38">
        <f t="shared" si="24"/>
        <v>5.8833333333333329</v>
      </c>
      <c r="F309" s="39">
        <f t="shared" si="25"/>
        <v>169.97167138810198</v>
      </c>
      <c r="G309" s="37">
        <f>table36Bws!D305</f>
        <v>1</v>
      </c>
      <c r="H309" s="38">
        <f t="shared" si="26"/>
        <v>70.599999999999994</v>
      </c>
      <c r="I309" s="40">
        <f t="shared" si="27"/>
        <v>14.164305949008501</v>
      </c>
      <c r="J309" s="37">
        <f>table38Bws!D305</f>
        <v>9.39</v>
      </c>
      <c r="K309" s="38">
        <f t="shared" si="28"/>
        <v>7.5186368477103294</v>
      </c>
      <c r="L309" s="39">
        <f t="shared" si="29"/>
        <v>133.00283286118983</v>
      </c>
    </row>
    <row r="310" spans="1:12" x14ac:dyDescent="0.3">
      <c r="A310" s="34">
        <v>38320</v>
      </c>
      <c r="B310" s="35" t="s">
        <v>33</v>
      </c>
      <c r="C310" s="36">
        <f>enrollextractws!G308</f>
        <v>145.77800000000005</v>
      </c>
      <c r="D310" s="37">
        <f>table34Bws!D306</f>
        <v>17.64</v>
      </c>
      <c r="E310" s="38">
        <f t="shared" si="24"/>
        <v>8.2640589569161023</v>
      </c>
      <c r="F310" s="39">
        <f t="shared" si="25"/>
        <v>121.00591310074219</v>
      </c>
      <c r="G310" s="37">
        <f>table36Bws!D306</f>
        <v>1.5</v>
      </c>
      <c r="H310" s="38">
        <f t="shared" si="26"/>
        <v>97.185333333333361</v>
      </c>
      <c r="I310" s="40">
        <f t="shared" si="27"/>
        <v>10.289618460947464</v>
      </c>
      <c r="J310" s="37">
        <f>table38Bws!D306</f>
        <v>9.0399999999999991</v>
      </c>
      <c r="K310" s="38">
        <f t="shared" si="28"/>
        <v>16.12588495575222</v>
      </c>
      <c r="L310" s="39">
        <f t="shared" si="29"/>
        <v>62.012100591310052</v>
      </c>
    </row>
    <row r="311" spans="1:12" x14ac:dyDescent="0.3">
      <c r="A311" s="34">
        <v>38322</v>
      </c>
      <c r="B311" s="35" t="s">
        <v>353</v>
      </c>
      <c r="C311" s="36">
        <f>enrollextractws!G309</f>
        <v>148.56</v>
      </c>
      <c r="D311" s="37">
        <f>table34Bws!D307</f>
        <v>13.43</v>
      </c>
      <c r="E311" s="38">
        <f t="shared" si="24"/>
        <v>11.06180193596426</v>
      </c>
      <c r="F311" s="39">
        <f t="shared" si="25"/>
        <v>90.401184706515878</v>
      </c>
      <c r="G311" s="37">
        <f>table36Bws!D307</f>
        <v>1</v>
      </c>
      <c r="H311" s="38">
        <f t="shared" si="26"/>
        <v>148.56</v>
      </c>
      <c r="I311" s="40">
        <f t="shared" si="27"/>
        <v>6.7312870220786207</v>
      </c>
      <c r="J311" s="37">
        <f>table38Bws!D307</f>
        <v>8.33</v>
      </c>
      <c r="K311" s="38">
        <f t="shared" si="28"/>
        <v>17.834333733493398</v>
      </c>
      <c r="L311" s="39">
        <f t="shared" si="29"/>
        <v>56.071620893914918</v>
      </c>
    </row>
    <row r="312" spans="1:12" x14ac:dyDescent="0.3">
      <c r="A312" s="34">
        <v>38324</v>
      </c>
      <c r="B312" s="35" t="s">
        <v>34</v>
      </c>
      <c r="C312" s="36">
        <f>enrollextractws!G310</f>
        <v>142.54</v>
      </c>
      <c r="D312" s="37">
        <f>table34Bws!D308</f>
        <v>13.1</v>
      </c>
      <c r="E312" s="38">
        <f t="shared" si="24"/>
        <v>10.880916030534351</v>
      </c>
      <c r="F312" s="39">
        <f t="shared" si="25"/>
        <v>91.904026939806371</v>
      </c>
      <c r="G312" s="37">
        <f>table36Bws!D308</f>
        <v>1</v>
      </c>
      <c r="H312" s="38">
        <f t="shared" si="26"/>
        <v>142.54</v>
      </c>
      <c r="I312" s="40">
        <f t="shared" si="27"/>
        <v>7.0155745755577383</v>
      </c>
      <c r="J312" s="37">
        <f>table38Bws!D308</f>
        <v>10.24</v>
      </c>
      <c r="K312" s="38">
        <f t="shared" si="28"/>
        <v>13.919921874999998</v>
      </c>
      <c r="L312" s="39">
        <f t="shared" si="29"/>
        <v>71.839483653711241</v>
      </c>
    </row>
    <row r="313" spans="1:12" x14ac:dyDescent="0.3">
      <c r="A313" s="34">
        <v>39002</v>
      </c>
      <c r="B313" s="35" t="s">
        <v>35</v>
      </c>
      <c r="C313" s="36">
        <f>enrollextractws!G311</f>
        <v>542.4</v>
      </c>
      <c r="D313" s="37">
        <f>table34Bws!D309</f>
        <v>38.57</v>
      </c>
      <c r="E313" s="38">
        <f t="shared" si="24"/>
        <v>14.062743064557946</v>
      </c>
      <c r="F313" s="39">
        <f t="shared" si="25"/>
        <v>71.109882005899706</v>
      </c>
      <c r="G313" s="37">
        <f>table36Bws!D309</f>
        <v>3</v>
      </c>
      <c r="H313" s="38">
        <f t="shared" si="26"/>
        <v>180.79999999999998</v>
      </c>
      <c r="I313" s="40">
        <f t="shared" si="27"/>
        <v>5.5309734513274336</v>
      </c>
      <c r="J313" s="37">
        <f>table38Bws!D309</f>
        <v>28.87</v>
      </c>
      <c r="K313" s="38">
        <f t="shared" si="28"/>
        <v>18.787668860408726</v>
      </c>
      <c r="L313" s="39">
        <f t="shared" si="29"/>
        <v>53.226401179941007</v>
      </c>
    </row>
    <row r="314" spans="1:12" x14ac:dyDescent="0.3">
      <c r="A314" s="34">
        <v>39003</v>
      </c>
      <c r="B314" s="35" t="s">
        <v>36</v>
      </c>
      <c r="C314" s="36">
        <f>enrollextractws!G312</f>
        <v>1281.4699999999998</v>
      </c>
      <c r="D314" s="37">
        <f>table34Bws!D310</f>
        <v>86.94</v>
      </c>
      <c r="E314" s="38">
        <f t="shared" si="24"/>
        <v>14.739705544053368</v>
      </c>
      <c r="F314" s="39">
        <f t="shared" si="25"/>
        <v>67.843960451668792</v>
      </c>
      <c r="G314" s="37">
        <f>table36Bws!D310</f>
        <v>8.44</v>
      </c>
      <c r="H314" s="38">
        <f t="shared" si="26"/>
        <v>151.83293838862556</v>
      </c>
      <c r="I314" s="40">
        <f t="shared" si="27"/>
        <v>6.5861861768125669</v>
      </c>
      <c r="J314" s="37">
        <f>table38Bws!D310</f>
        <v>61.94</v>
      </c>
      <c r="K314" s="38">
        <f t="shared" si="28"/>
        <v>20.688892476590247</v>
      </c>
      <c r="L314" s="39">
        <f t="shared" si="29"/>
        <v>48.335115141205023</v>
      </c>
    </row>
    <row r="315" spans="1:12" x14ac:dyDescent="0.3">
      <c r="A315" s="34">
        <v>39007</v>
      </c>
      <c r="B315" s="35" t="s">
        <v>37</v>
      </c>
      <c r="C315" s="36">
        <f>enrollextractws!G313</f>
        <v>15155.204000000003</v>
      </c>
      <c r="D315" s="37">
        <f>table34Bws!D311</f>
        <v>1011.56</v>
      </c>
      <c r="E315" s="38">
        <f t="shared" si="24"/>
        <v>14.98201194195105</v>
      </c>
      <c r="F315" s="39">
        <f t="shared" si="25"/>
        <v>66.746709579099019</v>
      </c>
      <c r="G315" s="37">
        <f>table36Bws!D311</f>
        <v>67</v>
      </c>
      <c r="H315" s="38">
        <f t="shared" si="26"/>
        <v>226.19707462686571</v>
      </c>
      <c r="I315" s="40">
        <f t="shared" si="27"/>
        <v>4.4209236642410081</v>
      </c>
      <c r="J315" s="37">
        <f>table38Bws!D311</f>
        <v>716.57</v>
      </c>
      <c r="K315" s="38">
        <f t="shared" si="28"/>
        <v>21.149649022426285</v>
      </c>
      <c r="L315" s="39">
        <f t="shared" si="29"/>
        <v>47.282108508734026</v>
      </c>
    </row>
    <row r="316" spans="1:12" x14ac:dyDescent="0.3">
      <c r="A316" s="34">
        <v>39090</v>
      </c>
      <c r="B316" s="35" t="s">
        <v>57</v>
      </c>
      <c r="C316" s="36">
        <f>enrollextractws!G314</f>
        <v>3296.0540000000001</v>
      </c>
      <c r="D316" s="37">
        <f>table34Bws!D312</f>
        <v>207.42</v>
      </c>
      <c r="E316" s="38">
        <f t="shared" si="24"/>
        <v>15.890724134606115</v>
      </c>
      <c r="F316" s="39">
        <f t="shared" si="25"/>
        <v>62.929794232740115</v>
      </c>
      <c r="G316" s="37">
        <f>table36Bws!D312</f>
        <v>17</v>
      </c>
      <c r="H316" s="38">
        <f t="shared" si="26"/>
        <v>193.88552941176471</v>
      </c>
      <c r="I316" s="40">
        <f t="shared" si="27"/>
        <v>5.157682489425234</v>
      </c>
      <c r="J316" s="37">
        <f>table38Bws!D312</f>
        <v>131.35</v>
      </c>
      <c r="K316" s="38">
        <f t="shared" si="28"/>
        <v>25.093673391701561</v>
      </c>
      <c r="L316" s="39">
        <f t="shared" si="29"/>
        <v>39.85068205800026</v>
      </c>
    </row>
    <row r="317" spans="1:12" x14ac:dyDescent="0.3">
      <c r="A317" s="34">
        <v>39119</v>
      </c>
      <c r="B317" s="35" t="s">
        <v>38</v>
      </c>
      <c r="C317" s="36">
        <f>enrollextractws!G315</f>
        <v>3609.6940000000004</v>
      </c>
      <c r="D317" s="37">
        <f>table34Bws!D313</f>
        <v>248.58</v>
      </c>
      <c r="E317" s="38">
        <f t="shared" si="24"/>
        <v>14.521256738273394</v>
      </c>
      <c r="F317" s="39">
        <f t="shared" si="25"/>
        <v>68.864563034983021</v>
      </c>
      <c r="G317" s="37">
        <f>table36Bws!D313</f>
        <v>23</v>
      </c>
      <c r="H317" s="38">
        <f t="shared" si="26"/>
        <v>156.94321739130436</v>
      </c>
      <c r="I317" s="40">
        <f t="shared" si="27"/>
        <v>6.3717312326197169</v>
      </c>
      <c r="J317" s="37">
        <f>table38Bws!D313</f>
        <v>160.63999999999999</v>
      </c>
      <c r="K317" s="38">
        <f t="shared" si="28"/>
        <v>22.470704681274906</v>
      </c>
      <c r="L317" s="39">
        <f t="shared" si="29"/>
        <v>44.502387182957882</v>
      </c>
    </row>
    <row r="318" spans="1:12" x14ac:dyDescent="0.3">
      <c r="A318" s="34">
        <v>39120</v>
      </c>
      <c r="B318" s="35" t="s">
        <v>39</v>
      </c>
      <c r="C318" s="36">
        <f>enrollextractws!G316</f>
        <v>678.94799999999998</v>
      </c>
      <c r="D318" s="37">
        <f>table34Bws!D314</f>
        <v>43.87</v>
      </c>
      <c r="E318" s="38">
        <f t="shared" si="24"/>
        <v>15.476361978573058</v>
      </c>
      <c r="F318" s="39">
        <f t="shared" si="25"/>
        <v>64.614668575502108</v>
      </c>
      <c r="G318" s="37">
        <f>table36Bws!D314</f>
        <v>7</v>
      </c>
      <c r="H318" s="38">
        <f t="shared" si="26"/>
        <v>96.992571428571424</v>
      </c>
      <c r="I318" s="40">
        <f t="shared" si="27"/>
        <v>10.310067928618981</v>
      </c>
      <c r="J318" s="37">
        <f>table38Bws!D314</f>
        <v>29.38</v>
      </c>
      <c r="K318" s="38">
        <f t="shared" si="28"/>
        <v>23.109189925119129</v>
      </c>
      <c r="L318" s="39">
        <f t="shared" si="29"/>
        <v>43.272827963260809</v>
      </c>
    </row>
    <row r="319" spans="1:12" x14ac:dyDescent="0.3">
      <c r="A319" s="34">
        <v>39200</v>
      </c>
      <c r="B319" s="35" t="s">
        <v>40</v>
      </c>
      <c r="C319" s="36">
        <f>enrollextractws!G317</f>
        <v>3475.9179999999997</v>
      </c>
      <c r="D319" s="37">
        <f>table34Bws!D315</f>
        <v>229</v>
      </c>
      <c r="E319" s="38">
        <f t="shared" si="24"/>
        <v>15.178681222707421</v>
      </c>
      <c r="F319" s="39">
        <f t="shared" si="25"/>
        <v>65.881876384885956</v>
      </c>
      <c r="G319" s="37">
        <f>table36Bws!D315</f>
        <v>19.5</v>
      </c>
      <c r="H319" s="38">
        <f t="shared" si="26"/>
        <v>178.25220512820511</v>
      </c>
      <c r="I319" s="40">
        <f t="shared" si="27"/>
        <v>5.6100287751322107</v>
      </c>
      <c r="J319" s="37">
        <f>table38Bws!D315</f>
        <v>174.42</v>
      </c>
      <c r="K319" s="38">
        <f t="shared" si="28"/>
        <v>19.928437105836487</v>
      </c>
      <c r="L319" s="39">
        <f t="shared" si="29"/>
        <v>50.179549690182569</v>
      </c>
    </row>
    <row r="320" spans="1:12" x14ac:dyDescent="0.3">
      <c r="A320" s="34">
        <v>39201</v>
      </c>
      <c r="B320" s="35" t="s">
        <v>41</v>
      </c>
      <c r="C320" s="36">
        <f>enrollextractws!G318</f>
        <v>5871.5520000000006</v>
      </c>
      <c r="D320" s="37">
        <f>table34Bws!D316</f>
        <v>392.64</v>
      </c>
      <c r="E320" s="38">
        <f t="shared" si="24"/>
        <v>14.954034229828853</v>
      </c>
      <c r="F320" s="39">
        <f t="shared" si="25"/>
        <v>66.871586933063</v>
      </c>
      <c r="G320" s="37">
        <f>table36Bws!D316</f>
        <v>29.08</v>
      </c>
      <c r="H320" s="38">
        <f t="shared" si="26"/>
        <v>201.91031636863826</v>
      </c>
      <c r="I320" s="40">
        <f t="shared" si="27"/>
        <v>4.9526939385021187</v>
      </c>
      <c r="J320" s="37">
        <f>table38Bws!D316</f>
        <v>312.08</v>
      </c>
      <c r="K320" s="38">
        <f t="shared" si="28"/>
        <v>18.81425275570367</v>
      </c>
      <c r="L320" s="39">
        <f t="shared" si="29"/>
        <v>53.151194096552324</v>
      </c>
    </row>
    <row r="321" spans="1:12" x14ac:dyDescent="0.3">
      <c r="A321" s="34">
        <v>39202</v>
      </c>
      <c r="B321" s="35" t="s">
        <v>42</v>
      </c>
      <c r="C321" s="36">
        <f>enrollextractws!G319</f>
        <v>3806.2620000000002</v>
      </c>
      <c r="D321" s="37">
        <f>table34Bws!D317</f>
        <v>207.41</v>
      </c>
      <c r="E321" s="38">
        <f t="shared" si="24"/>
        <v>18.351390964755797</v>
      </c>
      <c r="F321" s="39">
        <f t="shared" si="25"/>
        <v>54.491782226236658</v>
      </c>
      <c r="G321" s="37">
        <f>table36Bws!D317</f>
        <v>18.25</v>
      </c>
      <c r="H321" s="38">
        <f t="shared" si="26"/>
        <v>208.56230136986304</v>
      </c>
      <c r="I321" s="40">
        <f t="shared" si="27"/>
        <v>4.7947303680093487</v>
      </c>
      <c r="J321" s="37">
        <f>table38Bws!D317</f>
        <v>152.56</v>
      </c>
      <c r="K321" s="38">
        <f t="shared" si="28"/>
        <v>24.949278972207658</v>
      </c>
      <c r="L321" s="39">
        <f t="shared" si="29"/>
        <v>40.081318627041441</v>
      </c>
    </row>
    <row r="322" spans="1:12" x14ac:dyDescent="0.3">
      <c r="A322" s="34">
        <v>39203</v>
      </c>
      <c r="B322" s="35" t="s">
        <v>43</v>
      </c>
      <c r="C322" s="36">
        <f>enrollextractws!G320</f>
        <v>1046.3779999999999</v>
      </c>
      <c r="D322" s="37">
        <f>table34Bws!D318</f>
        <v>62.85</v>
      </c>
      <c r="E322" s="38">
        <f t="shared" si="24"/>
        <v>16.648814638027048</v>
      </c>
      <c r="F322" s="39">
        <f t="shared" si="25"/>
        <v>60.064336215019814</v>
      </c>
      <c r="G322" s="37">
        <f>table36Bws!D318</f>
        <v>9</v>
      </c>
      <c r="H322" s="38">
        <f t="shared" si="26"/>
        <v>116.26422222222222</v>
      </c>
      <c r="I322" s="40">
        <f t="shared" si="27"/>
        <v>8.6010982646806422</v>
      </c>
      <c r="J322" s="37">
        <f>table38Bws!D318</f>
        <v>50.99</v>
      </c>
      <c r="K322" s="38">
        <f t="shared" si="28"/>
        <v>20.521239458717393</v>
      </c>
      <c r="L322" s="39">
        <f t="shared" si="29"/>
        <v>48.730000057340661</v>
      </c>
    </row>
    <row r="323" spans="1:12" x14ac:dyDescent="0.3">
      <c r="A323" s="34">
        <v>39204</v>
      </c>
      <c r="B323" s="35" t="s">
        <v>44</v>
      </c>
      <c r="C323" s="36">
        <f>enrollextractws!G321</f>
        <v>1366.5879999999997</v>
      </c>
      <c r="D323" s="37">
        <f>table34Bws!D319</f>
        <v>88.99</v>
      </c>
      <c r="E323" s="38">
        <f t="shared" si="24"/>
        <v>15.356646814248791</v>
      </c>
      <c r="F323" s="39">
        <f t="shared" si="25"/>
        <v>65.118382423963922</v>
      </c>
      <c r="G323" s="37">
        <f>table36Bws!D319</f>
        <v>11</v>
      </c>
      <c r="H323" s="38">
        <f t="shared" si="26"/>
        <v>124.2352727272727</v>
      </c>
      <c r="I323" s="40">
        <f t="shared" si="27"/>
        <v>8.0492438101315109</v>
      </c>
      <c r="J323" s="37">
        <f>table38Bws!D319</f>
        <v>80.959999999999994</v>
      </c>
      <c r="K323" s="38">
        <f t="shared" si="28"/>
        <v>16.879792490118575</v>
      </c>
      <c r="L323" s="39">
        <f t="shared" si="29"/>
        <v>59.242434442567927</v>
      </c>
    </row>
    <row r="324" spans="1:12" x14ac:dyDescent="0.3">
      <c r="A324" s="34">
        <v>39205</v>
      </c>
      <c r="B324" s="35" t="s">
        <v>45</v>
      </c>
      <c r="C324" s="36">
        <f>enrollextractws!G322</f>
        <v>1304.0160000000001</v>
      </c>
      <c r="D324" s="37">
        <f>table34Bws!D320</f>
        <v>83.28</v>
      </c>
      <c r="E324" s="38">
        <f t="shared" si="24"/>
        <v>15.658213256484151</v>
      </c>
      <c r="F324" s="39">
        <f t="shared" si="25"/>
        <v>63.864247064453188</v>
      </c>
      <c r="G324" s="37">
        <f>table36Bws!D320</f>
        <v>7</v>
      </c>
      <c r="H324" s="38">
        <f t="shared" si="26"/>
        <v>186.28800000000001</v>
      </c>
      <c r="I324" s="40">
        <f t="shared" si="27"/>
        <v>5.3680322940822816</v>
      </c>
      <c r="J324" s="37">
        <f>table38Bws!D320</f>
        <v>49.78</v>
      </c>
      <c r="K324" s="38">
        <f t="shared" si="28"/>
        <v>26.195580554439534</v>
      </c>
      <c r="L324" s="39">
        <f t="shared" si="29"/>
        <v>38.174378228487996</v>
      </c>
    </row>
    <row r="325" spans="1:12" x14ac:dyDescent="0.3">
      <c r="A325" s="34">
        <v>39207</v>
      </c>
      <c r="B325" s="35" t="s">
        <v>46</v>
      </c>
      <c r="C325" s="36">
        <f>enrollextractws!G323</f>
        <v>3116.9720000000002</v>
      </c>
      <c r="D325" s="37">
        <f>table34Bws!D321</f>
        <v>210.9</v>
      </c>
      <c r="E325" s="38">
        <f t="shared" si="24"/>
        <v>14.779383594120437</v>
      </c>
      <c r="F325" s="39">
        <f t="shared" si="25"/>
        <v>67.661820510418437</v>
      </c>
      <c r="G325" s="37">
        <f>table36Bws!D321</f>
        <v>23</v>
      </c>
      <c r="H325" s="38">
        <f t="shared" si="26"/>
        <v>135.52052173913043</v>
      </c>
      <c r="I325" s="40">
        <f t="shared" si="27"/>
        <v>7.3789562434311238</v>
      </c>
      <c r="J325" s="37">
        <f>table38Bws!D321</f>
        <v>157.79</v>
      </c>
      <c r="K325" s="38">
        <f t="shared" si="28"/>
        <v>19.753926104315866</v>
      </c>
      <c r="L325" s="39">
        <f t="shared" si="29"/>
        <v>50.622848071782478</v>
      </c>
    </row>
    <row r="326" spans="1:12" x14ac:dyDescent="0.3">
      <c r="A326" s="34">
        <v>39208</v>
      </c>
      <c r="B326" s="35" t="s">
        <v>58</v>
      </c>
      <c r="C326" s="36">
        <f>enrollextractws!G324</f>
        <v>5242.152000000001</v>
      </c>
      <c r="D326" s="37">
        <f>table34Bws!D322</f>
        <v>312.79000000000002</v>
      </c>
      <c r="E326" s="38">
        <f t="shared" si="24"/>
        <v>16.759333738290866</v>
      </c>
      <c r="F326" s="39">
        <f t="shared" si="25"/>
        <v>59.668243118475004</v>
      </c>
      <c r="G326" s="37">
        <f>table36Bws!D322</f>
        <v>19.73</v>
      </c>
      <c r="H326" s="38">
        <f t="shared" si="26"/>
        <v>265.69447541814498</v>
      </c>
      <c r="I326" s="40">
        <f t="shared" si="27"/>
        <v>3.7637214640094365</v>
      </c>
      <c r="J326" s="37">
        <f>table38Bws!D322</f>
        <v>211.95</v>
      </c>
      <c r="K326" s="38">
        <f t="shared" si="28"/>
        <v>24.732965322009914</v>
      </c>
      <c r="L326" s="39">
        <f t="shared" si="29"/>
        <v>40.431868438763303</v>
      </c>
    </row>
    <row r="327" spans="1:12" x14ac:dyDescent="0.3">
      <c r="A327" s="34">
        <v>39209</v>
      </c>
      <c r="B327" s="35" t="s">
        <v>47</v>
      </c>
      <c r="C327" s="36">
        <f>enrollextractws!G325</f>
        <v>833.4319999999999</v>
      </c>
      <c r="D327" s="37">
        <f>table34Bws!D323</f>
        <v>68.03</v>
      </c>
      <c r="E327" s="38">
        <f t="shared" si="24"/>
        <v>12.250948111127443</v>
      </c>
      <c r="F327" s="39">
        <f t="shared" si="25"/>
        <v>81.626335441883697</v>
      </c>
      <c r="G327" s="37">
        <f>table36Bws!D323</f>
        <v>8.9</v>
      </c>
      <c r="H327" s="38">
        <f t="shared" si="26"/>
        <v>93.644044943820205</v>
      </c>
      <c r="I327" s="40">
        <f t="shared" si="27"/>
        <v>10.678735637700498</v>
      </c>
      <c r="J327" s="37">
        <f>table38Bws!D323</f>
        <v>57.47</v>
      </c>
      <c r="K327" s="38">
        <f t="shared" si="28"/>
        <v>14.502035844788583</v>
      </c>
      <c r="L327" s="39">
        <f t="shared" si="29"/>
        <v>68.955835629061525</v>
      </c>
    </row>
    <row r="328" spans="1:12" x14ac:dyDescent="0.3">
      <c r="A328" s="34" t="s">
        <v>668</v>
      </c>
      <c r="B328" s="35" t="s">
        <v>670</v>
      </c>
      <c r="C328" s="36">
        <f>enrollextractws!G326</f>
        <v>131.80000000000001</v>
      </c>
      <c r="D328" s="37">
        <f>table34Bws!D324</f>
        <v>0</v>
      </c>
      <c r="E328" s="38">
        <f t="shared" si="24"/>
        <v>0</v>
      </c>
      <c r="F328" s="39">
        <f t="shared" si="25"/>
        <v>0</v>
      </c>
      <c r="G328" s="37">
        <f>table36Bws!D324</f>
        <v>0</v>
      </c>
      <c r="H328" s="38">
        <f t="shared" si="26"/>
        <v>0</v>
      </c>
      <c r="I328" s="40">
        <f t="shared" si="27"/>
        <v>0</v>
      </c>
      <c r="J328" s="37">
        <f>table38Bws!D324</f>
        <v>23</v>
      </c>
      <c r="K328" s="38">
        <f t="shared" si="28"/>
        <v>5.7304347826086959</v>
      </c>
      <c r="L328" s="39">
        <f t="shared" si="29"/>
        <v>174.50682852807282</v>
      </c>
    </row>
    <row r="330" spans="1:12" x14ac:dyDescent="0.3">
      <c r="A330" s="3" t="s">
        <v>682</v>
      </c>
      <c r="J330" s="2"/>
      <c r="K330" s="2"/>
      <c r="L330" s="2"/>
    </row>
    <row r="331" spans="1:12" x14ac:dyDescent="0.3">
      <c r="A331" s="3" t="s">
        <v>683</v>
      </c>
      <c r="J331" s="2"/>
      <c r="K331" s="2"/>
      <c r="L331" s="2"/>
    </row>
    <row r="332" spans="1:12" x14ac:dyDescent="0.3">
      <c r="A332" s="3" t="s">
        <v>684</v>
      </c>
      <c r="J332" s="2"/>
      <c r="K332" s="2"/>
      <c r="L332" s="2"/>
    </row>
    <row r="333" spans="1:12" x14ac:dyDescent="0.3">
      <c r="A333" s="3" t="s">
        <v>685</v>
      </c>
    </row>
  </sheetData>
  <autoFilter ref="A8:L328" xr:uid="{00000000-0009-0000-0000-000001000000}"/>
  <mergeCells count="3">
    <mergeCell ref="D3:F3"/>
    <mergeCell ref="G3:I3"/>
    <mergeCell ref="J3:L3"/>
  </mergeCells>
  <phoneticPr fontId="2" type="noConversion"/>
  <pageMargins left="0.75" right="0.75" top="1.25" bottom="1" header="0.5" footer="0.5"/>
  <pageSetup scale="95" orientation="landscape" r:id="rId1"/>
  <headerFooter alignWithMargins="0">
    <oddHeader>&amp;C&amp;"Segoe UI,Regular"&amp;9Washington State Superintendent of Public Instruction
School Apportionment and Financial Services
Staff Summary Profiles—2024–25 Preliminary</oddHeader>
    <oddFooter>&amp;L&amp;"Segoe UI,Regular"&amp;9See introduction for explanation of column headings, glossary for explanation of terms, and appendix for explanation of duty codes.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4"/>
  <sheetViews>
    <sheetView workbookViewId="0">
      <pane ySplit="4" topLeftCell="A292" activePane="bottomLeft" state="frozen"/>
      <selection pane="bottomLeft" activeCell="D4" sqref="D4"/>
    </sheetView>
  </sheetViews>
  <sheetFormatPr defaultColWidth="9.140625" defaultRowHeight="14.25" x14ac:dyDescent="0.25"/>
  <cols>
    <col min="1" max="1" width="22.85546875" style="1" bestFit="1" customWidth="1"/>
    <col min="2" max="2" width="10.42578125" style="16" customWidth="1"/>
    <col min="3" max="3" width="9.140625" style="1" customWidth="1"/>
    <col min="4" max="4" width="9.42578125" style="15" customWidth="1"/>
    <col min="5" max="16384" width="9.140625" style="1"/>
  </cols>
  <sheetData>
    <row r="1" spans="1:4" x14ac:dyDescent="0.25">
      <c r="A1" s="5"/>
      <c r="B1" s="6" t="s">
        <v>739</v>
      </c>
      <c r="D1" s="4"/>
    </row>
    <row r="2" spans="1:4" x14ac:dyDescent="0.25">
      <c r="B2" s="5" t="s">
        <v>61</v>
      </c>
      <c r="D2" s="4"/>
    </row>
    <row r="3" spans="1:4" ht="15" thickBot="1" x14ac:dyDescent="0.3">
      <c r="B3" s="5" t="s">
        <v>62</v>
      </c>
      <c r="D3" s="4" t="s">
        <v>76</v>
      </c>
    </row>
    <row r="4" spans="1:4" ht="15" thickBot="1" x14ac:dyDescent="0.3">
      <c r="A4" s="7" t="s">
        <v>77</v>
      </c>
      <c r="B4" s="5" t="s">
        <v>63</v>
      </c>
      <c r="D4" s="8">
        <f>SUM(D5:D324)</f>
        <v>54733.069999999942</v>
      </c>
    </row>
    <row r="5" spans="1:4" x14ac:dyDescent="0.25">
      <c r="A5" s="9" t="s">
        <v>83</v>
      </c>
      <c r="B5" s="10" t="s">
        <v>82</v>
      </c>
      <c r="C5" s="11" t="s">
        <v>82</v>
      </c>
      <c r="D5" s="12">
        <v>10.1</v>
      </c>
    </row>
    <row r="6" spans="1:4" x14ac:dyDescent="0.25">
      <c r="A6" s="9" t="s">
        <v>85</v>
      </c>
      <c r="B6" s="10" t="s">
        <v>84</v>
      </c>
      <c r="C6" s="11" t="s">
        <v>84</v>
      </c>
      <c r="D6" s="12">
        <v>2</v>
      </c>
    </row>
    <row r="7" spans="1:4" x14ac:dyDescent="0.25">
      <c r="A7" s="9" t="s">
        <v>87</v>
      </c>
      <c r="B7" s="10" t="s">
        <v>86</v>
      </c>
      <c r="C7" s="11" t="s">
        <v>86</v>
      </c>
      <c r="D7" s="12">
        <v>230.11</v>
      </c>
    </row>
    <row r="8" spans="1:4" x14ac:dyDescent="0.25">
      <c r="A8" s="9" t="s">
        <v>89</v>
      </c>
      <c r="B8" s="10" t="s">
        <v>88</v>
      </c>
      <c r="C8" s="11" t="s">
        <v>88</v>
      </c>
      <c r="D8" s="12">
        <v>15.7</v>
      </c>
    </row>
    <row r="9" spans="1:4" x14ac:dyDescent="0.25">
      <c r="A9" s="9" t="s">
        <v>91</v>
      </c>
      <c r="B9" s="10" t="s">
        <v>90</v>
      </c>
      <c r="C9" s="11" t="s">
        <v>90</v>
      </c>
      <c r="D9" s="12">
        <v>21.68</v>
      </c>
    </row>
    <row r="10" spans="1:4" x14ac:dyDescent="0.25">
      <c r="A10" s="9" t="s">
        <v>93</v>
      </c>
      <c r="B10" s="10" t="s">
        <v>92</v>
      </c>
      <c r="C10" s="11" t="s">
        <v>92</v>
      </c>
      <c r="D10" s="12">
        <v>122.67</v>
      </c>
    </row>
    <row r="11" spans="1:4" x14ac:dyDescent="0.25">
      <c r="A11" s="9" t="s">
        <v>95</v>
      </c>
      <c r="B11" s="10" t="s">
        <v>94</v>
      </c>
      <c r="C11" s="11" t="s">
        <v>94</v>
      </c>
      <c r="D11" s="12">
        <v>35.15</v>
      </c>
    </row>
    <row r="12" spans="1:4" x14ac:dyDescent="0.25">
      <c r="A12" s="9" t="s">
        <v>97</v>
      </c>
      <c r="B12" s="10" t="s">
        <v>96</v>
      </c>
      <c r="C12" s="11" t="s">
        <v>96</v>
      </c>
      <c r="D12" s="12">
        <v>926.72</v>
      </c>
    </row>
    <row r="13" spans="1:4" x14ac:dyDescent="0.25">
      <c r="A13" s="9" t="s">
        <v>99</v>
      </c>
      <c r="B13" s="10" t="s">
        <v>98</v>
      </c>
      <c r="C13" s="11" t="s">
        <v>98</v>
      </c>
      <c r="D13" s="12">
        <v>10.43</v>
      </c>
    </row>
    <row r="14" spans="1:4" x14ac:dyDescent="0.25">
      <c r="A14" s="9" t="s">
        <v>632</v>
      </c>
      <c r="B14" s="10" t="s">
        <v>100</v>
      </c>
      <c r="C14" s="11" t="s">
        <v>100</v>
      </c>
      <c r="D14" s="12">
        <v>70.88</v>
      </c>
    </row>
    <row r="15" spans="1:4" x14ac:dyDescent="0.25">
      <c r="A15" s="9" t="s">
        <v>102</v>
      </c>
      <c r="B15" s="10" t="s">
        <v>101</v>
      </c>
      <c r="C15" s="11" t="s">
        <v>101</v>
      </c>
      <c r="D15" s="12">
        <v>44.8</v>
      </c>
    </row>
    <row r="16" spans="1:4" x14ac:dyDescent="0.25">
      <c r="A16" s="9" t="s">
        <v>104</v>
      </c>
      <c r="B16" s="10" t="s">
        <v>103</v>
      </c>
      <c r="C16" s="11" t="s">
        <v>103</v>
      </c>
      <c r="D16" s="12">
        <v>126.53</v>
      </c>
    </row>
    <row r="17" spans="1:4" x14ac:dyDescent="0.25">
      <c r="A17" s="9" t="s">
        <v>106</v>
      </c>
      <c r="B17" s="10" t="s">
        <v>105</v>
      </c>
      <c r="C17" s="11" t="s">
        <v>105</v>
      </c>
      <c r="D17" s="12">
        <v>685.43</v>
      </c>
    </row>
    <row r="18" spans="1:4" x14ac:dyDescent="0.25">
      <c r="A18" s="9" t="s">
        <v>108</v>
      </c>
      <c r="B18" s="10" t="s">
        <v>107</v>
      </c>
      <c r="C18" s="11" t="s">
        <v>107</v>
      </c>
      <c r="D18" s="12">
        <v>37.15</v>
      </c>
    </row>
    <row r="19" spans="1:4" x14ac:dyDescent="0.25">
      <c r="A19" s="9" t="s">
        <v>110</v>
      </c>
      <c r="B19" s="10" t="s">
        <v>109</v>
      </c>
      <c r="C19" s="11" t="s">
        <v>109</v>
      </c>
      <c r="D19" s="12">
        <v>1</v>
      </c>
    </row>
    <row r="20" spans="1:4" x14ac:dyDescent="0.25">
      <c r="A20" s="9" t="s">
        <v>112</v>
      </c>
      <c r="B20" s="10" t="s">
        <v>111</v>
      </c>
      <c r="C20" s="11" t="s">
        <v>111</v>
      </c>
      <c r="D20" s="12">
        <v>26.84</v>
      </c>
    </row>
    <row r="21" spans="1:4" x14ac:dyDescent="0.25">
      <c r="A21" s="9" t="s">
        <v>114</v>
      </c>
      <c r="B21" s="10" t="s">
        <v>113</v>
      </c>
      <c r="C21" s="11" t="s">
        <v>113</v>
      </c>
      <c r="D21" s="12">
        <v>69.19</v>
      </c>
    </row>
    <row r="22" spans="1:4" x14ac:dyDescent="0.25">
      <c r="A22" s="9" t="s">
        <v>116</v>
      </c>
      <c r="B22" s="10" t="s">
        <v>115</v>
      </c>
      <c r="C22" s="11" t="s">
        <v>115</v>
      </c>
      <c r="D22" s="12">
        <v>87.21</v>
      </c>
    </row>
    <row r="23" spans="1:4" x14ac:dyDescent="0.25">
      <c r="A23" s="9" t="s">
        <v>118</v>
      </c>
      <c r="B23" s="10" t="s">
        <v>117</v>
      </c>
      <c r="C23" s="11" t="s">
        <v>117</v>
      </c>
      <c r="D23" s="12">
        <v>68.63</v>
      </c>
    </row>
    <row r="24" spans="1:4" x14ac:dyDescent="0.25">
      <c r="A24" s="9" t="s">
        <v>120</v>
      </c>
      <c r="B24" s="10" t="s">
        <v>119</v>
      </c>
      <c r="C24" s="11" t="s">
        <v>119</v>
      </c>
      <c r="D24" s="12">
        <v>337.35</v>
      </c>
    </row>
    <row r="25" spans="1:4" x14ac:dyDescent="0.25">
      <c r="A25" s="9" t="s">
        <v>686</v>
      </c>
      <c r="B25" s="10" t="s">
        <v>690</v>
      </c>
      <c r="C25" s="11" t="s">
        <v>690</v>
      </c>
      <c r="D25" s="12">
        <v>15.6</v>
      </c>
    </row>
    <row r="26" spans="1:4" x14ac:dyDescent="0.25">
      <c r="A26" s="9" t="s">
        <v>122</v>
      </c>
      <c r="B26" s="10" t="s">
        <v>121</v>
      </c>
      <c r="C26" s="11" t="s">
        <v>121</v>
      </c>
      <c r="D26" s="12">
        <v>173.34</v>
      </c>
    </row>
    <row r="27" spans="1:4" x14ac:dyDescent="0.25">
      <c r="A27" s="9" t="s">
        <v>124</v>
      </c>
      <c r="B27" s="10" t="s">
        <v>123</v>
      </c>
      <c r="C27" s="11" t="s">
        <v>123</v>
      </c>
      <c r="D27" s="12">
        <v>21.53</v>
      </c>
    </row>
    <row r="28" spans="1:4" x14ac:dyDescent="0.25">
      <c r="A28" s="9" t="s">
        <v>126</v>
      </c>
      <c r="B28" s="10" t="s">
        <v>125</v>
      </c>
      <c r="C28" s="11" t="s">
        <v>125</v>
      </c>
      <c r="D28" s="12">
        <v>128.91</v>
      </c>
    </row>
    <row r="29" spans="1:4" x14ac:dyDescent="0.25">
      <c r="A29" s="13" t="s">
        <v>128</v>
      </c>
      <c r="B29" s="10" t="s">
        <v>127</v>
      </c>
      <c r="C29" s="11" t="s">
        <v>127</v>
      </c>
      <c r="D29" s="12">
        <v>35.520000000000003</v>
      </c>
    </row>
    <row r="30" spans="1:4" x14ac:dyDescent="0.25">
      <c r="A30" s="13" t="s">
        <v>130</v>
      </c>
      <c r="B30" s="10" t="s">
        <v>129</v>
      </c>
      <c r="C30" s="11" t="s">
        <v>129</v>
      </c>
      <c r="D30" s="12">
        <v>123.98</v>
      </c>
    </row>
    <row r="31" spans="1:4" x14ac:dyDescent="0.25">
      <c r="A31" s="13" t="s">
        <v>633</v>
      </c>
      <c r="B31" s="10" t="s">
        <v>628</v>
      </c>
      <c r="C31" s="11" t="s">
        <v>628</v>
      </c>
      <c r="D31" s="12">
        <v>10</v>
      </c>
    </row>
    <row r="32" spans="1:4" x14ac:dyDescent="0.25">
      <c r="A32" s="13" t="s">
        <v>132</v>
      </c>
      <c r="B32" s="10" t="s">
        <v>131</v>
      </c>
      <c r="C32" s="11" t="s">
        <v>131</v>
      </c>
      <c r="D32" s="12">
        <v>1043.26</v>
      </c>
    </row>
    <row r="33" spans="1:4" x14ac:dyDescent="0.25">
      <c r="A33" s="13" t="s">
        <v>134</v>
      </c>
      <c r="B33" s="10" t="s">
        <v>133</v>
      </c>
      <c r="C33" s="11" t="s">
        <v>133</v>
      </c>
      <c r="D33" s="12">
        <v>96</v>
      </c>
    </row>
    <row r="34" spans="1:4" x14ac:dyDescent="0.25">
      <c r="A34" s="13" t="s">
        <v>606</v>
      </c>
      <c r="B34" s="10" t="s">
        <v>135</v>
      </c>
      <c r="C34" s="11" t="s">
        <v>135</v>
      </c>
      <c r="D34" s="12">
        <v>93.19</v>
      </c>
    </row>
    <row r="35" spans="1:4" x14ac:dyDescent="0.25">
      <c r="A35" s="13" t="s">
        <v>137</v>
      </c>
      <c r="B35" s="10" t="s">
        <v>136</v>
      </c>
      <c r="C35" s="11" t="s">
        <v>136</v>
      </c>
      <c r="D35" s="12">
        <v>10.59</v>
      </c>
    </row>
    <row r="36" spans="1:4" x14ac:dyDescent="0.25">
      <c r="A36" s="13" t="s">
        <v>139</v>
      </c>
      <c r="B36" s="10" t="s">
        <v>138</v>
      </c>
      <c r="C36" s="11" t="s">
        <v>138</v>
      </c>
      <c r="D36" s="12">
        <v>124.13</v>
      </c>
    </row>
    <row r="37" spans="1:4" x14ac:dyDescent="0.25">
      <c r="A37" s="13" t="s">
        <v>141</v>
      </c>
      <c r="B37" s="10" t="s">
        <v>140</v>
      </c>
      <c r="C37" s="11" t="s">
        <v>140</v>
      </c>
      <c r="D37" s="12">
        <v>1093.56</v>
      </c>
    </row>
    <row r="38" spans="1:4" x14ac:dyDescent="0.25">
      <c r="A38" s="13" t="s">
        <v>143</v>
      </c>
      <c r="B38" s="10" t="s">
        <v>142</v>
      </c>
      <c r="C38" s="11" t="s">
        <v>142</v>
      </c>
      <c r="D38" s="12">
        <v>357.72</v>
      </c>
    </row>
    <row r="39" spans="1:4" x14ac:dyDescent="0.25">
      <c r="A39" s="13" t="s">
        <v>145</v>
      </c>
      <c r="B39" s="10" t="s">
        <v>144</v>
      </c>
      <c r="C39" s="11" t="s">
        <v>144</v>
      </c>
      <c r="D39" s="12">
        <v>635.46</v>
      </c>
    </row>
    <row r="40" spans="1:4" x14ac:dyDescent="0.25">
      <c r="A40" s="13" t="s">
        <v>147</v>
      </c>
      <c r="B40" s="10" t="s">
        <v>146</v>
      </c>
      <c r="C40" s="11" t="s">
        <v>146</v>
      </c>
      <c r="D40" s="12">
        <v>205.36</v>
      </c>
    </row>
    <row r="41" spans="1:4" x14ac:dyDescent="0.25">
      <c r="A41" s="13" t="s">
        <v>710</v>
      </c>
      <c r="B41" s="10" t="s">
        <v>705</v>
      </c>
      <c r="C41" s="11" t="s">
        <v>705</v>
      </c>
      <c r="D41" s="12">
        <v>5</v>
      </c>
    </row>
    <row r="42" spans="1:4" x14ac:dyDescent="0.25">
      <c r="A42" s="13" t="s">
        <v>149</v>
      </c>
      <c r="B42" s="10" t="s">
        <v>148</v>
      </c>
      <c r="C42" s="11" t="s">
        <v>148</v>
      </c>
      <c r="D42" s="12">
        <v>26.59</v>
      </c>
    </row>
    <row r="43" spans="1:4" x14ac:dyDescent="0.25">
      <c r="A43" s="13" t="s">
        <v>151</v>
      </c>
      <c r="B43" s="10" t="s">
        <v>150</v>
      </c>
      <c r="C43" s="11" t="s">
        <v>150</v>
      </c>
      <c r="D43" s="12">
        <v>3.29</v>
      </c>
    </row>
    <row r="44" spans="1:4" x14ac:dyDescent="0.25">
      <c r="A44" s="13" t="s">
        <v>153</v>
      </c>
      <c r="B44" s="10" t="s">
        <v>152</v>
      </c>
      <c r="C44" s="11" t="s">
        <v>152</v>
      </c>
      <c r="D44" s="12">
        <v>322.3</v>
      </c>
    </row>
    <row r="45" spans="1:4" x14ac:dyDescent="0.25">
      <c r="A45" s="13" t="s">
        <v>155</v>
      </c>
      <c r="B45" s="10" t="s">
        <v>154</v>
      </c>
      <c r="C45" s="11" t="s">
        <v>154</v>
      </c>
      <c r="D45" s="12">
        <v>35.799999999999997</v>
      </c>
    </row>
    <row r="46" spans="1:4" x14ac:dyDescent="0.25">
      <c r="A46" s="13" t="s">
        <v>157</v>
      </c>
      <c r="B46" s="10" t="s">
        <v>156</v>
      </c>
      <c r="C46" s="11" t="s">
        <v>156</v>
      </c>
      <c r="D46" s="12">
        <v>72.67</v>
      </c>
    </row>
    <row r="47" spans="1:4" x14ac:dyDescent="0.25">
      <c r="A47" s="13" t="s">
        <v>159</v>
      </c>
      <c r="B47" s="10" t="s">
        <v>158</v>
      </c>
      <c r="C47" s="11" t="s">
        <v>158</v>
      </c>
      <c r="D47" s="12">
        <v>90.33</v>
      </c>
    </row>
    <row r="48" spans="1:4" x14ac:dyDescent="0.25">
      <c r="A48" s="13" t="s">
        <v>161</v>
      </c>
      <c r="B48" s="10" t="s">
        <v>160</v>
      </c>
      <c r="C48" s="11" t="s">
        <v>160</v>
      </c>
      <c r="D48" s="12">
        <v>119.69</v>
      </c>
    </row>
    <row r="49" spans="1:4" x14ac:dyDescent="0.25">
      <c r="A49" s="13" t="s">
        <v>163</v>
      </c>
      <c r="B49" s="10" t="s">
        <v>162</v>
      </c>
      <c r="C49" s="11" t="s">
        <v>162</v>
      </c>
      <c r="D49" s="12">
        <v>252.85</v>
      </c>
    </row>
    <row r="50" spans="1:4" x14ac:dyDescent="0.25">
      <c r="A50" s="13" t="s">
        <v>165</v>
      </c>
      <c r="B50" s="10" t="s">
        <v>164</v>
      </c>
      <c r="C50" s="11" t="s">
        <v>164</v>
      </c>
      <c r="D50" s="12">
        <v>8.74</v>
      </c>
    </row>
    <row r="51" spans="1:4" x14ac:dyDescent="0.25">
      <c r="A51" s="13" t="s">
        <v>167</v>
      </c>
      <c r="B51" s="10" t="s">
        <v>166</v>
      </c>
      <c r="C51" s="11" t="s">
        <v>166</v>
      </c>
      <c r="D51" s="12">
        <v>39.049999999999997</v>
      </c>
    </row>
    <row r="52" spans="1:4" x14ac:dyDescent="0.25">
      <c r="A52" s="13" t="s">
        <v>169</v>
      </c>
      <c r="B52" s="10" t="s">
        <v>168</v>
      </c>
      <c r="C52" s="11" t="s">
        <v>168</v>
      </c>
      <c r="D52" s="12">
        <v>2.35</v>
      </c>
    </row>
    <row r="53" spans="1:4" x14ac:dyDescent="0.25">
      <c r="A53" s="13" t="s">
        <v>171</v>
      </c>
      <c r="B53" s="10" t="s">
        <v>170</v>
      </c>
      <c r="C53" s="11" t="s">
        <v>170</v>
      </c>
      <c r="D53" s="12">
        <v>282.77</v>
      </c>
    </row>
    <row r="54" spans="1:4" x14ac:dyDescent="0.25">
      <c r="A54" s="13" t="s">
        <v>173</v>
      </c>
      <c r="B54" s="10" t="s">
        <v>172</v>
      </c>
      <c r="C54" s="11" t="s">
        <v>172</v>
      </c>
      <c r="D54" s="12">
        <v>11.12</v>
      </c>
    </row>
    <row r="55" spans="1:4" x14ac:dyDescent="0.25">
      <c r="A55" s="13" t="s">
        <v>175</v>
      </c>
      <c r="B55" s="10" t="s">
        <v>174</v>
      </c>
      <c r="C55" s="11" t="s">
        <v>174</v>
      </c>
      <c r="D55" s="12">
        <v>13.86</v>
      </c>
    </row>
    <row r="56" spans="1:4" x14ac:dyDescent="0.25">
      <c r="A56" s="13" t="s">
        <v>176</v>
      </c>
      <c r="B56" s="10" t="s">
        <v>357</v>
      </c>
      <c r="C56" s="11" t="s">
        <v>357</v>
      </c>
      <c r="D56" s="12">
        <v>2.5</v>
      </c>
    </row>
    <row r="57" spans="1:4" x14ac:dyDescent="0.25">
      <c r="A57" s="13" t="s">
        <v>177</v>
      </c>
      <c r="B57" s="10" t="s">
        <v>358</v>
      </c>
      <c r="C57" s="11" t="s">
        <v>358</v>
      </c>
      <c r="D57" s="12">
        <v>14.44</v>
      </c>
    </row>
    <row r="58" spans="1:4" x14ac:dyDescent="0.25">
      <c r="A58" s="13" t="s">
        <v>178</v>
      </c>
      <c r="B58" s="10" t="s">
        <v>359</v>
      </c>
      <c r="C58" s="11" t="s">
        <v>359</v>
      </c>
      <c r="D58" s="12">
        <v>2.59</v>
      </c>
    </row>
    <row r="59" spans="1:4" x14ac:dyDescent="0.25">
      <c r="A59" s="13" t="s">
        <v>179</v>
      </c>
      <c r="B59" s="10" t="s">
        <v>360</v>
      </c>
      <c r="C59" s="11" t="s">
        <v>360</v>
      </c>
      <c r="D59" s="12">
        <v>15.35</v>
      </c>
    </row>
    <row r="60" spans="1:4" x14ac:dyDescent="0.25">
      <c r="A60" s="13" t="s">
        <v>180</v>
      </c>
      <c r="B60" s="10" t="s">
        <v>361</v>
      </c>
      <c r="C60" s="11" t="s">
        <v>361</v>
      </c>
      <c r="D60" s="12">
        <v>18.38</v>
      </c>
    </row>
    <row r="61" spans="1:4" x14ac:dyDescent="0.25">
      <c r="A61" s="13" t="s">
        <v>181</v>
      </c>
      <c r="B61" s="10" t="s">
        <v>362</v>
      </c>
      <c r="C61" s="11" t="s">
        <v>362</v>
      </c>
      <c r="D61" s="12">
        <v>977.71</v>
      </c>
    </row>
    <row r="62" spans="1:4" x14ac:dyDescent="0.25">
      <c r="A62" s="13" t="s">
        <v>182</v>
      </c>
      <c r="B62" s="10" t="s">
        <v>363</v>
      </c>
      <c r="C62" s="11" t="s">
        <v>363</v>
      </c>
      <c r="D62" s="12">
        <v>109.5</v>
      </c>
    </row>
    <row r="63" spans="1:4" x14ac:dyDescent="0.25">
      <c r="A63" s="13" t="s">
        <v>183</v>
      </c>
      <c r="B63" s="10" t="s">
        <v>364</v>
      </c>
      <c r="C63" s="11" t="s">
        <v>364</v>
      </c>
      <c r="D63" s="12">
        <v>2</v>
      </c>
    </row>
    <row r="64" spans="1:4" x14ac:dyDescent="0.25">
      <c r="A64" s="13" t="s">
        <v>184</v>
      </c>
      <c r="B64" s="10" t="s">
        <v>365</v>
      </c>
      <c r="C64" s="11" t="s">
        <v>365</v>
      </c>
      <c r="D64" s="12">
        <v>11.15</v>
      </c>
    </row>
    <row r="65" spans="1:4" x14ac:dyDescent="0.25">
      <c r="A65" s="13" t="s">
        <v>185</v>
      </c>
      <c r="B65" s="10" t="s">
        <v>366</v>
      </c>
      <c r="C65" s="11" t="s">
        <v>366</v>
      </c>
      <c r="D65" s="12">
        <v>22</v>
      </c>
    </row>
    <row r="66" spans="1:4" x14ac:dyDescent="0.25">
      <c r="A66" s="13" t="s">
        <v>186</v>
      </c>
      <c r="B66" s="10" t="s">
        <v>367</v>
      </c>
      <c r="C66" s="11" t="s">
        <v>367</v>
      </c>
      <c r="D66" s="12">
        <v>114.33</v>
      </c>
    </row>
    <row r="67" spans="1:4" x14ac:dyDescent="0.25">
      <c r="A67" s="13" t="s">
        <v>187</v>
      </c>
      <c r="B67" s="10" t="s">
        <v>368</v>
      </c>
      <c r="C67" s="11" t="s">
        <v>368</v>
      </c>
      <c r="D67" s="12">
        <v>177.88</v>
      </c>
    </row>
    <row r="68" spans="1:4" x14ac:dyDescent="0.25">
      <c r="A68" s="13" t="s">
        <v>188</v>
      </c>
      <c r="B68" s="10" t="s">
        <v>369</v>
      </c>
      <c r="C68" s="11" t="s">
        <v>369</v>
      </c>
      <c r="D68" s="12">
        <v>47.4</v>
      </c>
    </row>
    <row r="69" spans="1:4" x14ac:dyDescent="0.25">
      <c r="A69" s="13" t="s">
        <v>634</v>
      </c>
      <c r="B69" s="10" t="s">
        <v>370</v>
      </c>
      <c r="C69" s="11" t="s">
        <v>370</v>
      </c>
      <c r="D69" s="12">
        <v>13.25</v>
      </c>
    </row>
    <row r="70" spans="1:4" x14ac:dyDescent="0.25">
      <c r="A70" s="13" t="s">
        <v>189</v>
      </c>
      <c r="B70" s="10" t="s">
        <v>371</v>
      </c>
      <c r="C70" s="11" t="s">
        <v>371</v>
      </c>
      <c r="D70" s="12">
        <v>25.43</v>
      </c>
    </row>
    <row r="71" spans="1:4" x14ac:dyDescent="0.25">
      <c r="A71" s="13" t="s">
        <v>190</v>
      </c>
      <c r="B71" s="10" t="s">
        <v>372</v>
      </c>
      <c r="C71" s="11" t="s">
        <v>372</v>
      </c>
      <c r="D71" s="12">
        <v>84.4</v>
      </c>
    </row>
    <row r="72" spans="1:4" x14ac:dyDescent="0.25">
      <c r="A72" s="13" t="s">
        <v>191</v>
      </c>
      <c r="B72" s="10" t="s">
        <v>373</v>
      </c>
      <c r="C72" s="11" t="s">
        <v>373</v>
      </c>
      <c r="D72" s="12">
        <v>330.46</v>
      </c>
    </row>
    <row r="73" spans="1:4" x14ac:dyDescent="0.25">
      <c r="A73" s="13" t="s">
        <v>192</v>
      </c>
      <c r="B73" s="10" t="s">
        <v>374</v>
      </c>
      <c r="C73" s="11" t="s">
        <v>374</v>
      </c>
      <c r="D73" s="12">
        <v>139.44</v>
      </c>
    </row>
    <row r="74" spans="1:4" x14ac:dyDescent="0.25">
      <c r="A74" s="13" t="s">
        <v>193</v>
      </c>
      <c r="B74" s="10" t="s">
        <v>375</v>
      </c>
      <c r="C74" s="11" t="s">
        <v>375</v>
      </c>
      <c r="D74" s="12">
        <v>11.74</v>
      </c>
    </row>
    <row r="75" spans="1:4" x14ac:dyDescent="0.25">
      <c r="A75" s="13" t="s">
        <v>194</v>
      </c>
      <c r="B75" s="10" t="s">
        <v>376</v>
      </c>
      <c r="C75" s="11" t="s">
        <v>376</v>
      </c>
      <c r="D75" s="12">
        <v>42.72</v>
      </c>
    </row>
    <row r="76" spans="1:4" x14ac:dyDescent="0.25">
      <c r="A76" s="13" t="s">
        <v>195</v>
      </c>
      <c r="B76" s="10" t="s">
        <v>377</v>
      </c>
      <c r="C76" s="11" t="s">
        <v>377</v>
      </c>
      <c r="D76" s="12">
        <v>139.91999999999999</v>
      </c>
    </row>
    <row r="77" spans="1:4" x14ac:dyDescent="0.25">
      <c r="A77" s="13" t="s">
        <v>196</v>
      </c>
      <c r="B77" s="10" t="s">
        <v>378</v>
      </c>
      <c r="C77" s="11" t="s">
        <v>378</v>
      </c>
      <c r="D77" s="12">
        <v>77.040000000000006</v>
      </c>
    </row>
    <row r="78" spans="1:4" x14ac:dyDescent="0.25">
      <c r="A78" s="13" t="s">
        <v>197</v>
      </c>
      <c r="B78" s="10" t="s">
        <v>379</v>
      </c>
      <c r="C78" s="11" t="s">
        <v>379</v>
      </c>
      <c r="D78" s="12">
        <v>37.68</v>
      </c>
    </row>
    <row r="79" spans="1:4" x14ac:dyDescent="0.25">
      <c r="A79" s="13" t="s">
        <v>635</v>
      </c>
      <c r="B79" s="10" t="s">
        <v>380</v>
      </c>
      <c r="C79" s="11" t="s">
        <v>380</v>
      </c>
      <c r="D79" s="12">
        <v>18.600000000000001</v>
      </c>
    </row>
    <row r="80" spans="1:4" x14ac:dyDescent="0.25">
      <c r="A80" s="13" t="s">
        <v>198</v>
      </c>
      <c r="B80" s="10" t="s">
        <v>381</v>
      </c>
      <c r="C80" s="11" t="s">
        <v>381</v>
      </c>
      <c r="D80" s="12">
        <v>69.959999999999994</v>
      </c>
    </row>
    <row r="81" spans="1:4" x14ac:dyDescent="0.25">
      <c r="A81" s="13" t="s">
        <v>199</v>
      </c>
      <c r="B81" s="10" t="s">
        <v>382</v>
      </c>
      <c r="C81" s="11" t="s">
        <v>382</v>
      </c>
      <c r="D81" s="12">
        <v>76</v>
      </c>
    </row>
    <row r="82" spans="1:4" x14ac:dyDescent="0.25">
      <c r="A82" s="13" t="s">
        <v>200</v>
      </c>
      <c r="B82" s="10" t="s">
        <v>383</v>
      </c>
      <c r="C82" s="11" t="s">
        <v>383</v>
      </c>
      <c r="D82" s="12">
        <v>15.28</v>
      </c>
    </row>
    <row r="83" spans="1:4" x14ac:dyDescent="0.25">
      <c r="A83" s="13" t="s">
        <v>636</v>
      </c>
      <c r="B83" s="10" t="s">
        <v>384</v>
      </c>
      <c r="C83" s="11" t="s">
        <v>384</v>
      </c>
      <c r="D83" s="12">
        <v>14.82</v>
      </c>
    </row>
    <row r="84" spans="1:4" x14ac:dyDescent="0.25">
      <c r="A84" s="13" t="s">
        <v>201</v>
      </c>
      <c r="B84" s="10" t="s">
        <v>385</v>
      </c>
      <c r="C84" s="11" t="s">
        <v>385</v>
      </c>
      <c r="D84" s="12">
        <v>9.67</v>
      </c>
    </row>
    <row r="85" spans="1:4" x14ac:dyDescent="0.25">
      <c r="A85" s="13" t="s">
        <v>202</v>
      </c>
      <c r="B85" s="10" t="s">
        <v>386</v>
      </c>
      <c r="C85" s="11" t="s">
        <v>386</v>
      </c>
      <c r="D85" s="12">
        <v>3.15</v>
      </c>
    </row>
    <row r="86" spans="1:4" x14ac:dyDescent="0.25">
      <c r="A86" s="13" t="s">
        <v>203</v>
      </c>
      <c r="B86" s="10" t="s">
        <v>387</v>
      </c>
      <c r="C86" s="11" t="s">
        <v>387</v>
      </c>
      <c r="D86" s="12">
        <v>15.7</v>
      </c>
    </row>
    <row r="87" spans="1:4" x14ac:dyDescent="0.25">
      <c r="A87" s="13" t="s">
        <v>204</v>
      </c>
      <c r="B87" s="10" t="s">
        <v>388</v>
      </c>
      <c r="C87" s="11" t="s">
        <v>388</v>
      </c>
      <c r="D87" s="12">
        <v>35.24</v>
      </c>
    </row>
    <row r="88" spans="1:4" x14ac:dyDescent="0.25">
      <c r="A88" s="13" t="s">
        <v>205</v>
      </c>
      <c r="B88" s="10" t="s">
        <v>389</v>
      </c>
      <c r="C88" s="11" t="s">
        <v>389</v>
      </c>
      <c r="D88" s="12">
        <v>20.48</v>
      </c>
    </row>
    <row r="89" spans="1:4" x14ac:dyDescent="0.25">
      <c r="A89" s="13" t="s">
        <v>206</v>
      </c>
      <c r="B89" s="10" t="s">
        <v>390</v>
      </c>
      <c r="C89" s="11" t="s">
        <v>390</v>
      </c>
      <c r="D89" s="12">
        <v>280.81</v>
      </c>
    </row>
    <row r="90" spans="1:4" x14ac:dyDescent="0.25">
      <c r="A90" s="13" t="s">
        <v>207</v>
      </c>
      <c r="B90" s="10" t="s">
        <v>391</v>
      </c>
      <c r="C90" s="11" t="s">
        <v>391</v>
      </c>
      <c r="D90" s="12">
        <v>46.56</v>
      </c>
    </row>
    <row r="91" spans="1:4" x14ac:dyDescent="0.25">
      <c r="A91" s="13" t="s">
        <v>208</v>
      </c>
      <c r="B91" s="10" t="s">
        <v>392</v>
      </c>
      <c r="C91" s="11" t="s">
        <v>392</v>
      </c>
      <c r="D91" s="12">
        <v>58.23</v>
      </c>
    </row>
    <row r="92" spans="1:4" x14ac:dyDescent="0.25">
      <c r="A92" s="13" t="s">
        <v>209</v>
      </c>
      <c r="B92" s="10" t="s">
        <v>393</v>
      </c>
      <c r="C92" s="11" t="s">
        <v>393</v>
      </c>
      <c r="D92" s="12">
        <v>3.21</v>
      </c>
    </row>
    <row r="93" spans="1:4" x14ac:dyDescent="0.25">
      <c r="A93" s="13" t="s">
        <v>210</v>
      </c>
      <c r="B93" s="10" t="s">
        <v>394</v>
      </c>
      <c r="C93" s="11" t="s">
        <v>394</v>
      </c>
      <c r="D93" s="12">
        <v>4.13</v>
      </c>
    </row>
    <row r="94" spans="1:4" x14ac:dyDescent="0.25">
      <c r="A94" s="13" t="s">
        <v>211</v>
      </c>
      <c r="B94" s="10" t="s">
        <v>395</v>
      </c>
      <c r="C94" s="11" t="s">
        <v>395</v>
      </c>
      <c r="D94" s="12">
        <v>27.16</v>
      </c>
    </row>
    <row r="95" spans="1:4" x14ac:dyDescent="0.25">
      <c r="A95" s="13" t="s">
        <v>212</v>
      </c>
      <c r="B95" s="10" t="s">
        <v>396</v>
      </c>
      <c r="C95" s="11" t="s">
        <v>396</v>
      </c>
      <c r="D95" s="12">
        <v>39.1</v>
      </c>
    </row>
    <row r="96" spans="1:4" x14ac:dyDescent="0.25">
      <c r="A96" s="13" t="s">
        <v>213</v>
      </c>
      <c r="B96" s="10" t="s">
        <v>397</v>
      </c>
      <c r="C96" s="11" t="s">
        <v>397</v>
      </c>
      <c r="D96" s="12">
        <v>62.51</v>
      </c>
    </row>
    <row r="97" spans="1:4" x14ac:dyDescent="0.25">
      <c r="A97" s="13" t="s">
        <v>214</v>
      </c>
      <c r="B97" s="10" t="s">
        <v>398</v>
      </c>
      <c r="C97" s="11" t="s">
        <v>398</v>
      </c>
      <c r="D97" s="12">
        <v>2507.65</v>
      </c>
    </row>
    <row r="98" spans="1:4" x14ac:dyDescent="0.25">
      <c r="A98" s="13" t="s">
        <v>215</v>
      </c>
      <c r="B98" s="10" t="s">
        <v>399</v>
      </c>
      <c r="C98" s="11" t="s">
        <v>399</v>
      </c>
      <c r="D98" s="12">
        <v>1073.01</v>
      </c>
    </row>
    <row r="99" spans="1:4" x14ac:dyDescent="0.25">
      <c r="A99" s="13" t="s">
        <v>216</v>
      </c>
      <c r="B99" s="10" t="s">
        <v>400</v>
      </c>
      <c r="C99" s="11" t="s">
        <v>400</v>
      </c>
      <c r="D99" s="12">
        <v>209.89</v>
      </c>
    </row>
    <row r="100" spans="1:4" x14ac:dyDescent="0.25">
      <c r="A100" s="13" t="s">
        <v>217</v>
      </c>
      <c r="B100" s="10" t="s">
        <v>401</v>
      </c>
      <c r="C100" s="11" t="s">
        <v>401</v>
      </c>
      <c r="D100" s="12">
        <v>218.82</v>
      </c>
    </row>
    <row r="101" spans="1:4" x14ac:dyDescent="0.25">
      <c r="A101" s="13" t="s">
        <v>218</v>
      </c>
      <c r="B101" s="10" t="s">
        <v>402</v>
      </c>
      <c r="C101" s="11" t="s">
        <v>402</v>
      </c>
      <c r="D101" s="12">
        <v>966.03</v>
      </c>
    </row>
    <row r="102" spans="1:4" x14ac:dyDescent="0.25">
      <c r="A102" s="13" t="s">
        <v>219</v>
      </c>
      <c r="B102" s="10" t="s">
        <v>403</v>
      </c>
      <c r="C102" s="11" t="s">
        <v>403</v>
      </c>
      <c r="D102" s="12">
        <v>68.73</v>
      </c>
    </row>
    <row r="103" spans="1:4" x14ac:dyDescent="0.25">
      <c r="A103" s="13" t="s">
        <v>220</v>
      </c>
      <c r="B103" s="10" t="s">
        <v>404</v>
      </c>
      <c r="C103" s="11" t="s">
        <v>404</v>
      </c>
      <c r="D103" s="12">
        <v>718.57</v>
      </c>
    </row>
    <row r="104" spans="1:4" x14ac:dyDescent="0.25">
      <c r="A104" s="13" t="s">
        <v>221</v>
      </c>
      <c r="B104" s="10" t="s">
        <v>405</v>
      </c>
      <c r="C104" s="11" t="s">
        <v>405</v>
      </c>
      <c r="D104" s="12">
        <v>9</v>
      </c>
    </row>
    <row r="105" spans="1:4" x14ac:dyDescent="0.25">
      <c r="A105" s="13" t="s">
        <v>222</v>
      </c>
      <c r="B105" s="10" t="s">
        <v>406</v>
      </c>
      <c r="C105" s="11" t="s">
        <v>406</v>
      </c>
      <c r="D105" s="12">
        <v>1074.49</v>
      </c>
    </row>
    <row r="106" spans="1:4" x14ac:dyDescent="0.25">
      <c r="A106" s="13" t="s">
        <v>52</v>
      </c>
      <c r="B106" s="10" t="s">
        <v>407</v>
      </c>
      <c r="C106" s="11" t="s">
        <v>407</v>
      </c>
      <c r="D106" s="12">
        <v>125.3</v>
      </c>
    </row>
    <row r="107" spans="1:4" x14ac:dyDescent="0.25">
      <c r="A107" s="13" t="s">
        <v>223</v>
      </c>
      <c r="B107" s="10" t="s">
        <v>408</v>
      </c>
      <c r="C107" s="11" t="s">
        <v>408</v>
      </c>
      <c r="D107" s="12">
        <v>162.76</v>
      </c>
    </row>
    <row r="108" spans="1:4" x14ac:dyDescent="0.25">
      <c r="A108" s="13" t="s">
        <v>224</v>
      </c>
      <c r="B108" s="10" t="s">
        <v>409</v>
      </c>
      <c r="C108" s="11" t="s">
        <v>409</v>
      </c>
      <c r="D108" s="12">
        <v>920.6</v>
      </c>
    </row>
    <row r="109" spans="1:4" x14ac:dyDescent="0.25">
      <c r="A109" s="13" t="s">
        <v>225</v>
      </c>
      <c r="B109" s="10" t="s">
        <v>410</v>
      </c>
      <c r="C109" s="11" t="s">
        <v>410</v>
      </c>
      <c r="D109" s="12">
        <v>451.04</v>
      </c>
    </row>
    <row r="110" spans="1:4" x14ac:dyDescent="0.25">
      <c r="A110" s="13" t="s">
        <v>226</v>
      </c>
      <c r="B110" s="10" t="s">
        <v>411</v>
      </c>
      <c r="C110" s="11" t="s">
        <v>411</v>
      </c>
      <c r="D110" s="12">
        <v>389.43</v>
      </c>
    </row>
    <row r="111" spans="1:4" x14ac:dyDescent="0.25">
      <c r="A111" s="13" t="s">
        <v>227</v>
      </c>
      <c r="B111" s="10" t="s">
        <v>412</v>
      </c>
      <c r="C111" s="11" t="s">
        <v>412</v>
      </c>
      <c r="D111" s="12">
        <v>983.17</v>
      </c>
    </row>
    <row r="112" spans="1:4" x14ac:dyDescent="0.25">
      <c r="A112" s="13" t="s">
        <v>228</v>
      </c>
      <c r="B112" s="10" t="s">
        <v>413</v>
      </c>
      <c r="C112" s="11" t="s">
        <v>413</v>
      </c>
      <c r="D112" s="12">
        <v>461.23</v>
      </c>
    </row>
    <row r="113" spans="1:4" x14ac:dyDescent="0.25">
      <c r="A113" s="13" t="s">
        <v>229</v>
      </c>
      <c r="B113" s="10" t="s">
        <v>414</v>
      </c>
      <c r="C113" s="11" t="s">
        <v>414</v>
      </c>
      <c r="D113" s="12">
        <v>1705.87</v>
      </c>
    </row>
    <row r="114" spans="1:4" x14ac:dyDescent="0.25">
      <c r="A114" s="13" t="s">
        <v>230</v>
      </c>
      <c r="B114" s="10" t="s">
        <v>415</v>
      </c>
      <c r="C114" s="11" t="s">
        <v>415</v>
      </c>
      <c r="D114" s="12">
        <v>1257.1300000000001</v>
      </c>
    </row>
    <row r="115" spans="1:4" x14ac:dyDescent="0.25">
      <c r="A115" s="13" t="s">
        <v>231</v>
      </c>
      <c r="B115" s="10" t="s">
        <v>416</v>
      </c>
      <c r="C115" s="11" t="s">
        <v>416</v>
      </c>
      <c r="D115" s="12">
        <v>1080.0899999999999</v>
      </c>
    </row>
    <row r="116" spans="1:4" x14ac:dyDescent="0.25">
      <c r="A116" s="13" t="s">
        <v>662</v>
      </c>
      <c r="B116" s="10" t="s">
        <v>615</v>
      </c>
      <c r="C116" s="11" t="s">
        <v>615</v>
      </c>
      <c r="D116" s="12">
        <v>11.13</v>
      </c>
    </row>
    <row r="117" spans="1:4" x14ac:dyDescent="0.25">
      <c r="A117" s="13" t="s">
        <v>608</v>
      </c>
      <c r="B117" s="10" t="s">
        <v>607</v>
      </c>
      <c r="C117" s="11" t="s">
        <v>607</v>
      </c>
      <c r="D117" s="12">
        <v>41.01</v>
      </c>
    </row>
    <row r="118" spans="1:4" x14ac:dyDescent="0.25">
      <c r="A118" s="13" t="s">
        <v>663</v>
      </c>
      <c r="B118" s="10" t="s">
        <v>653</v>
      </c>
      <c r="C118" s="11" t="s">
        <v>653</v>
      </c>
      <c r="D118" s="12">
        <v>25.7</v>
      </c>
    </row>
    <row r="119" spans="1:4" x14ac:dyDescent="0.25">
      <c r="A119" s="13" t="s">
        <v>664</v>
      </c>
      <c r="B119" s="10" t="s">
        <v>616</v>
      </c>
      <c r="C119" s="11" t="s">
        <v>616</v>
      </c>
      <c r="D119" s="12">
        <v>20</v>
      </c>
    </row>
    <row r="120" spans="1:4" x14ac:dyDescent="0.25">
      <c r="A120" s="13" t="s">
        <v>693</v>
      </c>
      <c r="B120" s="10" t="s">
        <v>654</v>
      </c>
      <c r="C120" s="11" t="s">
        <v>654</v>
      </c>
      <c r="D120" s="12">
        <v>8.74</v>
      </c>
    </row>
    <row r="121" spans="1:4" x14ac:dyDescent="0.25">
      <c r="A121" s="13" t="s">
        <v>692</v>
      </c>
      <c r="B121" s="10" t="s">
        <v>659</v>
      </c>
      <c r="C121" s="11" t="s">
        <v>659</v>
      </c>
      <c r="D121" s="12">
        <v>25.87</v>
      </c>
    </row>
    <row r="122" spans="1:4" x14ac:dyDescent="0.25">
      <c r="A122" s="13" t="s">
        <v>673</v>
      </c>
      <c r="B122" s="10" t="s">
        <v>672</v>
      </c>
      <c r="C122" s="11" t="s">
        <v>672</v>
      </c>
      <c r="D122" s="12">
        <v>21.25</v>
      </c>
    </row>
    <row r="123" spans="1:4" x14ac:dyDescent="0.25">
      <c r="A123" s="13" t="s">
        <v>687</v>
      </c>
      <c r="B123" s="10" t="s">
        <v>691</v>
      </c>
      <c r="C123" s="11" t="s">
        <v>691</v>
      </c>
      <c r="D123" s="12">
        <v>8</v>
      </c>
    </row>
    <row r="124" spans="1:4" x14ac:dyDescent="0.25">
      <c r="A124" s="13" t="s">
        <v>707</v>
      </c>
      <c r="B124" s="10" t="s">
        <v>706</v>
      </c>
      <c r="C124" s="11" t="s">
        <v>706</v>
      </c>
      <c r="D124" s="12">
        <v>12.56</v>
      </c>
    </row>
    <row r="125" spans="1:4" x14ac:dyDescent="0.25">
      <c r="A125" s="13" t="s">
        <v>232</v>
      </c>
      <c r="B125" s="10" t="s">
        <v>417</v>
      </c>
      <c r="C125" s="11" t="s">
        <v>417</v>
      </c>
      <c r="D125" s="12">
        <v>229.49</v>
      </c>
    </row>
    <row r="126" spans="1:4" x14ac:dyDescent="0.25">
      <c r="A126" s="13" t="s">
        <v>609</v>
      </c>
      <c r="B126" s="10" t="s">
        <v>418</v>
      </c>
      <c r="C126" s="11" t="s">
        <v>418</v>
      </c>
      <c r="D126" s="12">
        <v>190.45</v>
      </c>
    </row>
    <row r="127" spans="1:4" x14ac:dyDescent="0.25">
      <c r="A127" s="13" t="s">
        <v>233</v>
      </c>
      <c r="B127" s="10" t="s">
        <v>419</v>
      </c>
      <c r="C127" s="11" t="s">
        <v>419</v>
      </c>
      <c r="D127" s="12">
        <v>263.68</v>
      </c>
    </row>
    <row r="128" spans="1:4" x14ac:dyDescent="0.25">
      <c r="A128" s="13" t="s">
        <v>234</v>
      </c>
      <c r="B128" s="10" t="s">
        <v>420</v>
      </c>
      <c r="C128" s="11" t="s">
        <v>420</v>
      </c>
      <c r="D128" s="12">
        <v>562.55999999999995</v>
      </c>
    </row>
    <row r="129" spans="1:4" x14ac:dyDescent="0.25">
      <c r="A129" s="13" t="s">
        <v>235</v>
      </c>
      <c r="B129" s="10" t="s">
        <v>421</v>
      </c>
      <c r="C129" s="11" t="s">
        <v>421</v>
      </c>
      <c r="D129" s="12">
        <v>505.97</v>
      </c>
    </row>
    <row r="130" spans="1:4" x14ac:dyDescent="0.25">
      <c r="A130" s="13" t="s">
        <v>675</v>
      </c>
      <c r="B130" s="10" t="s">
        <v>674</v>
      </c>
      <c r="C130" s="11" t="s">
        <v>674</v>
      </c>
      <c r="D130" s="12">
        <v>30.75</v>
      </c>
    </row>
    <row r="131" spans="1:4" x14ac:dyDescent="0.25">
      <c r="A131" s="13" t="s">
        <v>610</v>
      </c>
      <c r="B131" s="10" t="s">
        <v>617</v>
      </c>
      <c r="C131" s="11" t="s">
        <v>617</v>
      </c>
      <c r="D131" s="12">
        <v>13</v>
      </c>
    </row>
    <row r="132" spans="1:4" x14ac:dyDescent="0.25">
      <c r="A132" s="13" t="s">
        <v>236</v>
      </c>
      <c r="B132" s="10" t="s">
        <v>422</v>
      </c>
      <c r="C132" s="11" t="s">
        <v>422</v>
      </c>
      <c r="D132" s="12">
        <v>2.57</v>
      </c>
    </row>
    <row r="133" spans="1:4" x14ac:dyDescent="0.25">
      <c r="A133" s="13" t="s">
        <v>237</v>
      </c>
      <c r="B133" s="10" t="s">
        <v>423</v>
      </c>
      <c r="C133" s="11" t="s">
        <v>423</v>
      </c>
      <c r="D133" s="12">
        <v>8.5299999999999994</v>
      </c>
    </row>
    <row r="134" spans="1:4" x14ac:dyDescent="0.25">
      <c r="A134" s="13" t="s">
        <v>238</v>
      </c>
      <c r="B134" s="10" t="s">
        <v>424</v>
      </c>
      <c r="C134" s="11" t="s">
        <v>424</v>
      </c>
      <c r="D134" s="12">
        <v>18.25</v>
      </c>
    </row>
    <row r="135" spans="1:4" x14ac:dyDescent="0.25">
      <c r="A135" s="13" t="s">
        <v>239</v>
      </c>
      <c r="B135" s="10" t="s">
        <v>425</v>
      </c>
      <c r="C135" s="11" t="s">
        <v>425</v>
      </c>
      <c r="D135" s="12">
        <v>164.1</v>
      </c>
    </row>
    <row r="136" spans="1:4" x14ac:dyDescent="0.25">
      <c r="A136" s="13" t="s">
        <v>240</v>
      </c>
      <c r="B136" s="10" t="s">
        <v>426</v>
      </c>
      <c r="C136" s="11" t="s">
        <v>426</v>
      </c>
      <c r="D136" s="12">
        <v>30.48</v>
      </c>
    </row>
    <row r="137" spans="1:4" x14ac:dyDescent="0.25">
      <c r="A137" s="13" t="s">
        <v>241</v>
      </c>
      <c r="B137" s="10" t="s">
        <v>427</v>
      </c>
      <c r="C137" s="11" t="s">
        <v>427</v>
      </c>
      <c r="D137" s="12">
        <v>48.83</v>
      </c>
    </row>
    <row r="138" spans="1:4" x14ac:dyDescent="0.25">
      <c r="A138" s="13" t="s">
        <v>242</v>
      </c>
      <c r="B138" s="10" t="s">
        <v>428</v>
      </c>
      <c r="C138" s="11" t="s">
        <v>428</v>
      </c>
      <c r="D138" s="12">
        <v>8.6199999999999992</v>
      </c>
    </row>
    <row r="139" spans="1:4" x14ac:dyDescent="0.25">
      <c r="A139" s="13" t="s">
        <v>243</v>
      </c>
      <c r="B139" s="10" t="s">
        <v>429</v>
      </c>
      <c r="C139" s="11" t="s">
        <v>429</v>
      </c>
      <c r="D139" s="12">
        <v>13</v>
      </c>
    </row>
    <row r="140" spans="1:4" x14ac:dyDescent="0.25">
      <c r="A140" s="13" t="s">
        <v>244</v>
      </c>
      <c r="B140" s="10" t="s">
        <v>430</v>
      </c>
      <c r="C140" s="11" t="s">
        <v>430</v>
      </c>
      <c r="D140" s="12">
        <v>5</v>
      </c>
    </row>
    <row r="141" spans="1:4" x14ac:dyDescent="0.25">
      <c r="A141" s="13" t="s">
        <v>245</v>
      </c>
      <c r="B141" s="10" t="s">
        <v>431</v>
      </c>
      <c r="C141" s="11" t="s">
        <v>431</v>
      </c>
      <c r="D141" s="12">
        <v>15.14</v>
      </c>
    </row>
    <row r="142" spans="1:4" x14ac:dyDescent="0.25">
      <c r="A142" s="13" t="s">
        <v>246</v>
      </c>
      <c r="B142" s="10" t="s">
        <v>432</v>
      </c>
      <c r="C142" s="11" t="s">
        <v>432</v>
      </c>
      <c r="D142" s="12">
        <v>9.76</v>
      </c>
    </row>
    <row r="143" spans="1:4" x14ac:dyDescent="0.25">
      <c r="A143" s="13" t="s">
        <v>247</v>
      </c>
      <c r="B143" s="10" t="s">
        <v>433</v>
      </c>
      <c r="C143" s="11" t="s">
        <v>433</v>
      </c>
      <c r="D143" s="12">
        <v>5.63</v>
      </c>
    </row>
    <row r="144" spans="1:4" x14ac:dyDescent="0.25">
      <c r="A144" s="13" t="s">
        <v>248</v>
      </c>
      <c r="B144" s="10" t="s">
        <v>434</v>
      </c>
      <c r="C144" s="11" t="s">
        <v>434</v>
      </c>
      <c r="D144" s="12">
        <v>2.63</v>
      </c>
    </row>
    <row r="145" spans="1:4" x14ac:dyDescent="0.25">
      <c r="A145" s="13" t="s">
        <v>249</v>
      </c>
      <c r="B145" s="10" t="s">
        <v>435</v>
      </c>
      <c r="C145" s="11" t="s">
        <v>435</v>
      </c>
      <c r="D145" s="12">
        <v>117.17</v>
      </c>
    </row>
    <row r="146" spans="1:4" x14ac:dyDescent="0.25">
      <c r="A146" s="13" t="s">
        <v>250</v>
      </c>
      <c r="B146" s="10" t="s">
        <v>436</v>
      </c>
      <c r="C146" s="11" t="s">
        <v>436</v>
      </c>
      <c r="D146" s="12">
        <v>59.58</v>
      </c>
    </row>
    <row r="147" spans="1:4" x14ac:dyDescent="0.25">
      <c r="A147" s="13" t="s">
        <v>251</v>
      </c>
      <c r="B147" s="10" t="s">
        <v>437</v>
      </c>
      <c r="C147" s="11" t="s">
        <v>437</v>
      </c>
      <c r="D147" s="12">
        <v>15</v>
      </c>
    </row>
    <row r="148" spans="1:4" x14ac:dyDescent="0.25">
      <c r="A148" s="13" t="s">
        <v>252</v>
      </c>
      <c r="B148" s="10" t="s">
        <v>438</v>
      </c>
      <c r="C148" s="11" t="s">
        <v>438</v>
      </c>
      <c r="D148" s="12">
        <v>45.49</v>
      </c>
    </row>
    <row r="149" spans="1:4" x14ac:dyDescent="0.25">
      <c r="A149" s="13" t="s">
        <v>253</v>
      </c>
      <c r="B149" s="10" t="s">
        <v>439</v>
      </c>
      <c r="C149" s="11" t="s">
        <v>439</v>
      </c>
      <c r="D149" s="12">
        <v>3.65</v>
      </c>
    </row>
    <row r="150" spans="1:4" x14ac:dyDescent="0.25">
      <c r="A150" s="13" t="s">
        <v>254</v>
      </c>
      <c r="B150" s="10" t="s">
        <v>440</v>
      </c>
      <c r="C150" s="11" t="s">
        <v>440</v>
      </c>
      <c r="D150" s="12">
        <v>31.3</v>
      </c>
    </row>
    <row r="151" spans="1:4" x14ac:dyDescent="0.25">
      <c r="A151" s="13" t="s">
        <v>255</v>
      </c>
      <c r="B151" s="10" t="s">
        <v>441</v>
      </c>
      <c r="C151" s="11" t="s">
        <v>441</v>
      </c>
      <c r="D151" s="12">
        <v>24.01</v>
      </c>
    </row>
    <row r="152" spans="1:4" x14ac:dyDescent="0.25">
      <c r="A152" s="13" t="s">
        <v>256</v>
      </c>
      <c r="B152" s="10" t="s">
        <v>442</v>
      </c>
      <c r="C152" s="11" t="s">
        <v>442</v>
      </c>
      <c r="D152" s="12">
        <v>33</v>
      </c>
    </row>
    <row r="153" spans="1:4" x14ac:dyDescent="0.25">
      <c r="A153" s="13" t="s">
        <v>257</v>
      </c>
      <c r="B153" s="10" t="s">
        <v>443</v>
      </c>
      <c r="C153" s="11" t="s">
        <v>443</v>
      </c>
      <c r="D153" s="12">
        <v>34.979999999999997</v>
      </c>
    </row>
    <row r="154" spans="1:4" x14ac:dyDescent="0.25">
      <c r="A154" s="13" t="s">
        <v>258</v>
      </c>
      <c r="B154" s="10" t="s">
        <v>444</v>
      </c>
      <c r="C154" s="11" t="s">
        <v>444</v>
      </c>
      <c r="D154" s="12">
        <v>3.72</v>
      </c>
    </row>
    <row r="155" spans="1:4" x14ac:dyDescent="0.25">
      <c r="A155" s="13" t="s">
        <v>259</v>
      </c>
      <c r="B155" s="10" t="s">
        <v>445</v>
      </c>
      <c r="C155" s="11" t="s">
        <v>445</v>
      </c>
      <c r="D155" s="12">
        <v>44.15</v>
      </c>
    </row>
    <row r="156" spans="1:4" x14ac:dyDescent="0.25">
      <c r="A156" s="13" t="s">
        <v>260</v>
      </c>
      <c r="B156" s="10" t="s">
        <v>446</v>
      </c>
      <c r="C156" s="11" t="s">
        <v>446</v>
      </c>
      <c r="D156" s="12">
        <v>45</v>
      </c>
    </row>
    <row r="157" spans="1:4" x14ac:dyDescent="0.25">
      <c r="A157" s="13" t="s">
        <v>261</v>
      </c>
      <c r="B157" s="10" t="s">
        <v>447</v>
      </c>
      <c r="C157" s="11" t="s">
        <v>447</v>
      </c>
      <c r="D157" s="12">
        <v>15.16</v>
      </c>
    </row>
    <row r="158" spans="1:4" x14ac:dyDescent="0.25">
      <c r="A158" s="13" t="s">
        <v>262</v>
      </c>
      <c r="B158" s="10" t="s">
        <v>448</v>
      </c>
      <c r="C158" s="11" t="s">
        <v>448</v>
      </c>
      <c r="D158" s="12">
        <v>141.59</v>
      </c>
    </row>
    <row r="159" spans="1:4" x14ac:dyDescent="0.25">
      <c r="A159" s="13" t="s">
        <v>263</v>
      </c>
      <c r="B159" s="10" t="s">
        <v>449</v>
      </c>
      <c r="C159" s="11" t="s">
        <v>449</v>
      </c>
      <c r="D159" s="12">
        <v>22.05</v>
      </c>
    </row>
    <row r="160" spans="1:4" x14ac:dyDescent="0.25">
      <c r="A160" s="13" t="s">
        <v>264</v>
      </c>
      <c r="B160" s="10" t="s">
        <v>450</v>
      </c>
      <c r="C160" s="11" t="s">
        <v>450</v>
      </c>
      <c r="D160" s="12">
        <v>156.01</v>
      </c>
    </row>
    <row r="161" spans="1:4" x14ac:dyDescent="0.25">
      <c r="A161" s="13" t="s">
        <v>265</v>
      </c>
      <c r="B161" s="10" t="s">
        <v>451</v>
      </c>
      <c r="C161" s="11" t="s">
        <v>451</v>
      </c>
      <c r="D161" s="12">
        <v>10.15</v>
      </c>
    </row>
    <row r="162" spans="1:4" x14ac:dyDescent="0.25">
      <c r="A162" s="13" t="s">
        <v>611</v>
      </c>
      <c r="B162" s="10" t="s">
        <v>452</v>
      </c>
      <c r="C162" s="11" t="s">
        <v>452</v>
      </c>
      <c r="D162" s="12">
        <v>42.23</v>
      </c>
    </row>
    <row r="163" spans="1:4" x14ac:dyDescent="0.25">
      <c r="A163" s="13" t="s">
        <v>266</v>
      </c>
      <c r="B163" s="10" t="s">
        <v>453</v>
      </c>
      <c r="C163" s="11" t="s">
        <v>453</v>
      </c>
      <c r="D163" s="12">
        <v>11.38</v>
      </c>
    </row>
    <row r="164" spans="1:4" x14ac:dyDescent="0.25">
      <c r="A164" s="13" t="s">
        <v>267</v>
      </c>
      <c r="B164" s="10" t="s">
        <v>454</v>
      </c>
      <c r="C164" s="11" t="s">
        <v>454</v>
      </c>
      <c r="D164" s="12">
        <v>9.6999999999999993</v>
      </c>
    </row>
    <row r="165" spans="1:4" x14ac:dyDescent="0.25">
      <c r="A165" s="13" t="s">
        <v>268</v>
      </c>
      <c r="B165" s="10" t="s">
        <v>455</v>
      </c>
      <c r="C165" s="11" t="s">
        <v>455</v>
      </c>
      <c r="D165" s="12">
        <v>17.260000000000002</v>
      </c>
    </row>
    <row r="166" spans="1:4" x14ac:dyDescent="0.25">
      <c r="A166" s="13" t="s">
        <v>269</v>
      </c>
      <c r="B166" s="10" t="s">
        <v>456</v>
      </c>
      <c r="C166" s="11" t="s">
        <v>456</v>
      </c>
      <c r="D166" s="12">
        <v>17.39</v>
      </c>
    </row>
    <row r="167" spans="1:4" x14ac:dyDescent="0.25">
      <c r="A167" s="13" t="s">
        <v>270</v>
      </c>
      <c r="B167" s="10" t="s">
        <v>457</v>
      </c>
      <c r="C167" s="11" t="s">
        <v>457</v>
      </c>
      <c r="D167" s="12">
        <v>14</v>
      </c>
    </row>
    <row r="168" spans="1:4" x14ac:dyDescent="0.25">
      <c r="A168" s="13" t="s">
        <v>271</v>
      </c>
      <c r="B168" s="10" t="s">
        <v>458</v>
      </c>
      <c r="C168" s="11" t="s">
        <v>458</v>
      </c>
      <c r="D168" s="12">
        <v>34.81</v>
      </c>
    </row>
    <row r="169" spans="1:4" x14ac:dyDescent="0.25">
      <c r="A169" s="13" t="s">
        <v>272</v>
      </c>
      <c r="B169" s="10" t="s">
        <v>459</v>
      </c>
      <c r="C169" s="11" t="s">
        <v>459</v>
      </c>
      <c r="D169" s="12">
        <v>11.98</v>
      </c>
    </row>
    <row r="170" spans="1:4" x14ac:dyDescent="0.25">
      <c r="A170" s="13" t="s">
        <v>273</v>
      </c>
      <c r="B170" s="10" t="s">
        <v>460</v>
      </c>
      <c r="C170" s="11" t="s">
        <v>460</v>
      </c>
      <c r="D170" s="12">
        <v>11.55</v>
      </c>
    </row>
    <row r="171" spans="1:4" x14ac:dyDescent="0.25">
      <c r="A171" s="13" t="s">
        <v>274</v>
      </c>
      <c r="B171" s="10" t="s">
        <v>461</v>
      </c>
      <c r="C171" s="11" t="s">
        <v>461</v>
      </c>
      <c r="D171" s="12">
        <v>232.83</v>
      </c>
    </row>
    <row r="172" spans="1:4" x14ac:dyDescent="0.25">
      <c r="A172" s="13" t="s">
        <v>637</v>
      </c>
      <c r="B172" s="10" t="s">
        <v>462</v>
      </c>
      <c r="C172" s="11" t="s">
        <v>462</v>
      </c>
      <c r="D172" s="12">
        <v>42</v>
      </c>
    </row>
    <row r="173" spans="1:4" x14ac:dyDescent="0.25">
      <c r="A173" s="13" t="s">
        <v>275</v>
      </c>
      <c r="B173" s="10" t="s">
        <v>463</v>
      </c>
      <c r="C173" s="11" t="s">
        <v>463</v>
      </c>
      <c r="D173" s="12">
        <v>40.99</v>
      </c>
    </row>
    <row r="174" spans="1:4" x14ac:dyDescent="0.25">
      <c r="A174" s="13" t="s">
        <v>276</v>
      </c>
      <c r="B174" s="10" t="s">
        <v>464</v>
      </c>
      <c r="C174" s="11" t="s">
        <v>464</v>
      </c>
      <c r="D174" s="12">
        <v>116.07</v>
      </c>
    </row>
    <row r="175" spans="1:4" x14ac:dyDescent="0.25">
      <c r="A175" s="13" t="s">
        <v>277</v>
      </c>
      <c r="B175" s="10" t="s">
        <v>465</v>
      </c>
      <c r="C175" s="11" t="s">
        <v>465</v>
      </c>
      <c r="D175" s="12">
        <v>21.8</v>
      </c>
    </row>
    <row r="176" spans="1:4" x14ac:dyDescent="0.25">
      <c r="A176" s="13" t="s">
        <v>278</v>
      </c>
      <c r="B176" s="10" t="s">
        <v>466</v>
      </c>
      <c r="C176" s="11" t="s">
        <v>466</v>
      </c>
      <c r="D176" s="12">
        <v>11.5</v>
      </c>
    </row>
    <row r="177" spans="1:4" x14ac:dyDescent="0.25">
      <c r="A177" s="13" t="s">
        <v>279</v>
      </c>
      <c r="B177" s="10" t="s">
        <v>467</v>
      </c>
      <c r="C177" s="11" t="s">
        <v>467</v>
      </c>
      <c r="D177" s="12">
        <v>223.25</v>
      </c>
    </row>
    <row r="178" spans="1:4" x14ac:dyDescent="0.25">
      <c r="A178" s="13" t="s">
        <v>280</v>
      </c>
      <c r="B178" s="10" t="s">
        <v>468</v>
      </c>
      <c r="C178" s="11" t="s">
        <v>468</v>
      </c>
      <c r="D178" s="12">
        <v>56.39</v>
      </c>
    </row>
    <row r="179" spans="1:4" x14ac:dyDescent="0.25">
      <c r="A179" s="13" t="s">
        <v>281</v>
      </c>
      <c r="B179" s="10" t="s">
        <v>469</v>
      </c>
      <c r="C179" s="11" t="s">
        <v>469</v>
      </c>
      <c r="D179" s="12">
        <v>52.44</v>
      </c>
    </row>
    <row r="180" spans="1:4" x14ac:dyDescent="0.25">
      <c r="A180" s="13" t="s">
        <v>282</v>
      </c>
      <c r="B180" s="10" t="s">
        <v>470</v>
      </c>
      <c r="C180" s="11" t="s">
        <v>470</v>
      </c>
      <c r="D180" s="12">
        <v>15.43</v>
      </c>
    </row>
    <row r="181" spans="1:4" x14ac:dyDescent="0.25">
      <c r="A181" s="13" t="s">
        <v>283</v>
      </c>
      <c r="B181" s="10" t="s">
        <v>471</v>
      </c>
      <c r="C181" s="11" t="s">
        <v>471</v>
      </c>
      <c r="D181" s="12">
        <v>34.19</v>
      </c>
    </row>
    <row r="182" spans="1:4" x14ac:dyDescent="0.25">
      <c r="A182" s="13" t="s">
        <v>284</v>
      </c>
      <c r="B182" s="10" t="s">
        <v>472</v>
      </c>
      <c r="C182" s="11" t="s">
        <v>472</v>
      </c>
      <c r="D182" s="12">
        <v>57.38</v>
      </c>
    </row>
    <row r="183" spans="1:4" x14ac:dyDescent="0.25">
      <c r="A183" s="13" t="s">
        <v>285</v>
      </c>
      <c r="B183" s="10" t="s">
        <v>473</v>
      </c>
      <c r="C183" s="11" t="s">
        <v>473</v>
      </c>
      <c r="D183" s="12">
        <v>32.04</v>
      </c>
    </row>
    <row r="184" spans="1:4" x14ac:dyDescent="0.25">
      <c r="A184" s="13" t="s">
        <v>711</v>
      </c>
      <c r="B184" s="10" t="s">
        <v>708</v>
      </c>
      <c r="C184" s="11" t="s">
        <v>708</v>
      </c>
      <c r="D184" s="12">
        <v>13</v>
      </c>
    </row>
    <row r="185" spans="1:4" x14ac:dyDescent="0.25">
      <c r="A185" s="13" t="s">
        <v>286</v>
      </c>
      <c r="B185" s="10" t="s">
        <v>474</v>
      </c>
      <c r="C185" s="11" t="s">
        <v>474</v>
      </c>
      <c r="D185" s="12">
        <v>50.1</v>
      </c>
    </row>
    <row r="186" spans="1:4" x14ac:dyDescent="0.25">
      <c r="A186" s="13" t="s">
        <v>287</v>
      </c>
      <c r="B186" s="10" t="s">
        <v>475</v>
      </c>
      <c r="C186" s="11" t="s">
        <v>475</v>
      </c>
      <c r="D186" s="12">
        <v>23.91</v>
      </c>
    </row>
    <row r="187" spans="1:4" x14ac:dyDescent="0.25">
      <c r="A187" s="13" t="s">
        <v>288</v>
      </c>
      <c r="B187" s="10" t="s">
        <v>476</v>
      </c>
      <c r="C187" s="11" t="s">
        <v>476</v>
      </c>
      <c r="D187" s="12">
        <v>29.58</v>
      </c>
    </row>
    <row r="188" spans="1:4" x14ac:dyDescent="0.25">
      <c r="A188" s="13" t="s">
        <v>638</v>
      </c>
      <c r="B188" s="10" t="s">
        <v>477</v>
      </c>
      <c r="C188" s="11" t="s">
        <v>477</v>
      </c>
      <c r="D188" s="12">
        <v>18.97</v>
      </c>
    </row>
    <row r="189" spans="1:4" x14ac:dyDescent="0.25">
      <c r="A189" s="13" t="s">
        <v>289</v>
      </c>
      <c r="B189" s="10" t="s">
        <v>478</v>
      </c>
      <c r="C189" s="11" t="s">
        <v>478</v>
      </c>
      <c r="D189" s="12">
        <v>20.07</v>
      </c>
    </row>
    <row r="190" spans="1:4" x14ac:dyDescent="0.25">
      <c r="A190" s="13" t="s">
        <v>290</v>
      </c>
      <c r="B190" s="10" t="s">
        <v>479</v>
      </c>
      <c r="C190" s="11" t="s">
        <v>479</v>
      </c>
      <c r="D190" s="12">
        <v>6.75</v>
      </c>
    </row>
    <row r="191" spans="1:4" x14ac:dyDescent="0.25">
      <c r="A191" s="13" t="s">
        <v>291</v>
      </c>
      <c r="B191" s="10" t="s">
        <v>480</v>
      </c>
      <c r="C191" s="11" t="s">
        <v>480</v>
      </c>
      <c r="D191" s="12">
        <v>63.53</v>
      </c>
    </row>
    <row r="192" spans="1:4" x14ac:dyDescent="0.25">
      <c r="A192" s="13" t="s">
        <v>292</v>
      </c>
      <c r="B192" s="10" t="s">
        <v>481</v>
      </c>
      <c r="C192" s="11" t="s">
        <v>481</v>
      </c>
      <c r="D192" s="12">
        <v>20.77</v>
      </c>
    </row>
    <row r="193" spans="1:4" x14ac:dyDescent="0.25">
      <c r="A193" s="13" t="s">
        <v>293</v>
      </c>
      <c r="B193" s="10" t="s">
        <v>482</v>
      </c>
      <c r="C193" s="11" t="s">
        <v>482</v>
      </c>
      <c r="D193" s="12">
        <v>19.12</v>
      </c>
    </row>
    <row r="194" spans="1:4" x14ac:dyDescent="0.25">
      <c r="A194" s="13" t="s">
        <v>294</v>
      </c>
      <c r="B194" s="10" t="s">
        <v>483</v>
      </c>
      <c r="C194" s="11" t="s">
        <v>483</v>
      </c>
      <c r="D194" s="12">
        <v>139.51</v>
      </c>
    </row>
    <row r="195" spans="1:4" x14ac:dyDescent="0.25">
      <c r="A195" s="13" t="s">
        <v>295</v>
      </c>
      <c r="B195" s="10" t="s">
        <v>484</v>
      </c>
      <c r="C195" s="11" t="s">
        <v>484</v>
      </c>
      <c r="D195" s="12">
        <v>1123.3499999999999</v>
      </c>
    </row>
    <row r="196" spans="1:4" x14ac:dyDescent="0.25">
      <c r="A196" s="13" t="s">
        <v>296</v>
      </c>
      <c r="B196" s="10" t="s">
        <v>485</v>
      </c>
      <c r="C196" s="11" t="s">
        <v>485</v>
      </c>
      <c r="D196" s="12">
        <v>1390.14</v>
      </c>
    </row>
    <row r="197" spans="1:4" x14ac:dyDescent="0.25">
      <c r="A197" s="13" t="s">
        <v>297</v>
      </c>
      <c r="B197" s="10" t="s">
        <v>486</v>
      </c>
      <c r="C197" s="11" t="s">
        <v>486</v>
      </c>
      <c r="D197" s="12">
        <v>11.74</v>
      </c>
    </row>
    <row r="198" spans="1:4" x14ac:dyDescent="0.25">
      <c r="A198" s="13" t="s">
        <v>298</v>
      </c>
      <c r="B198" s="10" t="s">
        <v>487</v>
      </c>
      <c r="C198" s="11" t="s">
        <v>487</v>
      </c>
      <c r="D198" s="12">
        <v>268.02999999999997</v>
      </c>
    </row>
    <row r="199" spans="1:4" x14ac:dyDescent="0.25">
      <c r="A199" s="13" t="s">
        <v>299</v>
      </c>
      <c r="B199" s="10" t="s">
        <v>488</v>
      </c>
      <c r="C199" s="11" t="s">
        <v>488</v>
      </c>
      <c r="D199" s="12">
        <v>527.04</v>
      </c>
    </row>
    <row r="200" spans="1:4" x14ac:dyDescent="0.25">
      <c r="A200" s="13" t="s">
        <v>300</v>
      </c>
      <c r="B200" s="10" t="s">
        <v>489</v>
      </c>
      <c r="C200" s="11" t="s">
        <v>489</v>
      </c>
      <c r="D200" s="12">
        <v>76.31</v>
      </c>
    </row>
    <row r="201" spans="1:4" x14ac:dyDescent="0.25">
      <c r="A201" s="13" t="s">
        <v>301</v>
      </c>
      <c r="B201" s="10" t="s">
        <v>490</v>
      </c>
      <c r="C201" s="11" t="s">
        <v>490</v>
      </c>
      <c r="D201" s="12">
        <v>137.71</v>
      </c>
    </row>
    <row r="202" spans="1:4" x14ac:dyDescent="0.25">
      <c r="A202" s="13" t="s">
        <v>302</v>
      </c>
      <c r="B202" s="10" t="s">
        <v>491</v>
      </c>
      <c r="C202" s="11" t="s">
        <v>491</v>
      </c>
      <c r="D202" s="12">
        <v>631.59</v>
      </c>
    </row>
    <row r="203" spans="1:4" x14ac:dyDescent="0.25">
      <c r="A203" s="13" t="s">
        <v>303</v>
      </c>
      <c r="B203" s="10" t="s">
        <v>492</v>
      </c>
      <c r="C203" s="11" t="s">
        <v>492</v>
      </c>
      <c r="D203" s="12">
        <v>453.49</v>
      </c>
    </row>
    <row r="204" spans="1:4" x14ac:dyDescent="0.25">
      <c r="A204" s="13" t="s">
        <v>304</v>
      </c>
      <c r="B204" s="10" t="s">
        <v>493</v>
      </c>
      <c r="C204" s="11" t="s">
        <v>493</v>
      </c>
      <c r="D204" s="12">
        <v>375.31</v>
      </c>
    </row>
    <row r="205" spans="1:4" x14ac:dyDescent="0.25">
      <c r="A205" s="13" t="s">
        <v>305</v>
      </c>
      <c r="B205" s="10" t="s">
        <v>494</v>
      </c>
      <c r="C205" s="11" t="s">
        <v>494</v>
      </c>
      <c r="D205" s="12">
        <v>1050.97</v>
      </c>
    </row>
    <row r="206" spans="1:4" x14ac:dyDescent="0.25">
      <c r="A206" s="13" t="s">
        <v>306</v>
      </c>
      <c r="B206" s="10" t="s">
        <v>495</v>
      </c>
      <c r="C206" s="11" t="s">
        <v>495</v>
      </c>
      <c r="D206" s="12">
        <v>98.21</v>
      </c>
    </row>
    <row r="207" spans="1:4" x14ac:dyDescent="0.25">
      <c r="A207" s="13" t="s">
        <v>307</v>
      </c>
      <c r="B207" s="10" t="s">
        <v>496</v>
      </c>
      <c r="C207" s="11" t="s">
        <v>496</v>
      </c>
      <c r="D207" s="12">
        <v>211.92</v>
      </c>
    </row>
    <row r="208" spans="1:4" x14ac:dyDescent="0.25">
      <c r="A208" s="13" t="s">
        <v>308</v>
      </c>
      <c r="B208" s="10" t="s">
        <v>497</v>
      </c>
      <c r="C208" s="11" t="s">
        <v>497</v>
      </c>
      <c r="D208" s="12">
        <v>189.7</v>
      </c>
    </row>
    <row r="209" spans="1:4" x14ac:dyDescent="0.25">
      <c r="A209" s="13" t="s">
        <v>661</v>
      </c>
      <c r="B209" s="10" t="s">
        <v>660</v>
      </c>
      <c r="C209" s="11" t="s">
        <v>660</v>
      </c>
      <c r="D209" s="12">
        <v>40.409999999999997</v>
      </c>
    </row>
    <row r="210" spans="1:4" x14ac:dyDescent="0.25">
      <c r="A210" s="13" t="s">
        <v>688</v>
      </c>
      <c r="B210" s="10" t="s">
        <v>696</v>
      </c>
      <c r="C210" s="11" t="s">
        <v>696</v>
      </c>
      <c r="D210" s="12">
        <v>12.66</v>
      </c>
    </row>
    <row r="211" spans="1:4" x14ac:dyDescent="0.25">
      <c r="A211" s="13" t="s">
        <v>665</v>
      </c>
      <c r="B211" s="10" t="s">
        <v>618</v>
      </c>
      <c r="C211" s="11" t="s">
        <v>618</v>
      </c>
      <c r="D211" s="12">
        <v>9.17</v>
      </c>
    </row>
    <row r="212" spans="1:4" x14ac:dyDescent="0.25">
      <c r="A212" s="13" t="s">
        <v>639</v>
      </c>
      <c r="B212" s="10" t="s">
        <v>498</v>
      </c>
      <c r="C212" s="11" t="s">
        <v>498</v>
      </c>
      <c r="D212" s="12">
        <v>0.67</v>
      </c>
    </row>
    <row r="213" spans="1:4" x14ac:dyDescent="0.25">
      <c r="A213" s="13" t="s">
        <v>640</v>
      </c>
      <c r="B213" s="10" t="s">
        <v>499</v>
      </c>
      <c r="C213" s="11" t="s">
        <v>499</v>
      </c>
      <c r="D213" s="12">
        <v>38.78</v>
      </c>
    </row>
    <row r="214" spans="1:4" x14ac:dyDescent="0.25">
      <c r="A214" s="13" t="s">
        <v>641</v>
      </c>
      <c r="B214" s="10" t="s">
        <v>500</v>
      </c>
      <c r="C214" s="11" t="s">
        <v>500</v>
      </c>
      <c r="D214" s="12">
        <v>15.92</v>
      </c>
    </row>
    <row r="215" spans="1:4" x14ac:dyDescent="0.25">
      <c r="A215" s="13" t="s">
        <v>642</v>
      </c>
      <c r="B215" s="10" t="s">
        <v>501</v>
      </c>
      <c r="C215" s="11" t="s">
        <v>501</v>
      </c>
      <c r="D215" s="12">
        <v>46.12</v>
      </c>
    </row>
    <row r="216" spans="1:4" x14ac:dyDescent="0.25">
      <c r="A216" s="13" t="s">
        <v>309</v>
      </c>
      <c r="B216" s="10" t="s">
        <v>502</v>
      </c>
      <c r="C216" s="11" t="s">
        <v>502</v>
      </c>
      <c r="D216" s="12">
        <v>29.14</v>
      </c>
    </row>
    <row r="217" spans="1:4" x14ac:dyDescent="0.25">
      <c r="A217" s="13" t="s">
        <v>643</v>
      </c>
      <c r="B217" s="10" t="s">
        <v>503</v>
      </c>
      <c r="C217" s="11" t="s">
        <v>503</v>
      </c>
      <c r="D217" s="12">
        <v>181.53</v>
      </c>
    </row>
    <row r="218" spans="1:4" x14ac:dyDescent="0.25">
      <c r="A218" s="13" t="s">
        <v>644</v>
      </c>
      <c r="B218" s="10" t="s">
        <v>504</v>
      </c>
      <c r="C218" s="11" t="s">
        <v>504</v>
      </c>
      <c r="D218" s="12">
        <v>208.23</v>
      </c>
    </row>
    <row r="219" spans="1:4" x14ac:dyDescent="0.25">
      <c r="A219" s="13" t="s">
        <v>310</v>
      </c>
      <c r="B219" s="10" t="s">
        <v>505</v>
      </c>
      <c r="C219" s="11" t="s">
        <v>505</v>
      </c>
      <c r="D219" s="12">
        <v>132.55000000000001</v>
      </c>
    </row>
    <row r="220" spans="1:4" x14ac:dyDescent="0.25">
      <c r="A220" s="13" t="s">
        <v>311</v>
      </c>
      <c r="B220" s="10" t="s">
        <v>506</v>
      </c>
      <c r="C220" s="11" t="s">
        <v>506</v>
      </c>
      <c r="D220" s="12">
        <v>31.38</v>
      </c>
    </row>
    <row r="221" spans="1:4" x14ac:dyDescent="0.25">
      <c r="A221" s="13" t="s">
        <v>312</v>
      </c>
      <c r="B221" s="10" t="s">
        <v>507</v>
      </c>
      <c r="C221" s="11" t="s">
        <v>507</v>
      </c>
      <c r="D221" s="12">
        <v>24.84</v>
      </c>
    </row>
    <row r="222" spans="1:4" x14ac:dyDescent="0.25">
      <c r="A222" s="13" t="s">
        <v>612</v>
      </c>
      <c r="B222" s="10" t="s">
        <v>508</v>
      </c>
      <c r="C222" s="11" t="s">
        <v>508</v>
      </c>
      <c r="D222" s="12">
        <v>331.47</v>
      </c>
    </row>
    <row r="223" spans="1:4" x14ac:dyDescent="0.25">
      <c r="A223" s="13" t="s">
        <v>313</v>
      </c>
      <c r="B223" s="10" t="s">
        <v>509</v>
      </c>
      <c r="C223" s="11" t="s">
        <v>509</v>
      </c>
      <c r="D223" s="12">
        <v>7.01</v>
      </c>
    </row>
    <row r="224" spans="1:4" x14ac:dyDescent="0.25">
      <c r="A224" s="13" t="s">
        <v>314</v>
      </c>
      <c r="B224" s="10" t="s">
        <v>510</v>
      </c>
      <c r="C224" s="11" t="s">
        <v>510</v>
      </c>
      <c r="D224" s="12">
        <v>5</v>
      </c>
    </row>
    <row r="225" spans="1:4" x14ac:dyDescent="0.25">
      <c r="A225" s="13" t="s">
        <v>315</v>
      </c>
      <c r="B225" s="10" t="s">
        <v>511</v>
      </c>
      <c r="C225" s="11" t="s">
        <v>511</v>
      </c>
      <c r="D225" s="12">
        <v>11.15</v>
      </c>
    </row>
    <row r="226" spans="1:4" x14ac:dyDescent="0.25">
      <c r="A226" s="13" t="s">
        <v>316</v>
      </c>
      <c r="B226" s="10" t="s">
        <v>512</v>
      </c>
      <c r="C226" s="11" t="s">
        <v>512</v>
      </c>
      <c r="D226" s="12">
        <v>39.03</v>
      </c>
    </row>
    <row r="227" spans="1:4" x14ac:dyDescent="0.25">
      <c r="A227" s="13" t="s">
        <v>317</v>
      </c>
      <c r="B227" s="10" t="s">
        <v>513</v>
      </c>
      <c r="C227" s="11" t="s">
        <v>513</v>
      </c>
      <c r="D227" s="12">
        <v>989.71</v>
      </c>
    </row>
    <row r="228" spans="1:4" x14ac:dyDescent="0.25">
      <c r="A228" s="13" t="s">
        <v>318</v>
      </c>
      <c r="B228" s="10" t="s">
        <v>514</v>
      </c>
      <c r="C228" s="11" t="s">
        <v>514</v>
      </c>
      <c r="D228" s="12">
        <v>468.2</v>
      </c>
    </row>
    <row r="229" spans="1:4" x14ac:dyDescent="0.25">
      <c r="A229" s="13" t="s">
        <v>319</v>
      </c>
      <c r="B229" s="10" t="s">
        <v>515</v>
      </c>
      <c r="C229" s="11" t="s">
        <v>515</v>
      </c>
      <c r="D229" s="12">
        <v>763.64</v>
      </c>
    </row>
    <row r="230" spans="1:4" x14ac:dyDescent="0.25">
      <c r="A230" s="13" t="s">
        <v>320</v>
      </c>
      <c r="B230" s="10" t="s">
        <v>516</v>
      </c>
      <c r="C230" s="11" t="s">
        <v>516</v>
      </c>
      <c r="D230" s="12">
        <v>990.86</v>
      </c>
    </row>
    <row r="231" spans="1:4" x14ac:dyDescent="0.25">
      <c r="A231" s="13" t="s">
        <v>321</v>
      </c>
      <c r="B231" s="10" t="s">
        <v>517</v>
      </c>
      <c r="C231" s="11" t="s">
        <v>517</v>
      </c>
      <c r="D231" s="12">
        <v>260.58</v>
      </c>
    </row>
    <row r="232" spans="1:4" x14ac:dyDescent="0.25">
      <c r="A232" s="13" t="s">
        <v>322</v>
      </c>
      <c r="B232" s="10" t="s">
        <v>518</v>
      </c>
      <c r="C232" s="11" t="s">
        <v>518</v>
      </c>
      <c r="D232" s="12">
        <v>435.51</v>
      </c>
    </row>
    <row r="233" spans="1:4" x14ac:dyDescent="0.25">
      <c r="A233" s="13" t="s">
        <v>323</v>
      </c>
      <c r="B233" s="10" t="s">
        <v>519</v>
      </c>
      <c r="C233" s="11" t="s">
        <v>519</v>
      </c>
      <c r="D233" s="12">
        <v>2.34</v>
      </c>
    </row>
    <row r="234" spans="1:4" x14ac:dyDescent="0.25">
      <c r="A234" s="13" t="s">
        <v>324</v>
      </c>
      <c r="B234" s="10" t="s">
        <v>520</v>
      </c>
      <c r="C234" s="11" t="s">
        <v>520</v>
      </c>
      <c r="D234" s="12">
        <v>279.43</v>
      </c>
    </row>
    <row r="235" spans="1:4" x14ac:dyDescent="0.25">
      <c r="A235" s="13" t="s">
        <v>325</v>
      </c>
      <c r="B235" s="10" t="s">
        <v>521</v>
      </c>
      <c r="C235" s="11" t="s">
        <v>521</v>
      </c>
      <c r="D235" s="12">
        <v>477.1</v>
      </c>
    </row>
    <row r="236" spans="1:4" x14ac:dyDescent="0.25">
      <c r="A236" s="13" t="s">
        <v>326</v>
      </c>
      <c r="B236" s="10" t="s">
        <v>522</v>
      </c>
      <c r="C236" s="11" t="s">
        <v>522</v>
      </c>
      <c r="D236" s="12">
        <v>129.94999999999999</v>
      </c>
    </row>
    <row r="237" spans="1:4" x14ac:dyDescent="0.25">
      <c r="A237" s="13" t="s">
        <v>327</v>
      </c>
      <c r="B237" s="10" t="s">
        <v>523</v>
      </c>
      <c r="C237" s="11" t="s">
        <v>523</v>
      </c>
      <c r="D237" s="12">
        <v>99.11</v>
      </c>
    </row>
    <row r="238" spans="1:4" x14ac:dyDescent="0.25">
      <c r="A238" s="13" t="s">
        <v>328</v>
      </c>
      <c r="B238" s="10" t="s">
        <v>524</v>
      </c>
      <c r="C238" s="11" t="s">
        <v>524</v>
      </c>
      <c r="D238" s="12">
        <v>27.84</v>
      </c>
    </row>
    <row r="239" spans="1:4" x14ac:dyDescent="0.25">
      <c r="A239" s="13" t="s">
        <v>329</v>
      </c>
      <c r="B239" s="10" t="s">
        <v>525</v>
      </c>
      <c r="C239" s="11" t="s">
        <v>525</v>
      </c>
      <c r="D239" s="12">
        <v>110.24</v>
      </c>
    </row>
    <row r="240" spans="1:4" x14ac:dyDescent="0.25">
      <c r="A240" s="13" t="s">
        <v>645</v>
      </c>
      <c r="B240" s="10" t="s">
        <v>526</v>
      </c>
      <c r="C240" s="11" t="s">
        <v>526</v>
      </c>
      <c r="D240" s="12">
        <v>229.63</v>
      </c>
    </row>
    <row r="241" spans="1:4" x14ac:dyDescent="0.25">
      <c r="A241" s="13" t="s">
        <v>330</v>
      </c>
      <c r="B241" s="10" t="s">
        <v>527</v>
      </c>
      <c r="C241" s="11" t="s">
        <v>527</v>
      </c>
      <c r="D241" s="12">
        <v>1658.88</v>
      </c>
    </row>
    <row r="242" spans="1:4" x14ac:dyDescent="0.25">
      <c r="A242" s="13" t="s">
        <v>331</v>
      </c>
      <c r="B242" s="10" t="s">
        <v>528</v>
      </c>
      <c r="C242" s="11" t="s">
        <v>528</v>
      </c>
      <c r="D242" s="12">
        <v>6</v>
      </c>
    </row>
    <row r="243" spans="1:4" x14ac:dyDescent="0.25">
      <c r="A243" s="13" t="s">
        <v>332</v>
      </c>
      <c r="B243" s="10" t="s">
        <v>529</v>
      </c>
      <c r="C243" s="11" t="s">
        <v>529</v>
      </c>
      <c r="D243" s="12">
        <v>2.56</v>
      </c>
    </row>
    <row r="244" spans="1:4" x14ac:dyDescent="0.25">
      <c r="A244" s="13" t="s">
        <v>333</v>
      </c>
      <c r="B244" s="10" t="s">
        <v>530</v>
      </c>
      <c r="C244" s="11" t="s">
        <v>530</v>
      </c>
      <c r="D244" s="12">
        <v>77.94</v>
      </c>
    </row>
    <row r="245" spans="1:4" x14ac:dyDescent="0.25">
      <c r="A245" s="13" t="s">
        <v>334</v>
      </c>
      <c r="B245" s="10" t="s">
        <v>531</v>
      </c>
      <c r="C245" s="11" t="s">
        <v>531</v>
      </c>
      <c r="D245" s="12">
        <v>99.94</v>
      </c>
    </row>
    <row r="246" spans="1:4" x14ac:dyDescent="0.25">
      <c r="A246" s="13" t="s">
        <v>335</v>
      </c>
      <c r="B246" s="10" t="s">
        <v>532</v>
      </c>
      <c r="C246" s="11" t="s">
        <v>532</v>
      </c>
      <c r="D246" s="12">
        <v>496.47</v>
      </c>
    </row>
    <row r="247" spans="1:4" x14ac:dyDescent="0.25">
      <c r="A247" s="13" t="s">
        <v>336</v>
      </c>
      <c r="B247" s="10" t="s">
        <v>533</v>
      </c>
      <c r="C247" s="11" t="s">
        <v>533</v>
      </c>
      <c r="D247" s="12">
        <v>746.02</v>
      </c>
    </row>
    <row r="248" spans="1:4" x14ac:dyDescent="0.25">
      <c r="A248" s="13" t="s">
        <v>337</v>
      </c>
      <c r="B248" s="10" t="s">
        <v>534</v>
      </c>
      <c r="C248" s="11" t="s">
        <v>534</v>
      </c>
      <c r="D248" s="12">
        <v>47.91</v>
      </c>
    </row>
    <row r="249" spans="1:4" x14ac:dyDescent="0.25">
      <c r="A249" s="13" t="s">
        <v>338</v>
      </c>
      <c r="B249" s="10" t="s">
        <v>535</v>
      </c>
      <c r="C249" s="11" t="s">
        <v>535</v>
      </c>
      <c r="D249" s="12">
        <v>284.39</v>
      </c>
    </row>
    <row r="250" spans="1:4" x14ac:dyDescent="0.25">
      <c r="A250" s="13" t="s">
        <v>646</v>
      </c>
      <c r="B250" s="10" t="s">
        <v>536</v>
      </c>
      <c r="C250" s="11" t="s">
        <v>536</v>
      </c>
      <c r="D250" s="12">
        <v>165.44</v>
      </c>
    </row>
    <row r="251" spans="1:4" x14ac:dyDescent="0.25">
      <c r="A251" s="13" t="s">
        <v>339</v>
      </c>
      <c r="B251" s="10" t="s">
        <v>537</v>
      </c>
      <c r="C251" s="11" t="s">
        <v>537</v>
      </c>
      <c r="D251" s="12">
        <v>34.590000000000003</v>
      </c>
    </row>
    <row r="252" spans="1:4" x14ac:dyDescent="0.25">
      <c r="A252" s="13" t="s">
        <v>647</v>
      </c>
      <c r="B252" s="10" t="s">
        <v>538</v>
      </c>
      <c r="C252" s="11" t="s">
        <v>538</v>
      </c>
      <c r="D252" s="12">
        <v>182.9</v>
      </c>
    </row>
    <row r="253" spans="1:4" x14ac:dyDescent="0.25">
      <c r="A253" s="13" t="s">
        <v>340</v>
      </c>
      <c r="B253" s="10" t="s">
        <v>539</v>
      </c>
      <c r="C253" s="11" t="s">
        <v>539</v>
      </c>
      <c r="D253" s="12">
        <v>126.5</v>
      </c>
    </row>
    <row r="254" spans="1:4" x14ac:dyDescent="0.25">
      <c r="A254" s="13" t="s">
        <v>341</v>
      </c>
      <c r="B254" s="10" t="s">
        <v>540</v>
      </c>
      <c r="C254" s="11" t="s">
        <v>540</v>
      </c>
      <c r="D254" s="12">
        <v>78.2</v>
      </c>
    </row>
    <row r="255" spans="1:4" x14ac:dyDescent="0.25">
      <c r="A255" s="13" t="s">
        <v>666</v>
      </c>
      <c r="B255" s="10" t="s">
        <v>619</v>
      </c>
      <c r="C255" s="11" t="s">
        <v>619</v>
      </c>
      <c r="D255" s="12">
        <v>52.5</v>
      </c>
    </row>
    <row r="256" spans="1:4" x14ac:dyDescent="0.25">
      <c r="A256" s="13" t="s">
        <v>677</v>
      </c>
      <c r="B256" s="10" t="s">
        <v>676</v>
      </c>
      <c r="C256" s="11" t="s">
        <v>676</v>
      </c>
      <c r="D256" s="12">
        <v>4.87</v>
      </c>
    </row>
    <row r="257" spans="1:4" x14ac:dyDescent="0.25">
      <c r="A257" s="13" t="s">
        <v>667</v>
      </c>
      <c r="B257" s="10" t="s">
        <v>620</v>
      </c>
      <c r="C257" s="11" t="s">
        <v>620</v>
      </c>
      <c r="D257" s="12">
        <v>13.65</v>
      </c>
    </row>
    <row r="258" spans="1:4" x14ac:dyDescent="0.25">
      <c r="A258" s="13" t="s">
        <v>342</v>
      </c>
      <c r="B258" s="10" t="s">
        <v>541</v>
      </c>
      <c r="C258" s="11" t="s">
        <v>541</v>
      </c>
      <c r="D258" s="12">
        <v>3.74</v>
      </c>
    </row>
    <row r="259" spans="1:4" x14ac:dyDescent="0.25">
      <c r="A259" s="13" t="s">
        <v>343</v>
      </c>
      <c r="B259" s="10" t="s">
        <v>542</v>
      </c>
      <c r="C259" s="11" t="s">
        <v>542</v>
      </c>
      <c r="D259" s="12">
        <v>41.03</v>
      </c>
    </row>
    <row r="260" spans="1:4" x14ac:dyDescent="0.25">
      <c r="A260" s="13" t="s">
        <v>344</v>
      </c>
      <c r="B260" s="10" t="s">
        <v>543</v>
      </c>
      <c r="C260" s="11" t="s">
        <v>543</v>
      </c>
      <c r="D260" s="12">
        <v>33.15</v>
      </c>
    </row>
    <row r="261" spans="1:4" x14ac:dyDescent="0.25">
      <c r="A261" s="13" t="s">
        <v>345</v>
      </c>
      <c r="B261" s="10" t="s">
        <v>544</v>
      </c>
      <c r="C261" s="11" t="s">
        <v>544</v>
      </c>
      <c r="D261" s="12">
        <v>48.55</v>
      </c>
    </row>
    <row r="262" spans="1:4" x14ac:dyDescent="0.25">
      <c r="A262" s="13" t="s">
        <v>346</v>
      </c>
      <c r="B262" s="10" t="s">
        <v>545</v>
      </c>
      <c r="C262" s="11" t="s">
        <v>545</v>
      </c>
      <c r="D262" s="12">
        <v>93.76</v>
      </c>
    </row>
    <row r="263" spans="1:4" x14ac:dyDescent="0.25">
      <c r="A263" s="13" t="s">
        <v>347</v>
      </c>
      <c r="B263" s="10" t="s">
        <v>546</v>
      </c>
      <c r="C263" s="11" t="s">
        <v>546</v>
      </c>
      <c r="D263" s="12">
        <v>10.65</v>
      </c>
    </row>
    <row r="264" spans="1:4" x14ac:dyDescent="0.25">
      <c r="A264" s="13" t="s">
        <v>348</v>
      </c>
      <c r="B264" s="10" t="s">
        <v>547</v>
      </c>
      <c r="C264" s="11" t="s">
        <v>547</v>
      </c>
      <c r="D264" s="12">
        <v>5.63</v>
      </c>
    </row>
    <row r="265" spans="1:4" x14ac:dyDescent="0.25">
      <c r="A265" s="13" t="s">
        <v>648</v>
      </c>
      <c r="B265" s="10" t="s">
        <v>548</v>
      </c>
      <c r="C265" s="11" t="s">
        <v>548</v>
      </c>
      <c r="D265" s="12">
        <v>2.42</v>
      </c>
    </row>
    <row r="266" spans="1:4" x14ac:dyDescent="0.25">
      <c r="A266" s="13" t="s">
        <v>649</v>
      </c>
      <c r="B266" s="10" t="s">
        <v>549</v>
      </c>
      <c r="C266" s="11" t="s">
        <v>549</v>
      </c>
      <c r="D266" s="12">
        <v>11.46</v>
      </c>
    </row>
    <row r="267" spans="1:4" x14ac:dyDescent="0.25">
      <c r="A267" s="13" t="s">
        <v>0</v>
      </c>
      <c r="B267" s="10" t="s">
        <v>550</v>
      </c>
      <c r="C267" s="11" t="s">
        <v>550</v>
      </c>
      <c r="D267" s="12">
        <v>26.57</v>
      </c>
    </row>
    <row r="268" spans="1:4" x14ac:dyDescent="0.25">
      <c r="A268" s="13" t="s">
        <v>1</v>
      </c>
      <c r="B268" s="10" t="s">
        <v>551</v>
      </c>
      <c r="C268" s="11" t="s">
        <v>551</v>
      </c>
      <c r="D268" s="12">
        <v>18.75</v>
      </c>
    </row>
    <row r="269" spans="1:4" x14ac:dyDescent="0.25">
      <c r="A269" s="13" t="s">
        <v>2</v>
      </c>
      <c r="B269" s="10" t="s">
        <v>552</v>
      </c>
      <c r="C269" s="11" t="s">
        <v>552</v>
      </c>
      <c r="D269" s="12">
        <v>55.17</v>
      </c>
    </row>
    <row r="270" spans="1:4" x14ac:dyDescent="0.25">
      <c r="A270" s="13" t="s">
        <v>3</v>
      </c>
      <c r="B270" s="10" t="s">
        <v>553</v>
      </c>
      <c r="C270" s="11" t="s">
        <v>553</v>
      </c>
      <c r="D270" s="12">
        <v>245.86</v>
      </c>
    </row>
    <row r="271" spans="1:4" x14ac:dyDescent="0.25">
      <c r="A271" s="13" t="s">
        <v>4</v>
      </c>
      <c r="B271" s="10" t="s">
        <v>554</v>
      </c>
      <c r="C271" s="11" t="s">
        <v>554</v>
      </c>
      <c r="D271" s="12">
        <v>771.19</v>
      </c>
    </row>
    <row r="272" spans="1:4" x14ac:dyDescent="0.25">
      <c r="A272" s="13" t="s">
        <v>5</v>
      </c>
      <c r="B272" s="10" t="s">
        <v>555</v>
      </c>
      <c r="C272" s="11" t="s">
        <v>555</v>
      </c>
      <c r="D272" s="12">
        <v>323.38</v>
      </c>
    </row>
    <row r="273" spans="1:4" x14ac:dyDescent="0.25">
      <c r="A273" s="13" t="s">
        <v>6</v>
      </c>
      <c r="B273" s="10" t="s">
        <v>556</v>
      </c>
      <c r="C273" s="11" t="s">
        <v>556</v>
      </c>
      <c r="D273" s="12">
        <v>471.76</v>
      </c>
    </row>
    <row r="274" spans="1:4" x14ac:dyDescent="0.25">
      <c r="A274" s="13" t="s">
        <v>7</v>
      </c>
      <c r="B274" s="10" t="s">
        <v>557</v>
      </c>
      <c r="C274" s="11" t="s">
        <v>557</v>
      </c>
      <c r="D274" s="12">
        <v>54.46</v>
      </c>
    </row>
    <row r="275" spans="1:4" x14ac:dyDescent="0.25">
      <c r="A275" s="13" t="s">
        <v>8</v>
      </c>
      <c r="B275" s="10" t="s">
        <v>558</v>
      </c>
      <c r="C275" s="11" t="s">
        <v>558</v>
      </c>
      <c r="D275" s="12">
        <v>32.99</v>
      </c>
    </row>
    <row r="276" spans="1:4" x14ac:dyDescent="0.25">
      <c r="A276" s="13" t="s">
        <v>9</v>
      </c>
      <c r="B276" s="10" t="s">
        <v>559</v>
      </c>
      <c r="C276" s="11" t="s">
        <v>559</v>
      </c>
      <c r="D276" s="12">
        <v>102.4</v>
      </c>
    </row>
    <row r="277" spans="1:4" x14ac:dyDescent="0.25">
      <c r="A277" s="13" t="s">
        <v>10</v>
      </c>
      <c r="B277" s="10" t="s">
        <v>560</v>
      </c>
      <c r="C277" s="11" t="s">
        <v>560</v>
      </c>
      <c r="D277" s="12">
        <v>66.83</v>
      </c>
    </row>
    <row r="278" spans="1:4" x14ac:dyDescent="0.25">
      <c r="A278" s="13" t="s">
        <v>656</v>
      </c>
      <c r="B278" s="10" t="s">
        <v>655</v>
      </c>
      <c r="C278" s="11" t="s">
        <v>655</v>
      </c>
      <c r="D278" s="12">
        <v>9.1300000000000008</v>
      </c>
    </row>
    <row r="279" spans="1:4" x14ac:dyDescent="0.25">
      <c r="A279" s="13" t="s">
        <v>11</v>
      </c>
      <c r="B279" s="10" t="s">
        <v>561</v>
      </c>
      <c r="C279" s="11" t="s">
        <v>561</v>
      </c>
      <c r="D279" s="12">
        <v>21.5</v>
      </c>
    </row>
    <row r="280" spans="1:4" x14ac:dyDescent="0.25">
      <c r="A280" s="13" t="s">
        <v>12</v>
      </c>
      <c r="B280" s="10" t="s">
        <v>562</v>
      </c>
      <c r="C280" s="11" t="s">
        <v>562</v>
      </c>
      <c r="D280" s="12">
        <v>1.8</v>
      </c>
    </row>
    <row r="281" spans="1:4" x14ac:dyDescent="0.25">
      <c r="A281" s="13" t="s">
        <v>13</v>
      </c>
      <c r="B281" s="10" t="s">
        <v>563</v>
      </c>
      <c r="C281" s="11" t="s">
        <v>563</v>
      </c>
      <c r="D281" s="12">
        <v>276.04000000000002</v>
      </c>
    </row>
    <row r="282" spans="1:4" x14ac:dyDescent="0.25">
      <c r="A282" s="13" t="s">
        <v>14</v>
      </c>
      <c r="B282" s="10" t="s">
        <v>564</v>
      </c>
      <c r="C282" s="11" t="s">
        <v>564</v>
      </c>
      <c r="D282" s="12">
        <v>87.11</v>
      </c>
    </row>
    <row r="283" spans="1:4" x14ac:dyDescent="0.25">
      <c r="A283" s="13" t="s">
        <v>15</v>
      </c>
      <c r="B283" s="10" t="s">
        <v>565</v>
      </c>
      <c r="C283" s="11" t="s">
        <v>565</v>
      </c>
      <c r="D283" s="12">
        <v>16.05</v>
      </c>
    </row>
    <row r="284" spans="1:4" x14ac:dyDescent="0.25">
      <c r="A284" s="13" t="s">
        <v>650</v>
      </c>
      <c r="B284" s="10" t="s">
        <v>566</v>
      </c>
      <c r="C284" s="11" t="s">
        <v>566</v>
      </c>
      <c r="D284" s="12">
        <v>43.46</v>
      </c>
    </row>
    <row r="285" spans="1:4" x14ac:dyDescent="0.25">
      <c r="A285" s="13" t="s">
        <v>16</v>
      </c>
      <c r="B285" s="10" t="s">
        <v>567</v>
      </c>
      <c r="C285" s="11" t="s">
        <v>567</v>
      </c>
      <c r="D285" s="12">
        <v>18</v>
      </c>
    </row>
    <row r="286" spans="1:4" x14ac:dyDescent="0.25">
      <c r="A286" s="13" t="s">
        <v>17</v>
      </c>
      <c r="B286" s="10" t="s">
        <v>568</v>
      </c>
      <c r="C286" s="11" t="s">
        <v>568</v>
      </c>
      <c r="D286" s="12">
        <v>16.75</v>
      </c>
    </row>
    <row r="287" spans="1:4" x14ac:dyDescent="0.25">
      <c r="A287" s="13" t="s">
        <v>18</v>
      </c>
      <c r="B287" s="10" t="s">
        <v>569</v>
      </c>
      <c r="C287" s="11" t="s">
        <v>569</v>
      </c>
      <c r="D287" s="12">
        <v>563.95000000000005</v>
      </c>
    </row>
    <row r="288" spans="1:4" x14ac:dyDescent="0.25">
      <c r="A288" s="13" t="s">
        <v>19</v>
      </c>
      <c r="B288" s="10" t="s">
        <v>570</v>
      </c>
      <c r="C288" s="11" t="s">
        <v>570</v>
      </c>
      <c r="D288" s="12">
        <v>218.59</v>
      </c>
    </row>
    <row r="289" spans="1:4" x14ac:dyDescent="0.25">
      <c r="A289" s="13" t="s">
        <v>20</v>
      </c>
      <c r="B289" s="10" t="s">
        <v>571</v>
      </c>
      <c r="C289" s="11" t="s">
        <v>571</v>
      </c>
      <c r="D289" s="12">
        <v>91.04</v>
      </c>
    </row>
    <row r="290" spans="1:4" x14ac:dyDescent="0.25">
      <c r="A290" s="13" t="s">
        <v>21</v>
      </c>
      <c r="B290" s="10" t="s">
        <v>572</v>
      </c>
      <c r="C290" s="11" t="s">
        <v>572</v>
      </c>
      <c r="D290" s="12">
        <v>163.03</v>
      </c>
    </row>
    <row r="291" spans="1:4" x14ac:dyDescent="0.25">
      <c r="A291" s="13" t="s">
        <v>22</v>
      </c>
      <c r="B291" s="10" t="s">
        <v>573</v>
      </c>
      <c r="C291" s="11" t="s">
        <v>573</v>
      </c>
      <c r="D291" s="12">
        <v>88.25</v>
      </c>
    </row>
    <row r="292" spans="1:4" x14ac:dyDescent="0.25">
      <c r="A292" s="13" t="s">
        <v>23</v>
      </c>
      <c r="B292" s="10" t="s">
        <v>574</v>
      </c>
      <c r="C292" s="11" t="s">
        <v>574</v>
      </c>
      <c r="D292" s="12">
        <v>100.17</v>
      </c>
    </row>
    <row r="293" spans="1:4" x14ac:dyDescent="0.25">
      <c r="A293" s="13" t="s">
        <v>24</v>
      </c>
      <c r="B293" s="10" t="s">
        <v>575</v>
      </c>
      <c r="C293" s="11" t="s">
        <v>575</v>
      </c>
      <c r="D293" s="12">
        <v>74.709999999999994</v>
      </c>
    </row>
    <row r="294" spans="1:4" x14ac:dyDescent="0.25">
      <c r="A294" s="13" t="s">
        <v>689</v>
      </c>
      <c r="B294" s="10" t="s">
        <v>694</v>
      </c>
      <c r="C294" s="11" t="s">
        <v>694</v>
      </c>
      <c r="D294" s="12">
        <v>6.7</v>
      </c>
    </row>
    <row r="295" spans="1:4" x14ac:dyDescent="0.25">
      <c r="A295" s="13" t="s">
        <v>613</v>
      </c>
      <c r="B295" s="10" t="s">
        <v>621</v>
      </c>
      <c r="C295" s="11" t="s">
        <v>621</v>
      </c>
      <c r="D295" s="12">
        <v>49.13</v>
      </c>
    </row>
    <row r="296" spans="1:4" x14ac:dyDescent="0.25">
      <c r="A296" s="13" t="s">
        <v>651</v>
      </c>
      <c r="B296" s="10" t="s">
        <v>576</v>
      </c>
      <c r="C296" s="11" t="s">
        <v>576</v>
      </c>
      <c r="D296" s="12">
        <v>12.67</v>
      </c>
    </row>
    <row r="297" spans="1:4" x14ac:dyDescent="0.25">
      <c r="A297" s="13" t="s">
        <v>51</v>
      </c>
      <c r="B297" s="10" t="s">
        <v>577</v>
      </c>
      <c r="C297" s="11" t="s">
        <v>577</v>
      </c>
      <c r="D297" s="12">
        <v>2.7</v>
      </c>
    </row>
    <row r="298" spans="1:4" x14ac:dyDescent="0.25">
      <c r="A298" s="13" t="s">
        <v>25</v>
      </c>
      <c r="B298" s="10" t="s">
        <v>578</v>
      </c>
      <c r="C298" s="11" t="s">
        <v>578</v>
      </c>
      <c r="D298" s="12">
        <v>15.79</v>
      </c>
    </row>
    <row r="299" spans="1:4" x14ac:dyDescent="0.25">
      <c r="A299" s="13" t="s">
        <v>26</v>
      </c>
      <c r="B299" s="10" t="s">
        <v>579</v>
      </c>
      <c r="C299" s="11" t="s">
        <v>579</v>
      </c>
      <c r="D299" s="12">
        <v>144.03</v>
      </c>
    </row>
    <row r="300" spans="1:4" x14ac:dyDescent="0.25">
      <c r="A300" s="13" t="s">
        <v>27</v>
      </c>
      <c r="B300" s="10" t="s">
        <v>580</v>
      </c>
      <c r="C300" s="11" t="s">
        <v>580</v>
      </c>
      <c r="D300" s="12">
        <v>32.71</v>
      </c>
    </row>
    <row r="301" spans="1:4" x14ac:dyDescent="0.25">
      <c r="A301" s="13" t="s">
        <v>28</v>
      </c>
      <c r="B301" s="10" t="s">
        <v>581</v>
      </c>
      <c r="C301" s="11" t="s">
        <v>581</v>
      </c>
      <c r="D301" s="12">
        <v>15.13</v>
      </c>
    </row>
    <row r="302" spans="1:4" x14ac:dyDescent="0.25">
      <c r="A302" s="13" t="s">
        <v>29</v>
      </c>
      <c r="B302" s="10" t="s">
        <v>582</v>
      </c>
      <c r="C302" s="11" t="s">
        <v>582</v>
      </c>
      <c r="D302" s="12">
        <v>11.03</v>
      </c>
    </row>
    <row r="303" spans="1:4" x14ac:dyDescent="0.25">
      <c r="A303" s="13" t="s">
        <v>30</v>
      </c>
      <c r="B303" s="10" t="s">
        <v>583</v>
      </c>
      <c r="C303" s="11" t="s">
        <v>583</v>
      </c>
      <c r="D303" s="12">
        <v>2.98</v>
      </c>
    </row>
    <row r="304" spans="1:4" x14ac:dyDescent="0.25">
      <c r="A304" s="13" t="s">
        <v>31</v>
      </c>
      <c r="B304" s="10" t="s">
        <v>584</v>
      </c>
      <c r="C304" s="11" t="s">
        <v>584</v>
      </c>
      <c r="D304" s="12">
        <v>14.59</v>
      </c>
    </row>
    <row r="305" spans="1:4" x14ac:dyDescent="0.25">
      <c r="A305" s="13" t="s">
        <v>32</v>
      </c>
      <c r="B305" s="10" t="s">
        <v>585</v>
      </c>
      <c r="C305" s="11" t="s">
        <v>585</v>
      </c>
      <c r="D305" s="12">
        <v>10.5</v>
      </c>
    </row>
    <row r="306" spans="1:4" x14ac:dyDescent="0.25">
      <c r="A306" s="13" t="s">
        <v>33</v>
      </c>
      <c r="B306" s="10" t="s">
        <v>586</v>
      </c>
      <c r="C306" s="11" t="s">
        <v>586</v>
      </c>
      <c r="D306" s="12">
        <v>14.43</v>
      </c>
    </row>
    <row r="307" spans="1:4" x14ac:dyDescent="0.25">
      <c r="A307" s="13" t="s">
        <v>652</v>
      </c>
      <c r="B307" s="10" t="s">
        <v>587</v>
      </c>
      <c r="C307" s="11" t="s">
        <v>587</v>
      </c>
      <c r="D307" s="12">
        <v>11.26</v>
      </c>
    </row>
    <row r="308" spans="1:4" x14ac:dyDescent="0.25">
      <c r="A308" s="13" t="s">
        <v>34</v>
      </c>
      <c r="B308" s="10" t="s">
        <v>588</v>
      </c>
      <c r="C308" s="11" t="s">
        <v>588</v>
      </c>
      <c r="D308" s="12">
        <v>11.1</v>
      </c>
    </row>
    <row r="309" spans="1:4" x14ac:dyDescent="0.25">
      <c r="A309" s="13" t="s">
        <v>35</v>
      </c>
      <c r="B309" s="10" t="s">
        <v>589</v>
      </c>
      <c r="C309" s="11" t="s">
        <v>589</v>
      </c>
      <c r="D309" s="12">
        <v>30.57</v>
      </c>
    </row>
    <row r="310" spans="1:4" x14ac:dyDescent="0.25">
      <c r="A310" s="13" t="s">
        <v>36</v>
      </c>
      <c r="B310" s="10" t="s">
        <v>590</v>
      </c>
      <c r="C310" s="11" t="s">
        <v>590</v>
      </c>
      <c r="D310" s="12">
        <v>70.59</v>
      </c>
    </row>
    <row r="311" spans="1:4" x14ac:dyDescent="0.25">
      <c r="A311" s="13" t="s">
        <v>37</v>
      </c>
      <c r="B311" s="10" t="s">
        <v>591</v>
      </c>
      <c r="C311" s="11" t="s">
        <v>591</v>
      </c>
      <c r="D311" s="12">
        <v>734.68</v>
      </c>
    </row>
    <row r="312" spans="1:4" x14ac:dyDescent="0.25">
      <c r="A312" s="13" t="s">
        <v>57</v>
      </c>
      <c r="B312" s="10" t="s">
        <v>592</v>
      </c>
      <c r="C312" s="11" t="s">
        <v>592</v>
      </c>
      <c r="D312" s="12">
        <v>161.99</v>
      </c>
    </row>
    <row r="313" spans="1:4" x14ac:dyDescent="0.25">
      <c r="A313" s="13" t="s">
        <v>38</v>
      </c>
      <c r="B313" s="10" t="s">
        <v>593</v>
      </c>
      <c r="C313" s="11" t="s">
        <v>593</v>
      </c>
      <c r="D313" s="12">
        <v>197.13</v>
      </c>
    </row>
    <row r="314" spans="1:4" x14ac:dyDescent="0.25">
      <c r="A314" s="13" t="s">
        <v>39</v>
      </c>
      <c r="B314" s="10" t="s">
        <v>594</v>
      </c>
      <c r="C314" s="11" t="s">
        <v>594</v>
      </c>
      <c r="D314" s="12">
        <v>34.950000000000003</v>
      </c>
    </row>
    <row r="315" spans="1:4" x14ac:dyDescent="0.25">
      <c r="A315" s="13" t="s">
        <v>40</v>
      </c>
      <c r="B315" s="10" t="s">
        <v>595</v>
      </c>
      <c r="C315" s="11" t="s">
        <v>595</v>
      </c>
      <c r="D315" s="12">
        <v>171.41</v>
      </c>
    </row>
    <row r="316" spans="1:4" x14ac:dyDescent="0.25">
      <c r="A316" s="13" t="s">
        <v>41</v>
      </c>
      <c r="B316" s="10" t="s">
        <v>596</v>
      </c>
      <c r="C316" s="11" t="s">
        <v>596</v>
      </c>
      <c r="D316" s="12">
        <v>296.69</v>
      </c>
    </row>
    <row r="317" spans="1:4" x14ac:dyDescent="0.25">
      <c r="A317" s="13" t="s">
        <v>42</v>
      </c>
      <c r="B317" s="10" t="s">
        <v>597</v>
      </c>
      <c r="C317" s="11" t="s">
        <v>597</v>
      </c>
      <c r="D317" s="12">
        <v>158.93</v>
      </c>
    </row>
    <row r="318" spans="1:4" x14ac:dyDescent="0.25">
      <c r="A318" s="13" t="s">
        <v>43</v>
      </c>
      <c r="B318" s="10" t="s">
        <v>598</v>
      </c>
      <c r="C318" s="11" t="s">
        <v>598</v>
      </c>
      <c r="D318" s="12">
        <v>47.9</v>
      </c>
    </row>
    <row r="319" spans="1:4" x14ac:dyDescent="0.25">
      <c r="A319" s="13" t="s">
        <v>44</v>
      </c>
      <c r="B319" s="10" t="s">
        <v>599</v>
      </c>
      <c r="C319" s="11" t="s">
        <v>599</v>
      </c>
      <c r="D319" s="12">
        <v>74.459999999999994</v>
      </c>
    </row>
    <row r="320" spans="1:4" x14ac:dyDescent="0.25">
      <c r="A320" s="13" t="s">
        <v>45</v>
      </c>
      <c r="B320" s="10" t="s">
        <v>600</v>
      </c>
      <c r="C320" s="11" t="s">
        <v>600</v>
      </c>
      <c r="D320" s="12">
        <v>68.510000000000005</v>
      </c>
    </row>
    <row r="321" spans="1:4" x14ac:dyDescent="0.25">
      <c r="A321" s="13" t="s">
        <v>46</v>
      </c>
      <c r="B321" s="10" t="s">
        <v>601</v>
      </c>
      <c r="C321" s="11" t="s">
        <v>601</v>
      </c>
      <c r="D321" s="12">
        <v>163.1</v>
      </c>
    </row>
    <row r="322" spans="1:4" x14ac:dyDescent="0.25">
      <c r="A322" s="13" t="s">
        <v>58</v>
      </c>
      <c r="B322" s="10" t="s">
        <v>602</v>
      </c>
      <c r="C322" s="14" t="s">
        <v>602</v>
      </c>
      <c r="D322" s="12">
        <v>251.84</v>
      </c>
    </row>
    <row r="323" spans="1:4" x14ac:dyDescent="0.25">
      <c r="A323" s="13" t="s">
        <v>47</v>
      </c>
      <c r="B323" s="10" t="s">
        <v>603</v>
      </c>
      <c r="C323" s="14" t="s">
        <v>603</v>
      </c>
      <c r="D323" s="12">
        <v>51.28</v>
      </c>
    </row>
    <row r="324" spans="1:4" x14ac:dyDescent="0.25">
      <c r="A324" s="13" t="s">
        <v>669</v>
      </c>
      <c r="B324" s="10" t="s">
        <v>668</v>
      </c>
      <c r="C324" s="14" t="s">
        <v>668</v>
      </c>
      <c r="D324" s="12">
        <v>0</v>
      </c>
    </row>
  </sheetData>
  <autoFilter ref="A4:D4" xr:uid="{00000000-0001-0000-0200-000000000000}"/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24"/>
  <sheetViews>
    <sheetView workbookViewId="0">
      <pane ySplit="4" topLeftCell="A5" activePane="bottomLeft" state="frozen"/>
      <selection pane="bottomLeft" activeCell="B2" sqref="B2"/>
    </sheetView>
  </sheetViews>
  <sheetFormatPr defaultColWidth="9.140625" defaultRowHeight="14.25" x14ac:dyDescent="0.25"/>
  <cols>
    <col min="1" max="1" width="22.85546875" style="1" bestFit="1" customWidth="1"/>
    <col min="2" max="2" width="10.42578125" style="16" bestFit="1" customWidth="1"/>
    <col min="3" max="3" width="8.7109375" style="1" customWidth="1"/>
    <col min="4" max="4" width="9.42578125" style="15" customWidth="1"/>
    <col min="5" max="16384" width="9.140625" style="1"/>
  </cols>
  <sheetData>
    <row r="1" spans="1:4" x14ac:dyDescent="0.25">
      <c r="A1" s="5"/>
      <c r="B1" s="6" t="s">
        <v>740</v>
      </c>
      <c r="D1" s="4"/>
    </row>
    <row r="2" spans="1:4" x14ac:dyDescent="0.25">
      <c r="B2" s="5" t="s">
        <v>61</v>
      </c>
      <c r="D2" s="4"/>
    </row>
    <row r="3" spans="1:4" ht="15" thickBot="1" x14ac:dyDescent="0.3">
      <c r="B3" s="5" t="s">
        <v>62</v>
      </c>
      <c r="D3" s="4" t="s">
        <v>76</v>
      </c>
    </row>
    <row r="4" spans="1:4" ht="15" thickBot="1" x14ac:dyDescent="0.3">
      <c r="A4" s="7" t="s">
        <v>77</v>
      </c>
      <c r="B4" s="5" t="s">
        <v>63</v>
      </c>
      <c r="D4" s="8">
        <f>SUM(D5:D324)</f>
        <v>72430.199999999968</v>
      </c>
    </row>
    <row r="5" spans="1:4" x14ac:dyDescent="0.25">
      <c r="A5" s="9" t="s">
        <v>83</v>
      </c>
      <c r="B5" s="10" t="s">
        <v>82</v>
      </c>
      <c r="C5" s="11" t="s">
        <v>82</v>
      </c>
      <c r="D5" s="12">
        <v>11.1</v>
      </c>
    </row>
    <row r="6" spans="1:4" x14ac:dyDescent="0.25">
      <c r="A6" s="9" t="s">
        <v>85</v>
      </c>
      <c r="B6" s="10" t="s">
        <v>84</v>
      </c>
      <c r="C6" s="11" t="s">
        <v>84</v>
      </c>
      <c r="D6" s="12">
        <v>2</v>
      </c>
    </row>
    <row r="7" spans="1:4" x14ac:dyDescent="0.25">
      <c r="A7" s="9" t="s">
        <v>87</v>
      </c>
      <c r="B7" s="10" t="s">
        <v>86</v>
      </c>
      <c r="C7" s="11" t="s">
        <v>86</v>
      </c>
      <c r="D7" s="12">
        <v>292.32</v>
      </c>
    </row>
    <row r="8" spans="1:4" x14ac:dyDescent="0.25">
      <c r="A8" s="9" t="s">
        <v>89</v>
      </c>
      <c r="B8" s="10" t="s">
        <v>88</v>
      </c>
      <c r="C8" s="11" t="s">
        <v>88</v>
      </c>
      <c r="D8" s="12">
        <v>19.940000000000001</v>
      </c>
    </row>
    <row r="9" spans="1:4" x14ac:dyDescent="0.25">
      <c r="A9" s="9" t="s">
        <v>91</v>
      </c>
      <c r="B9" s="10" t="s">
        <v>90</v>
      </c>
      <c r="C9" s="11" t="s">
        <v>90</v>
      </c>
      <c r="D9" s="12">
        <v>26.47</v>
      </c>
    </row>
    <row r="10" spans="1:4" x14ac:dyDescent="0.25">
      <c r="A10" s="9" t="s">
        <v>93</v>
      </c>
      <c r="B10" s="10" t="s">
        <v>92</v>
      </c>
      <c r="C10" s="11" t="s">
        <v>92</v>
      </c>
      <c r="D10" s="12">
        <v>156.27000000000001</v>
      </c>
    </row>
    <row r="11" spans="1:4" x14ac:dyDescent="0.25">
      <c r="A11" s="9" t="s">
        <v>95</v>
      </c>
      <c r="B11" s="10" t="s">
        <v>94</v>
      </c>
      <c r="C11" s="11" t="s">
        <v>94</v>
      </c>
      <c r="D11" s="12">
        <v>42.83</v>
      </c>
    </row>
    <row r="12" spans="1:4" x14ac:dyDescent="0.25">
      <c r="A12" s="9" t="s">
        <v>97</v>
      </c>
      <c r="B12" s="10" t="s">
        <v>96</v>
      </c>
      <c r="C12" s="11" t="s">
        <v>96</v>
      </c>
      <c r="D12" s="12">
        <v>1191.22</v>
      </c>
    </row>
    <row r="13" spans="1:4" x14ac:dyDescent="0.25">
      <c r="A13" s="9" t="s">
        <v>99</v>
      </c>
      <c r="B13" s="10" t="s">
        <v>98</v>
      </c>
      <c r="C13" s="11" t="s">
        <v>98</v>
      </c>
      <c r="D13" s="12">
        <v>13</v>
      </c>
    </row>
    <row r="14" spans="1:4" x14ac:dyDescent="0.25">
      <c r="A14" s="9" t="s">
        <v>632</v>
      </c>
      <c r="B14" s="10" t="s">
        <v>100</v>
      </c>
      <c r="C14" s="11" t="s">
        <v>100</v>
      </c>
      <c r="D14" s="12">
        <v>88.91</v>
      </c>
    </row>
    <row r="15" spans="1:4" x14ac:dyDescent="0.25">
      <c r="A15" s="9" t="s">
        <v>102</v>
      </c>
      <c r="B15" s="10" t="s">
        <v>101</v>
      </c>
      <c r="C15" s="11" t="s">
        <v>101</v>
      </c>
      <c r="D15" s="12">
        <v>54.4</v>
      </c>
    </row>
    <row r="16" spans="1:4" x14ac:dyDescent="0.25">
      <c r="A16" s="9" t="s">
        <v>104</v>
      </c>
      <c r="B16" s="10" t="s">
        <v>103</v>
      </c>
      <c r="C16" s="11" t="s">
        <v>103</v>
      </c>
      <c r="D16" s="12">
        <v>169.3</v>
      </c>
    </row>
    <row r="17" spans="1:4" x14ac:dyDescent="0.25">
      <c r="A17" s="9" t="s">
        <v>106</v>
      </c>
      <c r="B17" s="10" t="s">
        <v>105</v>
      </c>
      <c r="C17" s="11" t="s">
        <v>105</v>
      </c>
      <c r="D17" s="12">
        <v>890.19</v>
      </c>
    </row>
    <row r="18" spans="1:4" x14ac:dyDescent="0.25">
      <c r="A18" s="9" t="s">
        <v>108</v>
      </c>
      <c r="B18" s="10" t="s">
        <v>107</v>
      </c>
      <c r="C18" s="11" t="s">
        <v>107</v>
      </c>
      <c r="D18" s="12">
        <v>45.66</v>
      </c>
    </row>
    <row r="19" spans="1:4" x14ac:dyDescent="0.25">
      <c r="A19" s="9" t="s">
        <v>110</v>
      </c>
      <c r="B19" s="10" t="s">
        <v>109</v>
      </c>
      <c r="C19" s="11" t="s">
        <v>109</v>
      </c>
      <c r="D19" s="12">
        <v>1</v>
      </c>
    </row>
    <row r="20" spans="1:4" x14ac:dyDescent="0.25">
      <c r="A20" s="9" t="s">
        <v>112</v>
      </c>
      <c r="B20" s="10" t="s">
        <v>111</v>
      </c>
      <c r="C20" s="11" t="s">
        <v>111</v>
      </c>
      <c r="D20" s="12">
        <v>30</v>
      </c>
    </row>
    <row r="21" spans="1:4" x14ac:dyDescent="0.25">
      <c r="A21" s="9" t="s">
        <v>114</v>
      </c>
      <c r="B21" s="10" t="s">
        <v>113</v>
      </c>
      <c r="C21" s="11" t="s">
        <v>113</v>
      </c>
      <c r="D21" s="12">
        <v>85.53</v>
      </c>
    </row>
    <row r="22" spans="1:4" x14ac:dyDescent="0.25">
      <c r="A22" s="9" t="s">
        <v>116</v>
      </c>
      <c r="B22" s="10" t="s">
        <v>115</v>
      </c>
      <c r="C22" s="11" t="s">
        <v>115</v>
      </c>
      <c r="D22" s="12">
        <v>107.12</v>
      </c>
    </row>
    <row r="23" spans="1:4" x14ac:dyDescent="0.25">
      <c r="A23" s="9" t="s">
        <v>118</v>
      </c>
      <c r="B23" s="10" t="s">
        <v>117</v>
      </c>
      <c r="C23" s="11" t="s">
        <v>117</v>
      </c>
      <c r="D23" s="12">
        <v>85.04</v>
      </c>
    </row>
    <row r="24" spans="1:4" x14ac:dyDescent="0.25">
      <c r="A24" s="9" t="s">
        <v>120</v>
      </c>
      <c r="B24" s="10" t="s">
        <v>119</v>
      </c>
      <c r="C24" s="11" t="s">
        <v>119</v>
      </c>
      <c r="D24" s="12">
        <v>476.66</v>
      </c>
    </row>
    <row r="25" spans="1:4" x14ac:dyDescent="0.25">
      <c r="A25" s="9" t="s">
        <v>686</v>
      </c>
      <c r="B25" s="10" t="s">
        <v>690</v>
      </c>
      <c r="C25" s="11" t="s">
        <v>690</v>
      </c>
      <c r="D25" s="12">
        <v>18.600000000000001</v>
      </c>
    </row>
    <row r="26" spans="1:4" x14ac:dyDescent="0.25">
      <c r="A26" s="9" t="s">
        <v>122</v>
      </c>
      <c r="B26" s="10" t="s">
        <v>121</v>
      </c>
      <c r="C26" s="11" t="s">
        <v>121</v>
      </c>
      <c r="D26" s="12">
        <v>228.99</v>
      </c>
    </row>
    <row r="27" spans="1:4" x14ac:dyDescent="0.25">
      <c r="A27" s="9" t="s">
        <v>124</v>
      </c>
      <c r="B27" s="10" t="s">
        <v>123</v>
      </c>
      <c r="C27" s="11" t="s">
        <v>123</v>
      </c>
      <c r="D27" s="12">
        <v>24.7</v>
      </c>
    </row>
    <row r="28" spans="1:4" x14ac:dyDescent="0.25">
      <c r="A28" s="9" t="s">
        <v>126</v>
      </c>
      <c r="B28" s="10" t="s">
        <v>125</v>
      </c>
      <c r="C28" s="11" t="s">
        <v>125</v>
      </c>
      <c r="D28" s="12">
        <v>162.22999999999999</v>
      </c>
    </row>
    <row r="29" spans="1:4" x14ac:dyDescent="0.25">
      <c r="A29" s="13" t="s">
        <v>128</v>
      </c>
      <c r="B29" s="10" t="s">
        <v>127</v>
      </c>
      <c r="C29" s="11" t="s">
        <v>127</v>
      </c>
      <c r="D29" s="12">
        <v>43.46</v>
      </c>
    </row>
    <row r="30" spans="1:4" x14ac:dyDescent="0.25">
      <c r="A30" s="13" t="s">
        <v>130</v>
      </c>
      <c r="B30" s="10" t="s">
        <v>129</v>
      </c>
      <c r="C30" s="11" t="s">
        <v>129</v>
      </c>
      <c r="D30" s="12">
        <v>174.15</v>
      </c>
    </row>
    <row r="31" spans="1:4" x14ac:dyDescent="0.25">
      <c r="A31" s="13" t="s">
        <v>633</v>
      </c>
      <c r="B31" s="10" t="s">
        <v>628</v>
      </c>
      <c r="C31" s="11" t="s">
        <v>628</v>
      </c>
      <c r="D31" s="12">
        <v>12</v>
      </c>
    </row>
    <row r="32" spans="1:4" x14ac:dyDescent="0.25">
      <c r="A32" s="13" t="s">
        <v>132</v>
      </c>
      <c r="B32" s="10" t="s">
        <v>131</v>
      </c>
      <c r="C32" s="11" t="s">
        <v>131</v>
      </c>
      <c r="D32" s="12">
        <v>1461.93</v>
      </c>
    </row>
    <row r="33" spans="1:4" x14ac:dyDescent="0.25">
      <c r="A33" s="13" t="s">
        <v>134</v>
      </c>
      <c r="B33" s="10" t="s">
        <v>133</v>
      </c>
      <c r="C33" s="11" t="s">
        <v>133</v>
      </c>
      <c r="D33" s="12">
        <v>120.3</v>
      </c>
    </row>
    <row r="34" spans="1:4" x14ac:dyDescent="0.25">
      <c r="A34" s="13" t="s">
        <v>606</v>
      </c>
      <c r="B34" s="10" t="s">
        <v>135</v>
      </c>
      <c r="C34" s="11" t="s">
        <v>135</v>
      </c>
      <c r="D34" s="12">
        <v>111.15</v>
      </c>
    </row>
    <row r="35" spans="1:4" x14ac:dyDescent="0.25">
      <c r="A35" s="13" t="s">
        <v>137</v>
      </c>
      <c r="B35" s="10" t="s">
        <v>136</v>
      </c>
      <c r="C35" s="11" t="s">
        <v>136</v>
      </c>
      <c r="D35" s="12">
        <v>11.3</v>
      </c>
    </row>
    <row r="36" spans="1:4" x14ac:dyDescent="0.25">
      <c r="A36" s="13" t="s">
        <v>139</v>
      </c>
      <c r="B36" s="10" t="s">
        <v>138</v>
      </c>
      <c r="C36" s="11" t="s">
        <v>138</v>
      </c>
      <c r="D36" s="12">
        <v>166.14</v>
      </c>
    </row>
    <row r="37" spans="1:4" x14ac:dyDescent="0.25">
      <c r="A37" s="13" t="s">
        <v>141</v>
      </c>
      <c r="B37" s="10" t="s">
        <v>140</v>
      </c>
      <c r="C37" s="11" t="s">
        <v>140</v>
      </c>
      <c r="D37" s="12">
        <v>1499.11</v>
      </c>
    </row>
    <row r="38" spans="1:4" x14ac:dyDescent="0.25">
      <c r="A38" s="13" t="s">
        <v>143</v>
      </c>
      <c r="B38" s="10" t="s">
        <v>142</v>
      </c>
      <c r="C38" s="11" t="s">
        <v>142</v>
      </c>
      <c r="D38" s="12">
        <v>435.19</v>
      </c>
    </row>
    <row r="39" spans="1:4" x14ac:dyDescent="0.25">
      <c r="A39" s="13" t="s">
        <v>145</v>
      </c>
      <c r="B39" s="10" t="s">
        <v>144</v>
      </c>
      <c r="C39" s="11" t="s">
        <v>144</v>
      </c>
      <c r="D39" s="12">
        <v>815.94</v>
      </c>
    </row>
    <row r="40" spans="1:4" x14ac:dyDescent="0.25">
      <c r="A40" s="13" t="s">
        <v>147</v>
      </c>
      <c r="B40" s="10" t="s">
        <v>146</v>
      </c>
      <c r="C40" s="11" t="s">
        <v>146</v>
      </c>
      <c r="D40" s="12">
        <v>253.17</v>
      </c>
    </row>
    <row r="41" spans="1:4" x14ac:dyDescent="0.25">
      <c r="A41" s="13" t="s">
        <v>710</v>
      </c>
      <c r="B41" s="10" t="s">
        <v>705</v>
      </c>
      <c r="C41" s="11" t="s">
        <v>705</v>
      </c>
      <c r="D41" s="12">
        <v>6</v>
      </c>
    </row>
    <row r="42" spans="1:4" x14ac:dyDescent="0.25">
      <c r="A42" s="13" t="s">
        <v>149</v>
      </c>
      <c r="B42" s="10" t="s">
        <v>148</v>
      </c>
      <c r="C42" s="11" t="s">
        <v>148</v>
      </c>
      <c r="D42" s="12">
        <v>28.92</v>
      </c>
    </row>
    <row r="43" spans="1:4" x14ac:dyDescent="0.25">
      <c r="A43" s="13" t="s">
        <v>151</v>
      </c>
      <c r="B43" s="10" t="s">
        <v>150</v>
      </c>
      <c r="C43" s="11" t="s">
        <v>150</v>
      </c>
      <c r="D43" s="12">
        <v>4</v>
      </c>
    </row>
    <row r="44" spans="1:4" x14ac:dyDescent="0.25">
      <c r="A44" s="13" t="s">
        <v>153</v>
      </c>
      <c r="B44" s="10" t="s">
        <v>152</v>
      </c>
      <c r="C44" s="11" t="s">
        <v>152</v>
      </c>
      <c r="D44" s="12">
        <v>430.25</v>
      </c>
    </row>
    <row r="45" spans="1:4" x14ac:dyDescent="0.25">
      <c r="A45" s="13" t="s">
        <v>155</v>
      </c>
      <c r="B45" s="10" t="s">
        <v>154</v>
      </c>
      <c r="C45" s="11" t="s">
        <v>154</v>
      </c>
      <c r="D45" s="12">
        <v>36.799999999999997</v>
      </c>
    </row>
    <row r="46" spans="1:4" x14ac:dyDescent="0.25">
      <c r="A46" s="13" t="s">
        <v>157</v>
      </c>
      <c r="B46" s="10" t="s">
        <v>156</v>
      </c>
      <c r="C46" s="11" t="s">
        <v>156</v>
      </c>
      <c r="D46" s="12">
        <v>87.8</v>
      </c>
    </row>
    <row r="47" spans="1:4" x14ac:dyDescent="0.25">
      <c r="A47" s="13" t="s">
        <v>159</v>
      </c>
      <c r="B47" s="10" t="s">
        <v>158</v>
      </c>
      <c r="C47" s="11" t="s">
        <v>158</v>
      </c>
      <c r="D47" s="12">
        <v>93.44</v>
      </c>
    </row>
    <row r="48" spans="1:4" x14ac:dyDescent="0.25">
      <c r="A48" s="13" t="s">
        <v>161</v>
      </c>
      <c r="B48" s="10" t="s">
        <v>160</v>
      </c>
      <c r="C48" s="11" t="s">
        <v>160</v>
      </c>
      <c r="D48" s="12">
        <v>148</v>
      </c>
    </row>
    <row r="49" spans="1:4" x14ac:dyDescent="0.25">
      <c r="A49" s="13" t="s">
        <v>163</v>
      </c>
      <c r="B49" s="10" t="s">
        <v>162</v>
      </c>
      <c r="C49" s="11" t="s">
        <v>162</v>
      </c>
      <c r="D49" s="12">
        <v>329.84</v>
      </c>
    </row>
    <row r="50" spans="1:4" x14ac:dyDescent="0.25">
      <c r="A50" s="13" t="s">
        <v>165</v>
      </c>
      <c r="B50" s="10" t="s">
        <v>164</v>
      </c>
      <c r="C50" s="11" t="s">
        <v>164</v>
      </c>
      <c r="D50" s="12">
        <v>9.16</v>
      </c>
    </row>
    <row r="51" spans="1:4" x14ac:dyDescent="0.25">
      <c r="A51" s="13" t="s">
        <v>167</v>
      </c>
      <c r="B51" s="10" t="s">
        <v>166</v>
      </c>
      <c r="C51" s="11" t="s">
        <v>166</v>
      </c>
      <c r="D51" s="12">
        <v>50</v>
      </c>
    </row>
    <row r="52" spans="1:4" x14ac:dyDescent="0.25">
      <c r="A52" s="13" t="s">
        <v>169</v>
      </c>
      <c r="B52" s="10" t="s">
        <v>168</v>
      </c>
      <c r="C52" s="11" t="s">
        <v>168</v>
      </c>
      <c r="D52" s="12">
        <v>3</v>
      </c>
    </row>
    <row r="53" spans="1:4" x14ac:dyDescent="0.25">
      <c r="A53" s="13" t="s">
        <v>171</v>
      </c>
      <c r="B53" s="10" t="s">
        <v>170</v>
      </c>
      <c r="C53" s="11" t="s">
        <v>170</v>
      </c>
      <c r="D53" s="12">
        <v>387.08</v>
      </c>
    </row>
    <row r="54" spans="1:4" x14ac:dyDescent="0.25">
      <c r="A54" s="13" t="s">
        <v>173</v>
      </c>
      <c r="B54" s="10" t="s">
        <v>172</v>
      </c>
      <c r="C54" s="11" t="s">
        <v>172</v>
      </c>
      <c r="D54" s="12">
        <v>11.12</v>
      </c>
    </row>
    <row r="55" spans="1:4" x14ac:dyDescent="0.25">
      <c r="A55" s="13" t="s">
        <v>175</v>
      </c>
      <c r="B55" s="10" t="s">
        <v>174</v>
      </c>
      <c r="C55" s="11" t="s">
        <v>174</v>
      </c>
      <c r="D55" s="12">
        <v>17</v>
      </c>
    </row>
    <row r="56" spans="1:4" x14ac:dyDescent="0.25">
      <c r="A56" s="13" t="s">
        <v>176</v>
      </c>
      <c r="B56" s="10" t="s">
        <v>357</v>
      </c>
      <c r="C56" s="11" t="s">
        <v>357</v>
      </c>
      <c r="D56" s="12">
        <v>3</v>
      </c>
    </row>
    <row r="57" spans="1:4" x14ac:dyDescent="0.25">
      <c r="A57" s="13" t="s">
        <v>177</v>
      </c>
      <c r="B57" s="10" t="s">
        <v>358</v>
      </c>
      <c r="C57" s="11" t="s">
        <v>358</v>
      </c>
      <c r="D57" s="12">
        <v>18.78</v>
      </c>
    </row>
    <row r="58" spans="1:4" x14ac:dyDescent="0.25">
      <c r="A58" s="13" t="s">
        <v>178</v>
      </c>
      <c r="B58" s="10" t="s">
        <v>359</v>
      </c>
      <c r="C58" s="11" t="s">
        <v>359</v>
      </c>
      <c r="D58" s="12">
        <v>3.49</v>
      </c>
    </row>
    <row r="59" spans="1:4" x14ac:dyDescent="0.25">
      <c r="A59" s="13" t="s">
        <v>179</v>
      </c>
      <c r="B59" s="10" t="s">
        <v>360</v>
      </c>
      <c r="C59" s="11" t="s">
        <v>360</v>
      </c>
      <c r="D59" s="12">
        <v>20.62</v>
      </c>
    </row>
    <row r="60" spans="1:4" x14ac:dyDescent="0.25">
      <c r="A60" s="13" t="s">
        <v>180</v>
      </c>
      <c r="B60" s="10" t="s">
        <v>361</v>
      </c>
      <c r="C60" s="11" t="s">
        <v>361</v>
      </c>
      <c r="D60" s="12">
        <v>23.5</v>
      </c>
    </row>
    <row r="61" spans="1:4" x14ac:dyDescent="0.25">
      <c r="A61" s="13" t="s">
        <v>181</v>
      </c>
      <c r="B61" s="10" t="s">
        <v>362</v>
      </c>
      <c r="C61" s="11" t="s">
        <v>362</v>
      </c>
      <c r="D61" s="12">
        <v>1268.82</v>
      </c>
    </row>
    <row r="62" spans="1:4" x14ac:dyDescent="0.25">
      <c r="A62" s="13" t="s">
        <v>182</v>
      </c>
      <c r="B62" s="10" t="s">
        <v>363</v>
      </c>
      <c r="C62" s="11" t="s">
        <v>363</v>
      </c>
      <c r="D62" s="12">
        <v>139.81</v>
      </c>
    </row>
    <row r="63" spans="1:4" x14ac:dyDescent="0.25">
      <c r="A63" s="13" t="s">
        <v>183</v>
      </c>
      <c r="B63" s="10" t="s">
        <v>364</v>
      </c>
      <c r="C63" s="11" t="s">
        <v>364</v>
      </c>
      <c r="D63" s="12">
        <v>2</v>
      </c>
    </row>
    <row r="64" spans="1:4" x14ac:dyDescent="0.25">
      <c r="A64" s="13" t="s">
        <v>184</v>
      </c>
      <c r="B64" s="10" t="s">
        <v>365</v>
      </c>
      <c r="C64" s="11" t="s">
        <v>365</v>
      </c>
      <c r="D64" s="12">
        <v>11.95</v>
      </c>
    </row>
    <row r="65" spans="1:4" x14ac:dyDescent="0.25">
      <c r="A65" s="13" t="s">
        <v>185</v>
      </c>
      <c r="B65" s="10" t="s">
        <v>366</v>
      </c>
      <c r="C65" s="11" t="s">
        <v>366</v>
      </c>
      <c r="D65" s="12">
        <v>25.03</v>
      </c>
    </row>
    <row r="66" spans="1:4" x14ac:dyDescent="0.25">
      <c r="A66" s="13" t="s">
        <v>186</v>
      </c>
      <c r="B66" s="10" t="s">
        <v>367</v>
      </c>
      <c r="C66" s="11" t="s">
        <v>367</v>
      </c>
      <c r="D66" s="12">
        <v>149.51</v>
      </c>
    </row>
    <row r="67" spans="1:4" x14ac:dyDescent="0.25">
      <c r="A67" s="13" t="s">
        <v>187</v>
      </c>
      <c r="B67" s="10" t="s">
        <v>368</v>
      </c>
      <c r="C67" s="11" t="s">
        <v>368</v>
      </c>
      <c r="D67" s="12">
        <v>227.85</v>
      </c>
    </row>
    <row r="68" spans="1:4" x14ac:dyDescent="0.25">
      <c r="A68" s="13" t="s">
        <v>188</v>
      </c>
      <c r="B68" s="10" t="s">
        <v>369</v>
      </c>
      <c r="C68" s="11" t="s">
        <v>369</v>
      </c>
      <c r="D68" s="12">
        <v>60.74</v>
      </c>
    </row>
    <row r="69" spans="1:4" x14ac:dyDescent="0.25">
      <c r="A69" s="13" t="s">
        <v>634</v>
      </c>
      <c r="B69" s="10" t="s">
        <v>370</v>
      </c>
      <c r="C69" s="11" t="s">
        <v>370</v>
      </c>
      <c r="D69" s="12">
        <v>14.58</v>
      </c>
    </row>
    <row r="70" spans="1:4" x14ac:dyDescent="0.25">
      <c r="A70" s="13" t="s">
        <v>189</v>
      </c>
      <c r="B70" s="10" t="s">
        <v>371</v>
      </c>
      <c r="C70" s="11" t="s">
        <v>371</v>
      </c>
      <c r="D70" s="12">
        <v>35</v>
      </c>
    </row>
    <row r="71" spans="1:4" x14ac:dyDescent="0.25">
      <c r="A71" s="13" t="s">
        <v>190</v>
      </c>
      <c r="B71" s="10" t="s">
        <v>372</v>
      </c>
      <c r="C71" s="11" t="s">
        <v>372</v>
      </c>
      <c r="D71" s="12">
        <v>108</v>
      </c>
    </row>
    <row r="72" spans="1:4" x14ac:dyDescent="0.25">
      <c r="A72" s="13" t="s">
        <v>191</v>
      </c>
      <c r="B72" s="10" t="s">
        <v>373</v>
      </c>
      <c r="C72" s="11" t="s">
        <v>373</v>
      </c>
      <c r="D72" s="12">
        <v>479.44</v>
      </c>
    </row>
    <row r="73" spans="1:4" x14ac:dyDescent="0.25">
      <c r="A73" s="13" t="s">
        <v>192</v>
      </c>
      <c r="B73" s="10" t="s">
        <v>374</v>
      </c>
      <c r="C73" s="11" t="s">
        <v>374</v>
      </c>
      <c r="D73" s="12">
        <v>172.56</v>
      </c>
    </row>
    <row r="74" spans="1:4" x14ac:dyDescent="0.25">
      <c r="A74" s="13" t="s">
        <v>193</v>
      </c>
      <c r="B74" s="10" t="s">
        <v>375</v>
      </c>
      <c r="C74" s="11" t="s">
        <v>375</v>
      </c>
      <c r="D74" s="12">
        <v>14.07</v>
      </c>
    </row>
    <row r="75" spans="1:4" x14ac:dyDescent="0.25">
      <c r="A75" s="13" t="s">
        <v>194</v>
      </c>
      <c r="B75" s="10" t="s">
        <v>376</v>
      </c>
      <c r="C75" s="11" t="s">
        <v>376</v>
      </c>
      <c r="D75" s="12">
        <v>49.24</v>
      </c>
    </row>
    <row r="76" spans="1:4" x14ac:dyDescent="0.25">
      <c r="A76" s="13" t="s">
        <v>195</v>
      </c>
      <c r="B76" s="10" t="s">
        <v>377</v>
      </c>
      <c r="C76" s="11" t="s">
        <v>377</v>
      </c>
      <c r="D76" s="12">
        <v>202.41</v>
      </c>
    </row>
    <row r="77" spans="1:4" x14ac:dyDescent="0.25">
      <c r="A77" s="13" t="s">
        <v>196</v>
      </c>
      <c r="B77" s="10" t="s">
        <v>378</v>
      </c>
      <c r="C77" s="11" t="s">
        <v>378</v>
      </c>
      <c r="D77" s="12">
        <v>109.64</v>
      </c>
    </row>
    <row r="78" spans="1:4" x14ac:dyDescent="0.25">
      <c r="A78" s="13" t="s">
        <v>197</v>
      </c>
      <c r="B78" s="10" t="s">
        <v>379</v>
      </c>
      <c r="C78" s="11" t="s">
        <v>379</v>
      </c>
      <c r="D78" s="12">
        <v>51.47</v>
      </c>
    </row>
    <row r="79" spans="1:4" x14ac:dyDescent="0.25">
      <c r="A79" s="13" t="s">
        <v>635</v>
      </c>
      <c r="B79" s="10" t="s">
        <v>380</v>
      </c>
      <c r="C79" s="11" t="s">
        <v>380</v>
      </c>
      <c r="D79" s="12">
        <v>23</v>
      </c>
    </row>
    <row r="80" spans="1:4" x14ac:dyDescent="0.25">
      <c r="A80" s="13" t="s">
        <v>198</v>
      </c>
      <c r="B80" s="10" t="s">
        <v>381</v>
      </c>
      <c r="C80" s="11" t="s">
        <v>381</v>
      </c>
      <c r="D80" s="12">
        <v>89.96</v>
      </c>
    </row>
    <row r="81" spans="1:4" x14ac:dyDescent="0.25">
      <c r="A81" s="13" t="s">
        <v>199</v>
      </c>
      <c r="B81" s="10" t="s">
        <v>382</v>
      </c>
      <c r="C81" s="11" t="s">
        <v>382</v>
      </c>
      <c r="D81" s="12">
        <v>98</v>
      </c>
    </row>
    <row r="82" spans="1:4" x14ac:dyDescent="0.25">
      <c r="A82" s="13" t="s">
        <v>200</v>
      </c>
      <c r="B82" s="10" t="s">
        <v>383</v>
      </c>
      <c r="C82" s="11" t="s">
        <v>383</v>
      </c>
      <c r="D82" s="12">
        <v>19.43</v>
      </c>
    </row>
    <row r="83" spans="1:4" x14ac:dyDescent="0.25">
      <c r="A83" s="13" t="s">
        <v>636</v>
      </c>
      <c r="B83" s="10" t="s">
        <v>384</v>
      </c>
      <c r="C83" s="11" t="s">
        <v>384</v>
      </c>
      <c r="D83" s="12">
        <v>16.899999999999999</v>
      </c>
    </row>
    <row r="84" spans="1:4" x14ac:dyDescent="0.25">
      <c r="A84" s="13" t="s">
        <v>201</v>
      </c>
      <c r="B84" s="10" t="s">
        <v>385</v>
      </c>
      <c r="C84" s="11" t="s">
        <v>385</v>
      </c>
      <c r="D84" s="12">
        <v>12.61</v>
      </c>
    </row>
    <row r="85" spans="1:4" x14ac:dyDescent="0.25">
      <c r="A85" s="13" t="s">
        <v>202</v>
      </c>
      <c r="B85" s="10" t="s">
        <v>386</v>
      </c>
      <c r="C85" s="11" t="s">
        <v>386</v>
      </c>
      <c r="D85" s="12">
        <v>3.75</v>
      </c>
    </row>
    <row r="86" spans="1:4" x14ac:dyDescent="0.25">
      <c r="A86" s="13" t="s">
        <v>203</v>
      </c>
      <c r="B86" s="10" t="s">
        <v>387</v>
      </c>
      <c r="C86" s="11" t="s">
        <v>387</v>
      </c>
      <c r="D86" s="12">
        <v>17.7</v>
      </c>
    </row>
    <row r="87" spans="1:4" x14ac:dyDescent="0.25">
      <c r="A87" s="13" t="s">
        <v>204</v>
      </c>
      <c r="B87" s="10" t="s">
        <v>388</v>
      </c>
      <c r="C87" s="11" t="s">
        <v>388</v>
      </c>
      <c r="D87" s="12">
        <v>43.44</v>
      </c>
    </row>
    <row r="88" spans="1:4" x14ac:dyDescent="0.25">
      <c r="A88" s="13" t="s">
        <v>205</v>
      </c>
      <c r="B88" s="10" t="s">
        <v>389</v>
      </c>
      <c r="C88" s="11" t="s">
        <v>389</v>
      </c>
      <c r="D88" s="12">
        <v>27.3</v>
      </c>
    </row>
    <row r="89" spans="1:4" x14ac:dyDescent="0.25">
      <c r="A89" s="13" t="s">
        <v>206</v>
      </c>
      <c r="B89" s="10" t="s">
        <v>390</v>
      </c>
      <c r="C89" s="11" t="s">
        <v>390</v>
      </c>
      <c r="D89" s="12">
        <v>386.52</v>
      </c>
    </row>
    <row r="90" spans="1:4" x14ac:dyDescent="0.25">
      <c r="A90" s="13" t="s">
        <v>207</v>
      </c>
      <c r="B90" s="10" t="s">
        <v>391</v>
      </c>
      <c r="C90" s="11" t="s">
        <v>391</v>
      </c>
      <c r="D90" s="12">
        <v>57.74</v>
      </c>
    </row>
    <row r="91" spans="1:4" x14ac:dyDescent="0.25">
      <c r="A91" s="13" t="s">
        <v>208</v>
      </c>
      <c r="B91" s="10" t="s">
        <v>392</v>
      </c>
      <c r="C91" s="11" t="s">
        <v>392</v>
      </c>
      <c r="D91" s="12">
        <v>73.05</v>
      </c>
    </row>
    <row r="92" spans="1:4" x14ac:dyDescent="0.25">
      <c r="A92" s="13" t="s">
        <v>209</v>
      </c>
      <c r="B92" s="10" t="s">
        <v>393</v>
      </c>
      <c r="C92" s="11" t="s">
        <v>393</v>
      </c>
      <c r="D92" s="12">
        <v>3.66</v>
      </c>
    </row>
    <row r="93" spans="1:4" x14ac:dyDescent="0.25">
      <c r="A93" s="13" t="s">
        <v>210</v>
      </c>
      <c r="B93" s="10" t="s">
        <v>394</v>
      </c>
      <c r="C93" s="11" t="s">
        <v>394</v>
      </c>
      <c r="D93" s="12">
        <v>5.72</v>
      </c>
    </row>
    <row r="94" spans="1:4" x14ac:dyDescent="0.25">
      <c r="A94" s="13" t="s">
        <v>211</v>
      </c>
      <c r="B94" s="10" t="s">
        <v>395</v>
      </c>
      <c r="C94" s="11" t="s">
        <v>395</v>
      </c>
      <c r="D94" s="12">
        <v>32.17</v>
      </c>
    </row>
    <row r="95" spans="1:4" x14ac:dyDescent="0.25">
      <c r="A95" s="13" t="s">
        <v>212</v>
      </c>
      <c r="B95" s="10" t="s">
        <v>396</v>
      </c>
      <c r="C95" s="11" t="s">
        <v>396</v>
      </c>
      <c r="D95" s="12">
        <v>52.5</v>
      </c>
    </row>
    <row r="96" spans="1:4" x14ac:dyDescent="0.25">
      <c r="A96" s="13" t="s">
        <v>213</v>
      </c>
      <c r="B96" s="10" t="s">
        <v>397</v>
      </c>
      <c r="C96" s="11" t="s">
        <v>397</v>
      </c>
      <c r="D96" s="12">
        <v>82.8</v>
      </c>
    </row>
    <row r="97" spans="1:4" x14ac:dyDescent="0.25">
      <c r="A97" s="13" t="s">
        <v>214</v>
      </c>
      <c r="B97" s="10" t="s">
        <v>398</v>
      </c>
      <c r="C97" s="11" t="s">
        <v>398</v>
      </c>
      <c r="D97" s="12">
        <v>3722.32</v>
      </c>
    </row>
    <row r="98" spans="1:4" x14ac:dyDescent="0.25">
      <c r="A98" s="13" t="s">
        <v>215</v>
      </c>
      <c r="B98" s="10" t="s">
        <v>399</v>
      </c>
      <c r="C98" s="11" t="s">
        <v>399</v>
      </c>
      <c r="D98" s="12">
        <v>1495.82</v>
      </c>
    </row>
    <row r="99" spans="1:4" x14ac:dyDescent="0.25">
      <c r="A99" s="13" t="s">
        <v>216</v>
      </c>
      <c r="B99" s="10" t="s">
        <v>400</v>
      </c>
      <c r="C99" s="11" t="s">
        <v>400</v>
      </c>
      <c r="D99" s="12">
        <v>271.94</v>
      </c>
    </row>
    <row r="100" spans="1:4" x14ac:dyDescent="0.25">
      <c r="A100" s="13" t="s">
        <v>217</v>
      </c>
      <c r="B100" s="10" t="s">
        <v>401</v>
      </c>
      <c r="C100" s="11" t="s">
        <v>401</v>
      </c>
      <c r="D100" s="12">
        <v>267.35000000000002</v>
      </c>
    </row>
    <row r="101" spans="1:4" x14ac:dyDescent="0.25">
      <c r="A101" s="13" t="s">
        <v>218</v>
      </c>
      <c r="B101" s="10" t="s">
        <v>402</v>
      </c>
      <c r="C101" s="11" t="s">
        <v>402</v>
      </c>
      <c r="D101" s="12">
        <v>1346.03</v>
      </c>
    </row>
    <row r="102" spans="1:4" x14ac:dyDescent="0.25">
      <c r="A102" s="13" t="s">
        <v>219</v>
      </c>
      <c r="B102" s="10" t="s">
        <v>403</v>
      </c>
      <c r="C102" s="11" t="s">
        <v>403</v>
      </c>
      <c r="D102" s="12">
        <v>82.09</v>
      </c>
    </row>
    <row r="103" spans="1:4" x14ac:dyDescent="0.25">
      <c r="A103" s="13" t="s">
        <v>220</v>
      </c>
      <c r="B103" s="10" t="s">
        <v>404</v>
      </c>
      <c r="C103" s="11" t="s">
        <v>404</v>
      </c>
      <c r="D103" s="12">
        <v>1039.6400000000001</v>
      </c>
    </row>
    <row r="104" spans="1:4" x14ac:dyDescent="0.25">
      <c r="A104" s="13" t="s">
        <v>221</v>
      </c>
      <c r="B104" s="10" t="s">
        <v>405</v>
      </c>
      <c r="C104" s="11" t="s">
        <v>405</v>
      </c>
      <c r="D104" s="12">
        <v>10</v>
      </c>
    </row>
    <row r="105" spans="1:4" x14ac:dyDescent="0.25">
      <c r="A105" s="13" t="s">
        <v>222</v>
      </c>
      <c r="B105" s="10" t="s">
        <v>406</v>
      </c>
      <c r="C105" s="11" t="s">
        <v>406</v>
      </c>
      <c r="D105" s="12">
        <v>1412.41</v>
      </c>
    </row>
    <row r="106" spans="1:4" x14ac:dyDescent="0.25">
      <c r="A106" s="13" t="s">
        <v>52</v>
      </c>
      <c r="B106" s="10" t="s">
        <v>407</v>
      </c>
      <c r="C106" s="11" t="s">
        <v>407</v>
      </c>
      <c r="D106" s="12">
        <v>167</v>
      </c>
    </row>
    <row r="107" spans="1:4" x14ac:dyDescent="0.25">
      <c r="A107" s="13" t="s">
        <v>223</v>
      </c>
      <c r="B107" s="10" t="s">
        <v>408</v>
      </c>
      <c r="C107" s="11" t="s">
        <v>408</v>
      </c>
      <c r="D107" s="12">
        <v>195.86</v>
      </c>
    </row>
    <row r="108" spans="1:4" x14ac:dyDescent="0.25">
      <c r="A108" s="13" t="s">
        <v>224</v>
      </c>
      <c r="B108" s="10" t="s">
        <v>409</v>
      </c>
      <c r="C108" s="11" t="s">
        <v>409</v>
      </c>
      <c r="D108" s="12">
        <v>1244.94</v>
      </c>
    </row>
    <row r="109" spans="1:4" x14ac:dyDescent="0.25">
      <c r="A109" s="13" t="s">
        <v>225</v>
      </c>
      <c r="B109" s="10" t="s">
        <v>410</v>
      </c>
      <c r="C109" s="11" t="s">
        <v>410</v>
      </c>
      <c r="D109" s="12">
        <v>557.92999999999995</v>
      </c>
    </row>
    <row r="110" spans="1:4" x14ac:dyDescent="0.25">
      <c r="A110" s="13" t="s">
        <v>226</v>
      </c>
      <c r="B110" s="10" t="s">
        <v>411</v>
      </c>
      <c r="C110" s="11" t="s">
        <v>411</v>
      </c>
      <c r="D110" s="12">
        <v>473.85</v>
      </c>
    </row>
    <row r="111" spans="1:4" x14ac:dyDescent="0.25">
      <c r="A111" s="13" t="s">
        <v>227</v>
      </c>
      <c r="B111" s="10" t="s">
        <v>412</v>
      </c>
      <c r="C111" s="11" t="s">
        <v>412</v>
      </c>
      <c r="D111" s="12">
        <v>1251.1500000000001</v>
      </c>
    </row>
    <row r="112" spans="1:4" x14ac:dyDescent="0.25">
      <c r="A112" s="13" t="s">
        <v>228</v>
      </c>
      <c r="B112" s="10" t="s">
        <v>413</v>
      </c>
      <c r="C112" s="11" t="s">
        <v>413</v>
      </c>
      <c r="D112" s="12">
        <v>588.15</v>
      </c>
    </row>
    <row r="113" spans="1:4" x14ac:dyDescent="0.25">
      <c r="A113" s="13" t="s">
        <v>229</v>
      </c>
      <c r="B113" s="10" t="s">
        <v>414</v>
      </c>
      <c r="C113" s="11" t="s">
        <v>414</v>
      </c>
      <c r="D113" s="12">
        <v>2030.44</v>
      </c>
    </row>
    <row r="114" spans="1:4" x14ac:dyDescent="0.25">
      <c r="A114" s="13" t="s">
        <v>230</v>
      </c>
      <c r="B114" s="10" t="s">
        <v>415</v>
      </c>
      <c r="C114" s="11" t="s">
        <v>415</v>
      </c>
      <c r="D114" s="12">
        <v>1748.57</v>
      </c>
    </row>
    <row r="115" spans="1:4" x14ac:dyDescent="0.25">
      <c r="A115" s="13" t="s">
        <v>231</v>
      </c>
      <c r="B115" s="10" t="s">
        <v>416</v>
      </c>
      <c r="C115" s="11" t="s">
        <v>416</v>
      </c>
      <c r="D115" s="12">
        <v>1407.33</v>
      </c>
    </row>
    <row r="116" spans="1:4" x14ac:dyDescent="0.25">
      <c r="A116" s="13" t="s">
        <v>662</v>
      </c>
      <c r="B116" s="10" t="s">
        <v>615</v>
      </c>
      <c r="C116" s="11" t="s">
        <v>615</v>
      </c>
      <c r="D116" s="12">
        <v>15</v>
      </c>
    </row>
    <row r="117" spans="1:4" x14ac:dyDescent="0.25">
      <c r="A117" s="13" t="s">
        <v>608</v>
      </c>
      <c r="B117" s="10" t="s">
        <v>607</v>
      </c>
      <c r="C117" s="11" t="s">
        <v>607</v>
      </c>
      <c r="D117" s="12">
        <v>58.97</v>
      </c>
    </row>
    <row r="118" spans="1:4" x14ac:dyDescent="0.25">
      <c r="A118" s="13" t="s">
        <v>663</v>
      </c>
      <c r="B118" s="10" t="s">
        <v>653</v>
      </c>
      <c r="C118" s="11" t="s">
        <v>653</v>
      </c>
      <c r="D118" s="12">
        <v>35</v>
      </c>
    </row>
    <row r="119" spans="1:4" x14ac:dyDescent="0.25">
      <c r="A119" s="13" t="s">
        <v>664</v>
      </c>
      <c r="B119" s="10" t="s">
        <v>616</v>
      </c>
      <c r="C119" s="11" t="s">
        <v>616</v>
      </c>
      <c r="D119" s="12">
        <v>25.5</v>
      </c>
    </row>
    <row r="120" spans="1:4" x14ac:dyDescent="0.25">
      <c r="A120" s="13" t="s">
        <v>693</v>
      </c>
      <c r="B120" s="10" t="s">
        <v>654</v>
      </c>
      <c r="C120" s="11" t="s">
        <v>654</v>
      </c>
      <c r="D120" s="12">
        <v>13.99</v>
      </c>
    </row>
    <row r="121" spans="1:4" x14ac:dyDescent="0.25">
      <c r="A121" s="13" t="s">
        <v>692</v>
      </c>
      <c r="B121" s="10" t="s">
        <v>659</v>
      </c>
      <c r="C121" s="11" t="s">
        <v>659</v>
      </c>
      <c r="D121" s="12">
        <v>35.1</v>
      </c>
    </row>
    <row r="122" spans="1:4" x14ac:dyDescent="0.25">
      <c r="A122" s="13" t="s">
        <v>673</v>
      </c>
      <c r="B122" s="10" t="s">
        <v>672</v>
      </c>
      <c r="C122" s="11" t="s">
        <v>672</v>
      </c>
      <c r="D122" s="12">
        <v>26.5</v>
      </c>
    </row>
    <row r="123" spans="1:4" x14ac:dyDescent="0.25">
      <c r="A123" s="13" t="s">
        <v>687</v>
      </c>
      <c r="B123" s="10" t="s">
        <v>691</v>
      </c>
      <c r="C123" s="11" t="s">
        <v>691</v>
      </c>
      <c r="D123" s="12">
        <v>8</v>
      </c>
    </row>
    <row r="124" spans="1:4" x14ac:dyDescent="0.25">
      <c r="A124" s="13" t="s">
        <v>707</v>
      </c>
      <c r="B124" s="10" t="s">
        <v>706</v>
      </c>
      <c r="C124" s="11" t="s">
        <v>706</v>
      </c>
      <c r="D124" s="12">
        <v>14.9</v>
      </c>
    </row>
    <row r="125" spans="1:4" x14ac:dyDescent="0.25">
      <c r="A125" s="13" t="s">
        <v>232</v>
      </c>
      <c r="B125" s="10" t="s">
        <v>417</v>
      </c>
      <c r="C125" s="11" t="s">
        <v>417</v>
      </c>
      <c r="D125" s="12">
        <v>327.86</v>
      </c>
    </row>
    <row r="126" spans="1:4" x14ac:dyDescent="0.25">
      <c r="A126" s="13" t="s">
        <v>609</v>
      </c>
      <c r="B126" s="10" t="s">
        <v>418</v>
      </c>
      <c r="C126" s="11" t="s">
        <v>418</v>
      </c>
      <c r="D126" s="12">
        <v>229.13</v>
      </c>
    </row>
    <row r="127" spans="1:4" x14ac:dyDescent="0.25">
      <c r="A127" s="13" t="s">
        <v>233</v>
      </c>
      <c r="B127" s="10" t="s">
        <v>419</v>
      </c>
      <c r="C127" s="11" t="s">
        <v>419</v>
      </c>
      <c r="D127" s="12">
        <v>335.95</v>
      </c>
    </row>
    <row r="128" spans="1:4" x14ac:dyDescent="0.25">
      <c r="A128" s="13" t="s">
        <v>234</v>
      </c>
      <c r="B128" s="10" t="s">
        <v>420</v>
      </c>
      <c r="C128" s="11" t="s">
        <v>420</v>
      </c>
      <c r="D128" s="12">
        <v>731.81</v>
      </c>
    </row>
    <row r="129" spans="1:4" x14ac:dyDescent="0.25">
      <c r="A129" s="13" t="s">
        <v>235</v>
      </c>
      <c r="B129" s="10" t="s">
        <v>421</v>
      </c>
      <c r="C129" s="11" t="s">
        <v>421</v>
      </c>
      <c r="D129" s="12">
        <v>671.11</v>
      </c>
    </row>
    <row r="130" spans="1:4" x14ac:dyDescent="0.25">
      <c r="A130" s="13" t="s">
        <v>675</v>
      </c>
      <c r="B130" s="10" t="s">
        <v>674</v>
      </c>
      <c r="C130" s="11" t="s">
        <v>674</v>
      </c>
      <c r="D130" s="12">
        <v>36.71</v>
      </c>
    </row>
    <row r="131" spans="1:4" x14ac:dyDescent="0.25">
      <c r="A131" s="13" t="s">
        <v>610</v>
      </c>
      <c r="B131" s="10" t="s">
        <v>617</v>
      </c>
      <c r="C131" s="11" t="s">
        <v>617</v>
      </c>
      <c r="D131" s="12">
        <v>14</v>
      </c>
    </row>
    <row r="132" spans="1:4" x14ac:dyDescent="0.25">
      <c r="A132" s="13" t="s">
        <v>236</v>
      </c>
      <c r="B132" s="10" t="s">
        <v>422</v>
      </c>
      <c r="C132" s="11" t="s">
        <v>422</v>
      </c>
      <c r="D132" s="12">
        <v>2.61</v>
      </c>
    </row>
    <row r="133" spans="1:4" x14ac:dyDescent="0.25">
      <c r="A133" s="13" t="s">
        <v>237</v>
      </c>
      <c r="B133" s="10" t="s">
        <v>423</v>
      </c>
      <c r="C133" s="11" t="s">
        <v>423</v>
      </c>
      <c r="D133" s="12">
        <v>10</v>
      </c>
    </row>
    <row r="134" spans="1:4" x14ac:dyDescent="0.25">
      <c r="A134" s="13" t="s">
        <v>238</v>
      </c>
      <c r="B134" s="10" t="s">
        <v>424</v>
      </c>
      <c r="C134" s="11" t="s">
        <v>424</v>
      </c>
      <c r="D134" s="12">
        <v>21.75</v>
      </c>
    </row>
    <row r="135" spans="1:4" x14ac:dyDescent="0.25">
      <c r="A135" s="13" t="s">
        <v>239</v>
      </c>
      <c r="B135" s="10" t="s">
        <v>425</v>
      </c>
      <c r="C135" s="11" t="s">
        <v>425</v>
      </c>
      <c r="D135" s="12">
        <v>206.91</v>
      </c>
    </row>
    <row r="136" spans="1:4" x14ac:dyDescent="0.25">
      <c r="A136" s="13" t="s">
        <v>240</v>
      </c>
      <c r="B136" s="10" t="s">
        <v>426</v>
      </c>
      <c r="C136" s="11" t="s">
        <v>426</v>
      </c>
      <c r="D136" s="12">
        <v>40</v>
      </c>
    </row>
    <row r="137" spans="1:4" x14ac:dyDescent="0.25">
      <c r="A137" s="13" t="s">
        <v>241</v>
      </c>
      <c r="B137" s="10" t="s">
        <v>427</v>
      </c>
      <c r="C137" s="11" t="s">
        <v>427</v>
      </c>
      <c r="D137" s="12">
        <v>59.45</v>
      </c>
    </row>
    <row r="138" spans="1:4" x14ac:dyDescent="0.25">
      <c r="A138" s="13" t="s">
        <v>242</v>
      </c>
      <c r="B138" s="10" t="s">
        <v>428</v>
      </c>
      <c r="C138" s="11" t="s">
        <v>428</v>
      </c>
      <c r="D138" s="12">
        <v>9.6199999999999992</v>
      </c>
    </row>
    <row r="139" spans="1:4" x14ac:dyDescent="0.25">
      <c r="A139" s="13" t="s">
        <v>243</v>
      </c>
      <c r="B139" s="10" t="s">
        <v>429</v>
      </c>
      <c r="C139" s="11" t="s">
        <v>429</v>
      </c>
      <c r="D139" s="12">
        <v>13</v>
      </c>
    </row>
    <row r="140" spans="1:4" x14ac:dyDescent="0.25">
      <c r="A140" s="13" t="s">
        <v>244</v>
      </c>
      <c r="B140" s="10" t="s">
        <v>430</v>
      </c>
      <c r="C140" s="11" t="s">
        <v>430</v>
      </c>
      <c r="D140" s="12">
        <v>5</v>
      </c>
    </row>
    <row r="141" spans="1:4" x14ac:dyDescent="0.25">
      <c r="A141" s="13" t="s">
        <v>245</v>
      </c>
      <c r="B141" s="10" t="s">
        <v>431</v>
      </c>
      <c r="C141" s="11" t="s">
        <v>431</v>
      </c>
      <c r="D141" s="12">
        <v>15.28</v>
      </c>
    </row>
    <row r="142" spans="1:4" x14ac:dyDescent="0.25">
      <c r="A142" s="13" t="s">
        <v>246</v>
      </c>
      <c r="B142" s="10" t="s">
        <v>432</v>
      </c>
      <c r="C142" s="11" t="s">
        <v>432</v>
      </c>
      <c r="D142" s="12">
        <v>9.76</v>
      </c>
    </row>
    <row r="143" spans="1:4" x14ac:dyDescent="0.25">
      <c r="A143" s="13" t="s">
        <v>247</v>
      </c>
      <c r="B143" s="10" t="s">
        <v>433</v>
      </c>
      <c r="C143" s="11" t="s">
        <v>433</v>
      </c>
      <c r="D143" s="12">
        <v>6.13</v>
      </c>
    </row>
    <row r="144" spans="1:4" x14ac:dyDescent="0.25">
      <c r="A144" s="13" t="s">
        <v>248</v>
      </c>
      <c r="B144" s="10" t="s">
        <v>434</v>
      </c>
      <c r="C144" s="11" t="s">
        <v>434</v>
      </c>
      <c r="D144" s="12">
        <v>3</v>
      </c>
    </row>
    <row r="145" spans="1:4" x14ac:dyDescent="0.25">
      <c r="A145" s="13" t="s">
        <v>249</v>
      </c>
      <c r="B145" s="10" t="s">
        <v>435</v>
      </c>
      <c r="C145" s="11" t="s">
        <v>435</v>
      </c>
      <c r="D145" s="12">
        <v>124.95</v>
      </c>
    </row>
    <row r="146" spans="1:4" x14ac:dyDescent="0.25">
      <c r="A146" s="13" t="s">
        <v>250</v>
      </c>
      <c r="B146" s="10" t="s">
        <v>436</v>
      </c>
      <c r="C146" s="11" t="s">
        <v>436</v>
      </c>
      <c r="D146" s="12">
        <v>61.83</v>
      </c>
    </row>
    <row r="147" spans="1:4" x14ac:dyDescent="0.25">
      <c r="A147" s="13" t="s">
        <v>251</v>
      </c>
      <c r="B147" s="10" t="s">
        <v>437</v>
      </c>
      <c r="C147" s="11" t="s">
        <v>437</v>
      </c>
      <c r="D147" s="12">
        <v>17</v>
      </c>
    </row>
    <row r="148" spans="1:4" x14ac:dyDescent="0.25">
      <c r="A148" s="13" t="s">
        <v>252</v>
      </c>
      <c r="B148" s="10" t="s">
        <v>438</v>
      </c>
      <c r="C148" s="11" t="s">
        <v>438</v>
      </c>
      <c r="D148" s="12">
        <v>53.54</v>
      </c>
    </row>
    <row r="149" spans="1:4" x14ac:dyDescent="0.25">
      <c r="A149" s="13" t="s">
        <v>253</v>
      </c>
      <c r="B149" s="10" t="s">
        <v>439</v>
      </c>
      <c r="C149" s="11" t="s">
        <v>439</v>
      </c>
      <c r="D149" s="12">
        <v>4.87</v>
      </c>
    </row>
    <row r="150" spans="1:4" x14ac:dyDescent="0.25">
      <c r="A150" s="13" t="s">
        <v>254</v>
      </c>
      <c r="B150" s="10" t="s">
        <v>440</v>
      </c>
      <c r="C150" s="11" t="s">
        <v>440</v>
      </c>
      <c r="D150" s="12">
        <v>46.31</v>
      </c>
    </row>
    <row r="151" spans="1:4" x14ac:dyDescent="0.25">
      <c r="A151" s="13" t="s">
        <v>255</v>
      </c>
      <c r="B151" s="10" t="s">
        <v>441</v>
      </c>
      <c r="C151" s="11" t="s">
        <v>441</v>
      </c>
      <c r="D151" s="12">
        <v>29.82</v>
      </c>
    </row>
    <row r="152" spans="1:4" x14ac:dyDescent="0.25">
      <c r="A152" s="13" t="s">
        <v>256</v>
      </c>
      <c r="B152" s="10" t="s">
        <v>442</v>
      </c>
      <c r="C152" s="11" t="s">
        <v>442</v>
      </c>
      <c r="D152" s="12">
        <v>38.04</v>
      </c>
    </row>
    <row r="153" spans="1:4" x14ac:dyDescent="0.25">
      <c r="A153" s="13" t="s">
        <v>257</v>
      </c>
      <c r="B153" s="10" t="s">
        <v>443</v>
      </c>
      <c r="C153" s="11" t="s">
        <v>443</v>
      </c>
      <c r="D153" s="12">
        <v>51.14</v>
      </c>
    </row>
    <row r="154" spans="1:4" x14ac:dyDescent="0.25">
      <c r="A154" s="13" t="s">
        <v>258</v>
      </c>
      <c r="B154" s="10" t="s">
        <v>444</v>
      </c>
      <c r="C154" s="11" t="s">
        <v>444</v>
      </c>
      <c r="D154" s="12">
        <v>6.07</v>
      </c>
    </row>
    <row r="155" spans="1:4" x14ac:dyDescent="0.25">
      <c r="A155" s="13" t="s">
        <v>259</v>
      </c>
      <c r="B155" s="10" t="s">
        <v>445</v>
      </c>
      <c r="C155" s="11" t="s">
        <v>445</v>
      </c>
      <c r="D155" s="12">
        <v>52.8</v>
      </c>
    </row>
    <row r="156" spans="1:4" x14ac:dyDescent="0.25">
      <c r="A156" s="13" t="s">
        <v>260</v>
      </c>
      <c r="B156" s="10" t="s">
        <v>446</v>
      </c>
      <c r="C156" s="11" t="s">
        <v>446</v>
      </c>
      <c r="D156" s="12">
        <v>53.75</v>
      </c>
    </row>
    <row r="157" spans="1:4" x14ac:dyDescent="0.25">
      <c r="A157" s="13" t="s">
        <v>261</v>
      </c>
      <c r="B157" s="10" t="s">
        <v>447</v>
      </c>
      <c r="C157" s="11" t="s">
        <v>447</v>
      </c>
      <c r="D157" s="12">
        <v>18.41</v>
      </c>
    </row>
    <row r="158" spans="1:4" x14ac:dyDescent="0.25">
      <c r="A158" s="13" t="s">
        <v>262</v>
      </c>
      <c r="B158" s="10" t="s">
        <v>448</v>
      </c>
      <c r="C158" s="11" t="s">
        <v>448</v>
      </c>
      <c r="D158" s="12">
        <v>188.08</v>
      </c>
    </row>
    <row r="159" spans="1:4" x14ac:dyDescent="0.25">
      <c r="A159" s="13" t="s">
        <v>263</v>
      </c>
      <c r="B159" s="10" t="s">
        <v>449</v>
      </c>
      <c r="C159" s="11" t="s">
        <v>449</v>
      </c>
      <c r="D159" s="12">
        <v>24.6</v>
      </c>
    </row>
    <row r="160" spans="1:4" x14ac:dyDescent="0.25">
      <c r="A160" s="13" t="s">
        <v>264</v>
      </c>
      <c r="B160" s="10" t="s">
        <v>450</v>
      </c>
      <c r="C160" s="11" t="s">
        <v>450</v>
      </c>
      <c r="D160" s="12">
        <v>214.96</v>
      </c>
    </row>
    <row r="161" spans="1:4" x14ac:dyDescent="0.25">
      <c r="A161" s="13" t="s">
        <v>265</v>
      </c>
      <c r="B161" s="10" t="s">
        <v>451</v>
      </c>
      <c r="C161" s="11" t="s">
        <v>451</v>
      </c>
      <c r="D161" s="12">
        <v>12</v>
      </c>
    </row>
    <row r="162" spans="1:4" x14ac:dyDescent="0.25">
      <c r="A162" s="13" t="s">
        <v>611</v>
      </c>
      <c r="B162" s="10" t="s">
        <v>452</v>
      </c>
      <c r="C162" s="11" t="s">
        <v>452</v>
      </c>
      <c r="D162" s="12">
        <v>48.03</v>
      </c>
    </row>
    <row r="163" spans="1:4" x14ac:dyDescent="0.25">
      <c r="A163" s="13" t="s">
        <v>266</v>
      </c>
      <c r="B163" s="10" t="s">
        <v>453</v>
      </c>
      <c r="C163" s="11" t="s">
        <v>453</v>
      </c>
      <c r="D163" s="12">
        <v>12.6</v>
      </c>
    </row>
    <row r="164" spans="1:4" x14ac:dyDescent="0.25">
      <c r="A164" s="13" t="s">
        <v>267</v>
      </c>
      <c r="B164" s="10" t="s">
        <v>454</v>
      </c>
      <c r="C164" s="11" t="s">
        <v>454</v>
      </c>
      <c r="D164" s="12">
        <v>11</v>
      </c>
    </row>
    <row r="165" spans="1:4" x14ac:dyDescent="0.25">
      <c r="A165" s="13" t="s">
        <v>268</v>
      </c>
      <c r="B165" s="10" t="s">
        <v>455</v>
      </c>
      <c r="C165" s="11" t="s">
        <v>455</v>
      </c>
      <c r="D165" s="12">
        <v>19.739999999999998</v>
      </c>
    </row>
    <row r="166" spans="1:4" x14ac:dyDescent="0.25">
      <c r="A166" s="13" t="s">
        <v>269</v>
      </c>
      <c r="B166" s="10" t="s">
        <v>456</v>
      </c>
      <c r="C166" s="11" t="s">
        <v>456</v>
      </c>
      <c r="D166" s="12">
        <v>21.56</v>
      </c>
    </row>
    <row r="167" spans="1:4" x14ac:dyDescent="0.25">
      <c r="A167" s="13" t="s">
        <v>270</v>
      </c>
      <c r="B167" s="10" t="s">
        <v>457</v>
      </c>
      <c r="C167" s="11" t="s">
        <v>457</v>
      </c>
      <c r="D167" s="12">
        <v>16</v>
      </c>
    </row>
    <row r="168" spans="1:4" x14ac:dyDescent="0.25">
      <c r="A168" s="13" t="s">
        <v>271</v>
      </c>
      <c r="B168" s="10" t="s">
        <v>458</v>
      </c>
      <c r="C168" s="11" t="s">
        <v>458</v>
      </c>
      <c r="D168" s="12">
        <v>43.46</v>
      </c>
    </row>
    <row r="169" spans="1:4" x14ac:dyDescent="0.25">
      <c r="A169" s="13" t="s">
        <v>272</v>
      </c>
      <c r="B169" s="10" t="s">
        <v>459</v>
      </c>
      <c r="C169" s="11" t="s">
        <v>459</v>
      </c>
      <c r="D169" s="12">
        <v>14.81</v>
      </c>
    </row>
    <row r="170" spans="1:4" x14ac:dyDescent="0.25">
      <c r="A170" s="13" t="s">
        <v>273</v>
      </c>
      <c r="B170" s="10" t="s">
        <v>460</v>
      </c>
      <c r="C170" s="11" t="s">
        <v>460</v>
      </c>
      <c r="D170" s="12">
        <v>15.22</v>
      </c>
    </row>
    <row r="171" spans="1:4" x14ac:dyDescent="0.25">
      <c r="A171" s="13" t="s">
        <v>274</v>
      </c>
      <c r="B171" s="10" t="s">
        <v>461</v>
      </c>
      <c r="C171" s="11" t="s">
        <v>461</v>
      </c>
      <c r="D171" s="12">
        <v>316.7</v>
      </c>
    </row>
    <row r="172" spans="1:4" x14ac:dyDescent="0.25">
      <c r="A172" s="13" t="s">
        <v>637</v>
      </c>
      <c r="B172" s="10" t="s">
        <v>462</v>
      </c>
      <c r="C172" s="11" t="s">
        <v>462</v>
      </c>
      <c r="D172" s="12">
        <v>45.5</v>
      </c>
    </row>
    <row r="173" spans="1:4" x14ac:dyDescent="0.25">
      <c r="A173" s="13" t="s">
        <v>275</v>
      </c>
      <c r="B173" s="10" t="s">
        <v>463</v>
      </c>
      <c r="C173" s="11" t="s">
        <v>463</v>
      </c>
      <c r="D173" s="12">
        <v>53.09</v>
      </c>
    </row>
    <row r="174" spans="1:4" x14ac:dyDescent="0.25">
      <c r="A174" s="13" t="s">
        <v>276</v>
      </c>
      <c r="B174" s="10" t="s">
        <v>464</v>
      </c>
      <c r="C174" s="11" t="s">
        <v>464</v>
      </c>
      <c r="D174" s="12">
        <v>147.66999999999999</v>
      </c>
    </row>
    <row r="175" spans="1:4" x14ac:dyDescent="0.25">
      <c r="A175" s="13" t="s">
        <v>277</v>
      </c>
      <c r="B175" s="10" t="s">
        <v>465</v>
      </c>
      <c r="C175" s="11" t="s">
        <v>465</v>
      </c>
      <c r="D175" s="12">
        <v>27.8</v>
      </c>
    </row>
    <row r="176" spans="1:4" x14ac:dyDescent="0.25">
      <c r="A176" s="13" t="s">
        <v>278</v>
      </c>
      <c r="B176" s="10" t="s">
        <v>466</v>
      </c>
      <c r="C176" s="11" t="s">
        <v>466</v>
      </c>
      <c r="D176" s="12">
        <v>14.16</v>
      </c>
    </row>
    <row r="177" spans="1:4" x14ac:dyDescent="0.25">
      <c r="A177" s="13" t="s">
        <v>279</v>
      </c>
      <c r="B177" s="10" t="s">
        <v>467</v>
      </c>
      <c r="C177" s="11" t="s">
        <v>467</v>
      </c>
      <c r="D177" s="12">
        <v>284.98</v>
      </c>
    </row>
    <row r="178" spans="1:4" x14ac:dyDescent="0.25">
      <c r="A178" s="13" t="s">
        <v>280</v>
      </c>
      <c r="B178" s="10" t="s">
        <v>468</v>
      </c>
      <c r="C178" s="11" t="s">
        <v>468</v>
      </c>
      <c r="D178" s="12">
        <v>69.59</v>
      </c>
    </row>
    <row r="179" spans="1:4" x14ac:dyDescent="0.25">
      <c r="A179" s="13" t="s">
        <v>281</v>
      </c>
      <c r="B179" s="10" t="s">
        <v>469</v>
      </c>
      <c r="C179" s="11" t="s">
        <v>469</v>
      </c>
      <c r="D179" s="12">
        <v>66.819999999999993</v>
      </c>
    </row>
    <row r="180" spans="1:4" x14ac:dyDescent="0.25">
      <c r="A180" s="13" t="s">
        <v>282</v>
      </c>
      <c r="B180" s="10" t="s">
        <v>470</v>
      </c>
      <c r="C180" s="11" t="s">
        <v>470</v>
      </c>
      <c r="D180" s="12">
        <v>20.399999999999999</v>
      </c>
    </row>
    <row r="181" spans="1:4" x14ac:dyDescent="0.25">
      <c r="A181" s="13" t="s">
        <v>283</v>
      </c>
      <c r="B181" s="10" t="s">
        <v>471</v>
      </c>
      <c r="C181" s="11" t="s">
        <v>471</v>
      </c>
      <c r="D181" s="12">
        <v>49.68</v>
      </c>
    </row>
    <row r="182" spans="1:4" x14ac:dyDescent="0.25">
      <c r="A182" s="13" t="s">
        <v>284</v>
      </c>
      <c r="B182" s="10" t="s">
        <v>472</v>
      </c>
      <c r="C182" s="11" t="s">
        <v>472</v>
      </c>
      <c r="D182" s="12">
        <v>71.930000000000007</v>
      </c>
    </row>
    <row r="183" spans="1:4" x14ac:dyDescent="0.25">
      <c r="A183" s="13" t="s">
        <v>285</v>
      </c>
      <c r="B183" s="10" t="s">
        <v>473</v>
      </c>
      <c r="C183" s="11" t="s">
        <v>473</v>
      </c>
      <c r="D183" s="12">
        <v>42.67</v>
      </c>
    </row>
    <row r="184" spans="1:4" x14ac:dyDescent="0.25">
      <c r="A184" s="13" t="s">
        <v>711</v>
      </c>
      <c r="B184" s="10" t="s">
        <v>708</v>
      </c>
      <c r="C184" s="11" t="s">
        <v>708</v>
      </c>
      <c r="D184" s="12">
        <v>19</v>
      </c>
    </row>
    <row r="185" spans="1:4" x14ac:dyDescent="0.25">
      <c r="A185" s="13" t="s">
        <v>286</v>
      </c>
      <c r="B185" s="10" t="s">
        <v>474</v>
      </c>
      <c r="C185" s="11" t="s">
        <v>474</v>
      </c>
      <c r="D185" s="12">
        <v>54.2</v>
      </c>
    </row>
    <row r="186" spans="1:4" x14ac:dyDescent="0.25">
      <c r="A186" s="13" t="s">
        <v>287</v>
      </c>
      <c r="B186" s="10" t="s">
        <v>475</v>
      </c>
      <c r="C186" s="11" t="s">
        <v>475</v>
      </c>
      <c r="D186" s="12">
        <v>33.630000000000003</v>
      </c>
    </row>
    <row r="187" spans="1:4" x14ac:dyDescent="0.25">
      <c r="A187" s="13" t="s">
        <v>288</v>
      </c>
      <c r="B187" s="10" t="s">
        <v>476</v>
      </c>
      <c r="C187" s="11" t="s">
        <v>476</v>
      </c>
      <c r="D187" s="12">
        <v>36.340000000000003</v>
      </c>
    </row>
    <row r="188" spans="1:4" x14ac:dyDescent="0.25">
      <c r="A188" s="13" t="s">
        <v>638</v>
      </c>
      <c r="B188" s="10" t="s">
        <v>477</v>
      </c>
      <c r="C188" s="11" t="s">
        <v>477</v>
      </c>
      <c r="D188" s="12">
        <v>19.97</v>
      </c>
    </row>
    <row r="189" spans="1:4" x14ac:dyDescent="0.25">
      <c r="A189" s="13" t="s">
        <v>289</v>
      </c>
      <c r="B189" s="10" t="s">
        <v>478</v>
      </c>
      <c r="C189" s="11" t="s">
        <v>478</v>
      </c>
      <c r="D189" s="12">
        <v>23.37</v>
      </c>
    </row>
    <row r="190" spans="1:4" x14ac:dyDescent="0.25">
      <c r="A190" s="13" t="s">
        <v>290</v>
      </c>
      <c r="B190" s="10" t="s">
        <v>479</v>
      </c>
      <c r="C190" s="11" t="s">
        <v>479</v>
      </c>
      <c r="D190" s="12">
        <v>7.24</v>
      </c>
    </row>
    <row r="191" spans="1:4" x14ac:dyDescent="0.25">
      <c r="A191" s="13" t="s">
        <v>291</v>
      </c>
      <c r="B191" s="10" t="s">
        <v>480</v>
      </c>
      <c r="C191" s="11" t="s">
        <v>480</v>
      </c>
      <c r="D191" s="12">
        <v>84.99</v>
      </c>
    </row>
    <row r="192" spans="1:4" x14ac:dyDescent="0.25">
      <c r="A192" s="13" t="s">
        <v>292</v>
      </c>
      <c r="B192" s="10" t="s">
        <v>481</v>
      </c>
      <c r="C192" s="11" t="s">
        <v>481</v>
      </c>
      <c r="D192" s="12">
        <v>28.32</v>
      </c>
    </row>
    <row r="193" spans="1:4" x14ac:dyDescent="0.25">
      <c r="A193" s="13" t="s">
        <v>293</v>
      </c>
      <c r="B193" s="10" t="s">
        <v>482</v>
      </c>
      <c r="C193" s="11" t="s">
        <v>482</v>
      </c>
      <c r="D193" s="12">
        <v>25.86</v>
      </c>
    </row>
    <row r="194" spans="1:4" x14ac:dyDescent="0.25">
      <c r="A194" s="13" t="s">
        <v>294</v>
      </c>
      <c r="B194" s="10" t="s">
        <v>483</v>
      </c>
      <c r="C194" s="11" t="s">
        <v>483</v>
      </c>
      <c r="D194" s="12">
        <v>180.02</v>
      </c>
    </row>
    <row r="195" spans="1:4" x14ac:dyDescent="0.25">
      <c r="A195" s="13" t="s">
        <v>295</v>
      </c>
      <c r="B195" s="10" t="s">
        <v>484</v>
      </c>
      <c r="C195" s="11" t="s">
        <v>484</v>
      </c>
      <c r="D195" s="12">
        <v>1458.99</v>
      </c>
    </row>
    <row r="196" spans="1:4" x14ac:dyDescent="0.25">
      <c r="A196" s="13" t="s">
        <v>296</v>
      </c>
      <c r="B196" s="10" t="s">
        <v>485</v>
      </c>
      <c r="C196" s="11" t="s">
        <v>485</v>
      </c>
      <c r="D196" s="12">
        <v>1948.65</v>
      </c>
    </row>
    <row r="197" spans="1:4" x14ac:dyDescent="0.25">
      <c r="A197" s="13" t="s">
        <v>297</v>
      </c>
      <c r="B197" s="10" t="s">
        <v>486</v>
      </c>
      <c r="C197" s="11" t="s">
        <v>486</v>
      </c>
      <c r="D197" s="12">
        <v>12.74</v>
      </c>
    </row>
    <row r="198" spans="1:4" x14ac:dyDescent="0.25">
      <c r="A198" s="13" t="s">
        <v>298</v>
      </c>
      <c r="B198" s="10" t="s">
        <v>487</v>
      </c>
      <c r="C198" s="11" t="s">
        <v>487</v>
      </c>
      <c r="D198" s="12">
        <v>332.23</v>
      </c>
    </row>
    <row r="199" spans="1:4" x14ac:dyDescent="0.25">
      <c r="A199" s="13" t="s">
        <v>299</v>
      </c>
      <c r="B199" s="10" t="s">
        <v>488</v>
      </c>
      <c r="C199" s="11" t="s">
        <v>488</v>
      </c>
      <c r="D199" s="12">
        <v>670.33</v>
      </c>
    </row>
    <row r="200" spans="1:4" x14ac:dyDescent="0.25">
      <c r="A200" s="13" t="s">
        <v>300</v>
      </c>
      <c r="B200" s="10" t="s">
        <v>489</v>
      </c>
      <c r="C200" s="11" t="s">
        <v>489</v>
      </c>
      <c r="D200" s="12">
        <v>96.62</v>
      </c>
    </row>
    <row r="201" spans="1:4" x14ac:dyDescent="0.25">
      <c r="A201" s="13" t="s">
        <v>301</v>
      </c>
      <c r="B201" s="10" t="s">
        <v>490</v>
      </c>
      <c r="C201" s="11" t="s">
        <v>490</v>
      </c>
      <c r="D201" s="12">
        <v>166.22</v>
      </c>
    </row>
    <row r="202" spans="1:4" x14ac:dyDescent="0.25">
      <c r="A202" s="13" t="s">
        <v>302</v>
      </c>
      <c r="B202" s="10" t="s">
        <v>491</v>
      </c>
      <c r="C202" s="11" t="s">
        <v>491</v>
      </c>
      <c r="D202" s="12">
        <v>910</v>
      </c>
    </row>
    <row r="203" spans="1:4" x14ac:dyDescent="0.25">
      <c r="A203" s="13" t="s">
        <v>303</v>
      </c>
      <c r="B203" s="10" t="s">
        <v>492</v>
      </c>
      <c r="C203" s="11" t="s">
        <v>492</v>
      </c>
      <c r="D203" s="12">
        <v>572.72</v>
      </c>
    </row>
    <row r="204" spans="1:4" x14ac:dyDescent="0.25">
      <c r="A204" s="13" t="s">
        <v>304</v>
      </c>
      <c r="B204" s="10" t="s">
        <v>493</v>
      </c>
      <c r="C204" s="11" t="s">
        <v>493</v>
      </c>
      <c r="D204" s="12">
        <v>543.46</v>
      </c>
    </row>
    <row r="205" spans="1:4" x14ac:dyDescent="0.25">
      <c r="A205" s="13" t="s">
        <v>305</v>
      </c>
      <c r="B205" s="10" t="s">
        <v>494</v>
      </c>
      <c r="C205" s="11" t="s">
        <v>494</v>
      </c>
      <c r="D205" s="12">
        <v>1362.34</v>
      </c>
    </row>
    <row r="206" spans="1:4" x14ac:dyDescent="0.25">
      <c r="A206" s="13" t="s">
        <v>306</v>
      </c>
      <c r="B206" s="10" t="s">
        <v>495</v>
      </c>
      <c r="C206" s="11" t="s">
        <v>495</v>
      </c>
      <c r="D206" s="12">
        <v>121.69</v>
      </c>
    </row>
    <row r="207" spans="1:4" x14ac:dyDescent="0.25">
      <c r="A207" s="13" t="s">
        <v>307</v>
      </c>
      <c r="B207" s="10" t="s">
        <v>496</v>
      </c>
      <c r="C207" s="11" t="s">
        <v>496</v>
      </c>
      <c r="D207" s="12">
        <v>267.27</v>
      </c>
    </row>
    <row r="208" spans="1:4" x14ac:dyDescent="0.25">
      <c r="A208" s="13" t="s">
        <v>308</v>
      </c>
      <c r="B208" s="10" t="s">
        <v>497</v>
      </c>
      <c r="C208" s="11" t="s">
        <v>497</v>
      </c>
      <c r="D208" s="12">
        <v>242.31</v>
      </c>
    </row>
    <row r="209" spans="1:4" x14ac:dyDescent="0.25">
      <c r="A209" s="13" t="s">
        <v>661</v>
      </c>
      <c r="B209" s="10" t="s">
        <v>660</v>
      </c>
      <c r="C209" s="11" t="s">
        <v>660</v>
      </c>
      <c r="D209" s="12">
        <v>84.68</v>
      </c>
    </row>
    <row r="210" spans="1:4" x14ac:dyDescent="0.25">
      <c r="A210" s="13" t="s">
        <v>688</v>
      </c>
      <c r="B210" s="10" t="s">
        <v>696</v>
      </c>
      <c r="C210" s="11" t="s">
        <v>696</v>
      </c>
      <c r="D210" s="12">
        <v>19.600000000000001</v>
      </c>
    </row>
    <row r="211" spans="1:4" x14ac:dyDescent="0.25">
      <c r="A211" s="13" t="s">
        <v>665</v>
      </c>
      <c r="B211" s="10" t="s">
        <v>618</v>
      </c>
      <c r="C211" s="11" t="s">
        <v>618</v>
      </c>
      <c r="D211" s="12">
        <v>12</v>
      </c>
    </row>
    <row r="212" spans="1:4" x14ac:dyDescent="0.25">
      <c r="A212" s="13" t="s">
        <v>639</v>
      </c>
      <c r="B212" s="10" t="s">
        <v>498</v>
      </c>
      <c r="C212" s="11" t="s">
        <v>498</v>
      </c>
      <c r="D212" s="12">
        <v>1</v>
      </c>
    </row>
    <row r="213" spans="1:4" x14ac:dyDescent="0.25">
      <c r="A213" s="13" t="s">
        <v>640</v>
      </c>
      <c r="B213" s="10" t="s">
        <v>499</v>
      </c>
      <c r="C213" s="11" t="s">
        <v>499</v>
      </c>
      <c r="D213" s="12">
        <v>46.53</v>
      </c>
    </row>
    <row r="214" spans="1:4" x14ac:dyDescent="0.25">
      <c r="A214" s="13" t="s">
        <v>641</v>
      </c>
      <c r="B214" s="10" t="s">
        <v>500</v>
      </c>
      <c r="C214" s="11" t="s">
        <v>500</v>
      </c>
      <c r="D214" s="12">
        <v>20.77</v>
      </c>
    </row>
    <row r="215" spans="1:4" x14ac:dyDescent="0.25">
      <c r="A215" s="13" t="s">
        <v>642</v>
      </c>
      <c r="B215" s="10" t="s">
        <v>501</v>
      </c>
      <c r="C215" s="11" t="s">
        <v>501</v>
      </c>
      <c r="D215" s="12">
        <v>59.12</v>
      </c>
    </row>
    <row r="216" spans="1:4" x14ac:dyDescent="0.25">
      <c r="A216" s="13" t="s">
        <v>309</v>
      </c>
      <c r="B216" s="10" t="s">
        <v>502</v>
      </c>
      <c r="C216" s="11" t="s">
        <v>502</v>
      </c>
      <c r="D216" s="12">
        <v>36.69</v>
      </c>
    </row>
    <row r="217" spans="1:4" x14ac:dyDescent="0.25">
      <c r="A217" s="13" t="s">
        <v>643</v>
      </c>
      <c r="B217" s="10" t="s">
        <v>503</v>
      </c>
      <c r="C217" s="11" t="s">
        <v>503</v>
      </c>
      <c r="D217" s="12">
        <v>249.46</v>
      </c>
    </row>
    <row r="218" spans="1:4" x14ac:dyDescent="0.25">
      <c r="A218" s="13" t="s">
        <v>644</v>
      </c>
      <c r="B218" s="10" t="s">
        <v>504</v>
      </c>
      <c r="C218" s="11" t="s">
        <v>504</v>
      </c>
      <c r="D218" s="12">
        <v>283.22000000000003</v>
      </c>
    </row>
    <row r="219" spans="1:4" x14ac:dyDescent="0.25">
      <c r="A219" s="13" t="s">
        <v>310</v>
      </c>
      <c r="B219" s="10" t="s">
        <v>505</v>
      </c>
      <c r="C219" s="11" t="s">
        <v>505</v>
      </c>
      <c r="D219" s="12">
        <v>162.52000000000001</v>
      </c>
    </row>
    <row r="220" spans="1:4" x14ac:dyDescent="0.25">
      <c r="A220" s="13" t="s">
        <v>311</v>
      </c>
      <c r="B220" s="10" t="s">
        <v>506</v>
      </c>
      <c r="C220" s="11" t="s">
        <v>506</v>
      </c>
      <c r="D220" s="12">
        <v>38.53</v>
      </c>
    </row>
    <row r="221" spans="1:4" x14ac:dyDescent="0.25">
      <c r="A221" s="13" t="s">
        <v>312</v>
      </c>
      <c r="B221" s="10" t="s">
        <v>507</v>
      </c>
      <c r="C221" s="11" t="s">
        <v>507</v>
      </c>
      <c r="D221" s="12">
        <v>27.01</v>
      </c>
    </row>
    <row r="222" spans="1:4" x14ac:dyDescent="0.25">
      <c r="A222" s="13" t="s">
        <v>612</v>
      </c>
      <c r="B222" s="10" t="s">
        <v>508</v>
      </c>
      <c r="C222" s="11" t="s">
        <v>508</v>
      </c>
      <c r="D222" s="12">
        <v>444.26</v>
      </c>
    </row>
    <row r="223" spans="1:4" x14ac:dyDescent="0.25">
      <c r="A223" s="13" t="s">
        <v>313</v>
      </c>
      <c r="B223" s="10" t="s">
        <v>509</v>
      </c>
      <c r="C223" s="11" t="s">
        <v>509</v>
      </c>
      <c r="D223" s="12">
        <v>7.6</v>
      </c>
    </row>
    <row r="224" spans="1:4" x14ac:dyDescent="0.25">
      <c r="A224" s="13" t="s">
        <v>314</v>
      </c>
      <c r="B224" s="10" t="s">
        <v>510</v>
      </c>
      <c r="C224" s="11" t="s">
        <v>510</v>
      </c>
      <c r="D224" s="12">
        <v>5</v>
      </c>
    </row>
    <row r="225" spans="1:4" x14ac:dyDescent="0.25">
      <c r="A225" s="13" t="s">
        <v>315</v>
      </c>
      <c r="B225" s="10" t="s">
        <v>511</v>
      </c>
      <c r="C225" s="11" t="s">
        <v>511</v>
      </c>
      <c r="D225" s="12">
        <v>11.15</v>
      </c>
    </row>
    <row r="226" spans="1:4" x14ac:dyDescent="0.25">
      <c r="A226" s="13" t="s">
        <v>316</v>
      </c>
      <c r="B226" s="10" t="s">
        <v>512</v>
      </c>
      <c r="C226" s="11" t="s">
        <v>512</v>
      </c>
      <c r="D226" s="12">
        <v>45.61</v>
      </c>
    </row>
    <row r="227" spans="1:4" x14ac:dyDescent="0.25">
      <c r="A227" s="13" t="s">
        <v>317</v>
      </c>
      <c r="B227" s="10" t="s">
        <v>513</v>
      </c>
      <c r="C227" s="11" t="s">
        <v>513</v>
      </c>
      <c r="D227" s="12">
        <v>1263.9000000000001</v>
      </c>
    </row>
    <row r="228" spans="1:4" x14ac:dyDescent="0.25">
      <c r="A228" s="13" t="s">
        <v>318</v>
      </c>
      <c r="B228" s="10" t="s">
        <v>514</v>
      </c>
      <c r="C228" s="11" t="s">
        <v>514</v>
      </c>
      <c r="D228" s="12">
        <v>592.91</v>
      </c>
    </row>
    <row r="229" spans="1:4" x14ac:dyDescent="0.25">
      <c r="A229" s="13" t="s">
        <v>319</v>
      </c>
      <c r="B229" s="10" t="s">
        <v>515</v>
      </c>
      <c r="C229" s="11" t="s">
        <v>515</v>
      </c>
      <c r="D229" s="12">
        <v>1052.58</v>
      </c>
    </row>
    <row r="230" spans="1:4" x14ac:dyDescent="0.25">
      <c r="A230" s="13" t="s">
        <v>320</v>
      </c>
      <c r="B230" s="10" t="s">
        <v>516</v>
      </c>
      <c r="C230" s="11" t="s">
        <v>516</v>
      </c>
      <c r="D230" s="12">
        <v>1344.19</v>
      </c>
    </row>
    <row r="231" spans="1:4" x14ac:dyDescent="0.25">
      <c r="A231" s="13" t="s">
        <v>321</v>
      </c>
      <c r="B231" s="10" t="s">
        <v>517</v>
      </c>
      <c r="C231" s="11" t="s">
        <v>517</v>
      </c>
      <c r="D231" s="12">
        <v>329.66</v>
      </c>
    </row>
    <row r="232" spans="1:4" x14ac:dyDescent="0.25">
      <c r="A232" s="13" t="s">
        <v>322</v>
      </c>
      <c r="B232" s="10" t="s">
        <v>518</v>
      </c>
      <c r="C232" s="11" t="s">
        <v>518</v>
      </c>
      <c r="D232" s="12">
        <v>594.52</v>
      </c>
    </row>
    <row r="233" spans="1:4" x14ac:dyDescent="0.25">
      <c r="A233" s="13" t="s">
        <v>323</v>
      </c>
      <c r="B233" s="10" t="s">
        <v>519</v>
      </c>
      <c r="C233" s="11" t="s">
        <v>519</v>
      </c>
      <c r="D233" s="12">
        <v>3</v>
      </c>
    </row>
    <row r="234" spans="1:4" x14ac:dyDescent="0.25">
      <c r="A234" s="13" t="s">
        <v>324</v>
      </c>
      <c r="B234" s="10" t="s">
        <v>520</v>
      </c>
      <c r="C234" s="11" t="s">
        <v>520</v>
      </c>
      <c r="D234" s="12">
        <v>360.65</v>
      </c>
    </row>
    <row r="235" spans="1:4" x14ac:dyDescent="0.25">
      <c r="A235" s="13" t="s">
        <v>325</v>
      </c>
      <c r="B235" s="10" t="s">
        <v>521</v>
      </c>
      <c r="C235" s="11" t="s">
        <v>521</v>
      </c>
      <c r="D235" s="12">
        <v>592.42999999999995</v>
      </c>
    </row>
    <row r="236" spans="1:4" x14ac:dyDescent="0.25">
      <c r="A236" s="13" t="s">
        <v>326</v>
      </c>
      <c r="B236" s="10" t="s">
        <v>522</v>
      </c>
      <c r="C236" s="11" t="s">
        <v>522</v>
      </c>
      <c r="D236" s="12">
        <v>166.06</v>
      </c>
    </row>
    <row r="237" spans="1:4" x14ac:dyDescent="0.25">
      <c r="A237" s="13" t="s">
        <v>327</v>
      </c>
      <c r="B237" s="10" t="s">
        <v>523</v>
      </c>
      <c r="C237" s="11" t="s">
        <v>523</v>
      </c>
      <c r="D237" s="12">
        <v>125.55</v>
      </c>
    </row>
    <row r="238" spans="1:4" x14ac:dyDescent="0.25">
      <c r="A238" s="13" t="s">
        <v>328</v>
      </c>
      <c r="B238" s="10" t="s">
        <v>524</v>
      </c>
      <c r="C238" s="11" t="s">
        <v>524</v>
      </c>
      <c r="D238" s="12">
        <v>33</v>
      </c>
    </row>
    <row r="239" spans="1:4" x14ac:dyDescent="0.25">
      <c r="A239" s="13" t="s">
        <v>329</v>
      </c>
      <c r="B239" s="10" t="s">
        <v>525</v>
      </c>
      <c r="C239" s="11" t="s">
        <v>525</v>
      </c>
      <c r="D239" s="12">
        <v>139.80000000000001</v>
      </c>
    </row>
    <row r="240" spans="1:4" x14ac:dyDescent="0.25">
      <c r="A240" s="13" t="s">
        <v>645</v>
      </c>
      <c r="B240" s="10" t="s">
        <v>526</v>
      </c>
      <c r="C240" s="11" t="s">
        <v>526</v>
      </c>
      <c r="D240" s="12">
        <v>292.22000000000003</v>
      </c>
    </row>
    <row r="241" spans="1:4" x14ac:dyDescent="0.25">
      <c r="A241" s="13" t="s">
        <v>330</v>
      </c>
      <c r="B241" s="10" t="s">
        <v>527</v>
      </c>
      <c r="C241" s="11" t="s">
        <v>527</v>
      </c>
      <c r="D241" s="12">
        <v>2315.46</v>
      </c>
    </row>
    <row r="242" spans="1:4" x14ac:dyDescent="0.25">
      <c r="A242" s="13" t="s">
        <v>331</v>
      </c>
      <c r="B242" s="10" t="s">
        <v>528</v>
      </c>
      <c r="C242" s="11" t="s">
        <v>528</v>
      </c>
      <c r="D242" s="12">
        <v>6.32</v>
      </c>
    </row>
    <row r="243" spans="1:4" x14ac:dyDescent="0.25">
      <c r="A243" s="13" t="s">
        <v>332</v>
      </c>
      <c r="B243" s="10" t="s">
        <v>529</v>
      </c>
      <c r="C243" s="11" t="s">
        <v>529</v>
      </c>
      <c r="D243" s="12">
        <v>3.56</v>
      </c>
    </row>
    <row r="244" spans="1:4" x14ac:dyDescent="0.25">
      <c r="A244" s="13" t="s">
        <v>333</v>
      </c>
      <c r="B244" s="10" t="s">
        <v>530</v>
      </c>
      <c r="C244" s="11" t="s">
        <v>530</v>
      </c>
      <c r="D244" s="12">
        <v>99.74</v>
      </c>
    </row>
    <row r="245" spans="1:4" x14ac:dyDescent="0.25">
      <c r="A245" s="13" t="s">
        <v>334</v>
      </c>
      <c r="B245" s="10" t="s">
        <v>531</v>
      </c>
      <c r="C245" s="11" t="s">
        <v>531</v>
      </c>
      <c r="D245" s="12">
        <v>127.95</v>
      </c>
    </row>
    <row r="246" spans="1:4" x14ac:dyDescent="0.25">
      <c r="A246" s="13" t="s">
        <v>335</v>
      </c>
      <c r="B246" s="10" t="s">
        <v>532</v>
      </c>
      <c r="C246" s="11" t="s">
        <v>532</v>
      </c>
      <c r="D246" s="12">
        <v>666.5</v>
      </c>
    </row>
    <row r="247" spans="1:4" x14ac:dyDescent="0.25">
      <c r="A247" s="13" t="s">
        <v>336</v>
      </c>
      <c r="B247" s="10" t="s">
        <v>533</v>
      </c>
      <c r="C247" s="11" t="s">
        <v>533</v>
      </c>
      <c r="D247" s="12">
        <v>1003.59</v>
      </c>
    </row>
    <row r="248" spans="1:4" x14ac:dyDescent="0.25">
      <c r="A248" s="13" t="s">
        <v>337</v>
      </c>
      <c r="B248" s="10" t="s">
        <v>534</v>
      </c>
      <c r="C248" s="11" t="s">
        <v>534</v>
      </c>
      <c r="D248" s="12">
        <v>59.81</v>
      </c>
    </row>
    <row r="249" spans="1:4" x14ac:dyDescent="0.25">
      <c r="A249" s="13" t="s">
        <v>338</v>
      </c>
      <c r="B249" s="10" t="s">
        <v>535</v>
      </c>
      <c r="C249" s="11" t="s">
        <v>535</v>
      </c>
      <c r="D249" s="12">
        <v>386.4</v>
      </c>
    </row>
    <row r="250" spans="1:4" x14ac:dyDescent="0.25">
      <c r="A250" s="13" t="s">
        <v>646</v>
      </c>
      <c r="B250" s="10" t="s">
        <v>536</v>
      </c>
      <c r="C250" s="11" t="s">
        <v>536</v>
      </c>
      <c r="D250" s="12">
        <v>239.88</v>
      </c>
    </row>
    <row r="251" spans="1:4" x14ac:dyDescent="0.25">
      <c r="A251" s="13" t="s">
        <v>339</v>
      </c>
      <c r="B251" s="10" t="s">
        <v>537</v>
      </c>
      <c r="C251" s="11" t="s">
        <v>537</v>
      </c>
      <c r="D251" s="12">
        <v>40.86</v>
      </c>
    </row>
    <row r="252" spans="1:4" x14ac:dyDescent="0.25">
      <c r="A252" s="13" t="s">
        <v>647</v>
      </c>
      <c r="B252" s="10" t="s">
        <v>538</v>
      </c>
      <c r="C252" s="11" t="s">
        <v>538</v>
      </c>
      <c r="D252" s="12">
        <v>235.57</v>
      </c>
    </row>
    <row r="253" spans="1:4" x14ac:dyDescent="0.25">
      <c r="A253" s="13" t="s">
        <v>340</v>
      </c>
      <c r="B253" s="10" t="s">
        <v>539</v>
      </c>
      <c r="C253" s="11" t="s">
        <v>539</v>
      </c>
      <c r="D253" s="12">
        <v>163.26</v>
      </c>
    </row>
    <row r="254" spans="1:4" x14ac:dyDescent="0.25">
      <c r="A254" s="13" t="s">
        <v>341</v>
      </c>
      <c r="B254" s="10" t="s">
        <v>540</v>
      </c>
      <c r="C254" s="11" t="s">
        <v>540</v>
      </c>
      <c r="D254" s="12">
        <v>99.84</v>
      </c>
    </row>
    <row r="255" spans="1:4" x14ac:dyDescent="0.25">
      <c r="A255" s="13" t="s">
        <v>666</v>
      </c>
      <c r="B255" s="10" t="s">
        <v>619</v>
      </c>
      <c r="C255" s="11" t="s">
        <v>619</v>
      </c>
      <c r="D255" s="12">
        <v>58.99</v>
      </c>
    </row>
    <row r="256" spans="1:4" x14ac:dyDescent="0.25">
      <c r="A256" s="13" t="s">
        <v>677</v>
      </c>
      <c r="B256" s="10" t="s">
        <v>676</v>
      </c>
      <c r="C256" s="11" t="s">
        <v>676</v>
      </c>
      <c r="D256" s="12">
        <v>7</v>
      </c>
    </row>
    <row r="257" spans="1:4" x14ac:dyDescent="0.25">
      <c r="A257" s="13" t="s">
        <v>667</v>
      </c>
      <c r="B257" s="10" t="s">
        <v>620</v>
      </c>
      <c r="C257" s="11" t="s">
        <v>620</v>
      </c>
      <c r="D257" s="12">
        <v>21.75</v>
      </c>
    </row>
    <row r="258" spans="1:4" x14ac:dyDescent="0.25">
      <c r="A258" s="13" t="s">
        <v>342</v>
      </c>
      <c r="B258" s="10" t="s">
        <v>541</v>
      </c>
      <c r="C258" s="11" t="s">
        <v>541</v>
      </c>
      <c r="D258" s="12">
        <v>4.46</v>
      </c>
    </row>
    <row r="259" spans="1:4" x14ac:dyDescent="0.25">
      <c r="A259" s="13" t="s">
        <v>343</v>
      </c>
      <c r="B259" s="10" t="s">
        <v>542</v>
      </c>
      <c r="C259" s="11" t="s">
        <v>542</v>
      </c>
      <c r="D259" s="12">
        <v>55.6</v>
      </c>
    </row>
    <row r="260" spans="1:4" x14ac:dyDescent="0.25">
      <c r="A260" s="13" t="s">
        <v>344</v>
      </c>
      <c r="B260" s="10" t="s">
        <v>543</v>
      </c>
      <c r="C260" s="11" t="s">
        <v>543</v>
      </c>
      <c r="D260" s="12">
        <v>40.47</v>
      </c>
    </row>
    <row r="261" spans="1:4" x14ac:dyDescent="0.25">
      <c r="A261" s="13" t="s">
        <v>345</v>
      </c>
      <c r="B261" s="10" t="s">
        <v>544</v>
      </c>
      <c r="C261" s="11" t="s">
        <v>544</v>
      </c>
      <c r="D261" s="12">
        <v>56</v>
      </c>
    </row>
    <row r="262" spans="1:4" x14ac:dyDescent="0.25">
      <c r="A262" s="13" t="s">
        <v>346</v>
      </c>
      <c r="B262" s="10" t="s">
        <v>545</v>
      </c>
      <c r="C262" s="11" t="s">
        <v>545</v>
      </c>
      <c r="D262" s="12">
        <v>120.01</v>
      </c>
    </row>
    <row r="263" spans="1:4" x14ac:dyDescent="0.25">
      <c r="A263" s="13" t="s">
        <v>347</v>
      </c>
      <c r="B263" s="10" t="s">
        <v>546</v>
      </c>
      <c r="C263" s="11" t="s">
        <v>546</v>
      </c>
      <c r="D263" s="12">
        <v>13.41</v>
      </c>
    </row>
    <row r="264" spans="1:4" x14ac:dyDescent="0.25">
      <c r="A264" s="13" t="s">
        <v>348</v>
      </c>
      <c r="B264" s="10" t="s">
        <v>547</v>
      </c>
      <c r="C264" s="11" t="s">
        <v>547</v>
      </c>
      <c r="D264" s="12">
        <v>6.6</v>
      </c>
    </row>
    <row r="265" spans="1:4" x14ac:dyDescent="0.25">
      <c r="A265" s="13" t="s">
        <v>648</v>
      </c>
      <c r="B265" s="10" t="s">
        <v>548</v>
      </c>
      <c r="C265" s="11" t="s">
        <v>548</v>
      </c>
      <c r="D265" s="12">
        <v>2.82</v>
      </c>
    </row>
    <row r="266" spans="1:4" x14ac:dyDescent="0.25">
      <c r="A266" s="13" t="s">
        <v>649</v>
      </c>
      <c r="B266" s="10" t="s">
        <v>549</v>
      </c>
      <c r="C266" s="11" t="s">
        <v>549</v>
      </c>
      <c r="D266" s="12">
        <v>13.24</v>
      </c>
    </row>
    <row r="267" spans="1:4" x14ac:dyDescent="0.25">
      <c r="A267" s="13" t="s">
        <v>0</v>
      </c>
      <c r="B267" s="10" t="s">
        <v>550</v>
      </c>
      <c r="C267" s="11" t="s">
        <v>550</v>
      </c>
      <c r="D267" s="12">
        <v>34.340000000000003</v>
      </c>
    </row>
    <row r="268" spans="1:4" x14ac:dyDescent="0.25">
      <c r="A268" s="13" t="s">
        <v>1</v>
      </c>
      <c r="B268" s="10" t="s">
        <v>551</v>
      </c>
      <c r="C268" s="11" t="s">
        <v>551</v>
      </c>
      <c r="D268" s="12">
        <v>21</v>
      </c>
    </row>
    <row r="269" spans="1:4" x14ac:dyDescent="0.25">
      <c r="A269" s="13" t="s">
        <v>2</v>
      </c>
      <c r="B269" s="10" t="s">
        <v>552</v>
      </c>
      <c r="C269" s="11" t="s">
        <v>552</v>
      </c>
      <c r="D269" s="12">
        <v>66.47</v>
      </c>
    </row>
    <row r="270" spans="1:4" x14ac:dyDescent="0.25">
      <c r="A270" s="13" t="s">
        <v>3</v>
      </c>
      <c r="B270" s="10" t="s">
        <v>553</v>
      </c>
      <c r="C270" s="11" t="s">
        <v>553</v>
      </c>
      <c r="D270" s="12">
        <v>316.61</v>
      </c>
    </row>
    <row r="271" spans="1:4" x14ac:dyDescent="0.25">
      <c r="A271" s="13" t="s">
        <v>4</v>
      </c>
      <c r="B271" s="10" t="s">
        <v>554</v>
      </c>
      <c r="C271" s="11" t="s">
        <v>554</v>
      </c>
      <c r="D271" s="12">
        <v>1049.42</v>
      </c>
    </row>
    <row r="272" spans="1:4" x14ac:dyDescent="0.25">
      <c r="A272" s="13" t="s">
        <v>5</v>
      </c>
      <c r="B272" s="10" t="s">
        <v>555</v>
      </c>
      <c r="C272" s="11" t="s">
        <v>555</v>
      </c>
      <c r="D272" s="12">
        <v>412.97</v>
      </c>
    </row>
    <row r="273" spans="1:4" x14ac:dyDescent="0.25">
      <c r="A273" s="13" t="s">
        <v>6</v>
      </c>
      <c r="B273" s="10" t="s">
        <v>556</v>
      </c>
      <c r="C273" s="11" t="s">
        <v>556</v>
      </c>
      <c r="D273" s="12">
        <v>625.4</v>
      </c>
    </row>
    <row r="274" spans="1:4" x14ac:dyDescent="0.25">
      <c r="A274" s="13" t="s">
        <v>7</v>
      </c>
      <c r="B274" s="10" t="s">
        <v>557</v>
      </c>
      <c r="C274" s="11" t="s">
        <v>557</v>
      </c>
      <c r="D274" s="12">
        <v>62.46</v>
      </c>
    </row>
    <row r="275" spans="1:4" x14ac:dyDescent="0.25">
      <c r="A275" s="13" t="s">
        <v>8</v>
      </c>
      <c r="B275" s="10" t="s">
        <v>558</v>
      </c>
      <c r="C275" s="11" t="s">
        <v>558</v>
      </c>
      <c r="D275" s="12">
        <v>37.799999999999997</v>
      </c>
    </row>
    <row r="276" spans="1:4" x14ac:dyDescent="0.25">
      <c r="A276" s="13" t="s">
        <v>9</v>
      </c>
      <c r="B276" s="10" t="s">
        <v>559</v>
      </c>
      <c r="C276" s="11" t="s">
        <v>559</v>
      </c>
      <c r="D276" s="12">
        <v>131.32</v>
      </c>
    </row>
    <row r="277" spans="1:4" x14ac:dyDescent="0.25">
      <c r="A277" s="13" t="s">
        <v>10</v>
      </c>
      <c r="B277" s="10" t="s">
        <v>560</v>
      </c>
      <c r="C277" s="11" t="s">
        <v>560</v>
      </c>
      <c r="D277" s="12">
        <v>78.41</v>
      </c>
    </row>
    <row r="278" spans="1:4" x14ac:dyDescent="0.25">
      <c r="A278" s="13" t="s">
        <v>656</v>
      </c>
      <c r="B278" s="10" t="s">
        <v>655</v>
      </c>
      <c r="C278" s="11" t="s">
        <v>655</v>
      </c>
      <c r="D278" s="12">
        <v>11.13</v>
      </c>
    </row>
    <row r="279" spans="1:4" x14ac:dyDescent="0.25">
      <c r="A279" s="13" t="s">
        <v>11</v>
      </c>
      <c r="B279" s="10" t="s">
        <v>561</v>
      </c>
      <c r="C279" s="11" t="s">
        <v>561</v>
      </c>
      <c r="D279" s="12">
        <v>23.7</v>
      </c>
    </row>
    <row r="280" spans="1:4" x14ac:dyDescent="0.25">
      <c r="A280" s="13" t="s">
        <v>12</v>
      </c>
      <c r="B280" s="10" t="s">
        <v>562</v>
      </c>
      <c r="C280" s="11" t="s">
        <v>562</v>
      </c>
      <c r="D280" s="12">
        <v>2</v>
      </c>
    </row>
    <row r="281" spans="1:4" x14ac:dyDescent="0.25">
      <c r="A281" s="13" t="s">
        <v>13</v>
      </c>
      <c r="B281" s="10" t="s">
        <v>563</v>
      </c>
      <c r="C281" s="11" t="s">
        <v>563</v>
      </c>
      <c r="D281" s="12">
        <v>374.09</v>
      </c>
    </row>
    <row r="282" spans="1:4" x14ac:dyDescent="0.25">
      <c r="A282" s="13" t="s">
        <v>14</v>
      </c>
      <c r="B282" s="10" t="s">
        <v>564</v>
      </c>
      <c r="C282" s="11" t="s">
        <v>564</v>
      </c>
      <c r="D282" s="12">
        <v>108.51</v>
      </c>
    </row>
    <row r="283" spans="1:4" x14ac:dyDescent="0.25">
      <c r="A283" s="13" t="s">
        <v>15</v>
      </c>
      <c r="B283" s="10" t="s">
        <v>565</v>
      </c>
      <c r="C283" s="11" t="s">
        <v>565</v>
      </c>
      <c r="D283" s="12">
        <v>18.649999999999999</v>
      </c>
    </row>
    <row r="284" spans="1:4" x14ac:dyDescent="0.25">
      <c r="A284" s="13" t="s">
        <v>650</v>
      </c>
      <c r="B284" s="10" t="s">
        <v>566</v>
      </c>
      <c r="C284" s="11" t="s">
        <v>566</v>
      </c>
      <c r="D284" s="12">
        <v>52.8</v>
      </c>
    </row>
    <row r="285" spans="1:4" x14ac:dyDescent="0.25">
      <c r="A285" s="13" t="s">
        <v>16</v>
      </c>
      <c r="B285" s="10" t="s">
        <v>567</v>
      </c>
      <c r="C285" s="11" t="s">
        <v>567</v>
      </c>
      <c r="D285" s="12">
        <v>19</v>
      </c>
    </row>
    <row r="286" spans="1:4" x14ac:dyDescent="0.25">
      <c r="A286" s="13" t="s">
        <v>17</v>
      </c>
      <c r="B286" s="10" t="s">
        <v>568</v>
      </c>
      <c r="C286" s="11" t="s">
        <v>568</v>
      </c>
      <c r="D286" s="12">
        <v>20</v>
      </c>
    </row>
    <row r="287" spans="1:4" x14ac:dyDescent="0.25">
      <c r="A287" s="13" t="s">
        <v>18</v>
      </c>
      <c r="B287" s="10" t="s">
        <v>569</v>
      </c>
      <c r="C287" s="11" t="s">
        <v>569</v>
      </c>
      <c r="D287" s="12">
        <v>785.61</v>
      </c>
    </row>
    <row r="288" spans="1:4" x14ac:dyDescent="0.25">
      <c r="A288" s="13" t="s">
        <v>19</v>
      </c>
      <c r="B288" s="10" t="s">
        <v>570</v>
      </c>
      <c r="C288" s="11" t="s">
        <v>570</v>
      </c>
      <c r="D288" s="12">
        <v>313.95999999999998</v>
      </c>
    </row>
    <row r="289" spans="1:4" x14ac:dyDescent="0.25">
      <c r="A289" s="13" t="s">
        <v>20</v>
      </c>
      <c r="B289" s="10" t="s">
        <v>571</v>
      </c>
      <c r="C289" s="11" t="s">
        <v>571</v>
      </c>
      <c r="D289" s="12">
        <v>125.28</v>
      </c>
    </row>
    <row r="290" spans="1:4" x14ac:dyDescent="0.25">
      <c r="A290" s="13" t="s">
        <v>21</v>
      </c>
      <c r="B290" s="10" t="s">
        <v>572</v>
      </c>
      <c r="C290" s="11" t="s">
        <v>572</v>
      </c>
      <c r="D290" s="12">
        <v>218.23</v>
      </c>
    </row>
    <row r="291" spans="1:4" x14ac:dyDescent="0.25">
      <c r="A291" s="13" t="s">
        <v>22</v>
      </c>
      <c r="B291" s="10" t="s">
        <v>573</v>
      </c>
      <c r="C291" s="11" t="s">
        <v>573</v>
      </c>
      <c r="D291" s="12">
        <v>117.65</v>
      </c>
    </row>
    <row r="292" spans="1:4" x14ac:dyDescent="0.25">
      <c r="A292" s="13" t="s">
        <v>23</v>
      </c>
      <c r="B292" s="10" t="s">
        <v>574</v>
      </c>
      <c r="C292" s="11" t="s">
        <v>574</v>
      </c>
      <c r="D292" s="12">
        <v>140.11000000000001</v>
      </c>
    </row>
    <row r="293" spans="1:4" x14ac:dyDescent="0.25">
      <c r="A293" s="13" t="s">
        <v>24</v>
      </c>
      <c r="B293" s="10" t="s">
        <v>575</v>
      </c>
      <c r="C293" s="11" t="s">
        <v>575</v>
      </c>
      <c r="D293" s="12">
        <v>107.37</v>
      </c>
    </row>
    <row r="294" spans="1:4" x14ac:dyDescent="0.25">
      <c r="A294" s="13" t="s">
        <v>689</v>
      </c>
      <c r="B294" s="10" t="s">
        <v>694</v>
      </c>
      <c r="C294" s="11" t="s">
        <v>694</v>
      </c>
      <c r="D294" s="12">
        <v>8</v>
      </c>
    </row>
    <row r="295" spans="1:4" x14ac:dyDescent="0.25">
      <c r="A295" s="13" t="s">
        <v>613</v>
      </c>
      <c r="B295" s="10" t="s">
        <v>621</v>
      </c>
      <c r="C295" s="11" t="s">
        <v>621</v>
      </c>
      <c r="D295" s="12">
        <v>59.13</v>
      </c>
    </row>
    <row r="296" spans="1:4" x14ac:dyDescent="0.25">
      <c r="A296" s="13" t="s">
        <v>651</v>
      </c>
      <c r="B296" s="10" t="s">
        <v>576</v>
      </c>
      <c r="C296" s="11" t="s">
        <v>576</v>
      </c>
      <c r="D296" s="12">
        <v>14.67</v>
      </c>
    </row>
    <row r="297" spans="1:4" x14ac:dyDescent="0.25">
      <c r="A297" s="13" t="s">
        <v>51</v>
      </c>
      <c r="B297" s="10" t="s">
        <v>577</v>
      </c>
      <c r="C297" s="11" t="s">
        <v>577</v>
      </c>
      <c r="D297" s="12">
        <v>3.55</v>
      </c>
    </row>
    <row r="298" spans="1:4" x14ac:dyDescent="0.25">
      <c r="A298" s="13" t="s">
        <v>25</v>
      </c>
      <c r="B298" s="10" t="s">
        <v>578</v>
      </c>
      <c r="C298" s="11" t="s">
        <v>578</v>
      </c>
      <c r="D298" s="12">
        <v>19.75</v>
      </c>
    </row>
    <row r="299" spans="1:4" x14ac:dyDescent="0.25">
      <c r="A299" s="13" t="s">
        <v>26</v>
      </c>
      <c r="B299" s="10" t="s">
        <v>579</v>
      </c>
      <c r="C299" s="11" t="s">
        <v>579</v>
      </c>
      <c r="D299" s="12">
        <v>185.32</v>
      </c>
    </row>
    <row r="300" spans="1:4" x14ac:dyDescent="0.25">
      <c r="A300" s="13" t="s">
        <v>27</v>
      </c>
      <c r="B300" s="10" t="s">
        <v>580</v>
      </c>
      <c r="C300" s="11" t="s">
        <v>580</v>
      </c>
      <c r="D300" s="12">
        <v>38.17</v>
      </c>
    </row>
    <row r="301" spans="1:4" x14ac:dyDescent="0.25">
      <c r="A301" s="13" t="s">
        <v>28</v>
      </c>
      <c r="B301" s="10" t="s">
        <v>581</v>
      </c>
      <c r="C301" s="11" t="s">
        <v>581</v>
      </c>
      <c r="D301" s="12">
        <v>18.29</v>
      </c>
    </row>
    <row r="302" spans="1:4" x14ac:dyDescent="0.25">
      <c r="A302" s="13" t="s">
        <v>29</v>
      </c>
      <c r="B302" s="10" t="s">
        <v>582</v>
      </c>
      <c r="C302" s="11" t="s">
        <v>582</v>
      </c>
      <c r="D302" s="12">
        <v>12.68</v>
      </c>
    </row>
    <row r="303" spans="1:4" x14ac:dyDescent="0.25">
      <c r="A303" s="13" t="s">
        <v>30</v>
      </c>
      <c r="B303" s="10" t="s">
        <v>583</v>
      </c>
      <c r="C303" s="11" t="s">
        <v>583</v>
      </c>
      <c r="D303" s="12">
        <v>3.64</v>
      </c>
    </row>
    <row r="304" spans="1:4" x14ac:dyDescent="0.25">
      <c r="A304" s="13" t="s">
        <v>31</v>
      </c>
      <c r="B304" s="10" t="s">
        <v>584</v>
      </c>
      <c r="C304" s="11" t="s">
        <v>584</v>
      </c>
      <c r="D304" s="12">
        <v>16.96</v>
      </c>
    </row>
    <row r="305" spans="1:4" x14ac:dyDescent="0.25">
      <c r="A305" s="13" t="s">
        <v>32</v>
      </c>
      <c r="B305" s="10" t="s">
        <v>585</v>
      </c>
      <c r="C305" s="11" t="s">
        <v>585</v>
      </c>
      <c r="D305" s="12">
        <v>12</v>
      </c>
    </row>
    <row r="306" spans="1:4" x14ac:dyDescent="0.25">
      <c r="A306" s="13" t="s">
        <v>33</v>
      </c>
      <c r="B306" s="10" t="s">
        <v>586</v>
      </c>
      <c r="C306" s="11" t="s">
        <v>586</v>
      </c>
      <c r="D306" s="12">
        <v>17.64</v>
      </c>
    </row>
    <row r="307" spans="1:4" x14ac:dyDescent="0.25">
      <c r="A307" s="13" t="s">
        <v>652</v>
      </c>
      <c r="B307" s="10" t="s">
        <v>587</v>
      </c>
      <c r="C307" s="14" t="s">
        <v>587</v>
      </c>
      <c r="D307" s="12">
        <v>13.43</v>
      </c>
    </row>
    <row r="308" spans="1:4" x14ac:dyDescent="0.25">
      <c r="A308" s="13" t="s">
        <v>34</v>
      </c>
      <c r="B308" s="10" t="s">
        <v>588</v>
      </c>
      <c r="C308" s="14" t="s">
        <v>588</v>
      </c>
      <c r="D308" s="12">
        <v>13.1</v>
      </c>
    </row>
    <row r="309" spans="1:4" x14ac:dyDescent="0.25">
      <c r="A309" s="13" t="s">
        <v>35</v>
      </c>
      <c r="B309" s="10" t="s">
        <v>589</v>
      </c>
      <c r="C309" s="14" t="s">
        <v>589</v>
      </c>
      <c r="D309" s="12">
        <v>38.57</v>
      </c>
    </row>
    <row r="310" spans="1:4" x14ac:dyDescent="0.25">
      <c r="A310" s="13" t="s">
        <v>36</v>
      </c>
      <c r="B310" s="10" t="s">
        <v>590</v>
      </c>
      <c r="C310" s="14" t="s">
        <v>590</v>
      </c>
      <c r="D310" s="12">
        <v>86.94</v>
      </c>
    </row>
    <row r="311" spans="1:4" x14ac:dyDescent="0.25">
      <c r="A311" s="13" t="s">
        <v>37</v>
      </c>
      <c r="B311" s="10" t="s">
        <v>591</v>
      </c>
      <c r="C311" s="14" t="s">
        <v>591</v>
      </c>
      <c r="D311" s="12">
        <v>1011.56</v>
      </c>
    </row>
    <row r="312" spans="1:4" x14ac:dyDescent="0.25">
      <c r="A312" s="13" t="s">
        <v>57</v>
      </c>
      <c r="B312" s="10" t="s">
        <v>592</v>
      </c>
      <c r="C312" s="14" t="s">
        <v>592</v>
      </c>
      <c r="D312" s="12">
        <v>207.42</v>
      </c>
    </row>
    <row r="313" spans="1:4" x14ac:dyDescent="0.25">
      <c r="A313" s="13" t="s">
        <v>38</v>
      </c>
      <c r="B313" s="10" t="s">
        <v>593</v>
      </c>
      <c r="C313" s="14" t="s">
        <v>593</v>
      </c>
      <c r="D313" s="12">
        <v>248.58</v>
      </c>
    </row>
    <row r="314" spans="1:4" x14ac:dyDescent="0.25">
      <c r="A314" s="13" t="s">
        <v>39</v>
      </c>
      <c r="B314" s="10" t="s">
        <v>594</v>
      </c>
      <c r="C314" s="14" t="s">
        <v>594</v>
      </c>
      <c r="D314" s="12">
        <v>43.87</v>
      </c>
    </row>
    <row r="315" spans="1:4" x14ac:dyDescent="0.25">
      <c r="A315" s="13" t="s">
        <v>40</v>
      </c>
      <c r="B315" s="10" t="s">
        <v>595</v>
      </c>
      <c r="C315" s="14" t="s">
        <v>595</v>
      </c>
      <c r="D315" s="12">
        <v>229</v>
      </c>
    </row>
    <row r="316" spans="1:4" x14ac:dyDescent="0.25">
      <c r="A316" s="13" t="s">
        <v>41</v>
      </c>
      <c r="B316" s="10" t="s">
        <v>596</v>
      </c>
      <c r="C316" s="14" t="s">
        <v>596</v>
      </c>
      <c r="D316" s="12">
        <v>392.64</v>
      </c>
    </row>
    <row r="317" spans="1:4" x14ac:dyDescent="0.25">
      <c r="A317" s="13" t="s">
        <v>42</v>
      </c>
      <c r="B317" s="10" t="s">
        <v>597</v>
      </c>
      <c r="C317" s="14" t="s">
        <v>597</v>
      </c>
      <c r="D317" s="12">
        <v>207.41</v>
      </c>
    </row>
    <row r="318" spans="1:4" x14ac:dyDescent="0.25">
      <c r="A318" s="13" t="s">
        <v>43</v>
      </c>
      <c r="B318" s="10" t="s">
        <v>598</v>
      </c>
      <c r="C318" s="14" t="s">
        <v>598</v>
      </c>
      <c r="D318" s="12">
        <v>62.85</v>
      </c>
    </row>
    <row r="319" spans="1:4" x14ac:dyDescent="0.25">
      <c r="A319" s="13" t="s">
        <v>44</v>
      </c>
      <c r="B319" s="10" t="s">
        <v>599</v>
      </c>
      <c r="C319" s="14" t="s">
        <v>599</v>
      </c>
      <c r="D319" s="12">
        <v>88.99</v>
      </c>
    </row>
    <row r="320" spans="1:4" x14ac:dyDescent="0.25">
      <c r="A320" s="13" t="s">
        <v>45</v>
      </c>
      <c r="B320" s="10" t="s">
        <v>600</v>
      </c>
      <c r="C320" s="14" t="s">
        <v>600</v>
      </c>
      <c r="D320" s="12">
        <v>83.28</v>
      </c>
    </row>
    <row r="321" spans="1:4" x14ac:dyDescent="0.25">
      <c r="A321" s="13" t="s">
        <v>46</v>
      </c>
      <c r="B321" s="10" t="s">
        <v>601</v>
      </c>
      <c r="C321" s="14" t="s">
        <v>601</v>
      </c>
      <c r="D321" s="12">
        <v>210.9</v>
      </c>
    </row>
    <row r="322" spans="1:4" x14ac:dyDescent="0.25">
      <c r="A322" s="13" t="s">
        <v>58</v>
      </c>
      <c r="B322" s="10" t="s">
        <v>602</v>
      </c>
      <c r="C322" s="14" t="s">
        <v>602</v>
      </c>
      <c r="D322" s="12">
        <v>312.79000000000002</v>
      </c>
    </row>
    <row r="323" spans="1:4" x14ac:dyDescent="0.25">
      <c r="A323" s="13" t="s">
        <v>47</v>
      </c>
      <c r="B323" s="10" t="s">
        <v>603</v>
      </c>
      <c r="C323" s="14" t="s">
        <v>603</v>
      </c>
      <c r="D323" s="12">
        <v>68.03</v>
      </c>
    </row>
    <row r="324" spans="1:4" x14ac:dyDescent="0.25">
      <c r="A324" s="13" t="s">
        <v>669</v>
      </c>
      <c r="B324" s="10" t="s">
        <v>668</v>
      </c>
      <c r="C324" s="14" t="s">
        <v>668</v>
      </c>
      <c r="D324" s="12">
        <v>0</v>
      </c>
    </row>
  </sheetData>
  <autoFilter ref="A4:D4" xr:uid="{00000000-0001-0000-0300-000000000000}"/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4"/>
  <sheetViews>
    <sheetView showZeros="0" workbookViewId="0">
      <pane ySplit="4" topLeftCell="A292" activePane="bottomLeft" state="frozen"/>
      <selection pane="bottomLeft" activeCell="D5" sqref="D5:D324"/>
    </sheetView>
  </sheetViews>
  <sheetFormatPr defaultColWidth="9.140625" defaultRowHeight="14.25" x14ac:dyDescent="0.25"/>
  <cols>
    <col min="1" max="1" width="22.85546875" style="10" bestFit="1" customWidth="1"/>
    <col min="2" max="2" width="10.42578125" style="16" bestFit="1" customWidth="1"/>
    <col min="3" max="3" width="8.7109375" style="1" customWidth="1"/>
    <col min="4" max="4" width="8.42578125" style="1" bestFit="1" customWidth="1"/>
    <col min="5" max="16384" width="9.140625" style="1"/>
  </cols>
  <sheetData>
    <row r="1" spans="1:4" x14ac:dyDescent="0.25">
      <c r="A1" s="5"/>
      <c r="B1" s="6" t="s">
        <v>741</v>
      </c>
      <c r="D1" s="4"/>
    </row>
    <row r="2" spans="1:4" x14ac:dyDescent="0.25">
      <c r="A2" s="1"/>
      <c r="B2" s="5" t="s">
        <v>61</v>
      </c>
      <c r="D2" s="4"/>
    </row>
    <row r="3" spans="1:4" ht="15" thickBot="1" x14ac:dyDescent="0.3">
      <c r="A3" s="1"/>
      <c r="B3" s="5" t="s">
        <v>62</v>
      </c>
      <c r="D3" s="4" t="s">
        <v>76</v>
      </c>
    </row>
    <row r="4" spans="1:4" ht="15" thickBot="1" x14ac:dyDescent="0.3">
      <c r="A4" s="7" t="s">
        <v>77</v>
      </c>
      <c r="B4" s="5" t="s">
        <v>63</v>
      </c>
      <c r="D4" s="8">
        <f>SUM(D5:D324)</f>
        <v>4499.2299999999977</v>
      </c>
    </row>
    <row r="5" spans="1:4" x14ac:dyDescent="0.25">
      <c r="A5" s="9" t="s">
        <v>83</v>
      </c>
      <c r="B5" s="10" t="s">
        <v>82</v>
      </c>
      <c r="C5" s="17" t="s">
        <v>82</v>
      </c>
      <c r="D5" s="12">
        <v>1.32</v>
      </c>
    </row>
    <row r="6" spans="1:4" x14ac:dyDescent="0.25">
      <c r="A6" s="9" t="s">
        <v>85</v>
      </c>
      <c r="B6" s="10" t="s">
        <v>84</v>
      </c>
      <c r="C6" s="17"/>
      <c r="D6" s="12"/>
    </row>
    <row r="7" spans="1:4" x14ac:dyDescent="0.25">
      <c r="A7" s="9" t="s">
        <v>87</v>
      </c>
      <c r="B7" s="10" t="s">
        <v>86</v>
      </c>
      <c r="C7" s="17" t="s">
        <v>86</v>
      </c>
      <c r="D7" s="12">
        <v>17.75</v>
      </c>
    </row>
    <row r="8" spans="1:4" x14ac:dyDescent="0.25">
      <c r="A8" s="9" t="s">
        <v>89</v>
      </c>
      <c r="B8" s="10" t="s">
        <v>88</v>
      </c>
      <c r="C8" s="17" t="s">
        <v>88</v>
      </c>
      <c r="D8" s="12">
        <v>1.76</v>
      </c>
    </row>
    <row r="9" spans="1:4" x14ac:dyDescent="0.25">
      <c r="A9" s="9" t="s">
        <v>91</v>
      </c>
      <c r="B9" s="10" t="s">
        <v>90</v>
      </c>
      <c r="C9" s="17" t="s">
        <v>90</v>
      </c>
      <c r="D9" s="12">
        <v>3</v>
      </c>
    </row>
    <row r="10" spans="1:4" x14ac:dyDescent="0.25">
      <c r="A10" s="9" t="s">
        <v>93</v>
      </c>
      <c r="B10" s="10" t="s">
        <v>92</v>
      </c>
      <c r="C10" s="17" t="s">
        <v>92</v>
      </c>
      <c r="D10" s="12">
        <v>12.29</v>
      </c>
    </row>
    <row r="11" spans="1:4" x14ac:dyDescent="0.25">
      <c r="A11" s="9" t="s">
        <v>95</v>
      </c>
      <c r="B11" s="10" t="s">
        <v>94</v>
      </c>
      <c r="C11" s="17"/>
      <c r="D11" s="12"/>
    </row>
    <row r="12" spans="1:4" x14ac:dyDescent="0.25">
      <c r="A12" s="9" t="s">
        <v>97</v>
      </c>
      <c r="B12" s="10" t="s">
        <v>96</v>
      </c>
      <c r="C12" s="17" t="s">
        <v>96</v>
      </c>
      <c r="D12" s="12">
        <v>77.78</v>
      </c>
    </row>
    <row r="13" spans="1:4" x14ac:dyDescent="0.25">
      <c r="A13" s="9" t="s">
        <v>99</v>
      </c>
      <c r="B13" s="10" t="s">
        <v>98</v>
      </c>
      <c r="C13" s="17" t="s">
        <v>98</v>
      </c>
      <c r="D13" s="12">
        <v>0.4</v>
      </c>
    </row>
    <row r="14" spans="1:4" x14ac:dyDescent="0.25">
      <c r="A14" s="9" t="s">
        <v>632</v>
      </c>
      <c r="B14" s="10" t="s">
        <v>100</v>
      </c>
      <c r="C14" s="17" t="s">
        <v>100</v>
      </c>
      <c r="D14" s="12">
        <v>5.7</v>
      </c>
    </row>
    <row r="15" spans="1:4" x14ac:dyDescent="0.25">
      <c r="A15" s="9" t="s">
        <v>102</v>
      </c>
      <c r="B15" s="10" t="s">
        <v>101</v>
      </c>
      <c r="C15" s="17" t="s">
        <v>101</v>
      </c>
      <c r="D15" s="12">
        <v>4.43</v>
      </c>
    </row>
    <row r="16" spans="1:4" x14ac:dyDescent="0.25">
      <c r="A16" s="9" t="s">
        <v>104</v>
      </c>
      <c r="B16" s="10" t="s">
        <v>103</v>
      </c>
      <c r="C16" s="17" t="s">
        <v>103</v>
      </c>
      <c r="D16" s="12">
        <v>10</v>
      </c>
    </row>
    <row r="17" spans="1:4" x14ac:dyDescent="0.25">
      <c r="A17" s="9" t="s">
        <v>106</v>
      </c>
      <c r="B17" s="10" t="s">
        <v>105</v>
      </c>
      <c r="C17" s="17" t="s">
        <v>105</v>
      </c>
      <c r="D17" s="12">
        <v>56.78</v>
      </c>
    </row>
    <row r="18" spans="1:4" x14ac:dyDescent="0.25">
      <c r="A18" s="9" t="s">
        <v>108</v>
      </c>
      <c r="B18" s="10" t="s">
        <v>107</v>
      </c>
      <c r="C18" s="17" t="s">
        <v>107</v>
      </c>
      <c r="D18" s="12">
        <v>4.21</v>
      </c>
    </row>
    <row r="19" spans="1:4" x14ac:dyDescent="0.25">
      <c r="A19" s="9" t="s">
        <v>110</v>
      </c>
      <c r="B19" s="10" t="s">
        <v>109</v>
      </c>
      <c r="C19" s="17"/>
      <c r="D19" s="12"/>
    </row>
    <row r="20" spans="1:4" x14ac:dyDescent="0.25">
      <c r="A20" s="9" t="s">
        <v>112</v>
      </c>
      <c r="B20" s="10" t="s">
        <v>111</v>
      </c>
      <c r="C20" s="17" t="s">
        <v>111</v>
      </c>
      <c r="D20" s="12">
        <v>2.95</v>
      </c>
    </row>
    <row r="21" spans="1:4" x14ac:dyDescent="0.25">
      <c r="A21" s="9" t="s">
        <v>114</v>
      </c>
      <c r="B21" s="10" t="s">
        <v>113</v>
      </c>
      <c r="C21" s="17" t="s">
        <v>113</v>
      </c>
      <c r="D21" s="12">
        <v>7</v>
      </c>
    </row>
    <row r="22" spans="1:4" x14ac:dyDescent="0.25">
      <c r="A22" s="9" t="s">
        <v>116</v>
      </c>
      <c r="B22" s="10" t="s">
        <v>115</v>
      </c>
      <c r="C22" s="17" t="s">
        <v>115</v>
      </c>
      <c r="D22" s="12">
        <v>7</v>
      </c>
    </row>
    <row r="23" spans="1:4" x14ac:dyDescent="0.25">
      <c r="A23" s="9" t="s">
        <v>118</v>
      </c>
      <c r="B23" s="10" t="s">
        <v>117</v>
      </c>
      <c r="C23" s="17" t="s">
        <v>117</v>
      </c>
      <c r="D23" s="12">
        <v>6.8</v>
      </c>
    </row>
    <row r="24" spans="1:4" x14ac:dyDescent="0.25">
      <c r="A24" s="9" t="s">
        <v>120</v>
      </c>
      <c r="B24" s="10" t="s">
        <v>119</v>
      </c>
      <c r="C24" s="17" t="s">
        <v>119</v>
      </c>
      <c r="D24" s="12">
        <v>27.7</v>
      </c>
    </row>
    <row r="25" spans="1:4" x14ac:dyDescent="0.25">
      <c r="A25" s="9" t="s">
        <v>686</v>
      </c>
      <c r="B25" s="10" t="s">
        <v>690</v>
      </c>
      <c r="C25" s="17" t="s">
        <v>690</v>
      </c>
      <c r="D25" s="12">
        <v>1</v>
      </c>
    </row>
    <row r="26" spans="1:4" x14ac:dyDescent="0.25">
      <c r="A26" s="9" t="s">
        <v>122</v>
      </c>
      <c r="B26" s="10" t="s">
        <v>121</v>
      </c>
      <c r="C26" s="17" t="s">
        <v>121</v>
      </c>
      <c r="D26" s="1">
        <v>14.7</v>
      </c>
    </row>
    <row r="27" spans="1:4" x14ac:dyDescent="0.25">
      <c r="A27" s="9" t="s">
        <v>124</v>
      </c>
      <c r="B27" s="10" t="s">
        <v>123</v>
      </c>
      <c r="C27" s="17" t="s">
        <v>123</v>
      </c>
      <c r="D27" s="12">
        <v>3.2</v>
      </c>
    </row>
    <row r="28" spans="1:4" x14ac:dyDescent="0.25">
      <c r="A28" s="9" t="s">
        <v>126</v>
      </c>
      <c r="B28" s="10" t="s">
        <v>125</v>
      </c>
      <c r="C28" s="17" t="s">
        <v>125</v>
      </c>
      <c r="D28" s="12">
        <v>10.34</v>
      </c>
    </row>
    <row r="29" spans="1:4" x14ac:dyDescent="0.25">
      <c r="A29" s="13" t="s">
        <v>128</v>
      </c>
      <c r="B29" s="10" t="s">
        <v>127</v>
      </c>
      <c r="C29" s="17" t="s">
        <v>127</v>
      </c>
      <c r="D29" s="12">
        <v>4.97</v>
      </c>
    </row>
    <row r="30" spans="1:4" x14ac:dyDescent="0.25">
      <c r="A30" s="13" t="s">
        <v>130</v>
      </c>
      <c r="B30" s="10" t="s">
        <v>129</v>
      </c>
      <c r="C30" s="17" t="s">
        <v>129</v>
      </c>
      <c r="D30" s="12">
        <v>5.9</v>
      </c>
    </row>
    <row r="31" spans="1:4" x14ac:dyDescent="0.25">
      <c r="A31" s="13" t="s">
        <v>633</v>
      </c>
      <c r="B31" s="10" t="s">
        <v>628</v>
      </c>
      <c r="C31" s="17" t="s">
        <v>628</v>
      </c>
      <c r="D31" s="12">
        <v>1</v>
      </c>
    </row>
    <row r="32" spans="1:4" x14ac:dyDescent="0.25">
      <c r="A32" s="13" t="s">
        <v>132</v>
      </c>
      <c r="B32" s="10" t="s">
        <v>131</v>
      </c>
      <c r="C32" s="11" t="s">
        <v>131</v>
      </c>
      <c r="D32" s="12">
        <v>83.96</v>
      </c>
    </row>
    <row r="33" spans="1:4" x14ac:dyDescent="0.25">
      <c r="A33" s="13" t="s">
        <v>134</v>
      </c>
      <c r="B33" s="10" t="s">
        <v>133</v>
      </c>
      <c r="C33" s="17" t="s">
        <v>133</v>
      </c>
      <c r="D33" s="12">
        <v>8.93</v>
      </c>
    </row>
    <row r="34" spans="1:4" x14ac:dyDescent="0.25">
      <c r="A34" s="13" t="s">
        <v>606</v>
      </c>
      <c r="B34" s="10" t="s">
        <v>135</v>
      </c>
      <c r="C34" s="17" t="s">
        <v>135</v>
      </c>
      <c r="D34" s="12">
        <v>8.99</v>
      </c>
    </row>
    <row r="35" spans="1:4" x14ac:dyDescent="0.25">
      <c r="A35" s="13" t="s">
        <v>137</v>
      </c>
      <c r="B35" s="10" t="s">
        <v>136</v>
      </c>
      <c r="C35" s="17" t="s">
        <v>136</v>
      </c>
      <c r="D35" s="12">
        <v>1.17</v>
      </c>
    </row>
    <row r="36" spans="1:4" x14ac:dyDescent="0.25">
      <c r="A36" s="13" t="s">
        <v>139</v>
      </c>
      <c r="B36" s="10" t="s">
        <v>138</v>
      </c>
      <c r="C36" s="17" t="s">
        <v>138</v>
      </c>
      <c r="D36" s="12">
        <v>11.94</v>
      </c>
    </row>
    <row r="37" spans="1:4" x14ac:dyDescent="0.25">
      <c r="A37" s="13" t="s">
        <v>141</v>
      </c>
      <c r="B37" s="10" t="s">
        <v>140</v>
      </c>
      <c r="C37" s="17" t="s">
        <v>140</v>
      </c>
      <c r="D37" s="12">
        <v>98.8</v>
      </c>
    </row>
    <row r="38" spans="1:4" x14ac:dyDescent="0.25">
      <c r="A38" s="13" t="s">
        <v>143</v>
      </c>
      <c r="B38" s="10" t="s">
        <v>142</v>
      </c>
      <c r="C38" s="17" t="s">
        <v>142</v>
      </c>
      <c r="D38" s="12">
        <v>28.75</v>
      </c>
    </row>
    <row r="39" spans="1:4" x14ac:dyDescent="0.25">
      <c r="A39" s="13" t="s">
        <v>145</v>
      </c>
      <c r="B39" s="10" t="s">
        <v>144</v>
      </c>
      <c r="C39" s="17" t="s">
        <v>144</v>
      </c>
      <c r="D39" s="12">
        <v>50.91</v>
      </c>
    </row>
    <row r="40" spans="1:4" x14ac:dyDescent="0.25">
      <c r="A40" s="13" t="s">
        <v>147</v>
      </c>
      <c r="B40" s="10" t="s">
        <v>146</v>
      </c>
      <c r="C40" s="17" t="s">
        <v>146</v>
      </c>
      <c r="D40" s="12">
        <v>15.2</v>
      </c>
    </row>
    <row r="41" spans="1:4" x14ac:dyDescent="0.25">
      <c r="A41" s="13" t="s">
        <v>710</v>
      </c>
      <c r="B41" s="10" t="s">
        <v>705</v>
      </c>
      <c r="C41" s="17" t="s">
        <v>705</v>
      </c>
      <c r="D41" s="12">
        <v>2</v>
      </c>
    </row>
    <row r="42" spans="1:4" x14ac:dyDescent="0.25">
      <c r="A42" s="13" t="s">
        <v>149</v>
      </c>
      <c r="B42" s="10" t="s">
        <v>148</v>
      </c>
      <c r="C42" s="17" t="s">
        <v>148</v>
      </c>
      <c r="D42" s="12">
        <v>2</v>
      </c>
    </row>
    <row r="43" spans="1:4" x14ac:dyDescent="0.25">
      <c r="A43" s="13" t="s">
        <v>151</v>
      </c>
      <c r="B43" s="10" t="s">
        <v>150</v>
      </c>
      <c r="C43" s="17"/>
      <c r="D43" s="12"/>
    </row>
    <row r="44" spans="1:4" x14ac:dyDescent="0.25">
      <c r="A44" s="13" t="s">
        <v>153</v>
      </c>
      <c r="B44" s="10" t="s">
        <v>152</v>
      </c>
      <c r="C44" s="17" t="s">
        <v>152</v>
      </c>
      <c r="D44" s="12">
        <v>26</v>
      </c>
    </row>
    <row r="45" spans="1:4" x14ac:dyDescent="0.25">
      <c r="A45" s="13" t="s">
        <v>155</v>
      </c>
      <c r="B45" s="10" t="s">
        <v>154</v>
      </c>
      <c r="C45" s="17" t="s">
        <v>154</v>
      </c>
      <c r="D45" s="12">
        <v>4</v>
      </c>
    </row>
    <row r="46" spans="1:4" x14ac:dyDescent="0.25">
      <c r="A46" s="13" t="s">
        <v>157</v>
      </c>
      <c r="B46" s="10" t="s">
        <v>156</v>
      </c>
      <c r="C46" s="17" t="s">
        <v>156</v>
      </c>
      <c r="D46" s="12">
        <v>5.75</v>
      </c>
    </row>
    <row r="47" spans="1:4" x14ac:dyDescent="0.25">
      <c r="A47" s="13" t="s">
        <v>159</v>
      </c>
      <c r="B47" s="10" t="s">
        <v>158</v>
      </c>
      <c r="C47" s="17" t="s">
        <v>158</v>
      </c>
      <c r="D47" s="12">
        <v>6</v>
      </c>
    </row>
    <row r="48" spans="1:4" x14ac:dyDescent="0.25">
      <c r="A48" s="13" t="s">
        <v>161</v>
      </c>
      <c r="B48" s="10" t="s">
        <v>160</v>
      </c>
      <c r="C48" s="17" t="s">
        <v>160</v>
      </c>
      <c r="D48" s="12">
        <v>7.64</v>
      </c>
    </row>
    <row r="49" spans="1:4" x14ac:dyDescent="0.25">
      <c r="A49" s="13" t="s">
        <v>163</v>
      </c>
      <c r="B49" s="10" t="s">
        <v>162</v>
      </c>
      <c r="C49" s="17" t="s">
        <v>162</v>
      </c>
      <c r="D49" s="12">
        <v>24.1</v>
      </c>
    </row>
    <row r="50" spans="1:4" x14ac:dyDescent="0.25">
      <c r="A50" s="13" t="s">
        <v>165</v>
      </c>
      <c r="B50" s="10" t="s">
        <v>164</v>
      </c>
      <c r="C50" s="17" t="s">
        <v>164</v>
      </c>
      <c r="D50" s="12">
        <v>0.48</v>
      </c>
    </row>
    <row r="51" spans="1:4" x14ac:dyDescent="0.25">
      <c r="A51" s="13" t="s">
        <v>167</v>
      </c>
      <c r="B51" s="10" t="s">
        <v>166</v>
      </c>
      <c r="C51" s="17" t="s">
        <v>166</v>
      </c>
      <c r="D51" s="12">
        <v>4.25</v>
      </c>
    </row>
    <row r="52" spans="1:4" x14ac:dyDescent="0.25">
      <c r="A52" s="13" t="s">
        <v>169</v>
      </c>
      <c r="B52" s="10" t="s">
        <v>168</v>
      </c>
      <c r="C52" s="17"/>
      <c r="D52" s="12"/>
    </row>
    <row r="53" spans="1:4" x14ac:dyDescent="0.25">
      <c r="A53" s="13" t="s">
        <v>171</v>
      </c>
      <c r="B53" s="10" t="s">
        <v>170</v>
      </c>
      <c r="C53" s="17" t="s">
        <v>170</v>
      </c>
      <c r="D53" s="12">
        <v>25.5</v>
      </c>
    </row>
    <row r="54" spans="1:4" x14ac:dyDescent="0.25">
      <c r="A54" s="13" t="s">
        <v>173</v>
      </c>
      <c r="B54" s="10" t="s">
        <v>172</v>
      </c>
      <c r="C54" s="17" t="s">
        <v>172</v>
      </c>
      <c r="D54" s="12">
        <v>1.56</v>
      </c>
    </row>
    <row r="55" spans="1:4" x14ac:dyDescent="0.25">
      <c r="A55" s="13" t="s">
        <v>175</v>
      </c>
      <c r="B55" s="10" t="s">
        <v>174</v>
      </c>
      <c r="C55" s="17" t="s">
        <v>174</v>
      </c>
      <c r="D55" s="12">
        <v>2</v>
      </c>
    </row>
    <row r="56" spans="1:4" x14ac:dyDescent="0.25">
      <c r="A56" s="13" t="s">
        <v>176</v>
      </c>
      <c r="B56" s="10" t="s">
        <v>357</v>
      </c>
      <c r="C56" s="17" t="s">
        <v>357</v>
      </c>
      <c r="D56" s="12">
        <v>1</v>
      </c>
    </row>
    <row r="57" spans="1:4" x14ac:dyDescent="0.25">
      <c r="A57" s="13" t="s">
        <v>177</v>
      </c>
      <c r="B57" s="10" t="s">
        <v>358</v>
      </c>
      <c r="C57" s="17" t="s">
        <v>358</v>
      </c>
      <c r="D57" s="12">
        <v>1.1499999999999999</v>
      </c>
    </row>
    <row r="58" spans="1:4" x14ac:dyDescent="0.25">
      <c r="A58" s="13" t="s">
        <v>178</v>
      </c>
      <c r="B58" s="10" t="s">
        <v>359</v>
      </c>
      <c r="C58" s="17" t="s">
        <v>359</v>
      </c>
      <c r="D58" s="12">
        <v>0.01</v>
      </c>
    </row>
    <row r="59" spans="1:4" x14ac:dyDescent="0.25">
      <c r="A59" s="13" t="s">
        <v>179</v>
      </c>
      <c r="B59" s="10" t="s">
        <v>360</v>
      </c>
      <c r="C59" s="17" t="s">
        <v>360</v>
      </c>
      <c r="D59" s="12">
        <v>2</v>
      </c>
    </row>
    <row r="60" spans="1:4" x14ac:dyDescent="0.25">
      <c r="A60" s="13" t="s">
        <v>180</v>
      </c>
      <c r="B60" s="10" t="s">
        <v>361</v>
      </c>
      <c r="C60" s="17" t="s">
        <v>361</v>
      </c>
      <c r="D60" s="12">
        <v>2.5</v>
      </c>
    </row>
    <row r="61" spans="1:4" x14ac:dyDescent="0.25">
      <c r="A61" s="13" t="s">
        <v>181</v>
      </c>
      <c r="B61" s="10" t="s">
        <v>362</v>
      </c>
      <c r="C61" s="17" t="s">
        <v>362</v>
      </c>
      <c r="D61" s="12">
        <v>82.77</v>
      </c>
    </row>
    <row r="62" spans="1:4" x14ac:dyDescent="0.25">
      <c r="A62" s="13" t="s">
        <v>182</v>
      </c>
      <c r="B62" s="10" t="s">
        <v>363</v>
      </c>
      <c r="C62" s="17" t="s">
        <v>363</v>
      </c>
      <c r="D62" s="12">
        <v>8.07</v>
      </c>
    </row>
    <row r="63" spans="1:4" x14ac:dyDescent="0.25">
      <c r="A63" s="13" t="s">
        <v>183</v>
      </c>
      <c r="B63" s="10" t="s">
        <v>364</v>
      </c>
      <c r="C63" s="17" t="s">
        <v>364</v>
      </c>
      <c r="D63" s="12">
        <v>0.9</v>
      </c>
    </row>
    <row r="64" spans="1:4" x14ac:dyDescent="0.25">
      <c r="A64" s="13" t="s">
        <v>184</v>
      </c>
      <c r="B64" s="10" t="s">
        <v>365</v>
      </c>
      <c r="C64" s="17" t="s">
        <v>365</v>
      </c>
      <c r="D64" s="12">
        <v>1.05</v>
      </c>
    </row>
    <row r="65" spans="1:4" x14ac:dyDescent="0.25">
      <c r="A65" s="13" t="s">
        <v>185</v>
      </c>
      <c r="B65" s="10" t="s">
        <v>366</v>
      </c>
      <c r="C65" s="17" t="s">
        <v>366</v>
      </c>
      <c r="D65" s="12">
        <v>2</v>
      </c>
    </row>
    <row r="66" spans="1:4" x14ac:dyDescent="0.25">
      <c r="A66" s="13" t="s">
        <v>186</v>
      </c>
      <c r="B66" s="10" t="s">
        <v>367</v>
      </c>
      <c r="C66" s="17" t="s">
        <v>367</v>
      </c>
      <c r="D66" s="12">
        <v>11.13</v>
      </c>
    </row>
    <row r="67" spans="1:4" x14ac:dyDescent="0.25">
      <c r="A67" s="13" t="s">
        <v>187</v>
      </c>
      <c r="B67" s="10" t="s">
        <v>368</v>
      </c>
      <c r="C67" s="17" t="s">
        <v>368</v>
      </c>
      <c r="D67" s="12">
        <v>17</v>
      </c>
    </row>
    <row r="68" spans="1:4" x14ac:dyDescent="0.25">
      <c r="A68" s="13" t="s">
        <v>188</v>
      </c>
      <c r="B68" s="10" t="s">
        <v>369</v>
      </c>
      <c r="C68" s="17" t="s">
        <v>369</v>
      </c>
      <c r="D68" s="12">
        <v>5.97</v>
      </c>
    </row>
    <row r="69" spans="1:4" x14ac:dyDescent="0.25">
      <c r="A69" s="13" t="s">
        <v>634</v>
      </c>
      <c r="B69" s="10" t="s">
        <v>370</v>
      </c>
      <c r="C69" s="17" t="s">
        <v>370</v>
      </c>
      <c r="D69" s="12">
        <v>0.9</v>
      </c>
    </row>
    <row r="70" spans="1:4" x14ac:dyDescent="0.25">
      <c r="A70" s="13" t="s">
        <v>189</v>
      </c>
      <c r="B70" s="10" t="s">
        <v>371</v>
      </c>
      <c r="C70" s="17" t="s">
        <v>371</v>
      </c>
      <c r="D70" s="12">
        <v>2.9</v>
      </c>
    </row>
    <row r="71" spans="1:4" x14ac:dyDescent="0.25">
      <c r="A71" s="13" t="s">
        <v>190</v>
      </c>
      <c r="B71" s="10" t="s">
        <v>372</v>
      </c>
      <c r="C71" s="17" t="s">
        <v>372</v>
      </c>
      <c r="D71" s="12">
        <v>6.31</v>
      </c>
    </row>
    <row r="72" spans="1:4" x14ac:dyDescent="0.25">
      <c r="A72" s="13" t="s">
        <v>191</v>
      </c>
      <c r="B72" s="10" t="s">
        <v>373</v>
      </c>
      <c r="C72" s="17" t="s">
        <v>373</v>
      </c>
      <c r="D72" s="12">
        <v>28</v>
      </c>
    </row>
    <row r="73" spans="1:4" x14ac:dyDescent="0.25">
      <c r="A73" s="13" t="s">
        <v>192</v>
      </c>
      <c r="B73" s="10" t="s">
        <v>374</v>
      </c>
      <c r="C73" s="17" t="s">
        <v>374</v>
      </c>
      <c r="D73" s="12">
        <v>12.74</v>
      </c>
    </row>
    <row r="74" spans="1:4" x14ac:dyDescent="0.25">
      <c r="A74" s="13" t="s">
        <v>193</v>
      </c>
      <c r="B74" s="10" t="s">
        <v>375</v>
      </c>
      <c r="C74" s="17" t="s">
        <v>375</v>
      </c>
      <c r="D74" s="12">
        <v>0.8</v>
      </c>
    </row>
    <row r="75" spans="1:4" x14ac:dyDescent="0.25">
      <c r="A75" s="13" t="s">
        <v>194</v>
      </c>
      <c r="B75" s="10" t="s">
        <v>376</v>
      </c>
      <c r="C75" s="17" t="s">
        <v>376</v>
      </c>
      <c r="D75" s="12">
        <v>5.23</v>
      </c>
    </row>
    <row r="76" spans="1:4" x14ac:dyDescent="0.25">
      <c r="A76" s="13" t="s">
        <v>195</v>
      </c>
      <c r="B76" s="10" t="s">
        <v>377</v>
      </c>
      <c r="C76" s="17" t="s">
        <v>377</v>
      </c>
      <c r="D76" s="12">
        <v>13.39</v>
      </c>
    </row>
    <row r="77" spans="1:4" x14ac:dyDescent="0.25">
      <c r="A77" s="13" t="s">
        <v>196</v>
      </c>
      <c r="B77" s="10" t="s">
        <v>378</v>
      </c>
      <c r="C77" s="17" t="s">
        <v>378</v>
      </c>
      <c r="D77" s="12">
        <v>7.5</v>
      </c>
    </row>
    <row r="78" spans="1:4" x14ac:dyDescent="0.25">
      <c r="A78" s="13" t="s">
        <v>197</v>
      </c>
      <c r="B78" s="10" t="s">
        <v>379</v>
      </c>
      <c r="C78" s="17" t="s">
        <v>379</v>
      </c>
      <c r="D78" s="12">
        <v>3.29</v>
      </c>
    </row>
    <row r="79" spans="1:4" x14ac:dyDescent="0.25">
      <c r="A79" s="13" t="s">
        <v>635</v>
      </c>
      <c r="B79" s="10" t="s">
        <v>380</v>
      </c>
      <c r="C79" s="17" t="s">
        <v>380</v>
      </c>
      <c r="D79" s="12">
        <v>2</v>
      </c>
    </row>
    <row r="80" spans="1:4" x14ac:dyDescent="0.25">
      <c r="A80" s="13" t="s">
        <v>198</v>
      </c>
      <c r="B80" s="10" t="s">
        <v>381</v>
      </c>
      <c r="C80" s="17" t="s">
        <v>381</v>
      </c>
      <c r="D80" s="12">
        <v>6.99</v>
      </c>
    </row>
    <row r="81" spans="1:4" x14ac:dyDescent="0.25">
      <c r="A81" s="13" t="s">
        <v>199</v>
      </c>
      <c r="B81" s="10" t="s">
        <v>382</v>
      </c>
      <c r="C81" s="17" t="s">
        <v>382</v>
      </c>
      <c r="D81" s="12">
        <v>9</v>
      </c>
    </row>
    <row r="82" spans="1:4" x14ac:dyDescent="0.25">
      <c r="A82" s="13" t="s">
        <v>200</v>
      </c>
      <c r="B82" s="10" t="s">
        <v>383</v>
      </c>
      <c r="C82" s="17" t="s">
        <v>383</v>
      </c>
      <c r="D82" s="12">
        <v>2.15</v>
      </c>
    </row>
    <row r="83" spans="1:4" x14ac:dyDescent="0.25">
      <c r="A83" s="13" t="s">
        <v>636</v>
      </c>
      <c r="B83" s="10" t="s">
        <v>384</v>
      </c>
      <c r="C83" s="17" t="s">
        <v>384</v>
      </c>
      <c r="D83" s="12">
        <v>0.93</v>
      </c>
    </row>
    <row r="84" spans="1:4" x14ac:dyDescent="0.25">
      <c r="A84" s="13" t="s">
        <v>201</v>
      </c>
      <c r="B84" s="10" t="s">
        <v>385</v>
      </c>
      <c r="C84" s="17" t="s">
        <v>385</v>
      </c>
      <c r="D84" s="12">
        <v>1</v>
      </c>
    </row>
    <row r="85" spans="1:4" x14ac:dyDescent="0.25">
      <c r="A85" s="13" t="s">
        <v>202</v>
      </c>
      <c r="B85" s="10" t="s">
        <v>386</v>
      </c>
      <c r="C85" s="17" t="s">
        <v>386</v>
      </c>
      <c r="D85" s="12">
        <v>0.46</v>
      </c>
    </row>
    <row r="86" spans="1:4" x14ac:dyDescent="0.25">
      <c r="A86" s="13" t="s">
        <v>203</v>
      </c>
      <c r="B86" s="10" t="s">
        <v>387</v>
      </c>
      <c r="C86" s="17" t="s">
        <v>387</v>
      </c>
      <c r="D86" s="12">
        <v>2</v>
      </c>
    </row>
    <row r="87" spans="1:4" x14ac:dyDescent="0.25">
      <c r="A87" s="13" t="s">
        <v>204</v>
      </c>
      <c r="B87" s="10" t="s">
        <v>388</v>
      </c>
      <c r="C87" s="17" t="s">
        <v>388</v>
      </c>
      <c r="D87" s="12">
        <v>4.9400000000000004</v>
      </c>
    </row>
    <row r="88" spans="1:4" x14ac:dyDescent="0.25">
      <c r="A88" s="13" t="s">
        <v>205</v>
      </c>
      <c r="B88" s="10" t="s">
        <v>389</v>
      </c>
      <c r="C88" s="17" t="s">
        <v>389</v>
      </c>
      <c r="D88" s="12">
        <v>2.9</v>
      </c>
    </row>
    <row r="89" spans="1:4" x14ac:dyDescent="0.25">
      <c r="A89" s="13" t="s">
        <v>206</v>
      </c>
      <c r="B89" s="10" t="s">
        <v>390</v>
      </c>
      <c r="C89" s="17" t="s">
        <v>390</v>
      </c>
      <c r="D89" s="12">
        <v>17.37</v>
      </c>
    </row>
    <row r="90" spans="1:4" x14ac:dyDescent="0.25">
      <c r="A90" s="13" t="s">
        <v>207</v>
      </c>
      <c r="B90" s="10" t="s">
        <v>391</v>
      </c>
      <c r="C90" s="17" t="s">
        <v>391</v>
      </c>
      <c r="D90" s="12">
        <v>3.3</v>
      </c>
    </row>
    <row r="91" spans="1:4" x14ac:dyDescent="0.25">
      <c r="A91" s="13" t="s">
        <v>208</v>
      </c>
      <c r="B91" s="10" t="s">
        <v>392</v>
      </c>
      <c r="C91" s="17" t="s">
        <v>392</v>
      </c>
      <c r="D91" s="12">
        <v>3.6</v>
      </c>
    </row>
    <row r="92" spans="1:4" x14ac:dyDescent="0.25">
      <c r="A92" s="13" t="s">
        <v>209</v>
      </c>
      <c r="B92" s="10" t="s">
        <v>393</v>
      </c>
      <c r="C92" s="17" t="s">
        <v>393</v>
      </c>
      <c r="D92" s="12">
        <v>0.34</v>
      </c>
    </row>
    <row r="93" spans="1:4" x14ac:dyDescent="0.25">
      <c r="A93" s="13" t="s">
        <v>210</v>
      </c>
      <c r="B93" s="10" t="s">
        <v>394</v>
      </c>
      <c r="C93" s="17" t="s">
        <v>394</v>
      </c>
      <c r="D93" s="12">
        <v>1.19</v>
      </c>
    </row>
    <row r="94" spans="1:4" x14ac:dyDescent="0.25">
      <c r="A94" s="13" t="s">
        <v>211</v>
      </c>
      <c r="B94" s="10" t="s">
        <v>395</v>
      </c>
      <c r="C94" s="17" t="s">
        <v>395</v>
      </c>
      <c r="D94" s="12">
        <v>2.38</v>
      </c>
    </row>
    <row r="95" spans="1:4" x14ac:dyDescent="0.25">
      <c r="A95" s="13" t="s">
        <v>212</v>
      </c>
      <c r="B95" s="10" t="s">
        <v>396</v>
      </c>
      <c r="C95" s="17" t="s">
        <v>396</v>
      </c>
      <c r="D95" s="12">
        <v>2.5</v>
      </c>
    </row>
    <row r="96" spans="1:4" x14ac:dyDescent="0.25">
      <c r="A96" s="13" t="s">
        <v>213</v>
      </c>
      <c r="B96" s="10" t="s">
        <v>397</v>
      </c>
      <c r="C96" s="17" t="s">
        <v>397</v>
      </c>
      <c r="D96" s="12">
        <v>7.85</v>
      </c>
    </row>
    <row r="97" spans="1:4" x14ac:dyDescent="0.25">
      <c r="A97" s="13" t="s">
        <v>214</v>
      </c>
      <c r="B97" s="10" t="s">
        <v>398</v>
      </c>
      <c r="C97" s="17" t="s">
        <v>398</v>
      </c>
      <c r="D97" s="12">
        <v>218.06</v>
      </c>
    </row>
    <row r="98" spans="1:4" x14ac:dyDescent="0.25">
      <c r="A98" s="13" t="s">
        <v>215</v>
      </c>
      <c r="B98" s="10" t="s">
        <v>399</v>
      </c>
      <c r="C98" s="17" t="s">
        <v>399</v>
      </c>
      <c r="D98" s="12">
        <v>92.55</v>
      </c>
    </row>
    <row r="99" spans="1:4" x14ac:dyDescent="0.25">
      <c r="A99" s="13" t="s">
        <v>216</v>
      </c>
      <c r="B99" s="10" t="s">
        <v>400</v>
      </c>
      <c r="C99" s="17" t="s">
        <v>400</v>
      </c>
      <c r="D99" s="12">
        <v>18.649999999999999</v>
      </c>
    </row>
    <row r="100" spans="1:4" x14ac:dyDescent="0.25">
      <c r="A100" s="13" t="s">
        <v>217</v>
      </c>
      <c r="B100" s="10" t="s">
        <v>401</v>
      </c>
      <c r="C100" s="17" t="s">
        <v>401</v>
      </c>
      <c r="D100" s="12">
        <v>12.49</v>
      </c>
    </row>
    <row r="101" spans="1:4" x14ac:dyDescent="0.25">
      <c r="A101" s="13" t="s">
        <v>218</v>
      </c>
      <c r="B101" s="10" t="s">
        <v>402</v>
      </c>
      <c r="C101" s="17" t="s">
        <v>402</v>
      </c>
      <c r="D101" s="12">
        <v>86.81</v>
      </c>
    </row>
    <row r="102" spans="1:4" x14ac:dyDescent="0.25">
      <c r="A102" s="13" t="s">
        <v>219</v>
      </c>
      <c r="B102" s="10" t="s">
        <v>403</v>
      </c>
      <c r="C102" s="17" t="s">
        <v>403</v>
      </c>
      <c r="D102" s="12">
        <v>7.15</v>
      </c>
    </row>
    <row r="103" spans="1:4" x14ac:dyDescent="0.25">
      <c r="A103" s="13" t="s">
        <v>220</v>
      </c>
      <c r="B103" s="10" t="s">
        <v>404</v>
      </c>
      <c r="C103" s="17" t="s">
        <v>404</v>
      </c>
      <c r="D103" s="12">
        <v>61.2</v>
      </c>
    </row>
    <row r="104" spans="1:4" x14ac:dyDescent="0.25">
      <c r="A104" s="13" t="s">
        <v>221</v>
      </c>
      <c r="B104" s="10" t="s">
        <v>405</v>
      </c>
      <c r="C104" s="17" t="s">
        <v>405</v>
      </c>
      <c r="D104" s="12">
        <v>1</v>
      </c>
    </row>
    <row r="105" spans="1:4" x14ac:dyDescent="0.25">
      <c r="A105" s="13" t="s">
        <v>222</v>
      </c>
      <c r="B105" s="10" t="s">
        <v>406</v>
      </c>
      <c r="C105" s="17" t="s">
        <v>406</v>
      </c>
      <c r="D105" s="12">
        <v>80.7</v>
      </c>
    </row>
    <row r="106" spans="1:4" x14ac:dyDescent="0.25">
      <c r="A106" s="13" t="s">
        <v>52</v>
      </c>
      <c r="B106" s="10" t="s">
        <v>407</v>
      </c>
      <c r="C106" s="17" t="s">
        <v>407</v>
      </c>
      <c r="D106" s="12">
        <v>11.63</v>
      </c>
    </row>
    <row r="107" spans="1:4" x14ac:dyDescent="0.25">
      <c r="A107" s="13" t="s">
        <v>223</v>
      </c>
      <c r="B107" s="10" t="s">
        <v>408</v>
      </c>
      <c r="C107" s="17" t="s">
        <v>408</v>
      </c>
      <c r="D107" s="12">
        <v>13.26</v>
      </c>
    </row>
    <row r="108" spans="1:4" x14ac:dyDescent="0.25">
      <c r="A108" s="13" t="s">
        <v>224</v>
      </c>
      <c r="B108" s="10" t="s">
        <v>409</v>
      </c>
      <c r="C108" s="17" t="s">
        <v>409</v>
      </c>
      <c r="D108" s="12">
        <v>73.23</v>
      </c>
    </row>
    <row r="109" spans="1:4" x14ac:dyDescent="0.25">
      <c r="A109" s="13" t="s">
        <v>225</v>
      </c>
      <c r="B109" s="10" t="s">
        <v>410</v>
      </c>
      <c r="C109" s="17" t="s">
        <v>410</v>
      </c>
      <c r="D109" s="12">
        <v>24.7</v>
      </c>
    </row>
    <row r="110" spans="1:4" x14ac:dyDescent="0.25">
      <c r="A110" s="13" t="s">
        <v>226</v>
      </c>
      <c r="B110" s="10" t="s">
        <v>411</v>
      </c>
      <c r="C110" s="17" t="s">
        <v>411</v>
      </c>
      <c r="D110" s="12">
        <v>31.1</v>
      </c>
    </row>
    <row r="111" spans="1:4" x14ac:dyDescent="0.25">
      <c r="A111" s="13" t="s">
        <v>227</v>
      </c>
      <c r="B111" s="10" t="s">
        <v>412</v>
      </c>
      <c r="C111" s="17" t="s">
        <v>412</v>
      </c>
      <c r="D111" s="12">
        <v>67</v>
      </c>
    </row>
    <row r="112" spans="1:4" x14ac:dyDescent="0.25">
      <c r="A112" s="13" t="s">
        <v>228</v>
      </c>
      <c r="B112" s="10" t="s">
        <v>413</v>
      </c>
      <c r="C112" s="17" t="s">
        <v>413</v>
      </c>
      <c r="D112" s="12">
        <v>32.51</v>
      </c>
    </row>
    <row r="113" spans="1:4" x14ac:dyDescent="0.25">
      <c r="A113" s="13" t="s">
        <v>229</v>
      </c>
      <c r="B113" s="10" t="s">
        <v>414</v>
      </c>
      <c r="C113" s="17" t="s">
        <v>414</v>
      </c>
      <c r="D113" s="12">
        <v>120.38</v>
      </c>
    </row>
    <row r="114" spans="1:4" x14ac:dyDescent="0.25">
      <c r="A114" s="13" t="s">
        <v>230</v>
      </c>
      <c r="B114" s="10" t="s">
        <v>415</v>
      </c>
      <c r="C114" s="17" t="s">
        <v>415</v>
      </c>
      <c r="D114" s="12">
        <v>103.59</v>
      </c>
    </row>
    <row r="115" spans="1:4" x14ac:dyDescent="0.25">
      <c r="A115" s="13" t="s">
        <v>231</v>
      </c>
      <c r="B115" s="10" t="s">
        <v>416</v>
      </c>
      <c r="C115" s="17" t="s">
        <v>416</v>
      </c>
      <c r="D115" s="12">
        <v>75.150000000000006</v>
      </c>
    </row>
    <row r="116" spans="1:4" x14ac:dyDescent="0.25">
      <c r="A116" s="13" t="s">
        <v>662</v>
      </c>
      <c r="B116" s="10" t="s">
        <v>615</v>
      </c>
      <c r="C116" s="17"/>
      <c r="D116" s="12"/>
    </row>
    <row r="117" spans="1:4" x14ac:dyDescent="0.25">
      <c r="A117" s="13" t="s">
        <v>608</v>
      </c>
      <c r="B117" s="10" t="s">
        <v>607</v>
      </c>
      <c r="C117" s="17" t="s">
        <v>607</v>
      </c>
      <c r="D117" s="12">
        <v>2.95</v>
      </c>
    </row>
    <row r="118" spans="1:4" x14ac:dyDescent="0.25">
      <c r="A118" s="13" t="s">
        <v>663</v>
      </c>
      <c r="B118" s="10" t="s">
        <v>653</v>
      </c>
      <c r="C118" s="17"/>
      <c r="D118" s="12"/>
    </row>
    <row r="119" spans="1:4" x14ac:dyDescent="0.25">
      <c r="A119" s="13" t="s">
        <v>664</v>
      </c>
      <c r="B119" s="10" t="s">
        <v>616</v>
      </c>
      <c r="C119" s="17" t="s">
        <v>616</v>
      </c>
      <c r="D119" s="12">
        <v>2.33</v>
      </c>
    </row>
    <row r="120" spans="1:4" x14ac:dyDescent="0.25">
      <c r="A120" s="13" t="s">
        <v>693</v>
      </c>
      <c r="B120" s="10" t="s">
        <v>654</v>
      </c>
      <c r="C120" s="17" t="s">
        <v>654</v>
      </c>
      <c r="D120" s="12">
        <v>4.5999999999999996</v>
      </c>
    </row>
    <row r="121" spans="1:4" x14ac:dyDescent="0.25">
      <c r="A121" s="13" t="s">
        <v>692</v>
      </c>
      <c r="B121" s="10" t="s">
        <v>659</v>
      </c>
      <c r="C121" s="17" t="s">
        <v>659</v>
      </c>
      <c r="D121" s="12">
        <v>2.6</v>
      </c>
    </row>
    <row r="122" spans="1:4" x14ac:dyDescent="0.25">
      <c r="A122" s="13" t="s">
        <v>673</v>
      </c>
      <c r="B122" s="10" t="s">
        <v>672</v>
      </c>
      <c r="C122" s="17" t="s">
        <v>672</v>
      </c>
      <c r="D122" s="12">
        <v>2.5</v>
      </c>
    </row>
    <row r="123" spans="1:4" x14ac:dyDescent="0.25">
      <c r="A123" s="13" t="s">
        <v>687</v>
      </c>
      <c r="B123" s="10" t="s">
        <v>691</v>
      </c>
      <c r="C123" s="17" t="s">
        <v>691</v>
      </c>
      <c r="D123" s="12">
        <v>2</v>
      </c>
    </row>
    <row r="124" spans="1:4" x14ac:dyDescent="0.25">
      <c r="A124" s="13" t="s">
        <v>707</v>
      </c>
      <c r="B124" s="10" t="s">
        <v>706</v>
      </c>
      <c r="C124" s="17" t="s">
        <v>706</v>
      </c>
      <c r="D124" s="12">
        <v>0</v>
      </c>
    </row>
    <row r="125" spans="1:4" x14ac:dyDescent="0.25">
      <c r="A125" s="13" t="s">
        <v>232</v>
      </c>
      <c r="B125" s="10" t="s">
        <v>417</v>
      </c>
      <c r="C125" s="17" t="s">
        <v>417</v>
      </c>
      <c r="D125" s="12">
        <v>23.9</v>
      </c>
    </row>
    <row r="126" spans="1:4" x14ac:dyDescent="0.25">
      <c r="A126" s="13" t="s">
        <v>609</v>
      </c>
      <c r="B126" s="10" t="s">
        <v>418</v>
      </c>
      <c r="C126" s="17" t="s">
        <v>418</v>
      </c>
      <c r="D126" s="12">
        <v>14.13</v>
      </c>
    </row>
    <row r="127" spans="1:4" x14ac:dyDescent="0.25">
      <c r="A127" s="13" t="s">
        <v>233</v>
      </c>
      <c r="B127" s="10" t="s">
        <v>419</v>
      </c>
      <c r="C127" s="17" t="s">
        <v>419</v>
      </c>
      <c r="D127" s="12">
        <v>21.59</v>
      </c>
    </row>
    <row r="128" spans="1:4" x14ac:dyDescent="0.25">
      <c r="A128" s="13" t="s">
        <v>234</v>
      </c>
      <c r="B128" s="10" t="s">
        <v>420</v>
      </c>
      <c r="C128" s="17" t="s">
        <v>420</v>
      </c>
      <c r="D128" s="12">
        <v>36.82</v>
      </c>
    </row>
    <row r="129" spans="1:4" x14ac:dyDescent="0.25">
      <c r="A129" s="13" t="s">
        <v>235</v>
      </c>
      <c r="B129" s="10" t="s">
        <v>421</v>
      </c>
      <c r="C129" s="17" t="s">
        <v>421</v>
      </c>
      <c r="D129" s="12">
        <v>33.29</v>
      </c>
    </row>
    <row r="130" spans="1:4" x14ac:dyDescent="0.25">
      <c r="A130" s="13" t="s">
        <v>675</v>
      </c>
      <c r="B130" s="10" t="s">
        <v>674</v>
      </c>
      <c r="C130" s="17" t="s">
        <v>674</v>
      </c>
      <c r="D130" s="12">
        <v>4.8</v>
      </c>
    </row>
    <row r="131" spans="1:4" x14ac:dyDescent="0.25">
      <c r="A131" s="13" t="s">
        <v>610</v>
      </c>
      <c r="B131" s="10" t="s">
        <v>617</v>
      </c>
      <c r="C131" s="17" t="s">
        <v>617</v>
      </c>
      <c r="D131" s="12">
        <v>1</v>
      </c>
    </row>
    <row r="132" spans="1:4" x14ac:dyDescent="0.25">
      <c r="A132" s="13" t="s">
        <v>236</v>
      </c>
      <c r="B132" s="10" t="s">
        <v>422</v>
      </c>
      <c r="C132" s="17" t="s">
        <v>422</v>
      </c>
      <c r="D132" s="12">
        <v>0.86</v>
      </c>
    </row>
    <row r="133" spans="1:4" x14ac:dyDescent="0.25">
      <c r="A133" s="13" t="s">
        <v>237</v>
      </c>
      <c r="B133" s="10" t="s">
        <v>423</v>
      </c>
      <c r="C133" s="17" t="s">
        <v>423</v>
      </c>
      <c r="D133" s="12">
        <v>1</v>
      </c>
    </row>
    <row r="134" spans="1:4" x14ac:dyDescent="0.25">
      <c r="A134" s="13" t="s">
        <v>238</v>
      </c>
      <c r="B134" s="10" t="s">
        <v>424</v>
      </c>
      <c r="C134" s="17" t="s">
        <v>424</v>
      </c>
      <c r="D134" s="12">
        <v>1.25</v>
      </c>
    </row>
    <row r="135" spans="1:4" x14ac:dyDescent="0.25">
      <c r="A135" s="13" t="s">
        <v>239</v>
      </c>
      <c r="B135" s="10" t="s">
        <v>425</v>
      </c>
      <c r="C135" s="17" t="s">
        <v>425</v>
      </c>
      <c r="D135" s="12">
        <v>19.95</v>
      </c>
    </row>
    <row r="136" spans="1:4" x14ac:dyDescent="0.25">
      <c r="A136" s="13" t="s">
        <v>240</v>
      </c>
      <c r="B136" s="10" t="s">
        <v>426</v>
      </c>
      <c r="C136" s="17" t="s">
        <v>426</v>
      </c>
      <c r="D136" s="12">
        <v>3.75</v>
      </c>
    </row>
    <row r="137" spans="1:4" x14ac:dyDescent="0.25">
      <c r="A137" s="13" t="s">
        <v>241</v>
      </c>
      <c r="B137" s="10" t="s">
        <v>427</v>
      </c>
      <c r="C137" s="17" t="s">
        <v>427</v>
      </c>
      <c r="D137" s="12">
        <v>3</v>
      </c>
    </row>
    <row r="138" spans="1:4" x14ac:dyDescent="0.25">
      <c r="A138" s="13" t="s">
        <v>242</v>
      </c>
      <c r="B138" s="10" t="s">
        <v>428</v>
      </c>
      <c r="C138" s="17" t="s">
        <v>428</v>
      </c>
      <c r="D138" s="12">
        <v>1</v>
      </c>
    </row>
    <row r="139" spans="1:4" x14ac:dyDescent="0.25">
      <c r="A139" s="13" t="s">
        <v>243</v>
      </c>
      <c r="B139" s="10" t="s">
        <v>429</v>
      </c>
      <c r="C139" s="17" t="s">
        <v>429</v>
      </c>
      <c r="D139" s="12">
        <v>1</v>
      </c>
    </row>
    <row r="140" spans="1:4" x14ac:dyDescent="0.25">
      <c r="A140" s="13" t="s">
        <v>244</v>
      </c>
      <c r="B140" s="10" t="s">
        <v>430</v>
      </c>
      <c r="C140" s="17" t="s">
        <v>430</v>
      </c>
      <c r="D140" s="12">
        <v>1.18</v>
      </c>
    </row>
    <row r="141" spans="1:4" x14ac:dyDescent="0.25">
      <c r="A141" s="13" t="s">
        <v>245</v>
      </c>
      <c r="B141" s="10" t="s">
        <v>431</v>
      </c>
      <c r="C141" s="17" t="s">
        <v>431</v>
      </c>
      <c r="D141" s="12">
        <v>1.41</v>
      </c>
    </row>
    <row r="142" spans="1:4" x14ac:dyDescent="0.25">
      <c r="A142" s="13" t="s">
        <v>246</v>
      </c>
      <c r="B142" s="10" t="s">
        <v>432</v>
      </c>
      <c r="C142" s="17" t="s">
        <v>432</v>
      </c>
      <c r="D142" s="12">
        <v>1</v>
      </c>
    </row>
    <row r="143" spans="1:4" x14ac:dyDescent="0.25">
      <c r="A143" s="13" t="s">
        <v>247</v>
      </c>
      <c r="B143" s="10" t="s">
        <v>433</v>
      </c>
      <c r="C143" s="11" t="s">
        <v>433</v>
      </c>
      <c r="D143" s="12">
        <v>2</v>
      </c>
    </row>
    <row r="144" spans="1:4" x14ac:dyDescent="0.25">
      <c r="A144" s="13" t="s">
        <v>248</v>
      </c>
      <c r="B144" s="10" t="s">
        <v>434</v>
      </c>
      <c r="C144" s="11"/>
      <c r="D144" s="12"/>
    </row>
    <row r="145" spans="1:4" x14ac:dyDescent="0.25">
      <c r="A145" s="13" t="s">
        <v>249</v>
      </c>
      <c r="B145" s="10" t="s">
        <v>435</v>
      </c>
      <c r="C145" s="17" t="s">
        <v>435</v>
      </c>
      <c r="D145" s="12">
        <v>4.45</v>
      </c>
    </row>
    <row r="146" spans="1:4" x14ac:dyDescent="0.25">
      <c r="A146" s="13" t="s">
        <v>250</v>
      </c>
      <c r="B146" s="10" t="s">
        <v>436</v>
      </c>
      <c r="C146" s="17" t="s">
        <v>436</v>
      </c>
      <c r="D146" s="12">
        <v>4.96</v>
      </c>
    </row>
    <row r="147" spans="1:4" x14ac:dyDescent="0.25">
      <c r="A147" s="13" t="s">
        <v>251</v>
      </c>
      <c r="B147" s="10" t="s">
        <v>437</v>
      </c>
      <c r="C147" s="17" t="s">
        <v>437</v>
      </c>
      <c r="D147" s="12">
        <v>2</v>
      </c>
    </row>
    <row r="148" spans="1:4" x14ac:dyDescent="0.25">
      <c r="A148" s="13" t="s">
        <v>252</v>
      </c>
      <c r="B148" s="10" t="s">
        <v>438</v>
      </c>
      <c r="C148" s="17" t="s">
        <v>438</v>
      </c>
      <c r="D148" s="12">
        <v>4</v>
      </c>
    </row>
    <row r="149" spans="1:4" x14ac:dyDescent="0.25">
      <c r="A149" s="13" t="s">
        <v>253</v>
      </c>
      <c r="B149" s="10" t="s">
        <v>439</v>
      </c>
      <c r="C149" s="17" t="s">
        <v>439</v>
      </c>
      <c r="D149" s="12">
        <v>0</v>
      </c>
    </row>
    <row r="150" spans="1:4" x14ac:dyDescent="0.25">
      <c r="A150" s="13" t="s">
        <v>254</v>
      </c>
      <c r="B150" s="10" t="s">
        <v>440</v>
      </c>
      <c r="C150" s="17" t="s">
        <v>440</v>
      </c>
      <c r="D150" s="12">
        <v>3</v>
      </c>
    </row>
    <row r="151" spans="1:4" x14ac:dyDescent="0.25">
      <c r="A151" s="13" t="s">
        <v>255</v>
      </c>
      <c r="B151" s="10" t="s">
        <v>441</v>
      </c>
      <c r="C151" s="17" t="s">
        <v>441</v>
      </c>
      <c r="D151" s="12">
        <v>3.9</v>
      </c>
    </row>
    <row r="152" spans="1:4" x14ac:dyDescent="0.25">
      <c r="A152" s="13" t="s">
        <v>256</v>
      </c>
      <c r="B152" s="10" t="s">
        <v>442</v>
      </c>
      <c r="C152" s="17" t="s">
        <v>442</v>
      </c>
      <c r="D152" s="12">
        <v>3</v>
      </c>
    </row>
    <row r="153" spans="1:4" x14ac:dyDescent="0.25">
      <c r="A153" s="13" t="s">
        <v>257</v>
      </c>
      <c r="B153" s="10" t="s">
        <v>443</v>
      </c>
      <c r="C153" s="17" t="s">
        <v>443</v>
      </c>
      <c r="D153" s="12">
        <v>4.1500000000000004</v>
      </c>
    </row>
    <row r="154" spans="1:4" x14ac:dyDescent="0.25">
      <c r="A154" s="13" t="s">
        <v>258</v>
      </c>
      <c r="B154" s="10" t="s">
        <v>444</v>
      </c>
      <c r="C154" s="17" t="s">
        <v>444</v>
      </c>
      <c r="D154" s="12">
        <v>1.78</v>
      </c>
    </row>
    <row r="155" spans="1:4" x14ac:dyDescent="0.25">
      <c r="A155" s="13" t="s">
        <v>259</v>
      </c>
      <c r="B155" s="10" t="s">
        <v>445</v>
      </c>
      <c r="C155" s="17" t="s">
        <v>445</v>
      </c>
      <c r="D155" s="12">
        <v>2.83</v>
      </c>
    </row>
    <row r="156" spans="1:4" x14ac:dyDescent="0.25">
      <c r="A156" s="13" t="s">
        <v>260</v>
      </c>
      <c r="B156" s="10" t="s">
        <v>446</v>
      </c>
      <c r="C156" s="17" t="s">
        <v>446</v>
      </c>
      <c r="D156" s="12">
        <v>3.49</v>
      </c>
    </row>
    <row r="157" spans="1:4" x14ac:dyDescent="0.25">
      <c r="A157" s="13" t="s">
        <v>261</v>
      </c>
      <c r="B157" s="10" t="s">
        <v>447</v>
      </c>
      <c r="C157" s="17" t="s">
        <v>447</v>
      </c>
      <c r="D157" s="12">
        <v>2</v>
      </c>
    </row>
    <row r="158" spans="1:4" x14ac:dyDescent="0.25">
      <c r="A158" s="13" t="s">
        <v>262</v>
      </c>
      <c r="B158" s="10" t="s">
        <v>448</v>
      </c>
      <c r="C158" s="17" t="s">
        <v>448</v>
      </c>
      <c r="D158" s="12">
        <v>11.3</v>
      </c>
    </row>
    <row r="159" spans="1:4" x14ac:dyDescent="0.25">
      <c r="A159" s="13" t="s">
        <v>263</v>
      </c>
      <c r="B159" s="10" t="s">
        <v>449</v>
      </c>
      <c r="C159" s="17" t="s">
        <v>449</v>
      </c>
      <c r="D159" s="12">
        <v>2.75</v>
      </c>
    </row>
    <row r="160" spans="1:4" x14ac:dyDescent="0.25">
      <c r="A160" s="13" t="s">
        <v>264</v>
      </c>
      <c r="B160" s="10" t="s">
        <v>450</v>
      </c>
      <c r="C160" s="17" t="s">
        <v>450</v>
      </c>
      <c r="D160" s="12">
        <v>14.35</v>
      </c>
    </row>
    <row r="161" spans="1:4" x14ac:dyDescent="0.25">
      <c r="A161" s="13" t="s">
        <v>265</v>
      </c>
      <c r="B161" s="10" t="s">
        <v>451</v>
      </c>
      <c r="C161" s="17" t="s">
        <v>451</v>
      </c>
      <c r="D161" s="12">
        <v>1</v>
      </c>
    </row>
    <row r="162" spans="1:4" x14ac:dyDescent="0.25">
      <c r="A162" s="13" t="s">
        <v>611</v>
      </c>
      <c r="B162" s="10" t="s">
        <v>452</v>
      </c>
      <c r="C162" s="17" t="s">
        <v>452</v>
      </c>
      <c r="D162" s="12">
        <v>2.95</v>
      </c>
    </row>
    <row r="163" spans="1:4" x14ac:dyDescent="0.25">
      <c r="A163" s="13" t="s">
        <v>266</v>
      </c>
      <c r="B163" s="10" t="s">
        <v>453</v>
      </c>
      <c r="C163" s="17" t="s">
        <v>453</v>
      </c>
      <c r="D163" s="12">
        <v>1.7</v>
      </c>
    </row>
    <row r="164" spans="1:4" x14ac:dyDescent="0.25">
      <c r="A164" s="13" t="s">
        <v>267</v>
      </c>
      <c r="B164" s="10" t="s">
        <v>454</v>
      </c>
      <c r="C164" s="17" t="s">
        <v>454</v>
      </c>
      <c r="D164" s="12">
        <v>2</v>
      </c>
    </row>
    <row r="165" spans="1:4" x14ac:dyDescent="0.25">
      <c r="A165" s="13" t="s">
        <v>268</v>
      </c>
      <c r="B165" s="10" t="s">
        <v>455</v>
      </c>
      <c r="C165" s="17" t="s">
        <v>455</v>
      </c>
      <c r="D165" s="12">
        <v>2</v>
      </c>
    </row>
    <row r="166" spans="1:4" x14ac:dyDescent="0.25">
      <c r="A166" s="13" t="s">
        <v>269</v>
      </c>
      <c r="B166" s="10" t="s">
        <v>456</v>
      </c>
      <c r="C166" s="17" t="s">
        <v>456</v>
      </c>
      <c r="D166" s="12">
        <v>0.94</v>
      </c>
    </row>
    <row r="167" spans="1:4" x14ac:dyDescent="0.25">
      <c r="A167" s="13" t="s">
        <v>270</v>
      </c>
      <c r="B167" s="10" t="s">
        <v>457</v>
      </c>
      <c r="C167" s="17" t="s">
        <v>457</v>
      </c>
      <c r="D167" s="12">
        <v>2</v>
      </c>
    </row>
    <row r="168" spans="1:4" x14ac:dyDescent="0.25">
      <c r="A168" s="13" t="s">
        <v>271</v>
      </c>
      <c r="B168" s="10" t="s">
        <v>458</v>
      </c>
      <c r="C168" s="17" t="s">
        <v>458</v>
      </c>
      <c r="D168" s="12">
        <v>3</v>
      </c>
    </row>
    <row r="169" spans="1:4" x14ac:dyDescent="0.25">
      <c r="A169" s="13" t="s">
        <v>272</v>
      </c>
      <c r="B169" s="10" t="s">
        <v>459</v>
      </c>
      <c r="C169" s="17" t="s">
        <v>459</v>
      </c>
      <c r="D169" s="12">
        <v>1.9</v>
      </c>
    </row>
    <row r="170" spans="1:4" x14ac:dyDescent="0.25">
      <c r="A170" s="13" t="s">
        <v>273</v>
      </c>
      <c r="B170" s="10" t="s">
        <v>460</v>
      </c>
      <c r="C170" s="17" t="s">
        <v>460</v>
      </c>
      <c r="D170" s="12">
        <v>1.39</v>
      </c>
    </row>
    <row r="171" spans="1:4" x14ac:dyDescent="0.25">
      <c r="A171" s="13" t="s">
        <v>274</v>
      </c>
      <c r="B171" s="10" t="s">
        <v>461</v>
      </c>
      <c r="C171" s="17" t="s">
        <v>461</v>
      </c>
      <c r="D171" s="12">
        <v>22.5</v>
      </c>
    </row>
    <row r="172" spans="1:4" x14ac:dyDescent="0.25">
      <c r="A172" s="13" t="s">
        <v>637</v>
      </c>
      <c r="B172" s="10" t="s">
        <v>462</v>
      </c>
      <c r="C172" s="17" t="s">
        <v>462</v>
      </c>
      <c r="D172" s="12">
        <v>6.2</v>
      </c>
    </row>
    <row r="173" spans="1:4" x14ac:dyDescent="0.25">
      <c r="A173" s="13" t="s">
        <v>275</v>
      </c>
      <c r="B173" s="10" t="s">
        <v>463</v>
      </c>
      <c r="C173" s="17" t="s">
        <v>463</v>
      </c>
      <c r="D173" s="12">
        <v>3</v>
      </c>
    </row>
    <row r="174" spans="1:4" x14ac:dyDescent="0.25">
      <c r="A174" s="13" t="s">
        <v>276</v>
      </c>
      <c r="B174" s="10" t="s">
        <v>464</v>
      </c>
      <c r="C174" s="17" t="s">
        <v>464</v>
      </c>
      <c r="D174" s="12">
        <v>13</v>
      </c>
    </row>
    <row r="175" spans="1:4" x14ac:dyDescent="0.25">
      <c r="A175" s="13" t="s">
        <v>277</v>
      </c>
      <c r="B175" s="10" t="s">
        <v>465</v>
      </c>
      <c r="C175" s="17" t="s">
        <v>465</v>
      </c>
      <c r="D175" s="12">
        <v>2</v>
      </c>
    </row>
    <row r="176" spans="1:4" x14ac:dyDescent="0.25">
      <c r="A176" s="13" t="s">
        <v>278</v>
      </c>
      <c r="B176" s="10" t="s">
        <v>466</v>
      </c>
      <c r="C176" s="17" t="s">
        <v>466</v>
      </c>
      <c r="D176" s="12">
        <v>1.69</v>
      </c>
    </row>
    <row r="177" spans="1:4" x14ac:dyDescent="0.25">
      <c r="A177" s="13" t="s">
        <v>279</v>
      </c>
      <c r="B177" s="10" t="s">
        <v>467</v>
      </c>
      <c r="C177" s="17" t="s">
        <v>467</v>
      </c>
      <c r="D177" s="12">
        <v>8</v>
      </c>
    </row>
    <row r="178" spans="1:4" x14ac:dyDescent="0.25">
      <c r="A178" s="13" t="s">
        <v>280</v>
      </c>
      <c r="B178" s="10" t="s">
        <v>468</v>
      </c>
      <c r="C178" s="17" t="s">
        <v>468</v>
      </c>
      <c r="D178" s="12">
        <v>4.95</v>
      </c>
    </row>
    <row r="179" spans="1:4" x14ac:dyDescent="0.25">
      <c r="A179" s="13" t="s">
        <v>281</v>
      </c>
      <c r="B179" s="10" t="s">
        <v>469</v>
      </c>
      <c r="C179" s="17" t="s">
        <v>469</v>
      </c>
      <c r="D179" s="12">
        <v>3.75</v>
      </c>
    </row>
    <row r="180" spans="1:4" x14ac:dyDescent="0.25">
      <c r="A180" s="13" t="s">
        <v>282</v>
      </c>
      <c r="B180" s="10" t="s">
        <v>470</v>
      </c>
      <c r="C180" s="17" t="s">
        <v>470</v>
      </c>
      <c r="D180" s="12">
        <v>1</v>
      </c>
    </row>
    <row r="181" spans="1:4" x14ac:dyDescent="0.25">
      <c r="A181" s="13" t="s">
        <v>283</v>
      </c>
      <c r="B181" s="10" t="s">
        <v>471</v>
      </c>
      <c r="C181" s="17" t="s">
        <v>471</v>
      </c>
      <c r="D181" s="12">
        <v>3.97</v>
      </c>
    </row>
    <row r="182" spans="1:4" x14ac:dyDescent="0.25">
      <c r="A182" s="13" t="s">
        <v>284</v>
      </c>
      <c r="B182" s="10" t="s">
        <v>472</v>
      </c>
      <c r="C182" s="17" t="s">
        <v>472</v>
      </c>
      <c r="D182" s="12">
        <v>5.52</v>
      </c>
    </row>
    <row r="183" spans="1:4" x14ac:dyDescent="0.25">
      <c r="A183" s="13" t="s">
        <v>285</v>
      </c>
      <c r="B183" s="10" t="s">
        <v>473</v>
      </c>
      <c r="C183" s="17" t="s">
        <v>473</v>
      </c>
      <c r="D183" s="12">
        <v>3.25</v>
      </c>
    </row>
    <row r="184" spans="1:4" x14ac:dyDescent="0.25">
      <c r="A184" s="13" t="s">
        <v>711</v>
      </c>
      <c r="B184" s="10" t="s">
        <v>708</v>
      </c>
      <c r="C184" s="17" t="s">
        <v>708</v>
      </c>
      <c r="D184" s="12">
        <v>7</v>
      </c>
    </row>
    <row r="185" spans="1:4" x14ac:dyDescent="0.25">
      <c r="A185" s="13" t="s">
        <v>286</v>
      </c>
      <c r="B185" s="10" t="s">
        <v>474</v>
      </c>
      <c r="C185" s="17" t="s">
        <v>474</v>
      </c>
      <c r="D185" s="12">
        <v>5.3</v>
      </c>
    </row>
    <row r="186" spans="1:4" x14ac:dyDescent="0.25">
      <c r="A186" s="13" t="s">
        <v>287</v>
      </c>
      <c r="B186" s="10" t="s">
        <v>475</v>
      </c>
      <c r="C186" s="17" t="s">
        <v>475</v>
      </c>
      <c r="D186" s="12">
        <v>2.33</v>
      </c>
    </row>
    <row r="187" spans="1:4" x14ac:dyDescent="0.25">
      <c r="A187" s="13" t="s">
        <v>288</v>
      </c>
      <c r="B187" s="10" t="s">
        <v>476</v>
      </c>
      <c r="C187" s="17" t="s">
        <v>476</v>
      </c>
      <c r="D187" s="12">
        <v>2.99</v>
      </c>
    </row>
    <row r="188" spans="1:4" x14ac:dyDescent="0.25">
      <c r="A188" s="13" t="s">
        <v>638</v>
      </c>
      <c r="B188" s="10" t="s">
        <v>477</v>
      </c>
      <c r="C188" s="17" t="s">
        <v>477</v>
      </c>
      <c r="D188" s="12">
        <v>2.4300000000000002</v>
      </c>
    </row>
    <row r="189" spans="1:4" x14ac:dyDescent="0.25">
      <c r="A189" s="13" t="s">
        <v>289</v>
      </c>
      <c r="B189" s="10" t="s">
        <v>478</v>
      </c>
      <c r="C189" s="17" t="s">
        <v>478</v>
      </c>
      <c r="D189" s="12">
        <v>3.61</v>
      </c>
    </row>
    <row r="190" spans="1:4" x14ac:dyDescent="0.25">
      <c r="A190" s="13" t="s">
        <v>290</v>
      </c>
      <c r="B190" s="10" t="s">
        <v>479</v>
      </c>
      <c r="C190" s="17" t="s">
        <v>479</v>
      </c>
      <c r="D190" s="12">
        <v>1</v>
      </c>
    </row>
    <row r="191" spans="1:4" x14ac:dyDescent="0.25">
      <c r="A191" s="13" t="s">
        <v>291</v>
      </c>
      <c r="B191" s="10" t="s">
        <v>480</v>
      </c>
      <c r="C191" s="17" t="s">
        <v>480</v>
      </c>
      <c r="D191" s="12">
        <v>6.1</v>
      </c>
    </row>
    <row r="192" spans="1:4" x14ac:dyDescent="0.25">
      <c r="A192" s="13" t="s">
        <v>292</v>
      </c>
      <c r="B192" s="10" t="s">
        <v>481</v>
      </c>
      <c r="C192" s="17" t="s">
        <v>481</v>
      </c>
      <c r="D192" s="12">
        <v>2.62</v>
      </c>
    </row>
    <row r="193" spans="1:4" x14ac:dyDescent="0.25">
      <c r="A193" s="13" t="s">
        <v>293</v>
      </c>
      <c r="B193" s="10" t="s">
        <v>482</v>
      </c>
      <c r="C193" s="17" t="s">
        <v>482</v>
      </c>
      <c r="D193" s="12">
        <v>1.8</v>
      </c>
    </row>
    <row r="194" spans="1:4" x14ac:dyDescent="0.25">
      <c r="A194" s="13" t="s">
        <v>294</v>
      </c>
      <c r="B194" s="10" t="s">
        <v>483</v>
      </c>
      <c r="C194" s="17" t="s">
        <v>483</v>
      </c>
      <c r="D194" s="12">
        <v>12.8</v>
      </c>
    </row>
    <row r="195" spans="1:4" x14ac:dyDescent="0.25">
      <c r="A195" s="13" t="s">
        <v>295</v>
      </c>
      <c r="B195" s="10" t="s">
        <v>484</v>
      </c>
      <c r="C195" s="17" t="s">
        <v>484</v>
      </c>
      <c r="D195" s="12">
        <v>84.51</v>
      </c>
    </row>
    <row r="196" spans="1:4" x14ac:dyDescent="0.25">
      <c r="A196" s="13" t="s">
        <v>296</v>
      </c>
      <c r="B196" s="10" t="s">
        <v>485</v>
      </c>
      <c r="C196" s="17" t="s">
        <v>485</v>
      </c>
      <c r="D196" s="12">
        <v>111.47</v>
      </c>
    </row>
    <row r="197" spans="1:4" x14ac:dyDescent="0.25">
      <c r="A197" s="13" t="s">
        <v>297</v>
      </c>
      <c r="B197" s="10" t="s">
        <v>486</v>
      </c>
      <c r="C197" s="17" t="s">
        <v>486</v>
      </c>
      <c r="D197" s="12">
        <v>1</v>
      </c>
    </row>
    <row r="198" spans="1:4" x14ac:dyDescent="0.25">
      <c r="A198" s="13" t="s">
        <v>298</v>
      </c>
      <c r="B198" s="10" t="s">
        <v>487</v>
      </c>
      <c r="C198" s="17" t="s">
        <v>487</v>
      </c>
      <c r="D198" s="12">
        <v>27.95</v>
      </c>
    </row>
    <row r="199" spans="1:4" x14ac:dyDescent="0.25">
      <c r="A199" s="13" t="s">
        <v>299</v>
      </c>
      <c r="B199" s="10" t="s">
        <v>488</v>
      </c>
      <c r="C199" s="17" t="s">
        <v>488</v>
      </c>
      <c r="D199" s="12">
        <v>51.8</v>
      </c>
    </row>
    <row r="200" spans="1:4" x14ac:dyDescent="0.25">
      <c r="A200" s="13" t="s">
        <v>300</v>
      </c>
      <c r="B200" s="10" t="s">
        <v>489</v>
      </c>
      <c r="C200" s="17" t="s">
        <v>489</v>
      </c>
      <c r="D200" s="12">
        <v>5.2</v>
      </c>
    </row>
    <row r="201" spans="1:4" x14ac:dyDescent="0.25">
      <c r="A201" s="13" t="s">
        <v>301</v>
      </c>
      <c r="B201" s="10" t="s">
        <v>490</v>
      </c>
      <c r="C201" s="17" t="s">
        <v>490</v>
      </c>
      <c r="D201" s="12">
        <v>12</v>
      </c>
    </row>
    <row r="202" spans="1:4" x14ac:dyDescent="0.25">
      <c r="A202" s="13" t="s">
        <v>302</v>
      </c>
      <c r="B202" s="10" t="s">
        <v>491</v>
      </c>
      <c r="C202" s="17" t="s">
        <v>491</v>
      </c>
      <c r="D202" s="12">
        <v>64.599999999999994</v>
      </c>
    </row>
    <row r="203" spans="1:4" x14ac:dyDescent="0.25">
      <c r="A203" s="13" t="s">
        <v>303</v>
      </c>
      <c r="B203" s="10" t="s">
        <v>492</v>
      </c>
      <c r="C203" s="17" t="s">
        <v>492</v>
      </c>
      <c r="D203" s="12">
        <v>36.86</v>
      </c>
    </row>
    <row r="204" spans="1:4" x14ac:dyDescent="0.25">
      <c r="A204" s="13" t="s">
        <v>304</v>
      </c>
      <c r="B204" s="10" t="s">
        <v>493</v>
      </c>
      <c r="C204" s="17" t="s">
        <v>493</v>
      </c>
      <c r="D204" s="12">
        <v>34.99</v>
      </c>
    </row>
    <row r="205" spans="1:4" x14ac:dyDescent="0.25">
      <c r="A205" s="13" t="s">
        <v>305</v>
      </c>
      <c r="B205" s="10" t="s">
        <v>494</v>
      </c>
      <c r="C205" s="17" t="s">
        <v>494</v>
      </c>
      <c r="D205" s="12">
        <v>95.99</v>
      </c>
    </row>
    <row r="206" spans="1:4" x14ac:dyDescent="0.25">
      <c r="A206" s="13" t="s">
        <v>306</v>
      </c>
      <c r="B206" s="10" t="s">
        <v>495</v>
      </c>
      <c r="C206" s="17" t="s">
        <v>495</v>
      </c>
      <c r="D206" s="12">
        <v>9.15</v>
      </c>
    </row>
    <row r="207" spans="1:4" x14ac:dyDescent="0.25">
      <c r="A207" s="13" t="s">
        <v>307</v>
      </c>
      <c r="B207" s="10" t="s">
        <v>496</v>
      </c>
      <c r="C207" s="17" t="s">
        <v>496</v>
      </c>
      <c r="D207" s="12">
        <v>22.85</v>
      </c>
    </row>
    <row r="208" spans="1:4" x14ac:dyDescent="0.25">
      <c r="A208" s="13" t="s">
        <v>308</v>
      </c>
      <c r="B208" s="10" t="s">
        <v>497</v>
      </c>
      <c r="C208" s="17" t="s">
        <v>497</v>
      </c>
      <c r="D208" s="12">
        <v>20.059999999999999</v>
      </c>
    </row>
    <row r="209" spans="1:4" x14ac:dyDescent="0.25">
      <c r="A209" s="13" t="s">
        <v>661</v>
      </c>
      <c r="B209" s="10" t="s">
        <v>660</v>
      </c>
      <c r="C209" s="17" t="s">
        <v>660</v>
      </c>
      <c r="D209" s="12">
        <v>2</v>
      </c>
    </row>
    <row r="210" spans="1:4" x14ac:dyDescent="0.25">
      <c r="A210" s="13" t="s">
        <v>688</v>
      </c>
      <c r="B210" s="10" t="s">
        <v>696</v>
      </c>
      <c r="C210" s="17" t="s">
        <v>696</v>
      </c>
      <c r="D210" s="12">
        <v>0.69</v>
      </c>
    </row>
    <row r="211" spans="1:4" x14ac:dyDescent="0.25">
      <c r="A211" s="13" t="s">
        <v>665</v>
      </c>
      <c r="B211" s="10" t="s">
        <v>618</v>
      </c>
      <c r="C211" s="17"/>
      <c r="D211" s="12"/>
    </row>
    <row r="212" spans="1:4" x14ac:dyDescent="0.25">
      <c r="A212" s="13" t="s">
        <v>639</v>
      </c>
      <c r="B212" s="10" t="s">
        <v>498</v>
      </c>
      <c r="C212" s="17" t="s">
        <v>498</v>
      </c>
      <c r="D212" s="12">
        <v>0.22</v>
      </c>
    </row>
    <row r="213" spans="1:4" x14ac:dyDescent="0.25">
      <c r="A213" s="13" t="s">
        <v>640</v>
      </c>
      <c r="B213" s="10" t="s">
        <v>499</v>
      </c>
      <c r="C213" s="17" t="s">
        <v>499</v>
      </c>
      <c r="D213" s="12">
        <v>3.15</v>
      </c>
    </row>
    <row r="214" spans="1:4" x14ac:dyDescent="0.25">
      <c r="A214" s="13" t="s">
        <v>641</v>
      </c>
      <c r="B214" s="10" t="s">
        <v>500</v>
      </c>
      <c r="C214" s="17" t="s">
        <v>500</v>
      </c>
      <c r="D214" s="12">
        <v>1.54</v>
      </c>
    </row>
    <row r="215" spans="1:4" x14ac:dyDescent="0.25">
      <c r="A215" s="13" t="s">
        <v>642</v>
      </c>
      <c r="B215" s="10" t="s">
        <v>501</v>
      </c>
      <c r="C215" s="17" t="s">
        <v>501</v>
      </c>
      <c r="D215" s="12">
        <v>4</v>
      </c>
    </row>
    <row r="216" spans="1:4" x14ac:dyDescent="0.25">
      <c r="A216" s="13" t="s">
        <v>309</v>
      </c>
      <c r="B216" s="10" t="s">
        <v>502</v>
      </c>
      <c r="C216" s="17" t="s">
        <v>502</v>
      </c>
      <c r="D216" s="12">
        <v>1.8</v>
      </c>
    </row>
    <row r="217" spans="1:4" x14ac:dyDescent="0.25">
      <c r="A217" s="13" t="s">
        <v>643</v>
      </c>
      <c r="B217" s="10" t="s">
        <v>503</v>
      </c>
      <c r="C217" s="17" t="s">
        <v>503</v>
      </c>
      <c r="D217" s="12">
        <v>11.51</v>
      </c>
    </row>
    <row r="218" spans="1:4" x14ac:dyDescent="0.25">
      <c r="A218" s="13" t="s">
        <v>644</v>
      </c>
      <c r="B218" s="10" t="s">
        <v>504</v>
      </c>
      <c r="C218" s="17" t="s">
        <v>504</v>
      </c>
      <c r="D218" s="12">
        <v>21.01</v>
      </c>
    </row>
    <row r="219" spans="1:4" x14ac:dyDescent="0.25">
      <c r="A219" s="13" t="s">
        <v>310</v>
      </c>
      <c r="B219" s="10" t="s">
        <v>505</v>
      </c>
      <c r="C219" s="17" t="s">
        <v>505</v>
      </c>
      <c r="D219" s="12">
        <v>8.74</v>
      </c>
    </row>
    <row r="220" spans="1:4" x14ac:dyDescent="0.25">
      <c r="A220" s="13" t="s">
        <v>311</v>
      </c>
      <c r="B220" s="10" t="s">
        <v>506</v>
      </c>
      <c r="C220" s="17" t="s">
        <v>506</v>
      </c>
      <c r="D220" s="12">
        <v>2.7</v>
      </c>
    </row>
    <row r="221" spans="1:4" x14ac:dyDescent="0.25">
      <c r="A221" s="13" t="s">
        <v>312</v>
      </c>
      <c r="B221" s="10" t="s">
        <v>507</v>
      </c>
      <c r="C221" s="17" t="s">
        <v>507</v>
      </c>
      <c r="D221" s="12">
        <v>2</v>
      </c>
    </row>
    <row r="222" spans="1:4" x14ac:dyDescent="0.25">
      <c r="A222" s="13" t="s">
        <v>612</v>
      </c>
      <c r="B222" s="10" t="s">
        <v>508</v>
      </c>
      <c r="C222" s="17"/>
      <c r="D222" s="12"/>
    </row>
    <row r="223" spans="1:4" x14ac:dyDescent="0.25">
      <c r="A223" s="13" t="s">
        <v>313</v>
      </c>
      <c r="B223" s="10" t="s">
        <v>509</v>
      </c>
      <c r="C223" s="17" t="s">
        <v>509</v>
      </c>
      <c r="D223" s="12">
        <v>1.19</v>
      </c>
    </row>
    <row r="224" spans="1:4" x14ac:dyDescent="0.25">
      <c r="A224" s="13" t="s">
        <v>314</v>
      </c>
      <c r="B224" s="10" t="s">
        <v>510</v>
      </c>
      <c r="C224" s="17" t="s">
        <v>510</v>
      </c>
      <c r="D224" s="12">
        <v>0.37</v>
      </c>
    </row>
    <row r="225" spans="1:4" x14ac:dyDescent="0.25">
      <c r="A225" s="13" t="s">
        <v>315</v>
      </c>
      <c r="B225" s="10" t="s">
        <v>511</v>
      </c>
      <c r="C225" s="17" t="s">
        <v>511</v>
      </c>
      <c r="D225" s="12">
        <v>0.92</v>
      </c>
    </row>
    <row r="226" spans="1:4" x14ac:dyDescent="0.25">
      <c r="A226" s="13" t="s">
        <v>316</v>
      </c>
      <c r="B226" s="10" t="s">
        <v>512</v>
      </c>
      <c r="C226" s="17" t="s">
        <v>512</v>
      </c>
      <c r="D226" s="12">
        <v>3.6</v>
      </c>
    </row>
    <row r="227" spans="1:4" x14ac:dyDescent="0.25">
      <c r="A227" s="13" t="s">
        <v>317</v>
      </c>
      <c r="B227" s="10" t="s">
        <v>513</v>
      </c>
      <c r="C227" s="17" t="s">
        <v>513</v>
      </c>
      <c r="D227" s="12">
        <v>70.03</v>
      </c>
    </row>
    <row r="228" spans="1:4" x14ac:dyDescent="0.25">
      <c r="A228" s="13" t="s">
        <v>318</v>
      </c>
      <c r="B228" s="10" t="s">
        <v>514</v>
      </c>
      <c r="C228" s="17" t="s">
        <v>514</v>
      </c>
      <c r="D228" s="12">
        <v>31.05</v>
      </c>
    </row>
    <row r="229" spans="1:4" x14ac:dyDescent="0.25">
      <c r="A229" s="13" t="s">
        <v>319</v>
      </c>
      <c r="B229" s="10" t="s">
        <v>515</v>
      </c>
      <c r="C229" s="17" t="s">
        <v>515</v>
      </c>
      <c r="D229" s="12">
        <v>46.74</v>
      </c>
    </row>
    <row r="230" spans="1:4" x14ac:dyDescent="0.25">
      <c r="A230" s="13" t="s">
        <v>320</v>
      </c>
      <c r="B230" s="10" t="s">
        <v>516</v>
      </c>
      <c r="C230" s="17" t="s">
        <v>516</v>
      </c>
      <c r="D230" s="12">
        <v>56.29</v>
      </c>
    </row>
    <row r="231" spans="1:4" x14ac:dyDescent="0.25">
      <c r="A231" s="13" t="s">
        <v>321</v>
      </c>
      <c r="B231" s="10" t="s">
        <v>517</v>
      </c>
      <c r="C231" s="17" t="s">
        <v>517</v>
      </c>
      <c r="D231" s="12">
        <v>23.37</v>
      </c>
    </row>
    <row r="232" spans="1:4" x14ac:dyDescent="0.25">
      <c r="A232" s="13" t="s">
        <v>322</v>
      </c>
      <c r="B232" s="10" t="s">
        <v>518</v>
      </c>
      <c r="C232" s="17" t="s">
        <v>518</v>
      </c>
      <c r="D232" s="12">
        <v>34.99</v>
      </c>
    </row>
    <row r="233" spans="1:4" x14ac:dyDescent="0.25">
      <c r="A233" s="13" t="s">
        <v>323</v>
      </c>
      <c r="B233" s="10" t="s">
        <v>519</v>
      </c>
      <c r="C233" s="17" t="s">
        <v>519</v>
      </c>
      <c r="D233" s="12">
        <v>0.35</v>
      </c>
    </row>
    <row r="234" spans="1:4" x14ac:dyDescent="0.25">
      <c r="A234" s="13" t="s">
        <v>324</v>
      </c>
      <c r="B234" s="10" t="s">
        <v>520</v>
      </c>
      <c r="C234" s="17" t="s">
        <v>520</v>
      </c>
      <c r="D234" s="12">
        <v>21.45</v>
      </c>
    </row>
    <row r="235" spans="1:4" x14ac:dyDescent="0.25">
      <c r="A235" s="13" t="s">
        <v>325</v>
      </c>
      <c r="B235" s="10" t="s">
        <v>521</v>
      </c>
      <c r="C235" s="17" t="s">
        <v>521</v>
      </c>
      <c r="D235" s="12">
        <v>43.6</v>
      </c>
    </row>
    <row r="236" spans="1:4" x14ac:dyDescent="0.25">
      <c r="A236" s="13" t="s">
        <v>326</v>
      </c>
      <c r="B236" s="10" t="s">
        <v>522</v>
      </c>
      <c r="C236" s="17" t="s">
        <v>522</v>
      </c>
      <c r="D236" s="12">
        <v>15.59</v>
      </c>
    </row>
    <row r="237" spans="1:4" x14ac:dyDescent="0.25">
      <c r="A237" s="13" t="s">
        <v>327</v>
      </c>
      <c r="B237" s="10" t="s">
        <v>523</v>
      </c>
      <c r="C237" s="17" t="s">
        <v>523</v>
      </c>
      <c r="D237" s="12">
        <v>9.1999999999999993</v>
      </c>
    </row>
    <row r="238" spans="1:4" x14ac:dyDescent="0.25">
      <c r="A238" s="13" t="s">
        <v>328</v>
      </c>
      <c r="B238" s="10" t="s">
        <v>524</v>
      </c>
      <c r="C238" s="17" t="s">
        <v>524</v>
      </c>
      <c r="D238" s="12">
        <v>1.43</v>
      </c>
    </row>
    <row r="239" spans="1:4" x14ac:dyDescent="0.25">
      <c r="A239" s="13" t="s">
        <v>329</v>
      </c>
      <c r="B239" s="10" t="s">
        <v>525</v>
      </c>
      <c r="C239" s="17" t="s">
        <v>525</v>
      </c>
      <c r="D239" s="12">
        <v>8.5500000000000007</v>
      </c>
    </row>
    <row r="240" spans="1:4" x14ac:dyDescent="0.25">
      <c r="A240" s="13" t="s">
        <v>645</v>
      </c>
      <c r="B240" s="10" t="s">
        <v>526</v>
      </c>
      <c r="C240" s="17" t="s">
        <v>526</v>
      </c>
      <c r="D240" s="12">
        <v>18.5</v>
      </c>
    </row>
    <row r="241" spans="1:4" x14ac:dyDescent="0.25">
      <c r="A241" s="13" t="s">
        <v>330</v>
      </c>
      <c r="B241" s="10" t="s">
        <v>527</v>
      </c>
      <c r="C241" s="17" t="s">
        <v>527</v>
      </c>
      <c r="D241" s="12">
        <v>125.2</v>
      </c>
    </row>
    <row r="242" spans="1:4" x14ac:dyDescent="0.25">
      <c r="A242" s="13" t="s">
        <v>331</v>
      </c>
      <c r="B242" s="10" t="s">
        <v>528</v>
      </c>
      <c r="C242" s="17" t="s">
        <v>528</v>
      </c>
      <c r="D242" s="12">
        <v>0.9</v>
      </c>
    </row>
    <row r="243" spans="1:4" x14ac:dyDescent="0.25">
      <c r="A243" s="13" t="s">
        <v>332</v>
      </c>
      <c r="B243" s="10" t="s">
        <v>529</v>
      </c>
      <c r="C243" s="17" t="s">
        <v>529</v>
      </c>
      <c r="D243" s="12">
        <v>0.2</v>
      </c>
    </row>
    <row r="244" spans="1:4" x14ac:dyDescent="0.25">
      <c r="A244" s="13" t="s">
        <v>333</v>
      </c>
      <c r="B244" s="10" t="s">
        <v>530</v>
      </c>
      <c r="C244" s="17" t="s">
        <v>530</v>
      </c>
      <c r="D244" s="12">
        <v>7.95</v>
      </c>
    </row>
    <row r="245" spans="1:4" x14ac:dyDescent="0.25">
      <c r="A245" s="13" t="s">
        <v>334</v>
      </c>
      <c r="B245" s="10" t="s">
        <v>531</v>
      </c>
      <c r="C245" s="17" t="s">
        <v>531</v>
      </c>
      <c r="D245" s="12">
        <v>9.81</v>
      </c>
    </row>
    <row r="246" spans="1:4" x14ac:dyDescent="0.25">
      <c r="A246" s="13" t="s">
        <v>335</v>
      </c>
      <c r="B246" s="10" t="s">
        <v>532</v>
      </c>
      <c r="C246" s="17" t="s">
        <v>532</v>
      </c>
      <c r="D246" s="12">
        <v>34.020000000000003</v>
      </c>
    </row>
    <row r="247" spans="1:4" x14ac:dyDescent="0.25">
      <c r="A247" s="13" t="s">
        <v>336</v>
      </c>
      <c r="B247" s="10" t="s">
        <v>533</v>
      </c>
      <c r="C247" s="17" t="s">
        <v>533</v>
      </c>
      <c r="D247" s="12">
        <v>62.03</v>
      </c>
    </row>
    <row r="248" spans="1:4" x14ac:dyDescent="0.25">
      <c r="A248" s="13" t="s">
        <v>337</v>
      </c>
      <c r="B248" s="10" t="s">
        <v>534</v>
      </c>
      <c r="C248" s="17" t="s">
        <v>534</v>
      </c>
      <c r="D248" s="12">
        <v>3.82</v>
      </c>
    </row>
    <row r="249" spans="1:4" x14ac:dyDescent="0.25">
      <c r="A249" s="13" t="s">
        <v>338</v>
      </c>
      <c r="B249" s="10" t="s">
        <v>535</v>
      </c>
      <c r="C249" s="17" t="s">
        <v>535</v>
      </c>
      <c r="D249" s="12">
        <v>25.35</v>
      </c>
    </row>
    <row r="250" spans="1:4" x14ac:dyDescent="0.25">
      <c r="A250" s="13" t="s">
        <v>646</v>
      </c>
      <c r="B250" s="10" t="s">
        <v>536</v>
      </c>
      <c r="C250" s="17" t="s">
        <v>536</v>
      </c>
      <c r="D250" s="12">
        <v>15.6</v>
      </c>
    </row>
    <row r="251" spans="1:4" x14ac:dyDescent="0.25">
      <c r="A251" s="13" t="s">
        <v>339</v>
      </c>
      <c r="B251" s="10" t="s">
        <v>537</v>
      </c>
      <c r="C251" s="17" t="s">
        <v>537</v>
      </c>
      <c r="D251" s="12">
        <v>2.97</v>
      </c>
    </row>
    <row r="252" spans="1:4" x14ac:dyDescent="0.25">
      <c r="A252" s="13" t="s">
        <v>647</v>
      </c>
      <c r="B252" s="10" t="s">
        <v>538</v>
      </c>
      <c r="C252" s="17" t="s">
        <v>538</v>
      </c>
      <c r="D252" s="12">
        <v>15.65</v>
      </c>
    </row>
    <row r="253" spans="1:4" x14ac:dyDescent="0.25">
      <c r="A253" s="13" t="s">
        <v>340</v>
      </c>
      <c r="B253" s="10" t="s">
        <v>539</v>
      </c>
      <c r="C253" s="17" t="s">
        <v>539</v>
      </c>
      <c r="D253" s="12">
        <v>11.2</v>
      </c>
    </row>
    <row r="254" spans="1:4" x14ac:dyDescent="0.25">
      <c r="A254" s="13" t="s">
        <v>341</v>
      </c>
      <c r="B254" s="10" t="s">
        <v>540</v>
      </c>
      <c r="C254" s="17" t="s">
        <v>540</v>
      </c>
      <c r="D254" s="12">
        <v>6.43</v>
      </c>
    </row>
    <row r="255" spans="1:4" x14ac:dyDescent="0.25">
      <c r="A255" s="13" t="s">
        <v>666</v>
      </c>
      <c r="B255" s="10" t="s">
        <v>619</v>
      </c>
      <c r="C255" s="17" t="s">
        <v>619</v>
      </c>
      <c r="D255" s="12">
        <v>3.97</v>
      </c>
    </row>
    <row r="256" spans="1:4" x14ac:dyDescent="0.25">
      <c r="A256" s="13" t="s">
        <v>677</v>
      </c>
      <c r="B256" s="10" t="s">
        <v>676</v>
      </c>
      <c r="C256" s="17" t="s">
        <v>676</v>
      </c>
      <c r="D256" s="12">
        <v>1</v>
      </c>
    </row>
    <row r="257" spans="1:4" x14ac:dyDescent="0.25">
      <c r="A257" s="13" t="s">
        <v>667</v>
      </c>
      <c r="B257" s="10" t="s">
        <v>620</v>
      </c>
      <c r="C257" s="17" t="s">
        <v>620</v>
      </c>
      <c r="D257" s="12">
        <v>1.55</v>
      </c>
    </row>
    <row r="258" spans="1:4" x14ac:dyDescent="0.25">
      <c r="A258" s="13" t="s">
        <v>342</v>
      </c>
      <c r="B258" s="10" t="s">
        <v>541</v>
      </c>
      <c r="C258" s="17" t="s">
        <v>541</v>
      </c>
      <c r="D258" s="12">
        <v>1.2</v>
      </c>
    </row>
    <row r="259" spans="1:4" x14ac:dyDescent="0.25">
      <c r="A259" s="13" t="s">
        <v>343</v>
      </c>
      <c r="B259" s="10" t="s">
        <v>542</v>
      </c>
      <c r="C259" s="17" t="s">
        <v>542</v>
      </c>
      <c r="D259" s="12">
        <v>4.9800000000000004</v>
      </c>
    </row>
    <row r="260" spans="1:4" x14ac:dyDescent="0.25">
      <c r="A260" s="13" t="s">
        <v>344</v>
      </c>
      <c r="B260" s="10" t="s">
        <v>543</v>
      </c>
      <c r="C260" s="17" t="s">
        <v>543</v>
      </c>
      <c r="D260" s="12">
        <v>4</v>
      </c>
    </row>
    <row r="261" spans="1:4" x14ac:dyDescent="0.25">
      <c r="A261" s="13" t="s">
        <v>345</v>
      </c>
      <c r="B261" s="10" t="s">
        <v>544</v>
      </c>
      <c r="C261" s="17" t="s">
        <v>544</v>
      </c>
      <c r="D261" s="12">
        <v>5</v>
      </c>
    </row>
    <row r="262" spans="1:4" x14ac:dyDescent="0.25">
      <c r="A262" s="13" t="s">
        <v>346</v>
      </c>
      <c r="B262" s="10" t="s">
        <v>545</v>
      </c>
      <c r="C262" s="17" t="s">
        <v>545</v>
      </c>
      <c r="D262" s="12">
        <v>7</v>
      </c>
    </row>
    <row r="263" spans="1:4" x14ac:dyDescent="0.25">
      <c r="A263" s="13" t="s">
        <v>347</v>
      </c>
      <c r="B263" s="10" t="s">
        <v>546</v>
      </c>
      <c r="C263" s="17" t="s">
        <v>546</v>
      </c>
      <c r="D263" s="12">
        <v>1</v>
      </c>
    </row>
    <row r="264" spans="1:4" x14ac:dyDescent="0.25">
      <c r="A264" s="13" t="s">
        <v>348</v>
      </c>
      <c r="B264" s="10" t="s">
        <v>547</v>
      </c>
      <c r="C264" s="17" t="s">
        <v>547</v>
      </c>
      <c r="D264" s="12">
        <v>0.15</v>
      </c>
    </row>
    <row r="265" spans="1:4" x14ac:dyDescent="0.25">
      <c r="A265" s="13" t="s">
        <v>648</v>
      </c>
      <c r="B265" s="10" t="s">
        <v>548</v>
      </c>
      <c r="C265" s="17" t="s">
        <v>548</v>
      </c>
      <c r="D265" s="12">
        <v>0.19</v>
      </c>
    </row>
    <row r="266" spans="1:4" x14ac:dyDescent="0.25">
      <c r="A266" s="13" t="s">
        <v>649</v>
      </c>
      <c r="B266" s="10" t="s">
        <v>549</v>
      </c>
      <c r="C266" s="17" t="s">
        <v>549</v>
      </c>
      <c r="D266" s="12">
        <v>1.19</v>
      </c>
    </row>
    <row r="267" spans="1:4" x14ac:dyDescent="0.25">
      <c r="A267" s="13" t="s">
        <v>0</v>
      </c>
      <c r="B267" s="10" t="s">
        <v>550</v>
      </c>
      <c r="C267" s="17" t="s">
        <v>550</v>
      </c>
      <c r="D267" s="12">
        <v>2.9</v>
      </c>
    </row>
    <row r="268" spans="1:4" x14ac:dyDescent="0.25">
      <c r="A268" s="13" t="s">
        <v>1</v>
      </c>
      <c r="B268" s="10" t="s">
        <v>551</v>
      </c>
      <c r="C268" s="17" t="s">
        <v>551</v>
      </c>
      <c r="D268" s="12">
        <v>1.8</v>
      </c>
    </row>
    <row r="269" spans="1:4" x14ac:dyDescent="0.25">
      <c r="A269" s="13" t="s">
        <v>2</v>
      </c>
      <c r="B269" s="10" t="s">
        <v>552</v>
      </c>
      <c r="C269" s="17" t="s">
        <v>552</v>
      </c>
      <c r="D269" s="12">
        <v>5</v>
      </c>
    </row>
    <row r="270" spans="1:4" x14ac:dyDescent="0.25">
      <c r="A270" s="13" t="s">
        <v>3</v>
      </c>
      <c r="B270" s="10" t="s">
        <v>553</v>
      </c>
      <c r="C270" s="17" t="s">
        <v>553</v>
      </c>
      <c r="D270" s="12">
        <v>19</v>
      </c>
    </row>
    <row r="271" spans="1:4" x14ac:dyDescent="0.25">
      <c r="A271" s="13" t="s">
        <v>4</v>
      </c>
      <c r="B271" s="10" t="s">
        <v>554</v>
      </c>
      <c r="C271" s="17" t="s">
        <v>554</v>
      </c>
      <c r="D271" s="12">
        <v>60.39</v>
      </c>
    </row>
    <row r="272" spans="1:4" x14ac:dyDescent="0.25">
      <c r="A272" s="13" t="s">
        <v>5</v>
      </c>
      <c r="B272" s="10" t="s">
        <v>555</v>
      </c>
      <c r="C272" s="17" t="s">
        <v>555</v>
      </c>
      <c r="D272" s="12">
        <v>27.02</v>
      </c>
    </row>
    <row r="273" spans="1:4" x14ac:dyDescent="0.25">
      <c r="A273" s="13" t="s">
        <v>6</v>
      </c>
      <c r="B273" s="10" t="s">
        <v>556</v>
      </c>
      <c r="C273" s="17" t="s">
        <v>556</v>
      </c>
      <c r="D273" s="12">
        <v>34.880000000000003</v>
      </c>
    </row>
    <row r="274" spans="1:4" x14ac:dyDescent="0.25">
      <c r="A274" s="13" t="s">
        <v>7</v>
      </c>
      <c r="B274" s="10" t="s">
        <v>557</v>
      </c>
      <c r="C274" s="17" t="s">
        <v>557</v>
      </c>
      <c r="D274" s="12">
        <v>4</v>
      </c>
    </row>
    <row r="275" spans="1:4" x14ac:dyDescent="0.25">
      <c r="A275" s="13" t="s">
        <v>8</v>
      </c>
      <c r="B275" s="10" t="s">
        <v>558</v>
      </c>
      <c r="C275" s="17" t="s">
        <v>558</v>
      </c>
      <c r="D275" s="12">
        <v>2.95</v>
      </c>
    </row>
    <row r="276" spans="1:4" x14ac:dyDescent="0.25">
      <c r="A276" s="13" t="s">
        <v>9</v>
      </c>
      <c r="B276" s="10" t="s">
        <v>559</v>
      </c>
      <c r="C276" s="17" t="s">
        <v>559</v>
      </c>
      <c r="D276" s="12">
        <v>10.98</v>
      </c>
    </row>
    <row r="277" spans="1:4" x14ac:dyDescent="0.25">
      <c r="A277" s="13" t="s">
        <v>10</v>
      </c>
      <c r="B277" s="10" t="s">
        <v>560</v>
      </c>
      <c r="C277" s="17" t="s">
        <v>560</v>
      </c>
      <c r="D277" s="12">
        <v>7.2</v>
      </c>
    </row>
    <row r="278" spans="1:4" x14ac:dyDescent="0.25">
      <c r="A278" s="13" t="s">
        <v>656</v>
      </c>
      <c r="B278" s="10" t="s">
        <v>655</v>
      </c>
      <c r="C278" s="17"/>
      <c r="D278" s="12"/>
    </row>
    <row r="279" spans="1:4" x14ac:dyDescent="0.25">
      <c r="A279" s="13" t="s">
        <v>11</v>
      </c>
      <c r="B279" s="10" t="s">
        <v>561</v>
      </c>
      <c r="C279" s="17" t="s">
        <v>561</v>
      </c>
      <c r="D279" s="12">
        <v>2.99</v>
      </c>
    </row>
    <row r="280" spans="1:4" x14ac:dyDescent="0.25">
      <c r="A280" s="13" t="s">
        <v>12</v>
      </c>
      <c r="B280" s="10" t="s">
        <v>562</v>
      </c>
      <c r="C280" s="17" t="s">
        <v>562</v>
      </c>
      <c r="D280" s="12">
        <v>1</v>
      </c>
    </row>
    <row r="281" spans="1:4" x14ac:dyDescent="0.25">
      <c r="A281" s="13" t="s">
        <v>13</v>
      </c>
      <c r="B281" s="10" t="s">
        <v>563</v>
      </c>
      <c r="C281" s="17" t="s">
        <v>563</v>
      </c>
      <c r="D281" s="12">
        <v>23.82</v>
      </c>
    </row>
    <row r="282" spans="1:4" x14ac:dyDescent="0.25">
      <c r="A282" s="13" t="s">
        <v>14</v>
      </c>
      <c r="B282" s="10" t="s">
        <v>564</v>
      </c>
      <c r="C282" s="17" t="s">
        <v>564</v>
      </c>
      <c r="D282" s="12">
        <v>3.75</v>
      </c>
    </row>
    <row r="283" spans="1:4" x14ac:dyDescent="0.25">
      <c r="A283" s="13" t="s">
        <v>15</v>
      </c>
      <c r="B283" s="10" t="s">
        <v>565</v>
      </c>
      <c r="C283" s="17" t="s">
        <v>565</v>
      </c>
      <c r="D283" s="12">
        <v>1.25</v>
      </c>
    </row>
    <row r="284" spans="1:4" x14ac:dyDescent="0.25">
      <c r="A284" s="13" t="s">
        <v>650</v>
      </c>
      <c r="B284" s="10" t="s">
        <v>566</v>
      </c>
      <c r="C284" s="17" t="s">
        <v>566</v>
      </c>
      <c r="D284" s="12">
        <v>2.96</v>
      </c>
    </row>
    <row r="285" spans="1:4" x14ac:dyDescent="0.25">
      <c r="A285" s="13" t="s">
        <v>16</v>
      </c>
      <c r="B285" s="10" t="s">
        <v>567</v>
      </c>
      <c r="C285" s="17" t="s">
        <v>567</v>
      </c>
      <c r="D285" s="12">
        <v>1.9</v>
      </c>
    </row>
    <row r="286" spans="1:4" x14ac:dyDescent="0.25">
      <c r="A286" s="13" t="s">
        <v>17</v>
      </c>
      <c r="B286" s="10" t="s">
        <v>568</v>
      </c>
      <c r="C286" s="17" t="s">
        <v>568</v>
      </c>
      <c r="D286" s="12">
        <v>1</v>
      </c>
    </row>
    <row r="287" spans="1:4" x14ac:dyDescent="0.25">
      <c r="A287" s="13" t="s">
        <v>18</v>
      </c>
      <c r="B287" s="10" t="s">
        <v>569</v>
      </c>
      <c r="C287" s="17" t="s">
        <v>569</v>
      </c>
      <c r="D287" s="12">
        <v>45</v>
      </c>
    </row>
    <row r="288" spans="1:4" x14ac:dyDescent="0.25">
      <c r="A288" s="13" t="s">
        <v>19</v>
      </c>
      <c r="B288" s="10" t="s">
        <v>570</v>
      </c>
      <c r="C288" s="17" t="s">
        <v>570</v>
      </c>
      <c r="D288" s="12">
        <v>17.8</v>
      </c>
    </row>
    <row r="289" spans="1:4" x14ac:dyDescent="0.25">
      <c r="A289" s="13" t="s">
        <v>20</v>
      </c>
      <c r="B289" s="10" t="s">
        <v>571</v>
      </c>
      <c r="C289" s="17" t="s">
        <v>571</v>
      </c>
      <c r="D289" s="12">
        <v>9.2100000000000009</v>
      </c>
    </row>
    <row r="290" spans="1:4" x14ac:dyDescent="0.25">
      <c r="A290" s="13" t="s">
        <v>21</v>
      </c>
      <c r="B290" s="10" t="s">
        <v>572</v>
      </c>
      <c r="C290" s="17" t="s">
        <v>572</v>
      </c>
      <c r="D290" s="12">
        <v>13.5</v>
      </c>
    </row>
    <row r="291" spans="1:4" x14ac:dyDescent="0.25">
      <c r="A291" s="13" t="s">
        <v>22</v>
      </c>
      <c r="B291" s="10" t="s">
        <v>573</v>
      </c>
      <c r="C291" s="17" t="s">
        <v>573</v>
      </c>
      <c r="D291" s="12">
        <v>12.6</v>
      </c>
    </row>
    <row r="292" spans="1:4" x14ac:dyDescent="0.25">
      <c r="A292" s="13" t="s">
        <v>23</v>
      </c>
      <c r="B292" s="10" t="s">
        <v>574</v>
      </c>
      <c r="C292" s="17" t="s">
        <v>574</v>
      </c>
      <c r="D292" s="12">
        <v>9.68</v>
      </c>
    </row>
    <row r="293" spans="1:4" x14ac:dyDescent="0.25">
      <c r="A293" s="13" t="s">
        <v>24</v>
      </c>
      <c r="B293" s="10" t="s">
        <v>575</v>
      </c>
      <c r="C293" s="17" t="s">
        <v>575</v>
      </c>
      <c r="D293" s="12">
        <v>7.63</v>
      </c>
    </row>
    <row r="294" spans="1:4" x14ac:dyDescent="0.25">
      <c r="A294" s="13" t="s">
        <v>689</v>
      </c>
      <c r="B294" s="10" t="s">
        <v>694</v>
      </c>
      <c r="C294" s="17" t="s">
        <v>694</v>
      </c>
      <c r="D294" s="12">
        <v>0.91</v>
      </c>
    </row>
    <row r="295" spans="1:4" x14ac:dyDescent="0.25">
      <c r="A295" s="13" t="s">
        <v>613</v>
      </c>
      <c r="B295" s="10" t="s">
        <v>621</v>
      </c>
      <c r="C295" s="17" t="s">
        <v>621</v>
      </c>
      <c r="D295" s="12">
        <v>2</v>
      </c>
    </row>
    <row r="296" spans="1:4" x14ac:dyDescent="0.25">
      <c r="A296" s="13" t="s">
        <v>651</v>
      </c>
      <c r="B296" s="10" t="s">
        <v>576</v>
      </c>
      <c r="C296" s="17" t="s">
        <v>576</v>
      </c>
      <c r="D296" s="12">
        <v>2.33</v>
      </c>
    </row>
    <row r="297" spans="1:4" x14ac:dyDescent="0.25">
      <c r="A297" s="13" t="s">
        <v>51</v>
      </c>
      <c r="B297" s="10" t="s">
        <v>577</v>
      </c>
      <c r="C297" s="17" t="s">
        <v>577</v>
      </c>
      <c r="D297" s="12">
        <v>1.3</v>
      </c>
    </row>
    <row r="298" spans="1:4" x14ac:dyDescent="0.25">
      <c r="A298" s="13" t="s">
        <v>25</v>
      </c>
      <c r="B298" s="10" t="s">
        <v>578</v>
      </c>
      <c r="C298" s="17" t="s">
        <v>578</v>
      </c>
      <c r="D298" s="12">
        <v>1.52</v>
      </c>
    </row>
    <row r="299" spans="1:4" x14ac:dyDescent="0.25">
      <c r="A299" s="13" t="s">
        <v>26</v>
      </c>
      <c r="B299" s="10" t="s">
        <v>579</v>
      </c>
      <c r="C299" s="17" t="s">
        <v>579</v>
      </c>
      <c r="D299" s="12">
        <v>13.15</v>
      </c>
    </row>
    <row r="300" spans="1:4" x14ac:dyDescent="0.25">
      <c r="A300" s="13" t="s">
        <v>27</v>
      </c>
      <c r="B300" s="10" t="s">
        <v>580</v>
      </c>
      <c r="C300" s="17" t="s">
        <v>580</v>
      </c>
      <c r="D300" s="12">
        <v>2.75</v>
      </c>
    </row>
    <row r="301" spans="1:4" x14ac:dyDescent="0.25">
      <c r="A301" s="13" t="s">
        <v>28</v>
      </c>
      <c r="B301" s="10" t="s">
        <v>581</v>
      </c>
      <c r="C301" s="17" t="s">
        <v>581</v>
      </c>
      <c r="D301" s="12">
        <v>1.47</v>
      </c>
    </row>
    <row r="302" spans="1:4" x14ac:dyDescent="0.25">
      <c r="A302" s="13" t="s">
        <v>29</v>
      </c>
      <c r="B302" s="10" t="s">
        <v>582</v>
      </c>
      <c r="C302" s="17" t="s">
        <v>582</v>
      </c>
      <c r="D302" s="12">
        <v>1</v>
      </c>
    </row>
    <row r="303" spans="1:4" x14ac:dyDescent="0.25">
      <c r="A303" s="13" t="s">
        <v>30</v>
      </c>
      <c r="B303" s="10" t="s">
        <v>583</v>
      </c>
      <c r="C303" s="17" t="s">
        <v>583</v>
      </c>
      <c r="D303" s="12">
        <v>0.35</v>
      </c>
    </row>
    <row r="304" spans="1:4" x14ac:dyDescent="0.25">
      <c r="A304" s="13" t="s">
        <v>31</v>
      </c>
      <c r="B304" s="10" t="s">
        <v>584</v>
      </c>
      <c r="C304" s="17" t="s">
        <v>584</v>
      </c>
      <c r="D304" s="12">
        <v>1.52</v>
      </c>
    </row>
    <row r="305" spans="1:4" x14ac:dyDescent="0.25">
      <c r="A305" s="13" t="s">
        <v>32</v>
      </c>
      <c r="B305" s="10" t="s">
        <v>585</v>
      </c>
      <c r="C305" s="17" t="s">
        <v>585</v>
      </c>
      <c r="D305" s="12">
        <v>1</v>
      </c>
    </row>
    <row r="306" spans="1:4" x14ac:dyDescent="0.25">
      <c r="A306" s="13" t="s">
        <v>33</v>
      </c>
      <c r="B306" s="10" t="s">
        <v>586</v>
      </c>
      <c r="C306" s="17" t="s">
        <v>586</v>
      </c>
      <c r="D306" s="12">
        <v>1.4</v>
      </c>
    </row>
    <row r="307" spans="1:4" x14ac:dyDescent="0.25">
      <c r="A307" s="13" t="s">
        <v>652</v>
      </c>
      <c r="B307" s="10" t="s">
        <v>587</v>
      </c>
      <c r="C307" s="17" t="s">
        <v>587</v>
      </c>
      <c r="D307" s="12">
        <v>1</v>
      </c>
    </row>
    <row r="308" spans="1:4" x14ac:dyDescent="0.25">
      <c r="A308" s="13" t="s">
        <v>34</v>
      </c>
      <c r="B308" s="10" t="s">
        <v>588</v>
      </c>
      <c r="C308" s="17" t="s">
        <v>588</v>
      </c>
      <c r="D308" s="12">
        <v>0.7</v>
      </c>
    </row>
    <row r="309" spans="1:4" x14ac:dyDescent="0.25">
      <c r="A309" s="13" t="s">
        <v>35</v>
      </c>
      <c r="B309" s="10" t="s">
        <v>589</v>
      </c>
      <c r="C309" s="17" t="s">
        <v>589</v>
      </c>
      <c r="D309" s="12">
        <v>3</v>
      </c>
    </row>
    <row r="310" spans="1:4" x14ac:dyDescent="0.25">
      <c r="A310" s="13" t="s">
        <v>36</v>
      </c>
      <c r="B310" s="10" t="s">
        <v>590</v>
      </c>
      <c r="C310" s="17" t="s">
        <v>590</v>
      </c>
      <c r="D310" s="12">
        <v>7.34</v>
      </c>
    </row>
    <row r="311" spans="1:4" x14ac:dyDescent="0.25">
      <c r="A311" s="13" t="s">
        <v>37</v>
      </c>
      <c r="B311" s="10" t="s">
        <v>591</v>
      </c>
      <c r="C311" s="17" t="s">
        <v>591</v>
      </c>
      <c r="D311" s="12">
        <v>59.63</v>
      </c>
    </row>
    <row r="312" spans="1:4" x14ac:dyDescent="0.25">
      <c r="A312" s="13" t="s">
        <v>57</v>
      </c>
      <c r="B312" s="10" t="s">
        <v>592</v>
      </c>
      <c r="C312" s="17" t="s">
        <v>592</v>
      </c>
      <c r="D312" s="12">
        <v>14.7</v>
      </c>
    </row>
    <row r="313" spans="1:4" x14ac:dyDescent="0.25">
      <c r="A313" s="13" t="s">
        <v>38</v>
      </c>
      <c r="B313" s="10" t="s">
        <v>593</v>
      </c>
      <c r="C313" s="17" t="s">
        <v>593</v>
      </c>
      <c r="D313" s="12">
        <v>18.399999999999999</v>
      </c>
    </row>
    <row r="314" spans="1:4" x14ac:dyDescent="0.25">
      <c r="A314" s="13" t="s">
        <v>39</v>
      </c>
      <c r="B314" s="10" t="s">
        <v>594</v>
      </c>
      <c r="C314" s="17" t="s">
        <v>594</v>
      </c>
      <c r="D314" s="12">
        <v>3.25</v>
      </c>
    </row>
    <row r="315" spans="1:4" x14ac:dyDescent="0.25">
      <c r="A315" s="13" t="s">
        <v>40</v>
      </c>
      <c r="B315" s="10" t="s">
        <v>595</v>
      </c>
      <c r="C315" s="17" t="s">
        <v>595</v>
      </c>
      <c r="D315" s="12">
        <v>17.600000000000001</v>
      </c>
    </row>
    <row r="316" spans="1:4" x14ac:dyDescent="0.25">
      <c r="A316" s="13" t="s">
        <v>41</v>
      </c>
      <c r="B316" s="10" t="s">
        <v>596</v>
      </c>
      <c r="C316" s="17" t="s">
        <v>596</v>
      </c>
      <c r="D316" s="12">
        <v>24.83</v>
      </c>
    </row>
    <row r="317" spans="1:4" x14ac:dyDescent="0.25">
      <c r="A317" s="13" t="s">
        <v>42</v>
      </c>
      <c r="B317" s="10" t="s">
        <v>597</v>
      </c>
      <c r="C317" s="17" t="s">
        <v>597</v>
      </c>
      <c r="D317" s="12">
        <v>15.25</v>
      </c>
    </row>
    <row r="318" spans="1:4" x14ac:dyDescent="0.25">
      <c r="A318" s="13" t="s">
        <v>43</v>
      </c>
      <c r="B318" s="10" t="s">
        <v>598</v>
      </c>
      <c r="C318" s="17" t="s">
        <v>598</v>
      </c>
      <c r="D318" s="12">
        <v>6.39</v>
      </c>
    </row>
    <row r="319" spans="1:4" x14ac:dyDescent="0.25">
      <c r="A319" s="13" t="s">
        <v>44</v>
      </c>
      <c r="B319" s="10" t="s">
        <v>599</v>
      </c>
      <c r="C319" s="17" t="s">
        <v>599</v>
      </c>
      <c r="D319" s="12">
        <v>7.3</v>
      </c>
    </row>
    <row r="320" spans="1:4" x14ac:dyDescent="0.25">
      <c r="A320" s="13" t="s">
        <v>45</v>
      </c>
      <c r="B320" s="10" t="s">
        <v>600</v>
      </c>
      <c r="C320" s="17" t="s">
        <v>600</v>
      </c>
      <c r="D320" s="12">
        <v>6.1</v>
      </c>
    </row>
    <row r="321" spans="1:4" x14ac:dyDescent="0.25">
      <c r="A321" s="13" t="s">
        <v>46</v>
      </c>
      <c r="B321" s="10" t="s">
        <v>601</v>
      </c>
      <c r="C321" s="11" t="s">
        <v>601</v>
      </c>
      <c r="D321" s="12">
        <v>19.61</v>
      </c>
    </row>
    <row r="322" spans="1:4" x14ac:dyDescent="0.25">
      <c r="A322" s="13" t="s">
        <v>58</v>
      </c>
      <c r="B322" s="10" t="s">
        <v>602</v>
      </c>
      <c r="C322" s="17" t="s">
        <v>602</v>
      </c>
      <c r="D322" s="12">
        <v>18.73</v>
      </c>
    </row>
    <row r="323" spans="1:4" x14ac:dyDescent="0.25">
      <c r="A323" s="13" t="s">
        <v>47</v>
      </c>
      <c r="B323" s="10" t="s">
        <v>603</v>
      </c>
      <c r="C323" s="17" t="s">
        <v>603</v>
      </c>
      <c r="D323" s="12">
        <v>6.98</v>
      </c>
    </row>
    <row r="324" spans="1:4" x14ac:dyDescent="0.25">
      <c r="A324" s="13" t="s">
        <v>669</v>
      </c>
      <c r="B324" s="10" t="s">
        <v>668</v>
      </c>
      <c r="C324" s="17" t="s">
        <v>668</v>
      </c>
      <c r="D324" s="12">
        <v>0</v>
      </c>
    </row>
  </sheetData>
  <autoFilter ref="A4:D4" xr:uid="{00000000-0001-0000-0400-000000000000}"/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25"/>
  <sheetViews>
    <sheetView showZeros="0" workbookViewId="0">
      <pane ySplit="4" topLeftCell="A304" activePane="bottomLeft" state="frozen"/>
      <selection pane="bottomLeft" activeCell="D5" sqref="D5:D324"/>
    </sheetView>
  </sheetViews>
  <sheetFormatPr defaultColWidth="9.140625" defaultRowHeight="14.25" x14ac:dyDescent="0.25"/>
  <cols>
    <col min="1" max="1" width="22.85546875" style="10" bestFit="1" customWidth="1"/>
    <col min="2" max="2" width="10.42578125" style="10" customWidth="1"/>
    <col min="3" max="3" width="9.140625" style="16"/>
    <col min="4" max="4" width="8.42578125" style="18" bestFit="1" customWidth="1"/>
    <col min="5" max="16384" width="9.140625" style="1"/>
  </cols>
  <sheetData>
    <row r="1" spans="1:4" x14ac:dyDescent="0.25">
      <c r="A1" s="5"/>
      <c r="B1" s="6" t="s">
        <v>742</v>
      </c>
      <c r="C1" s="1"/>
      <c r="D1" s="4"/>
    </row>
    <row r="2" spans="1:4" x14ac:dyDescent="0.25">
      <c r="A2" s="1"/>
      <c r="B2" s="5" t="s">
        <v>61</v>
      </c>
      <c r="C2" s="1"/>
      <c r="D2" s="4"/>
    </row>
    <row r="3" spans="1:4" ht="15" thickBot="1" x14ac:dyDescent="0.3">
      <c r="A3" s="1"/>
      <c r="B3" s="5" t="s">
        <v>62</v>
      </c>
      <c r="C3" s="1"/>
      <c r="D3" s="4" t="s">
        <v>76</v>
      </c>
    </row>
    <row r="4" spans="1:4" ht="15" thickBot="1" x14ac:dyDescent="0.3">
      <c r="A4" s="7" t="s">
        <v>77</v>
      </c>
      <c r="B4" s="5" t="s">
        <v>63</v>
      </c>
      <c r="C4" s="1"/>
      <c r="D4" s="8">
        <f>SUM(D5:D324)</f>
        <v>5061.3099999999931</v>
      </c>
    </row>
    <row r="5" spans="1:4" x14ac:dyDescent="0.25">
      <c r="A5" s="9" t="s">
        <v>83</v>
      </c>
      <c r="B5" s="10" t="s">
        <v>82</v>
      </c>
      <c r="C5" s="17" t="s">
        <v>82</v>
      </c>
      <c r="D5" s="12">
        <v>1.32</v>
      </c>
    </row>
    <row r="6" spans="1:4" x14ac:dyDescent="0.25">
      <c r="A6" s="9" t="s">
        <v>85</v>
      </c>
      <c r="B6" s="10" t="s">
        <v>84</v>
      </c>
      <c r="C6" s="17"/>
      <c r="D6" s="12"/>
    </row>
    <row r="7" spans="1:4" x14ac:dyDescent="0.25">
      <c r="A7" s="9" t="s">
        <v>87</v>
      </c>
      <c r="B7" s="10" t="s">
        <v>86</v>
      </c>
      <c r="C7" s="17" t="s">
        <v>86</v>
      </c>
      <c r="D7" s="12">
        <v>23.5</v>
      </c>
    </row>
    <row r="8" spans="1:4" x14ac:dyDescent="0.25">
      <c r="A8" s="9" t="s">
        <v>89</v>
      </c>
      <c r="B8" s="10" t="s">
        <v>88</v>
      </c>
      <c r="C8" s="17" t="s">
        <v>88</v>
      </c>
      <c r="D8" s="12">
        <v>1.98</v>
      </c>
    </row>
    <row r="9" spans="1:4" x14ac:dyDescent="0.25">
      <c r="A9" s="9" t="s">
        <v>91</v>
      </c>
      <c r="B9" s="10" t="s">
        <v>90</v>
      </c>
      <c r="C9" s="17" t="s">
        <v>90</v>
      </c>
      <c r="D9" s="12">
        <v>3</v>
      </c>
    </row>
    <row r="10" spans="1:4" x14ac:dyDescent="0.25">
      <c r="A10" s="9" t="s">
        <v>93</v>
      </c>
      <c r="B10" s="10" t="s">
        <v>92</v>
      </c>
      <c r="C10" s="17" t="s">
        <v>92</v>
      </c>
      <c r="D10" s="12">
        <v>13.29</v>
      </c>
    </row>
    <row r="11" spans="1:4" x14ac:dyDescent="0.25">
      <c r="A11" s="9" t="s">
        <v>95</v>
      </c>
      <c r="B11" s="10" t="s">
        <v>94</v>
      </c>
      <c r="C11" s="17"/>
      <c r="D11" s="12"/>
    </row>
    <row r="12" spans="1:4" x14ac:dyDescent="0.25">
      <c r="A12" s="9" t="s">
        <v>97</v>
      </c>
      <c r="B12" s="10" t="s">
        <v>96</v>
      </c>
      <c r="C12" s="17" t="s">
        <v>96</v>
      </c>
      <c r="D12" s="12">
        <v>85.95</v>
      </c>
    </row>
    <row r="13" spans="1:4" x14ac:dyDescent="0.25">
      <c r="A13" s="9" t="s">
        <v>99</v>
      </c>
      <c r="B13" s="10" t="s">
        <v>98</v>
      </c>
      <c r="C13" s="17" t="s">
        <v>98</v>
      </c>
      <c r="D13" s="12">
        <v>1</v>
      </c>
    </row>
    <row r="14" spans="1:4" x14ac:dyDescent="0.25">
      <c r="A14" s="9" t="s">
        <v>632</v>
      </c>
      <c r="B14" s="10" t="s">
        <v>100</v>
      </c>
      <c r="C14" s="17" t="s">
        <v>100</v>
      </c>
      <c r="D14" s="12">
        <v>8.57</v>
      </c>
    </row>
    <row r="15" spans="1:4" x14ac:dyDescent="0.25">
      <c r="A15" s="9" t="s">
        <v>102</v>
      </c>
      <c r="B15" s="10" t="s">
        <v>101</v>
      </c>
      <c r="C15" s="17" t="s">
        <v>101</v>
      </c>
      <c r="D15" s="12">
        <v>5.5</v>
      </c>
    </row>
    <row r="16" spans="1:4" x14ac:dyDescent="0.25">
      <c r="A16" s="9" t="s">
        <v>104</v>
      </c>
      <c r="B16" s="10" t="s">
        <v>103</v>
      </c>
      <c r="C16" s="17" t="s">
        <v>103</v>
      </c>
      <c r="D16" s="12">
        <v>13</v>
      </c>
    </row>
    <row r="17" spans="1:4" x14ac:dyDescent="0.25">
      <c r="A17" s="9" t="s">
        <v>106</v>
      </c>
      <c r="B17" s="10" t="s">
        <v>105</v>
      </c>
      <c r="C17" s="17" t="s">
        <v>105</v>
      </c>
      <c r="D17" s="12">
        <v>62.32</v>
      </c>
    </row>
    <row r="18" spans="1:4" x14ac:dyDescent="0.25">
      <c r="A18" s="9" t="s">
        <v>108</v>
      </c>
      <c r="B18" s="10" t="s">
        <v>107</v>
      </c>
      <c r="C18" s="17" t="s">
        <v>107</v>
      </c>
      <c r="D18" s="12">
        <v>5.6</v>
      </c>
    </row>
    <row r="19" spans="1:4" x14ac:dyDescent="0.25">
      <c r="A19" s="9" t="s">
        <v>110</v>
      </c>
      <c r="B19" s="10" t="s">
        <v>109</v>
      </c>
      <c r="C19" s="17"/>
      <c r="D19" s="12"/>
    </row>
    <row r="20" spans="1:4" x14ac:dyDescent="0.25">
      <c r="A20" s="9" t="s">
        <v>112</v>
      </c>
      <c r="B20" s="10" t="s">
        <v>111</v>
      </c>
      <c r="C20" s="17" t="s">
        <v>111</v>
      </c>
      <c r="D20" s="12">
        <v>2.95</v>
      </c>
    </row>
    <row r="21" spans="1:4" x14ac:dyDescent="0.25">
      <c r="A21" s="9" t="s">
        <v>114</v>
      </c>
      <c r="B21" s="10" t="s">
        <v>113</v>
      </c>
      <c r="C21" s="17" t="s">
        <v>113</v>
      </c>
      <c r="D21" s="12">
        <v>9</v>
      </c>
    </row>
    <row r="22" spans="1:4" x14ac:dyDescent="0.25">
      <c r="A22" s="9" t="s">
        <v>116</v>
      </c>
      <c r="B22" s="10" t="s">
        <v>115</v>
      </c>
      <c r="C22" s="17" t="s">
        <v>115</v>
      </c>
      <c r="D22" s="12">
        <v>8.1999999999999993</v>
      </c>
    </row>
    <row r="23" spans="1:4" x14ac:dyDescent="0.25">
      <c r="A23" s="9" t="s">
        <v>118</v>
      </c>
      <c r="B23" s="10" t="s">
        <v>117</v>
      </c>
      <c r="C23" s="17" t="s">
        <v>117</v>
      </c>
      <c r="D23" s="12">
        <v>6.8</v>
      </c>
    </row>
    <row r="24" spans="1:4" x14ac:dyDescent="0.25">
      <c r="A24" s="9" t="s">
        <v>120</v>
      </c>
      <c r="B24" s="10" t="s">
        <v>119</v>
      </c>
      <c r="C24" s="17" t="s">
        <v>119</v>
      </c>
      <c r="D24" s="12">
        <v>35</v>
      </c>
    </row>
    <row r="25" spans="1:4" x14ac:dyDescent="0.25">
      <c r="A25" s="9" t="s">
        <v>686</v>
      </c>
      <c r="B25" s="10" t="s">
        <v>690</v>
      </c>
      <c r="C25" s="17" t="s">
        <v>690</v>
      </c>
      <c r="D25" s="12">
        <v>1</v>
      </c>
    </row>
    <row r="26" spans="1:4" x14ac:dyDescent="0.25">
      <c r="A26" s="9" t="s">
        <v>122</v>
      </c>
      <c r="B26" s="10" t="s">
        <v>121</v>
      </c>
      <c r="C26" s="17" t="s">
        <v>121</v>
      </c>
      <c r="D26" s="12">
        <v>15.52</v>
      </c>
    </row>
    <row r="27" spans="1:4" x14ac:dyDescent="0.25">
      <c r="A27" s="9" t="s">
        <v>124</v>
      </c>
      <c r="B27" s="10" t="s">
        <v>123</v>
      </c>
      <c r="C27" s="17" t="s">
        <v>123</v>
      </c>
      <c r="D27" s="12">
        <v>3.4</v>
      </c>
    </row>
    <row r="28" spans="1:4" x14ac:dyDescent="0.25">
      <c r="A28" s="9" t="s">
        <v>126</v>
      </c>
      <c r="B28" s="10" t="s">
        <v>125</v>
      </c>
      <c r="C28" s="17" t="s">
        <v>125</v>
      </c>
      <c r="D28" s="12">
        <v>11.9</v>
      </c>
    </row>
    <row r="29" spans="1:4" x14ac:dyDescent="0.25">
      <c r="A29" s="9" t="s">
        <v>128</v>
      </c>
      <c r="B29" s="10" t="s">
        <v>127</v>
      </c>
      <c r="C29" s="17" t="s">
        <v>127</v>
      </c>
      <c r="D29" s="12">
        <v>5</v>
      </c>
    </row>
    <row r="30" spans="1:4" x14ac:dyDescent="0.25">
      <c r="A30" s="9" t="s">
        <v>130</v>
      </c>
      <c r="B30" s="10" t="s">
        <v>129</v>
      </c>
      <c r="C30" s="17" t="s">
        <v>129</v>
      </c>
      <c r="D30" s="12">
        <v>6.95</v>
      </c>
    </row>
    <row r="31" spans="1:4" x14ac:dyDescent="0.25">
      <c r="A31" s="9" t="s">
        <v>633</v>
      </c>
      <c r="B31" s="10" t="s">
        <v>628</v>
      </c>
      <c r="C31" s="17" t="s">
        <v>628</v>
      </c>
      <c r="D31" s="12">
        <v>1</v>
      </c>
    </row>
    <row r="32" spans="1:4" x14ac:dyDescent="0.25">
      <c r="A32" s="9" t="s">
        <v>132</v>
      </c>
      <c r="B32" s="10" t="s">
        <v>131</v>
      </c>
      <c r="C32" s="17" t="s">
        <v>131</v>
      </c>
      <c r="D32" s="12">
        <v>94.33</v>
      </c>
    </row>
    <row r="33" spans="1:4" x14ac:dyDescent="0.25">
      <c r="A33" s="9" t="s">
        <v>134</v>
      </c>
      <c r="B33" s="10" t="s">
        <v>133</v>
      </c>
      <c r="C33" s="17" t="s">
        <v>133</v>
      </c>
      <c r="D33" s="12">
        <v>10</v>
      </c>
    </row>
    <row r="34" spans="1:4" x14ac:dyDescent="0.25">
      <c r="A34" s="9" t="s">
        <v>606</v>
      </c>
      <c r="B34" s="10" t="s">
        <v>135</v>
      </c>
      <c r="C34" s="17" t="s">
        <v>135</v>
      </c>
      <c r="D34" s="12">
        <v>9.99</v>
      </c>
    </row>
    <row r="35" spans="1:4" x14ac:dyDescent="0.25">
      <c r="A35" s="9" t="s">
        <v>137</v>
      </c>
      <c r="B35" s="10" t="s">
        <v>136</v>
      </c>
      <c r="C35" s="17" t="s">
        <v>136</v>
      </c>
      <c r="D35" s="12">
        <v>1.3</v>
      </c>
    </row>
    <row r="36" spans="1:4" x14ac:dyDescent="0.25">
      <c r="A36" s="9" t="s">
        <v>139</v>
      </c>
      <c r="B36" s="10" t="s">
        <v>138</v>
      </c>
      <c r="C36" s="17" t="s">
        <v>138</v>
      </c>
      <c r="D36" s="12">
        <v>14</v>
      </c>
    </row>
    <row r="37" spans="1:4" x14ac:dyDescent="0.25">
      <c r="A37" s="9" t="s">
        <v>141</v>
      </c>
      <c r="B37" s="10" t="s">
        <v>140</v>
      </c>
      <c r="C37" s="17" t="s">
        <v>140</v>
      </c>
      <c r="D37" s="12">
        <v>111.69</v>
      </c>
    </row>
    <row r="38" spans="1:4" x14ac:dyDescent="0.25">
      <c r="A38" s="9" t="s">
        <v>143</v>
      </c>
      <c r="B38" s="10" t="s">
        <v>142</v>
      </c>
      <c r="C38" s="17" t="s">
        <v>142</v>
      </c>
      <c r="D38" s="12">
        <v>31.25</v>
      </c>
    </row>
    <row r="39" spans="1:4" x14ac:dyDescent="0.25">
      <c r="A39" s="9" t="s">
        <v>145</v>
      </c>
      <c r="B39" s="10" t="s">
        <v>144</v>
      </c>
      <c r="C39" s="17" t="s">
        <v>144</v>
      </c>
      <c r="D39" s="12">
        <v>56.77</v>
      </c>
    </row>
    <row r="40" spans="1:4" x14ac:dyDescent="0.25">
      <c r="A40" s="9" t="s">
        <v>147</v>
      </c>
      <c r="B40" s="10" t="s">
        <v>146</v>
      </c>
      <c r="C40" s="17" t="s">
        <v>146</v>
      </c>
      <c r="D40" s="12">
        <v>16</v>
      </c>
    </row>
    <row r="41" spans="1:4" x14ac:dyDescent="0.25">
      <c r="A41" s="9" t="s">
        <v>710</v>
      </c>
      <c r="B41" s="10" t="s">
        <v>705</v>
      </c>
      <c r="C41" s="17" t="s">
        <v>705</v>
      </c>
      <c r="D41" s="12">
        <v>2</v>
      </c>
    </row>
    <row r="42" spans="1:4" x14ac:dyDescent="0.25">
      <c r="A42" s="9" t="s">
        <v>149</v>
      </c>
      <c r="B42" s="10" t="s">
        <v>148</v>
      </c>
      <c r="C42" s="17" t="s">
        <v>148</v>
      </c>
      <c r="D42" s="12">
        <v>2</v>
      </c>
    </row>
    <row r="43" spans="1:4" x14ac:dyDescent="0.25">
      <c r="A43" s="9" t="s">
        <v>151</v>
      </c>
      <c r="B43" s="10" t="s">
        <v>150</v>
      </c>
      <c r="C43" s="17"/>
      <c r="D43" s="12"/>
    </row>
    <row r="44" spans="1:4" x14ac:dyDescent="0.25">
      <c r="A44" s="9" t="s">
        <v>153</v>
      </c>
      <c r="B44" s="10" t="s">
        <v>152</v>
      </c>
      <c r="C44" s="17" t="s">
        <v>152</v>
      </c>
      <c r="D44" s="12">
        <v>30</v>
      </c>
    </row>
    <row r="45" spans="1:4" x14ac:dyDescent="0.25">
      <c r="A45" s="9" t="s">
        <v>155</v>
      </c>
      <c r="B45" s="10" t="s">
        <v>154</v>
      </c>
      <c r="C45" s="17" t="s">
        <v>154</v>
      </c>
      <c r="D45" s="12">
        <v>4</v>
      </c>
    </row>
    <row r="46" spans="1:4" x14ac:dyDescent="0.25">
      <c r="A46" s="9" t="s">
        <v>157</v>
      </c>
      <c r="B46" s="10" t="s">
        <v>156</v>
      </c>
      <c r="C46" s="17" t="s">
        <v>156</v>
      </c>
      <c r="D46" s="12">
        <v>6.75</v>
      </c>
    </row>
    <row r="47" spans="1:4" x14ac:dyDescent="0.25">
      <c r="A47" s="9" t="s">
        <v>159</v>
      </c>
      <c r="B47" s="10" t="s">
        <v>158</v>
      </c>
      <c r="C47" s="17" t="s">
        <v>158</v>
      </c>
      <c r="D47" s="12">
        <v>6</v>
      </c>
    </row>
    <row r="48" spans="1:4" x14ac:dyDescent="0.25">
      <c r="A48" s="9" t="s">
        <v>161</v>
      </c>
      <c r="B48" s="10" t="s">
        <v>160</v>
      </c>
      <c r="C48" s="17" t="s">
        <v>160</v>
      </c>
      <c r="D48" s="12">
        <v>8.2200000000000006</v>
      </c>
    </row>
    <row r="49" spans="1:4" x14ac:dyDescent="0.25">
      <c r="A49" s="9" t="s">
        <v>163</v>
      </c>
      <c r="B49" s="10" t="s">
        <v>162</v>
      </c>
      <c r="C49" s="17" t="s">
        <v>162</v>
      </c>
      <c r="D49" s="12">
        <v>26.5</v>
      </c>
    </row>
    <row r="50" spans="1:4" x14ac:dyDescent="0.25">
      <c r="A50" s="9" t="s">
        <v>165</v>
      </c>
      <c r="B50" s="10" t="s">
        <v>164</v>
      </c>
      <c r="C50" s="17" t="s">
        <v>164</v>
      </c>
      <c r="D50" s="12">
        <v>0.92</v>
      </c>
    </row>
    <row r="51" spans="1:4" x14ac:dyDescent="0.25">
      <c r="A51" s="9" t="s">
        <v>167</v>
      </c>
      <c r="B51" s="10" t="s">
        <v>166</v>
      </c>
      <c r="C51" s="17" t="s">
        <v>166</v>
      </c>
      <c r="D51" s="12">
        <v>5</v>
      </c>
    </row>
    <row r="52" spans="1:4" x14ac:dyDescent="0.25">
      <c r="A52" s="9" t="s">
        <v>169</v>
      </c>
      <c r="B52" s="10" t="s">
        <v>168</v>
      </c>
      <c r="C52" s="17"/>
      <c r="D52" s="12"/>
    </row>
    <row r="53" spans="1:4" x14ac:dyDescent="0.25">
      <c r="A53" s="9" t="s">
        <v>171</v>
      </c>
      <c r="B53" s="10" t="s">
        <v>170</v>
      </c>
      <c r="C53" s="17" t="s">
        <v>170</v>
      </c>
      <c r="D53" s="12">
        <v>28</v>
      </c>
    </row>
    <row r="54" spans="1:4" x14ac:dyDescent="0.25">
      <c r="A54" s="9" t="s">
        <v>173</v>
      </c>
      <c r="B54" s="10" t="s">
        <v>172</v>
      </c>
      <c r="C54" s="17" t="s">
        <v>172</v>
      </c>
      <c r="D54" s="12">
        <v>1.56</v>
      </c>
    </row>
    <row r="55" spans="1:4" x14ac:dyDescent="0.25">
      <c r="A55" s="9" t="s">
        <v>175</v>
      </c>
      <c r="B55" s="10" t="s">
        <v>174</v>
      </c>
      <c r="C55" s="17" t="s">
        <v>174</v>
      </c>
      <c r="D55" s="12">
        <v>2</v>
      </c>
    </row>
    <row r="56" spans="1:4" x14ac:dyDescent="0.25">
      <c r="A56" s="9" t="s">
        <v>176</v>
      </c>
      <c r="B56" s="10" t="s">
        <v>357</v>
      </c>
      <c r="C56" s="17" t="s">
        <v>357</v>
      </c>
      <c r="D56" s="12">
        <v>1</v>
      </c>
    </row>
    <row r="57" spans="1:4" x14ac:dyDescent="0.25">
      <c r="A57" s="9" t="s">
        <v>177</v>
      </c>
      <c r="B57" s="10" t="s">
        <v>358</v>
      </c>
      <c r="C57" s="17" t="s">
        <v>358</v>
      </c>
      <c r="D57" s="12">
        <v>1.5</v>
      </c>
    </row>
    <row r="58" spans="1:4" x14ac:dyDescent="0.25">
      <c r="A58" s="9" t="s">
        <v>178</v>
      </c>
      <c r="B58" s="10" t="s">
        <v>359</v>
      </c>
      <c r="C58" s="17" t="s">
        <v>359</v>
      </c>
      <c r="D58" s="12">
        <v>0.01</v>
      </c>
    </row>
    <row r="59" spans="1:4" x14ac:dyDescent="0.25">
      <c r="A59" s="9" t="s">
        <v>179</v>
      </c>
      <c r="B59" s="10" t="s">
        <v>360</v>
      </c>
      <c r="C59" s="17" t="s">
        <v>360</v>
      </c>
      <c r="D59" s="12">
        <v>3</v>
      </c>
    </row>
    <row r="60" spans="1:4" x14ac:dyDescent="0.25">
      <c r="A60" s="9" t="s">
        <v>180</v>
      </c>
      <c r="B60" s="10" t="s">
        <v>361</v>
      </c>
      <c r="C60" s="17" t="s">
        <v>361</v>
      </c>
      <c r="D60" s="12">
        <v>2.5</v>
      </c>
    </row>
    <row r="61" spans="1:4" x14ac:dyDescent="0.25">
      <c r="A61" s="9" t="s">
        <v>181</v>
      </c>
      <c r="B61" s="10" t="s">
        <v>362</v>
      </c>
      <c r="C61" s="17" t="s">
        <v>362</v>
      </c>
      <c r="D61" s="12">
        <v>89</v>
      </c>
    </row>
    <row r="62" spans="1:4" x14ac:dyDescent="0.25">
      <c r="A62" s="9" t="s">
        <v>182</v>
      </c>
      <c r="B62" s="10" t="s">
        <v>363</v>
      </c>
      <c r="C62" s="17" t="s">
        <v>363</v>
      </c>
      <c r="D62" s="12">
        <v>10.199999999999999</v>
      </c>
    </row>
    <row r="63" spans="1:4" x14ac:dyDescent="0.25">
      <c r="A63" s="9" t="s">
        <v>183</v>
      </c>
      <c r="B63" s="10" t="s">
        <v>364</v>
      </c>
      <c r="C63" s="17" t="s">
        <v>364</v>
      </c>
      <c r="D63" s="12">
        <v>1</v>
      </c>
    </row>
    <row r="64" spans="1:4" x14ac:dyDescent="0.25">
      <c r="A64" s="9" t="s">
        <v>184</v>
      </c>
      <c r="B64" s="10" t="s">
        <v>365</v>
      </c>
      <c r="C64" s="17" t="s">
        <v>365</v>
      </c>
      <c r="D64" s="12">
        <v>1.05</v>
      </c>
    </row>
    <row r="65" spans="1:4" x14ac:dyDescent="0.25">
      <c r="A65" s="9" t="s">
        <v>185</v>
      </c>
      <c r="B65" s="10" t="s">
        <v>366</v>
      </c>
      <c r="C65" s="17" t="s">
        <v>366</v>
      </c>
      <c r="D65" s="12">
        <v>2.29</v>
      </c>
    </row>
    <row r="66" spans="1:4" x14ac:dyDescent="0.25">
      <c r="A66" s="9" t="s">
        <v>186</v>
      </c>
      <c r="B66" s="10" t="s">
        <v>367</v>
      </c>
      <c r="C66" s="17" t="s">
        <v>367</v>
      </c>
      <c r="D66" s="12">
        <v>15</v>
      </c>
    </row>
    <row r="67" spans="1:4" x14ac:dyDescent="0.25">
      <c r="A67" s="9" t="s">
        <v>187</v>
      </c>
      <c r="B67" s="10" t="s">
        <v>368</v>
      </c>
      <c r="C67" s="17" t="s">
        <v>368</v>
      </c>
      <c r="D67" s="12">
        <v>19</v>
      </c>
    </row>
    <row r="68" spans="1:4" x14ac:dyDescent="0.25">
      <c r="A68" s="9" t="s">
        <v>188</v>
      </c>
      <c r="B68" s="10" t="s">
        <v>369</v>
      </c>
      <c r="C68" s="17" t="s">
        <v>369</v>
      </c>
      <c r="D68" s="12">
        <v>7.93</v>
      </c>
    </row>
    <row r="69" spans="1:4" x14ac:dyDescent="0.25">
      <c r="A69" s="9" t="s">
        <v>634</v>
      </c>
      <c r="B69" s="10" t="s">
        <v>370</v>
      </c>
      <c r="C69" s="17" t="s">
        <v>370</v>
      </c>
      <c r="D69" s="12">
        <v>1</v>
      </c>
    </row>
    <row r="70" spans="1:4" x14ac:dyDescent="0.25">
      <c r="A70" s="9" t="s">
        <v>189</v>
      </c>
      <c r="B70" s="10" t="s">
        <v>371</v>
      </c>
      <c r="C70" s="17" t="s">
        <v>371</v>
      </c>
      <c r="D70" s="12">
        <v>3</v>
      </c>
    </row>
    <row r="71" spans="1:4" x14ac:dyDescent="0.25">
      <c r="A71" s="9" t="s">
        <v>190</v>
      </c>
      <c r="B71" s="10" t="s">
        <v>372</v>
      </c>
      <c r="C71" s="17" t="s">
        <v>372</v>
      </c>
      <c r="D71" s="12">
        <v>8.16</v>
      </c>
    </row>
    <row r="72" spans="1:4" x14ac:dyDescent="0.25">
      <c r="A72" s="9" t="s">
        <v>191</v>
      </c>
      <c r="B72" s="10" t="s">
        <v>373</v>
      </c>
      <c r="C72" s="17" t="s">
        <v>373</v>
      </c>
      <c r="D72" s="12">
        <v>32</v>
      </c>
    </row>
    <row r="73" spans="1:4" x14ac:dyDescent="0.25">
      <c r="A73" s="9" t="s">
        <v>192</v>
      </c>
      <c r="B73" s="10" t="s">
        <v>374</v>
      </c>
      <c r="C73" s="17" t="s">
        <v>374</v>
      </c>
      <c r="D73" s="12">
        <v>14.5</v>
      </c>
    </row>
    <row r="74" spans="1:4" x14ac:dyDescent="0.25">
      <c r="A74" s="9" t="s">
        <v>193</v>
      </c>
      <c r="B74" s="10" t="s">
        <v>375</v>
      </c>
      <c r="C74" s="17" t="s">
        <v>375</v>
      </c>
      <c r="D74" s="12">
        <v>0.8</v>
      </c>
    </row>
    <row r="75" spans="1:4" x14ac:dyDescent="0.25">
      <c r="A75" s="9" t="s">
        <v>194</v>
      </c>
      <c r="B75" s="10" t="s">
        <v>376</v>
      </c>
      <c r="C75" s="17" t="s">
        <v>376</v>
      </c>
      <c r="D75" s="12">
        <v>5.67</v>
      </c>
    </row>
    <row r="76" spans="1:4" x14ac:dyDescent="0.25">
      <c r="A76" s="9" t="s">
        <v>195</v>
      </c>
      <c r="B76" s="10" t="s">
        <v>377</v>
      </c>
      <c r="C76" s="17" t="s">
        <v>377</v>
      </c>
      <c r="D76" s="12">
        <v>15.08</v>
      </c>
    </row>
    <row r="77" spans="1:4" x14ac:dyDescent="0.25">
      <c r="A77" s="9" t="s">
        <v>196</v>
      </c>
      <c r="B77" s="10" t="s">
        <v>378</v>
      </c>
      <c r="C77" s="17" t="s">
        <v>378</v>
      </c>
      <c r="D77" s="12">
        <v>9</v>
      </c>
    </row>
    <row r="78" spans="1:4" x14ac:dyDescent="0.25">
      <c r="A78" s="9" t="s">
        <v>197</v>
      </c>
      <c r="B78" s="10" t="s">
        <v>379</v>
      </c>
      <c r="C78" s="17" t="s">
        <v>379</v>
      </c>
      <c r="D78" s="12">
        <v>3.42</v>
      </c>
    </row>
    <row r="79" spans="1:4" x14ac:dyDescent="0.25">
      <c r="A79" s="9" t="s">
        <v>635</v>
      </c>
      <c r="B79" s="10" t="s">
        <v>380</v>
      </c>
      <c r="C79" s="17" t="s">
        <v>380</v>
      </c>
      <c r="D79" s="12">
        <v>2</v>
      </c>
    </row>
    <row r="80" spans="1:4" x14ac:dyDescent="0.25">
      <c r="A80" s="9" t="s">
        <v>198</v>
      </c>
      <c r="B80" s="10" t="s">
        <v>381</v>
      </c>
      <c r="C80" s="17" t="s">
        <v>381</v>
      </c>
      <c r="D80" s="12">
        <v>7.29</v>
      </c>
    </row>
    <row r="81" spans="1:4" x14ac:dyDescent="0.25">
      <c r="A81" s="9" t="s">
        <v>199</v>
      </c>
      <c r="B81" s="10" t="s">
        <v>382</v>
      </c>
      <c r="C81" s="17" t="s">
        <v>382</v>
      </c>
      <c r="D81" s="12">
        <v>10</v>
      </c>
    </row>
    <row r="82" spans="1:4" x14ac:dyDescent="0.25">
      <c r="A82" s="9" t="s">
        <v>200</v>
      </c>
      <c r="B82" s="10" t="s">
        <v>383</v>
      </c>
      <c r="C82" s="17" t="s">
        <v>383</v>
      </c>
      <c r="D82" s="12">
        <v>2.2999999999999998</v>
      </c>
    </row>
    <row r="83" spans="1:4" x14ac:dyDescent="0.25">
      <c r="A83" s="9" t="s">
        <v>636</v>
      </c>
      <c r="B83" s="10" t="s">
        <v>384</v>
      </c>
      <c r="C83" s="17" t="s">
        <v>384</v>
      </c>
      <c r="D83" s="12">
        <v>1</v>
      </c>
    </row>
    <row r="84" spans="1:4" x14ac:dyDescent="0.25">
      <c r="A84" s="9" t="s">
        <v>201</v>
      </c>
      <c r="B84" s="10" t="s">
        <v>385</v>
      </c>
      <c r="C84" s="17" t="s">
        <v>385</v>
      </c>
      <c r="D84" s="12">
        <v>1</v>
      </c>
    </row>
    <row r="85" spans="1:4" x14ac:dyDescent="0.25">
      <c r="A85" s="9" t="s">
        <v>202</v>
      </c>
      <c r="B85" s="10" t="s">
        <v>386</v>
      </c>
      <c r="C85" s="17" t="s">
        <v>386</v>
      </c>
      <c r="D85" s="12">
        <v>0.46</v>
      </c>
    </row>
    <row r="86" spans="1:4" x14ac:dyDescent="0.25">
      <c r="A86" s="9" t="s">
        <v>203</v>
      </c>
      <c r="B86" s="10" t="s">
        <v>387</v>
      </c>
      <c r="C86" s="17" t="s">
        <v>387</v>
      </c>
      <c r="D86" s="12">
        <v>2</v>
      </c>
    </row>
    <row r="87" spans="1:4" x14ac:dyDescent="0.25">
      <c r="A87" s="9" t="s">
        <v>204</v>
      </c>
      <c r="B87" s="10" t="s">
        <v>388</v>
      </c>
      <c r="C87" s="17" t="s">
        <v>388</v>
      </c>
      <c r="D87" s="12">
        <v>5.56</v>
      </c>
    </row>
    <row r="88" spans="1:4" x14ac:dyDescent="0.25">
      <c r="A88" s="9" t="s">
        <v>205</v>
      </c>
      <c r="B88" s="10" t="s">
        <v>389</v>
      </c>
      <c r="C88" s="17" t="s">
        <v>389</v>
      </c>
      <c r="D88" s="12">
        <v>4</v>
      </c>
    </row>
    <row r="89" spans="1:4" x14ac:dyDescent="0.25">
      <c r="A89" s="9" t="s">
        <v>206</v>
      </c>
      <c r="B89" s="10" t="s">
        <v>390</v>
      </c>
      <c r="C89" s="17" t="s">
        <v>390</v>
      </c>
      <c r="D89" s="12">
        <v>20</v>
      </c>
    </row>
    <row r="90" spans="1:4" x14ac:dyDescent="0.25">
      <c r="A90" s="9" t="s">
        <v>207</v>
      </c>
      <c r="B90" s="10" t="s">
        <v>391</v>
      </c>
      <c r="C90" s="17" t="s">
        <v>391</v>
      </c>
      <c r="D90" s="12">
        <v>4.3</v>
      </c>
    </row>
    <row r="91" spans="1:4" x14ac:dyDescent="0.25">
      <c r="A91" s="9" t="s">
        <v>208</v>
      </c>
      <c r="B91" s="10" t="s">
        <v>392</v>
      </c>
      <c r="C91" s="17" t="s">
        <v>392</v>
      </c>
      <c r="D91" s="12">
        <v>4</v>
      </c>
    </row>
    <row r="92" spans="1:4" x14ac:dyDescent="0.25">
      <c r="A92" s="9" t="s">
        <v>209</v>
      </c>
      <c r="B92" s="10" t="s">
        <v>393</v>
      </c>
      <c r="C92" s="17" t="s">
        <v>393</v>
      </c>
      <c r="D92" s="12">
        <v>0.34</v>
      </c>
    </row>
    <row r="93" spans="1:4" x14ac:dyDescent="0.25">
      <c r="A93" s="9" t="s">
        <v>210</v>
      </c>
      <c r="B93" s="10" t="s">
        <v>394</v>
      </c>
      <c r="C93" s="17" t="s">
        <v>394</v>
      </c>
      <c r="D93" s="12">
        <v>1.29</v>
      </c>
    </row>
    <row r="94" spans="1:4" x14ac:dyDescent="0.25">
      <c r="A94" s="9" t="s">
        <v>211</v>
      </c>
      <c r="B94" s="10" t="s">
        <v>395</v>
      </c>
      <c r="C94" s="17" t="s">
        <v>395</v>
      </c>
      <c r="D94" s="12">
        <v>3.3</v>
      </c>
    </row>
    <row r="95" spans="1:4" x14ac:dyDescent="0.25">
      <c r="A95" s="9" t="s">
        <v>212</v>
      </c>
      <c r="B95" s="10" t="s">
        <v>396</v>
      </c>
      <c r="C95" s="17" t="s">
        <v>396</v>
      </c>
      <c r="D95" s="12">
        <v>3</v>
      </c>
    </row>
    <row r="96" spans="1:4" x14ac:dyDescent="0.25">
      <c r="A96" s="9" t="s">
        <v>213</v>
      </c>
      <c r="B96" s="10" t="s">
        <v>397</v>
      </c>
      <c r="C96" s="17" t="s">
        <v>397</v>
      </c>
      <c r="D96" s="12">
        <v>9</v>
      </c>
    </row>
    <row r="97" spans="1:4" x14ac:dyDescent="0.25">
      <c r="A97" s="9" t="s">
        <v>214</v>
      </c>
      <c r="B97" s="10" t="s">
        <v>398</v>
      </c>
      <c r="C97" s="17" t="s">
        <v>398</v>
      </c>
      <c r="D97" s="12">
        <v>243.61</v>
      </c>
    </row>
    <row r="98" spans="1:4" x14ac:dyDescent="0.25">
      <c r="A98" s="9" t="s">
        <v>215</v>
      </c>
      <c r="B98" s="10" t="s">
        <v>399</v>
      </c>
      <c r="C98" s="17" t="s">
        <v>399</v>
      </c>
      <c r="D98" s="12">
        <v>99.05</v>
      </c>
    </row>
    <row r="99" spans="1:4" x14ac:dyDescent="0.25">
      <c r="A99" s="9" t="s">
        <v>216</v>
      </c>
      <c r="B99" s="10" t="s">
        <v>400</v>
      </c>
      <c r="C99" s="17" t="s">
        <v>400</v>
      </c>
      <c r="D99" s="12">
        <v>21.75</v>
      </c>
    </row>
    <row r="100" spans="1:4" x14ac:dyDescent="0.25">
      <c r="A100" s="9" t="s">
        <v>217</v>
      </c>
      <c r="B100" s="10" t="s">
        <v>401</v>
      </c>
      <c r="C100" s="17" t="s">
        <v>401</v>
      </c>
      <c r="D100" s="12">
        <v>14.82</v>
      </c>
    </row>
    <row r="101" spans="1:4" x14ac:dyDescent="0.25">
      <c r="A101" s="9" t="s">
        <v>218</v>
      </c>
      <c r="B101" s="10" t="s">
        <v>402</v>
      </c>
      <c r="C101" s="17" t="s">
        <v>402</v>
      </c>
      <c r="D101" s="12">
        <v>96</v>
      </c>
    </row>
    <row r="102" spans="1:4" x14ac:dyDescent="0.25">
      <c r="A102" s="9" t="s">
        <v>219</v>
      </c>
      <c r="B102" s="10" t="s">
        <v>403</v>
      </c>
      <c r="C102" s="17" t="s">
        <v>403</v>
      </c>
      <c r="D102" s="12">
        <v>8</v>
      </c>
    </row>
    <row r="103" spans="1:4" x14ac:dyDescent="0.25">
      <c r="A103" s="9" t="s">
        <v>220</v>
      </c>
      <c r="B103" s="10" t="s">
        <v>404</v>
      </c>
      <c r="C103" s="17" t="s">
        <v>404</v>
      </c>
      <c r="D103" s="12">
        <v>68.319999999999993</v>
      </c>
    </row>
    <row r="104" spans="1:4" x14ac:dyDescent="0.25">
      <c r="A104" s="9" t="s">
        <v>221</v>
      </c>
      <c r="B104" s="10" t="s">
        <v>405</v>
      </c>
      <c r="C104" s="17" t="s">
        <v>405</v>
      </c>
      <c r="D104" s="12">
        <v>1</v>
      </c>
    </row>
    <row r="105" spans="1:4" x14ac:dyDescent="0.25">
      <c r="A105" s="9" t="s">
        <v>222</v>
      </c>
      <c r="B105" s="10" t="s">
        <v>406</v>
      </c>
      <c r="C105" s="17" t="s">
        <v>406</v>
      </c>
      <c r="D105" s="12">
        <v>91</v>
      </c>
    </row>
    <row r="106" spans="1:4" x14ac:dyDescent="0.25">
      <c r="A106" s="9" t="s">
        <v>52</v>
      </c>
      <c r="B106" s="10" t="s">
        <v>407</v>
      </c>
      <c r="C106" s="17" t="s">
        <v>407</v>
      </c>
      <c r="D106" s="12">
        <v>12.98</v>
      </c>
    </row>
    <row r="107" spans="1:4" x14ac:dyDescent="0.25">
      <c r="A107" s="9" t="s">
        <v>223</v>
      </c>
      <c r="B107" s="10" t="s">
        <v>408</v>
      </c>
      <c r="C107" s="17" t="s">
        <v>408</v>
      </c>
      <c r="D107" s="12">
        <v>15.26</v>
      </c>
    </row>
    <row r="108" spans="1:4" x14ac:dyDescent="0.25">
      <c r="A108" s="9" t="s">
        <v>224</v>
      </c>
      <c r="B108" s="10" t="s">
        <v>409</v>
      </c>
      <c r="C108" s="17" t="s">
        <v>409</v>
      </c>
      <c r="D108" s="12">
        <v>84.12</v>
      </c>
    </row>
    <row r="109" spans="1:4" x14ac:dyDescent="0.25">
      <c r="A109" s="9" t="s">
        <v>225</v>
      </c>
      <c r="B109" s="10" t="s">
        <v>410</v>
      </c>
      <c r="C109" s="17" t="s">
        <v>410</v>
      </c>
      <c r="D109" s="12">
        <v>26.4</v>
      </c>
    </row>
    <row r="110" spans="1:4" x14ac:dyDescent="0.25">
      <c r="A110" s="9" t="s">
        <v>226</v>
      </c>
      <c r="B110" s="10" t="s">
        <v>411</v>
      </c>
      <c r="C110" s="17" t="s">
        <v>411</v>
      </c>
      <c r="D110" s="12">
        <v>33</v>
      </c>
    </row>
    <row r="111" spans="1:4" x14ac:dyDescent="0.25">
      <c r="A111" s="9" t="s">
        <v>227</v>
      </c>
      <c r="B111" s="10" t="s">
        <v>412</v>
      </c>
      <c r="C111" s="17" t="s">
        <v>412</v>
      </c>
      <c r="D111" s="12">
        <v>74</v>
      </c>
    </row>
    <row r="112" spans="1:4" x14ac:dyDescent="0.25">
      <c r="A112" s="9" t="s">
        <v>228</v>
      </c>
      <c r="B112" s="10" t="s">
        <v>413</v>
      </c>
      <c r="C112" s="17" t="s">
        <v>413</v>
      </c>
      <c r="D112" s="12">
        <v>34.869999999999997</v>
      </c>
    </row>
    <row r="113" spans="1:4" x14ac:dyDescent="0.25">
      <c r="A113" s="9" t="s">
        <v>229</v>
      </c>
      <c r="B113" s="10" t="s">
        <v>414</v>
      </c>
      <c r="C113" s="17" t="s">
        <v>414</v>
      </c>
      <c r="D113" s="12">
        <v>128.53</v>
      </c>
    </row>
    <row r="114" spans="1:4" x14ac:dyDescent="0.25">
      <c r="A114" s="9" t="s">
        <v>230</v>
      </c>
      <c r="B114" s="10" t="s">
        <v>415</v>
      </c>
      <c r="C114" s="17" t="s">
        <v>415</v>
      </c>
      <c r="D114" s="12">
        <v>107.09</v>
      </c>
    </row>
    <row r="115" spans="1:4" x14ac:dyDescent="0.25">
      <c r="A115" s="9" t="s">
        <v>231</v>
      </c>
      <c r="B115" s="10" t="s">
        <v>416</v>
      </c>
      <c r="C115" s="17" t="s">
        <v>416</v>
      </c>
      <c r="D115" s="12">
        <v>82.05</v>
      </c>
    </row>
    <row r="116" spans="1:4" x14ac:dyDescent="0.25">
      <c r="A116" s="9" t="s">
        <v>662</v>
      </c>
      <c r="B116" s="10" t="s">
        <v>615</v>
      </c>
      <c r="C116" s="17"/>
      <c r="D116" s="12"/>
    </row>
    <row r="117" spans="1:4" x14ac:dyDescent="0.25">
      <c r="A117" s="9" t="s">
        <v>608</v>
      </c>
      <c r="B117" s="10" t="s">
        <v>607</v>
      </c>
      <c r="C117" s="17" t="s">
        <v>607</v>
      </c>
      <c r="D117" s="12">
        <v>5.95</v>
      </c>
    </row>
    <row r="118" spans="1:4" x14ac:dyDescent="0.25">
      <c r="A118" s="9" t="s">
        <v>663</v>
      </c>
      <c r="B118" s="10" t="s">
        <v>653</v>
      </c>
      <c r="C118" s="17"/>
      <c r="D118" s="12"/>
    </row>
    <row r="119" spans="1:4" x14ac:dyDescent="0.25">
      <c r="A119" s="9" t="s">
        <v>664</v>
      </c>
      <c r="B119" s="10" t="s">
        <v>616</v>
      </c>
      <c r="C119" s="17" t="s">
        <v>616</v>
      </c>
      <c r="D119" s="12">
        <v>4</v>
      </c>
    </row>
    <row r="120" spans="1:4" x14ac:dyDescent="0.25">
      <c r="A120" s="9" t="s">
        <v>693</v>
      </c>
      <c r="B120" s="10" t="s">
        <v>654</v>
      </c>
      <c r="C120" s="17" t="s">
        <v>654</v>
      </c>
      <c r="D120" s="12">
        <v>4.8</v>
      </c>
    </row>
    <row r="121" spans="1:4" x14ac:dyDescent="0.25">
      <c r="A121" s="9" t="s">
        <v>692</v>
      </c>
      <c r="B121" s="10" t="s">
        <v>659</v>
      </c>
      <c r="C121" s="17" t="s">
        <v>659</v>
      </c>
      <c r="D121" s="12">
        <v>3</v>
      </c>
    </row>
    <row r="122" spans="1:4" x14ac:dyDescent="0.25">
      <c r="A122" s="9" t="s">
        <v>673</v>
      </c>
      <c r="B122" s="10" t="s">
        <v>672</v>
      </c>
      <c r="C122" s="17" t="s">
        <v>672</v>
      </c>
      <c r="D122" s="12">
        <v>3</v>
      </c>
    </row>
    <row r="123" spans="1:4" x14ac:dyDescent="0.25">
      <c r="A123" s="9" t="s">
        <v>687</v>
      </c>
      <c r="B123" s="10" t="s">
        <v>691</v>
      </c>
      <c r="C123" s="17" t="s">
        <v>691</v>
      </c>
      <c r="D123" s="12">
        <v>2</v>
      </c>
    </row>
    <row r="124" spans="1:4" x14ac:dyDescent="0.25">
      <c r="A124" s="9" t="s">
        <v>707</v>
      </c>
      <c r="B124" s="10" t="s">
        <v>706</v>
      </c>
      <c r="C124" s="17" t="s">
        <v>706</v>
      </c>
      <c r="D124" s="12">
        <v>0</v>
      </c>
    </row>
    <row r="125" spans="1:4" x14ac:dyDescent="0.25">
      <c r="A125" s="9" t="s">
        <v>232</v>
      </c>
      <c r="B125" s="10" t="s">
        <v>417</v>
      </c>
      <c r="C125" s="17" t="s">
        <v>417</v>
      </c>
      <c r="D125" s="12">
        <v>26</v>
      </c>
    </row>
    <row r="126" spans="1:4" x14ac:dyDescent="0.25">
      <c r="A126" s="9" t="s">
        <v>609</v>
      </c>
      <c r="B126" s="10" t="s">
        <v>418</v>
      </c>
      <c r="C126" s="17" t="s">
        <v>418</v>
      </c>
      <c r="D126" s="12">
        <v>16.13</v>
      </c>
    </row>
    <row r="127" spans="1:4" x14ac:dyDescent="0.25">
      <c r="A127" s="9" t="s">
        <v>233</v>
      </c>
      <c r="B127" s="10" t="s">
        <v>419</v>
      </c>
      <c r="C127" s="17" t="s">
        <v>419</v>
      </c>
      <c r="D127" s="12">
        <v>25</v>
      </c>
    </row>
    <row r="128" spans="1:4" x14ac:dyDescent="0.25">
      <c r="A128" s="9" t="s">
        <v>234</v>
      </c>
      <c r="B128" s="10" t="s">
        <v>420</v>
      </c>
      <c r="C128" s="17" t="s">
        <v>420</v>
      </c>
      <c r="D128" s="12">
        <v>43.99</v>
      </c>
    </row>
    <row r="129" spans="1:4" x14ac:dyDescent="0.25">
      <c r="A129" s="9" t="s">
        <v>235</v>
      </c>
      <c r="B129" s="10" t="s">
        <v>421</v>
      </c>
      <c r="C129" s="17" t="s">
        <v>421</v>
      </c>
      <c r="D129" s="12">
        <v>37.85</v>
      </c>
    </row>
    <row r="130" spans="1:4" x14ac:dyDescent="0.25">
      <c r="A130" s="9" t="s">
        <v>675</v>
      </c>
      <c r="B130" s="10" t="s">
        <v>674</v>
      </c>
      <c r="C130" s="17" t="s">
        <v>674</v>
      </c>
      <c r="D130" s="12">
        <v>6.43</v>
      </c>
    </row>
    <row r="131" spans="1:4" x14ac:dyDescent="0.25">
      <c r="A131" s="9" t="s">
        <v>610</v>
      </c>
      <c r="B131" s="10" t="s">
        <v>617</v>
      </c>
      <c r="C131" s="17" t="s">
        <v>617</v>
      </c>
      <c r="D131" s="12">
        <v>1</v>
      </c>
    </row>
    <row r="132" spans="1:4" x14ac:dyDescent="0.25">
      <c r="A132" s="9" t="s">
        <v>236</v>
      </c>
      <c r="B132" s="10" t="s">
        <v>422</v>
      </c>
      <c r="C132" s="17" t="s">
        <v>422</v>
      </c>
      <c r="D132" s="12">
        <v>0.86</v>
      </c>
    </row>
    <row r="133" spans="1:4" x14ac:dyDescent="0.25">
      <c r="A133" s="9" t="s">
        <v>237</v>
      </c>
      <c r="B133" s="10" t="s">
        <v>423</v>
      </c>
      <c r="C133" s="17" t="s">
        <v>423</v>
      </c>
      <c r="D133" s="12">
        <v>1</v>
      </c>
    </row>
    <row r="134" spans="1:4" x14ac:dyDescent="0.25">
      <c r="A134" s="9" t="s">
        <v>238</v>
      </c>
      <c r="B134" s="10" t="s">
        <v>424</v>
      </c>
      <c r="C134" s="17" t="s">
        <v>424</v>
      </c>
      <c r="D134" s="12">
        <v>1.6</v>
      </c>
    </row>
    <row r="135" spans="1:4" x14ac:dyDescent="0.25">
      <c r="A135" s="9" t="s">
        <v>239</v>
      </c>
      <c r="B135" s="10" t="s">
        <v>425</v>
      </c>
      <c r="C135" s="17" t="s">
        <v>425</v>
      </c>
      <c r="D135" s="12">
        <v>20.95</v>
      </c>
    </row>
    <row r="136" spans="1:4" x14ac:dyDescent="0.25">
      <c r="A136" s="9" t="s">
        <v>240</v>
      </c>
      <c r="B136" s="10" t="s">
        <v>426</v>
      </c>
      <c r="C136" s="17" t="s">
        <v>426</v>
      </c>
      <c r="D136" s="12">
        <v>4</v>
      </c>
    </row>
    <row r="137" spans="1:4" x14ac:dyDescent="0.25">
      <c r="A137" s="9" t="s">
        <v>241</v>
      </c>
      <c r="B137" s="10" t="s">
        <v>427</v>
      </c>
      <c r="C137" s="17" t="s">
        <v>427</v>
      </c>
      <c r="D137" s="12">
        <v>3</v>
      </c>
    </row>
    <row r="138" spans="1:4" x14ac:dyDescent="0.25">
      <c r="A138" s="9" t="s">
        <v>242</v>
      </c>
      <c r="B138" s="10" t="s">
        <v>428</v>
      </c>
      <c r="C138" s="17" t="s">
        <v>428</v>
      </c>
      <c r="D138" s="12">
        <v>1</v>
      </c>
    </row>
    <row r="139" spans="1:4" x14ac:dyDescent="0.25">
      <c r="A139" s="9" t="s">
        <v>243</v>
      </c>
      <c r="B139" s="10" t="s">
        <v>429</v>
      </c>
      <c r="C139" s="17" t="s">
        <v>429</v>
      </c>
      <c r="D139" s="12">
        <v>1.5</v>
      </c>
    </row>
    <row r="140" spans="1:4" x14ac:dyDescent="0.25">
      <c r="A140" s="9" t="s">
        <v>244</v>
      </c>
      <c r="B140" s="10" t="s">
        <v>430</v>
      </c>
      <c r="C140" s="17" t="s">
        <v>430</v>
      </c>
      <c r="D140" s="12">
        <v>1.18</v>
      </c>
    </row>
    <row r="141" spans="1:4" x14ac:dyDescent="0.25">
      <c r="A141" s="9" t="s">
        <v>245</v>
      </c>
      <c r="B141" s="10" t="s">
        <v>431</v>
      </c>
      <c r="C141" s="17" t="s">
        <v>431</v>
      </c>
      <c r="D141" s="12">
        <v>1.45</v>
      </c>
    </row>
    <row r="142" spans="1:4" x14ac:dyDescent="0.25">
      <c r="A142" s="9" t="s">
        <v>246</v>
      </c>
      <c r="B142" s="10" t="s">
        <v>432</v>
      </c>
      <c r="C142" s="17" t="s">
        <v>432</v>
      </c>
      <c r="D142" s="12">
        <v>1</v>
      </c>
    </row>
    <row r="143" spans="1:4" x14ac:dyDescent="0.25">
      <c r="A143" s="9" t="s">
        <v>247</v>
      </c>
      <c r="B143" s="10" t="s">
        <v>433</v>
      </c>
      <c r="C143" s="17" t="s">
        <v>433</v>
      </c>
      <c r="D143" s="12">
        <v>2</v>
      </c>
    </row>
    <row r="144" spans="1:4" x14ac:dyDescent="0.25">
      <c r="A144" s="9" t="s">
        <v>248</v>
      </c>
      <c r="B144" s="10" t="s">
        <v>434</v>
      </c>
      <c r="C144" s="17"/>
      <c r="D144" s="12"/>
    </row>
    <row r="145" spans="1:4" x14ac:dyDescent="0.25">
      <c r="A145" s="9" t="s">
        <v>249</v>
      </c>
      <c r="B145" s="10" t="s">
        <v>435</v>
      </c>
      <c r="C145" s="17" t="s">
        <v>435</v>
      </c>
      <c r="D145" s="12">
        <v>4.5999999999999996</v>
      </c>
    </row>
    <row r="146" spans="1:4" x14ac:dyDescent="0.25">
      <c r="A146" s="9" t="s">
        <v>250</v>
      </c>
      <c r="B146" s="10" t="s">
        <v>436</v>
      </c>
      <c r="C146" s="17" t="s">
        <v>436</v>
      </c>
      <c r="D146" s="12">
        <v>5.71</v>
      </c>
    </row>
    <row r="147" spans="1:4" x14ac:dyDescent="0.25">
      <c r="A147" s="9" t="s">
        <v>251</v>
      </c>
      <c r="B147" s="10" t="s">
        <v>437</v>
      </c>
      <c r="C147" s="17" t="s">
        <v>437</v>
      </c>
      <c r="D147" s="12">
        <v>2</v>
      </c>
    </row>
    <row r="148" spans="1:4" x14ac:dyDescent="0.25">
      <c r="A148" s="9" t="s">
        <v>252</v>
      </c>
      <c r="B148" s="10" t="s">
        <v>438</v>
      </c>
      <c r="C148" s="17" t="s">
        <v>438</v>
      </c>
      <c r="D148" s="12">
        <v>4</v>
      </c>
    </row>
    <row r="149" spans="1:4" x14ac:dyDescent="0.25">
      <c r="A149" s="9" t="s">
        <v>253</v>
      </c>
      <c r="B149" s="10" t="s">
        <v>439</v>
      </c>
      <c r="C149" s="17" t="s">
        <v>439</v>
      </c>
      <c r="D149" s="12">
        <v>0</v>
      </c>
    </row>
    <row r="150" spans="1:4" x14ac:dyDescent="0.25">
      <c r="A150" s="9" t="s">
        <v>254</v>
      </c>
      <c r="B150" s="10" t="s">
        <v>440</v>
      </c>
      <c r="C150" s="17" t="s">
        <v>440</v>
      </c>
      <c r="D150" s="12">
        <v>3</v>
      </c>
    </row>
    <row r="151" spans="1:4" x14ac:dyDescent="0.25">
      <c r="A151" s="9" t="s">
        <v>255</v>
      </c>
      <c r="B151" s="10" t="s">
        <v>441</v>
      </c>
      <c r="C151" s="17" t="s">
        <v>441</v>
      </c>
      <c r="D151" s="12">
        <v>4</v>
      </c>
    </row>
    <row r="152" spans="1:4" x14ac:dyDescent="0.25">
      <c r="A152" s="9" t="s">
        <v>256</v>
      </c>
      <c r="B152" s="10" t="s">
        <v>442</v>
      </c>
      <c r="C152" s="17" t="s">
        <v>442</v>
      </c>
      <c r="D152" s="12">
        <v>3</v>
      </c>
    </row>
    <row r="153" spans="1:4" x14ac:dyDescent="0.25">
      <c r="A153" s="9" t="s">
        <v>257</v>
      </c>
      <c r="B153" s="10" t="s">
        <v>443</v>
      </c>
      <c r="C153" s="17" t="s">
        <v>443</v>
      </c>
      <c r="D153" s="12">
        <v>5</v>
      </c>
    </row>
    <row r="154" spans="1:4" x14ac:dyDescent="0.25">
      <c r="A154" s="9" t="s">
        <v>258</v>
      </c>
      <c r="B154" s="10" t="s">
        <v>444</v>
      </c>
      <c r="C154" s="17" t="s">
        <v>444</v>
      </c>
      <c r="D154" s="12">
        <v>1.93</v>
      </c>
    </row>
    <row r="155" spans="1:4" x14ac:dyDescent="0.25">
      <c r="A155" s="9" t="s">
        <v>259</v>
      </c>
      <c r="B155" s="10" t="s">
        <v>445</v>
      </c>
      <c r="C155" s="17" t="s">
        <v>445</v>
      </c>
      <c r="D155" s="12">
        <v>3.1</v>
      </c>
    </row>
    <row r="156" spans="1:4" x14ac:dyDescent="0.25">
      <c r="A156" s="9" t="s">
        <v>260</v>
      </c>
      <c r="B156" s="10" t="s">
        <v>446</v>
      </c>
      <c r="C156" s="17" t="s">
        <v>446</v>
      </c>
      <c r="D156" s="12">
        <v>4</v>
      </c>
    </row>
    <row r="157" spans="1:4" x14ac:dyDescent="0.25">
      <c r="A157" s="9" t="s">
        <v>261</v>
      </c>
      <c r="B157" s="10" t="s">
        <v>447</v>
      </c>
      <c r="C157" s="17" t="s">
        <v>447</v>
      </c>
      <c r="D157" s="12">
        <v>2</v>
      </c>
    </row>
    <row r="158" spans="1:4" x14ac:dyDescent="0.25">
      <c r="A158" s="9" t="s">
        <v>262</v>
      </c>
      <c r="B158" s="10" t="s">
        <v>448</v>
      </c>
      <c r="C158" s="17" t="s">
        <v>448</v>
      </c>
      <c r="D158" s="12">
        <v>13.3</v>
      </c>
    </row>
    <row r="159" spans="1:4" x14ac:dyDescent="0.25">
      <c r="A159" s="9" t="s">
        <v>263</v>
      </c>
      <c r="B159" s="10" t="s">
        <v>449</v>
      </c>
      <c r="C159" s="17" t="s">
        <v>449</v>
      </c>
      <c r="D159" s="12">
        <v>4</v>
      </c>
    </row>
    <row r="160" spans="1:4" x14ac:dyDescent="0.25">
      <c r="A160" s="9" t="s">
        <v>264</v>
      </c>
      <c r="B160" s="10" t="s">
        <v>450</v>
      </c>
      <c r="C160" s="17" t="s">
        <v>450</v>
      </c>
      <c r="D160" s="12">
        <v>15.4</v>
      </c>
    </row>
    <row r="161" spans="1:4" x14ac:dyDescent="0.25">
      <c r="A161" s="9" t="s">
        <v>265</v>
      </c>
      <c r="B161" s="10" t="s">
        <v>451</v>
      </c>
      <c r="C161" s="17" t="s">
        <v>451</v>
      </c>
      <c r="D161" s="12">
        <v>1</v>
      </c>
    </row>
    <row r="162" spans="1:4" x14ac:dyDescent="0.25">
      <c r="A162" s="9" t="s">
        <v>611</v>
      </c>
      <c r="B162" s="10" t="s">
        <v>452</v>
      </c>
      <c r="C162" s="17" t="s">
        <v>452</v>
      </c>
      <c r="D162" s="12">
        <v>4</v>
      </c>
    </row>
    <row r="163" spans="1:4" x14ac:dyDescent="0.25">
      <c r="A163" s="9" t="s">
        <v>266</v>
      </c>
      <c r="B163" s="10" t="s">
        <v>453</v>
      </c>
      <c r="C163" s="17" t="s">
        <v>453</v>
      </c>
      <c r="D163" s="12">
        <v>2</v>
      </c>
    </row>
    <row r="164" spans="1:4" x14ac:dyDescent="0.25">
      <c r="A164" s="9" t="s">
        <v>267</v>
      </c>
      <c r="B164" s="10" t="s">
        <v>454</v>
      </c>
      <c r="C164" s="17" t="s">
        <v>454</v>
      </c>
      <c r="D164" s="12">
        <v>2</v>
      </c>
    </row>
    <row r="165" spans="1:4" x14ac:dyDescent="0.25">
      <c r="A165" s="9" t="s">
        <v>268</v>
      </c>
      <c r="B165" s="10" t="s">
        <v>455</v>
      </c>
      <c r="C165" s="17" t="s">
        <v>455</v>
      </c>
      <c r="D165" s="12">
        <v>2</v>
      </c>
    </row>
    <row r="166" spans="1:4" x14ac:dyDescent="0.25">
      <c r="A166" s="9" t="s">
        <v>269</v>
      </c>
      <c r="B166" s="10" t="s">
        <v>456</v>
      </c>
      <c r="C166" s="17" t="s">
        <v>456</v>
      </c>
      <c r="D166" s="12">
        <v>0.99</v>
      </c>
    </row>
    <row r="167" spans="1:4" x14ac:dyDescent="0.25">
      <c r="A167" s="9" t="s">
        <v>270</v>
      </c>
      <c r="B167" s="10" t="s">
        <v>457</v>
      </c>
      <c r="C167" s="17" t="s">
        <v>457</v>
      </c>
      <c r="D167" s="12">
        <v>2</v>
      </c>
    </row>
    <row r="168" spans="1:4" x14ac:dyDescent="0.25">
      <c r="A168" s="9" t="s">
        <v>271</v>
      </c>
      <c r="B168" s="10" t="s">
        <v>458</v>
      </c>
      <c r="C168" s="17" t="s">
        <v>458</v>
      </c>
      <c r="D168" s="12">
        <v>3</v>
      </c>
    </row>
    <row r="169" spans="1:4" x14ac:dyDescent="0.25">
      <c r="A169" s="9" t="s">
        <v>272</v>
      </c>
      <c r="B169" s="10" t="s">
        <v>459</v>
      </c>
      <c r="C169" s="17" t="s">
        <v>459</v>
      </c>
      <c r="D169" s="12">
        <v>2</v>
      </c>
    </row>
    <row r="170" spans="1:4" x14ac:dyDescent="0.25">
      <c r="A170" s="9" t="s">
        <v>273</v>
      </c>
      <c r="B170" s="10" t="s">
        <v>460</v>
      </c>
      <c r="C170" s="17" t="s">
        <v>460</v>
      </c>
      <c r="D170" s="12">
        <v>1.52</v>
      </c>
    </row>
    <row r="171" spans="1:4" x14ac:dyDescent="0.25">
      <c r="A171" s="9" t="s">
        <v>274</v>
      </c>
      <c r="B171" s="10" t="s">
        <v>461</v>
      </c>
      <c r="C171" s="17" t="s">
        <v>461</v>
      </c>
      <c r="D171" s="12">
        <v>25</v>
      </c>
    </row>
    <row r="172" spans="1:4" x14ac:dyDescent="0.25">
      <c r="A172" s="9" t="s">
        <v>637</v>
      </c>
      <c r="B172" s="10" t="s">
        <v>462</v>
      </c>
      <c r="C172" s="17" t="s">
        <v>462</v>
      </c>
      <c r="D172" s="12">
        <v>6.5</v>
      </c>
    </row>
    <row r="173" spans="1:4" x14ac:dyDescent="0.25">
      <c r="A173" s="9" t="s">
        <v>275</v>
      </c>
      <c r="B173" s="10" t="s">
        <v>463</v>
      </c>
      <c r="C173" s="17" t="s">
        <v>463</v>
      </c>
      <c r="D173" s="12">
        <v>3.9</v>
      </c>
    </row>
    <row r="174" spans="1:4" x14ac:dyDescent="0.25">
      <c r="A174" s="9" t="s">
        <v>276</v>
      </c>
      <c r="B174" s="10" t="s">
        <v>464</v>
      </c>
      <c r="C174" s="17" t="s">
        <v>464</v>
      </c>
      <c r="D174" s="12">
        <v>14</v>
      </c>
    </row>
    <row r="175" spans="1:4" x14ac:dyDescent="0.25">
      <c r="A175" s="9" t="s">
        <v>277</v>
      </c>
      <c r="B175" s="10" t="s">
        <v>465</v>
      </c>
      <c r="C175" s="17" t="s">
        <v>465</v>
      </c>
      <c r="D175" s="12">
        <v>2</v>
      </c>
    </row>
    <row r="176" spans="1:4" x14ac:dyDescent="0.25">
      <c r="A176" s="9" t="s">
        <v>278</v>
      </c>
      <c r="B176" s="10" t="s">
        <v>466</v>
      </c>
      <c r="C176" s="17" t="s">
        <v>466</v>
      </c>
      <c r="D176" s="12">
        <v>1.84</v>
      </c>
    </row>
    <row r="177" spans="1:4" x14ac:dyDescent="0.25">
      <c r="A177" s="9" t="s">
        <v>279</v>
      </c>
      <c r="B177" s="10" t="s">
        <v>467</v>
      </c>
      <c r="C177" s="17" t="s">
        <v>467</v>
      </c>
      <c r="D177" s="12">
        <v>11.75</v>
      </c>
    </row>
    <row r="178" spans="1:4" x14ac:dyDescent="0.25">
      <c r="A178" s="9" t="s">
        <v>280</v>
      </c>
      <c r="B178" s="10" t="s">
        <v>468</v>
      </c>
      <c r="C178" s="17" t="s">
        <v>468</v>
      </c>
      <c r="D178" s="12">
        <v>6.7</v>
      </c>
    </row>
    <row r="179" spans="1:4" x14ac:dyDescent="0.25">
      <c r="A179" s="9" t="s">
        <v>281</v>
      </c>
      <c r="B179" s="10" t="s">
        <v>469</v>
      </c>
      <c r="C179" s="17" t="s">
        <v>469</v>
      </c>
      <c r="D179" s="12">
        <v>5.75</v>
      </c>
    </row>
    <row r="180" spans="1:4" x14ac:dyDescent="0.25">
      <c r="A180" s="9" t="s">
        <v>282</v>
      </c>
      <c r="B180" s="10" t="s">
        <v>470</v>
      </c>
      <c r="C180" s="17" t="s">
        <v>470</v>
      </c>
      <c r="D180" s="12">
        <v>2</v>
      </c>
    </row>
    <row r="181" spans="1:4" x14ac:dyDescent="0.25">
      <c r="A181" s="9" t="s">
        <v>283</v>
      </c>
      <c r="B181" s="10" t="s">
        <v>471</v>
      </c>
      <c r="C181" s="17" t="s">
        <v>471</v>
      </c>
      <c r="D181" s="12">
        <v>4.05</v>
      </c>
    </row>
    <row r="182" spans="1:4" x14ac:dyDescent="0.25">
      <c r="A182" s="9" t="s">
        <v>284</v>
      </c>
      <c r="B182" s="10" t="s">
        <v>472</v>
      </c>
      <c r="C182" s="17" t="s">
        <v>472</v>
      </c>
      <c r="D182" s="12">
        <v>6.5</v>
      </c>
    </row>
    <row r="183" spans="1:4" x14ac:dyDescent="0.25">
      <c r="A183" s="9" t="s">
        <v>285</v>
      </c>
      <c r="B183" s="10" t="s">
        <v>473</v>
      </c>
      <c r="C183" s="17" t="s">
        <v>473</v>
      </c>
      <c r="D183" s="12">
        <v>4</v>
      </c>
    </row>
    <row r="184" spans="1:4" x14ac:dyDescent="0.25">
      <c r="A184" s="9" t="s">
        <v>711</v>
      </c>
      <c r="B184" s="10" t="s">
        <v>708</v>
      </c>
      <c r="C184" s="17" t="s">
        <v>708</v>
      </c>
      <c r="D184" s="12">
        <v>7</v>
      </c>
    </row>
    <row r="185" spans="1:4" x14ac:dyDescent="0.25">
      <c r="A185" s="9" t="s">
        <v>286</v>
      </c>
      <c r="B185" s="10" t="s">
        <v>474</v>
      </c>
      <c r="C185" s="17" t="s">
        <v>474</v>
      </c>
      <c r="D185" s="12">
        <v>5.3</v>
      </c>
    </row>
    <row r="186" spans="1:4" x14ac:dyDescent="0.25">
      <c r="A186" s="9" t="s">
        <v>287</v>
      </c>
      <c r="B186" s="10" t="s">
        <v>475</v>
      </c>
      <c r="C186" s="17" t="s">
        <v>475</v>
      </c>
      <c r="D186" s="12">
        <v>3</v>
      </c>
    </row>
    <row r="187" spans="1:4" x14ac:dyDescent="0.25">
      <c r="A187" s="9" t="s">
        <v>288</v>
      </c>
      <c r="B187" s="10" t="s">
        <v>476</v>
      </c>
      <c r="C187" s="17" t="s">
        <v>476</v>
      </c>
      <c r="D187" s="12">
        <v>4.66</v>
      </c>
    </row>
    <row r="188" spans="1:4" x14ac:dyDescent="0.25">
      <c r="A188" s="9" t="s">
        <v>638</v>
      </c>
      <c r="B188" s="10" t="s">
        <v>477</v>
      </c>
      <c r="C188" s="17" t="s">
        <v>477</v>
      </c>
      <c r="D188" s="12">
        <v>2.57</v>
      </c>
    </row>
    <row r="189" spans="1:4" x14ac:dyDescent="0.25">
      <c r="A189" s="9" t="s">
        <v>289</v>
      </c>
      <c r="B189" s="10" t="s">
        <v>478</v>
      </c>
      <c r="C189" s="17" t="s">
        <v>478</v>
      </c>
      <c r="D189" s="12">
        <v>3.61</v>
      </c>
    </row>
    <row r="190" spans="1:4" x14ac:dyDescent="0.25">
      <c r="A190" s="9" t="s">
        <v>290</v>
      </c>
      <c r="B190" s="10" t="s">
        <v>479</v>
      </c>
      <c r="C190" s="17" t="s">
        <v>479</v>
      </c>
      <c r="D190" s="12">
        <v>1</v>
      </c>
    </row>
    <row r="191" spans="1:4" x14ac:dyDescent="0.25">
      <c r="A191" s="9" t="s">
        <v>291</v>
      </c>
      <c r="B191" s="10" t="s">
        <v>480</v>
      </c>
      <c r="C191" s="17" t="s">
        <v>480</v>
      </c>
      <c r="D191" s="12">
        <v>6.1</v>
      </c>
    </row>
    <row r="192" spans="1:4" x14ac:dyDescent="0.25">
      <c r="A192" s="9" t="s">
        <v>292</v>
      </c>
      <c r="B192" s="10" t="s">
        <v>481</v>
      </c>
      <c r="C192" s="17" t="s">
        <v>481</v>
      </c>
      <c r="D192" s="12">
        <v>3</v>
      </c>
    </row>
    <row r="193" spans="1:4" x14ac:dyDescent="0.25">
      <c r="A193" s="9" t="s">
        <v>293</v>
      </c>
      <c r="B193" s="10" t="s">
        <v>482</v>
      </c>
      <c r="C193" s="17" t="s">
        <v>482</v>
      </c>
      <c r="D193" s="12">
        <v>2</v>
      </c>
    </row>
    <row r="194" spans="1:4" x14ac:dyDescent="0.25">
      <c r="A194" s="9" t="s">
        <v>294</v>
      </c>
      <c r="B194" s="10" t="s">
        <v>483</v>
      </c>
      <c r="C194" s="17" t="s">
        <v>483</v>
      </c>
      <c r="D194" s="12">
        <v>14</v>
      </c>
    </row>
    <row r="195" spans="1:4" x14ac:dyDescent="0.25">
      <c r="A195" s="9" t="s">
        <v>295</v>
      </c>
      <c r="B195" s="10" t="s">
        <v>484</v>
      </c>
      <c r="C195" s="17" t="s">
        <v>484</v>
      </c>
      <c r="D195" s="12">
        <v>90.89</v>
      </c>
    </row>
    <row r="196" spans="1:4" x14ac:dyDescent="0.25">
      <c r="A196" s="9" t="s">
        <v>296</v>
      </c>
      <c r="B196" s="10" t="s">
        <v>485</v>
      </c>
      <c r="C196" s="17" t="s">
        <v>485</v>
      </c>
      <c r="D196" s="12">
        <v>122.12</v>
      </c>
    </row>
    <row r="197" spans="1:4" x14ac:dyDescent="0.25">
      <c r="A197" s="9" t="s">
        <v>297</v>
      </c>
      <c r="B197" s="10" t="s">
        <v>486</v>
      </c>
      <c r="C197" s="17" t="s">
        <v>486</v>
      </c>
      <c r="D197" s="12">
        <v>1</v>
      </c>
    </row>
    <row r="198" spans="1:4" x14ac:dyDescent="0.25">
      <c r="A198" s="9" t="s">
        <v>298</v>
      </c>
      <c r="B198" s="10" t="s">
        <v>487</v>
      </c>
      <c r="C198" s="17" t="s">
        <v>487</v>
      </c>
      <c r="D198" s="12">
        <v>31</v>
      </c>
    </row>
    <row r="199" spans="1:4" x14ac:dyDescent="0.25">
      <c r="A199" s="9" t="s">
        <v>299</v>
      </c>
      <c r="B199" s="10" t="s">
        <v>488</v>
      </c>
      <c r="C199" s="17" t="s">
        <v>488</v>
      </c>
      <c r="D199" s="12">
        <v>54.95</v>
      </c>
    </row>
    <row r="200" spans="1:4" x14ac:dyDescent="0.25">
      <c r="A200" s="9" t="s">
        <v>300</v>
      </c>
      <c r="B200" s="10" t="s">
        <v>489</v>
      </c>
      <c r="C200" s="17" t="s">
        <v>489</v>
      </c>
      <c r="D200" s="12">
        <v>6</v>
      </c>
    </row>
    <row r="201" spans="1:4" x14ac:dyDescent="0.25">
      <c r="A201" s="9" t="s">
        <v>301</v>
      </c>
      <c r="B201" s="10" t="s">
        <v>490</v>
      </c>
      <c r="C201" s="17" t="s">
        <v>490</v>
      </c>
      <c r="D201" s="12">
        <v>13</v>
      </c>
    </row>
    <row r="202" spans="1:4" x14ac:dyDescent="0.25">
      <c r="A202" s="9" t="s">
        <v>302</v>
      </c>
      <c r="B202" s="10" t="s">
        <v>491</v>
      </c>
      <c r="C202" s="17" t="s">
        <v>491</v>
      </c>
      <c r="D202" s="12">
        <v>75.5</v>
      </c>
    </row>
    <row r="203" spans="1:4" x14ac:dyDescent="0.25">
      <c r="A203" s="9" t="s">
        <v>303</v>
      </c>
      <c r="B203" s="10" t="s">
        <v>492</v>
      </c>
      <c r="C203" s="17" t="s">
        <v>492</v>
      </c>
      <c r="D203" s="12">
        <v>41.84</v>
      </c>
    </row>
    <row r="204" spans="1:4" x14ac:dyDescent="0.25">
      <c r="A204" s="9" t="s">
        <v>304</v>
      </c>
      <c r="B204" s="10" t="s">
        <v>493</v>
      </c>
      <c r="C204" s="17" t="s">
        <v>493</v>
      </c>
      <c r="D204" s="12">
        <v>37.99</v>
      </c>
    </row>
    <row r="205" spans="1:4" x14ac:dyDescent="0.25">
      <c r="A205" s="9" t="s">
        <v>305</v>
      </c>
      <c r="B205" s="10" t="s">
        <v>494</v>
      </c>
      <c r="C205" s="17" t="s">
        <v>494</v>
      </c>
      <c r="D205" s="12">
        <v>107.84</v>
      </c>
    </row>
    <row r="206" spans="1:4" x14ac:dyDescent="0.25">
      <c r="A206" s="9" t="s">
        <v>306</v>
      </c>
      <c r="B206" s="10" t="s">
        <v>495</v>
      </c>
      <c r="C206" s="17" t="s">
        <v>495</v>
      </c>
      <c r="D206" s="12">
        <v>10</v>
      </c>
    </row>
    <row r="207" spans="1:4" x14ac:dyDescent="0.25">
      <c r="A207" s="9" t="s">
        <v>307</v>
      </c>
      <c r="B207" s="10" t="s">
        <v>496</v>
      </c>
      <c r="C207" s="17" t="s">
        <v>496</v>
      </c>
      <c r="D207" s="12">
        <v>24</v>
      </c>
    </row>
    <row r="208" spans="1:4" x14ac:dyDescent="0.25">
      <c r="A208" s="9" t="s">
        <v>308</v>
      </c>
      <c r="B208" s="10" t="s">
        <v>497</v>
      </c>
      <c r="C208" s="17" t="s">
        <v>497</v>
      </c>
      <c r="D208" s="12">
        <v>21.91</v>
      </c>
    </row>
    <row r="209" spans="1:4" x14ac:dyDescent="0.25">
      <c r="A209" s="9" t="s">
        <v>661</v>
      </c>
      <c r="B209" s="10" t="s">
        <v>660</v>
      </c>
      <c r="C209" s="17" t="s">
        <v>660</v>
      </c>
      <c r="D209" s="12">
        <v>9</v>
      </c>
    </row>
    <row r="210" spans="1:4" x14ac:dyDescent="0.25">
      <c r="A210" s="9" t="s">
        <v>688</v>
      </c>
      <c r="B210" s="10" t="s">
        <v>696</v>
      </c>
      <c r="C210" s="17" t="s">
        <v>696</v>
      </c>
      <c r="D210" s="12">
        <v>1</v>
      </c>
    </row>
    <row r="211" spans="1:4" x14ac:dyDescent="0.25">
      <c r="A211" s="9" t="s">
        <v>665</v>
      </c>
      <c r="B211" s="10" t="s">
        <v>618</v>
      </c>
      <c r="C211" s="17"/>
      <c r="D211" s="12"/>
    </row>
    <row r="212" spans="1:4" x14ac:dyDescent="0.25">
      <c r="A212" s="9" t="s">
        <v>639</v>
      </c>
      <c r="B212" s="10" t="s">
        <v>498</v>
      </c>
      <c r="C212" s="17" t="s">
        <v>498</v>
      </c>
      <c r="D212" s="12">
        <v>0.22</v>
      </c>
    </row>
    <row r="213" spans="1:4" x14ac:dyDescent="0.25">
      <c r="A213" s="9" t="s">
        <v>640</v>
      </c>
      <c r="B213" s="10" t="s">
        <v>499</v>
      </c>
      <c r="C213" s="17" t="s">
        <v>499</v>
      </c>
      <c r="D213" s="12">
        <v>4</v>
      </c>
    </row>
    <row r="214" spans="1:4" x14ac:dyDescent="0.25">
      <c r="A214" s="9" t="s">
        <v>641</v>
      </c>
      <c r="B214" s="10" t="s">
        <v>500</v>
      </c>
      <c r="C214" s="17" t="s">
        <v>500</v>
      </c>
      <c r="D214" s="12">
        <v>2.08</v>
      </c>
    </row>
    <row r="215" spans="1:4" x14ac:dyDescent="0.25">
      <c r="A215" s="9" t="s">
        <v>642</v>
      </c>
      <c r="B215" s="10" t="s">
        <v>501</v>
      </c>
      <c r="C215" s="17" t="s">
        <v>501</v>
      </c>
      <c r="D215" s="12">
        <v>5</v>
      </c>
    </row>
    <row r="216" spans="1:4" x14ac:dyDescent="0.25">
      <c r="A216" s="9" t="s">
        <v>309</v>
      </c>
      <c r="B216" s="10" t="s">
        <v>502</v>
      </c>
      <c r="C216" s="17" t="s">
        <v>502</v>
      </c>
      <c r="D216" s="12">
        <v>2.29</v>
      </c>
    </row>
    <row r="217" spans="1:4" x14ac:dyDescent="0.25">
      <c r="A217" s="9" t="s">
        <v>643</v>
      </c>
      <c r="B217" s="10" t="s">
        <v>503</v>
      </c>
      <c r="C217" s="17" t="s">
        <v>503</v>
      </c>
      <c r="D217" s="12">
        <v>12.91</v>
      </c>
    </row>
    <row r="218" spans="1:4" x14ac:dyDescent="0.25">
      <c r="A218" s="9" t="s">
        <v>644</v>
      </c>
      <c r="B218" s="10" t="s">
        <v>504</v>
      </c>
      <c r="C218" s="17" t="s">
        <v>504</v>
      </c>
      <c r="D218" s="12">
        <v>21.67</v>
      </c>
    </row>
    <row r="219" spans="1:4" x14ac:dyDescent="0.25">
      <c r="A219" s="9" t="s">
        <v>310</v>
      </c>
      <c r="B219" s="10" t="s">
        <v>505</v>
      </c>
      <c r="C219" s="17" t="s">
        <v>505</v>
      </c>
      <c r="D219" s="12">
        <v>10.24</v>
      </c>
    </row>
    <row r="220" spans="1:4" x14ac:dyDescent="0.25">
      <c r="A220" s="9" t="s">
        <v>311</v>
      </c>
      <c r="B220" s="10" t="s">
        <v>506</v>
      </c>
      <c r="C220" s="17" t="s">
        <v>506</v>
      </c>
      <c r="D220" s="12">
        <v>4</v>
      </c>
    </row>
    <row r="221" spans="1:4" x14ac:dyDescent="0.25">
      <c r="A221" s="9" t="s">
        <v>312</v>
      </c>
      <c r="B221" s="10" t="s">
        <v>507</v>
      </c>
      <c r="C221" s="17" t="s">
        <v>507</v>
      </c>
      <c r="D221" s="12">
        <v>2</v>
      </c>
    </row>
    <row r="222" spans="1:4" x14ac:dyDescent="0.25">
      <c r="A222" s="9" t="s">
        <v>612</v>
      </c>
      <c r="B222" s="10" t="s">
        <v>508</v>
      </c>
      <c r="C222" s="17"/>
      <c r="D222" s="12"/>
    </row>
    <row r="223" spans="1:4" x14ac:dyDescent="0.25">
      <c r="A223" s="9" t="s">
        <v>313</v>
      </c>
      <c r="B223" s="10" t="s">
        <v>509</v>
      </c>
      <c r="C223" s="17" t="s">
        <v>509</v>
      </c>
      <c r="D223" s="12">
        <v>1.62</v>
      </c>
    </row>
    <row r="224" spans="1:4" x14ac:dyDescent="0.25">
      <c r="A224" s="9" t="s">
        <v>314</v>
      </c>
      <c r="B224" s="10" t="s">
        <v>510</v>
      </c>
      <c r="C224" s="17" t="s">
        <v>510</v>
      </c>
      <c r="D224" s="12">
        <v>0.37</v>
      </c>
    </row>
    <row r="225" spans="1:4" x14ac:dyDescent="0.25">
      <c r="A225" s="9" t="s">
        <v>315</v>
      </c>
      <c r="B225" s="10" t="s">
        <v>511</v>
      </c>
      <c r="C225" s="17" t="s">
        <v>511</v>
      </c>
      <c r="D225" s="12">
        <v>0.92</v>
      </c>
    </row>
    <row r="226" spans="1:4" x14ac:dyDescent="0.25">
      <c r="A226" s="9" t="s">
        <v>316</v>
      </c>
      <c r="B226" s="10" t="s">
        <v>512</v>
      </c>
      <c r="C226" s="17" t="s">
        <v>512</v>
      </c>
      <c r="D226" s="12">
        <v>4</v>
      </c>
    </row>
    <row r="227" spans="1:4" x14ac:dyDescent="0.25">
      <c r="A227" s="9" t="s">
        <v>317</v>
      </c>
      <c r="B227" s="10" t="s">
        <v>513</v>
      </c>
      <c r="C227" s="17" t="s">
        <v>513</v>
      </c>
      <c r="D227" s="12">
        <v>78.48</v>
      </c>
    </row>
    <row r="228" spans="1:4" x14ac:dyDescent="0.25">
      <c r="A228" s="9" t="s">
        <v>318</v>
      </c>
      <c r="B228" s="10" t="s">
        <v>514</v>
      </c>
      <c r="C228" s="17" t="s">
        <v>514</v>
      </c>
      <c r="D228" s="12">
        <v>33.049999999999997</v>
      </c>
    </row>
    <row r="229" spans="1:4" x14ac:dyDescent="0.25">
      <c r="A229" s="9" t="s">
        <v>319</v>
      </c>
      <c r="B229" s="10" t="s">
        <v>515</v>
      </c>
      <c r="C229" s="17" t="s">
        <v>515</v>
      </c>
      <c r="D229" s="12">
        <v>51.2</v>
      </c>
    </row>
    <row r="230" spans="1:4" x14ac:dyDescent="0.25">
      <c r="A230" s="9" t="s">
        <v>320</v>
      </c>
      <c r="B230" s="10" t="s">
        <v>516</v>
      </c>
      <c r="C230" s="17" t="s">
        <v>516</v>
      </c>
      <c r="D230" s="12">
        <v>65.03</v>
      </c>
    </row>
    <row r="231" spans="1:4" x14ac:dyDescent="0.25">
      <c r="A231" s="9" t="s">
        <v>321</v>
      </c>
      <c r="B231" s="10" t="s">
        <v>517</v>
      </c>
      <c r="C231" s="17" t="s">
        <v>517</v>
      </c>
      <c r="D231" s="12">
        <v>25.99</v>
      </c>
    </row>
    <row r="232" spans="1:4" x14ac:dyDescent="0.25">
      <c r="A232" s="9" t="s">
        <v>322</v>
      </c>
      <c r="B232" s="10" t="s">
        <v>518</v>
      </c>
      <c r="C232" s="17" t="s">
        <v>518</v>
      </c>
      <c r="D232" s="12">
        <v>40.1</v>
      </c>
    </row>
    <row r="233" spans="1:4" x14ac:dyDescent="0.25">
      <c r="A233" s="9" t="s">
        <v>323</v>
      </c>
      <c r="B233" s="10" t="s">
        <v>519</v>
      </c>
      <c r="C233" s="17" t="s">
        <v>519</v>
      </c>
      <c r="D233" s="12">
        <v>0.35</v>
      </c>
    </row>
    <row r="234" spans="1:4" x14ac:dyDescent="0.25">
      <c r="A234" s="9" t="s">
        <v>324</v>
      </c>
      <c r="B234" s="10" t="s">
        <v>520</v>
      </c>
      <c r="C234" s="17" t="s">
        <v>520</v>
      </c>
      <c r="D234" s="12">
        <v>23.45</v>
      </c>
    </row>
    <row r="235" spans="1:4" x14ac:dyDescent="0.25">
      <c r="A235" s="9" t="s">
        <v>325</v>
      </c>
      <c r="B235" s="10" t="s">
        <v>521</v>
      </c>
      <c r="C235" s="17" t="s">
        <v>521</v>
      </c>
      <c r="D235" s="12">
        <v>46.6</v>
      </c>
    </row>
    <row r="236" spans="1:4" x14ac:dyDescent="0.25">
      <c r="A236" s="9" t="s">
        <v>326</v>
      </c>
      <c r="B236" s="10" t="s">
        <v>522</v>
      </c>
      <c r="C236" s="17" t="s">
        <v>522</v>
      </c>
      <c r="D236" s="12">
        <v>16.989999999999998</v>
      </c>
    </row>
    <row r="237" spans="1:4" x14ac:dyDescent="0.25">
      <c r="A237" s="9" t="s">
        <v>327</v>
      </c>
      <c r="B237" s="10" t="s">
        <v>523</v>
      </c>
      <c r="C237" s="17" t="s">
        <v>523</v>
      </c>
      <c r="D237" s="12">
        <v>10.6</v>
      </c>
    </row>
    <row r="238" spans="1:4" x14ac:dyDescent="0.25">
      <c r="A238" s="9" t="s">
        <v>328</v>
      </c>
      <c r="B238" s="10" t="s">
        <v>524</v>
      </c>
      <c r="C238" s="17" t="s">
        <v>524</v>
      </c>
      <c r="D238" s="12">
        <v>2</v>
      </c>
    </row>
    <row r="239" spans="1:4" x14ac:dyDescent="0.25">
      <c r="A239" s="9" t="s">
        <v>329</v>
      </c>
      <c r="B239" s="10" t="s">
        <v>525</v>
      </c>
      <c r="C239" s="17" t="s">
        <v>525</v>
      </c>
      <c r="D239" s="12">
        <v>10</v>
      </c>
    </row>
    <row r="240" spans="1:4" x14ac:dyDescent="0.25">
      <c r="A240" s="9" t="s">
        <v>645</v>
      </c>
      <c r="B240" s="10" t="s">
        <v>526</v>
      </c>
      <c r="C240" s="17" t="s">
        <v>526</v>
      </c>
      <c r="D240" s="12">
        <v>21</v>
      </c>
    </row>
    <row r="241" spans="1:4" x14ac:dyDescent="0.25">
      <c r="A241" s="9" t="s">
        <v>330</v>
      </c>
      <c r="B241" s="10" t="s">
        <v>527</v>
      </c>
      <c r="C241" s="17" t="s">
        <v>527</v>
      </c>
      <c r="D241" s="12">
        <v>152</v>
      </c>
    </row>
    <row r="242" spans="1:4" x14ac:dyDescent="0.25">
      <c r="A242" s="9" t="s">
        <v>331</v>
      </c>
      <c r="B242" s="10" t="s">
        <v>528</v>
      </c>
      <c r="C242" s="17" t="s">
        <v>528</v>
      </c>
      <c r="D242" s="12">
        <v>1</v>
      </c>
    </row>
    <row r="243" spans="1:4" x14ac:dyDescent="0.25">
      <c r="A243" s="9" t="s">
        <v>332</v>
      </c>
      <c r="B243" s="10" t="s">
        <v>529</v>
      </c>
      <c r="C243" s="17" t="s">
        <v>529</v>
      </c>
      <c r="D243" s="12">
        <v>0.2</v>
      </c>
    </row>
    <row r="244" spans="1:4" x14ac:dyDescent="0.25">
      <c r="A244" s="9" t="s">
        <v>333</v>
      </c>
      <c r="B244" s="10" t="s">
        <v>530</v>
      </c>
      <c r="C244" s="17" t="s">
        <v>530</v>
      </c>
      <c r="D244" s="12">
        <v>9</v>
      </c>
    </row>
    <row r="245" spans="1:4" x14ac:dyDescent="0.25">
      <c r="A245" s="9" t="s">
        <v>334</v>
      </c>
      <c r="B245" s="10" t="s">
        <v>531</v>
      </c>
      <c r="C245" s="17" t="s">
        <v>531</v>
      </c>
      <c r="D245" s="12">
        <v>11</v>
      </c>
    </row>
    <row r="246" spans="1:4" x14ac:dyDescent="0.25">
      <c r="A246" s="9" t="s">
        <v>335</v>
      </c>
      <c r="B246" s="10" t="s">
        <v>532</v>
      </c>
      <c r="C246" s="17" t="s">
        <v>532</v>
      </c>
      <c r="D246" s="12">
        <v>37.39</v>
      </c>
    </row>
    <row r="247" spans="1:4" x14ac:dyDescent="0.25">
      <c r="A247" s="9" t="s">
        <v>336</v>
      </c>
      <c r="B247" s="10" t="s">
        <v>533</v>
      </c>
      <c r="C247" s="17" t="s">
        <v>533</v>
      </c>
      <c r="D247" s="12">
        <v>68</v>
      </c>
    </row>
    <row r="248" spans="1:4" x14ac:dyDescent="0.25">
      <c r="A248" s="9" t="s">
        <v>337</v>
      </c>
      <c r="B248" s="10" t="s">
        <v>534</v>
      </c>
      <c r="C248" s="17" t="s">
        <v>534</v>
      </c>
      <c r="D248" s="12">
        <v>6</v>
      </c>
    </row>
    <row r="249" spans="1:4" x14ac:dyDescent="0.25">
      <c r="A249" s="9" t="s">
        <v>338</v>
      </c>
      <c r="B249" s="10" t="s">
        <v>535</v>
      </c>
      <c r="C249" s="17" t="s">
        <v>535</v>
      </c>
      <c r="D249" s="12">
        <v>29.75</v>
      </c>
    </row>
    <row r="250" spans="1:4" x14ac:dyDescent="0.25">
      <c r="A250" s="9" t="s">
        <v>646</v>
      </c>
      <c r="B250" s="10" t="s">
        <v>536</v>
      </c>
      <c r="C250" s="17" t="s">
        <v>536</v>
      </c>
      <c r="D250" s="12">
        <v>17.600000000000001</v>
      </c>
    </row>
    <row r="251" spans="1:4" x14ac:dyDescent="0.25">
      <c r="A251" s="9" t="s">
        <v>339</v>
      </c>
      <c r="B251" s="10" t="s">
        <v>537</v>
      </c>
      <c r="C251" s="17" t="s">
        <v>537</v>
      </c>
      <c r="D251" s="12">
        <v>4</v>
      </c>
    </row>
    <row r="252" spans="1:4" x14ac:dyDescent="0.25">
      <c r="A252" s="9" t="s">
        <v>647</v>
      </c>
      <c r="B252" s="10" t="s">
        <v>538</v>
      </c>
      <c r="C252" s="17" t="s">
        <v>538</v>
      </c>
      <c r="D252" s="12">
        <v>17.5</v>
      </c>
    </row>
    <row r="253" spans="1:4" x14ac:dyDescent="0.25">
      <c r="A253" s="9" t="s">
        <v>340</v>
      </c>
      <c r="B253" s="10" t="s">
        <v>539</v>
      </c>
      <c r="C253" s="17" t="s">
        <v>539</v>
      </c>
      <c r="D253" s="12">
        <v>12</v>
      </c>
    </row>
    <row r="254" spans="1:4" x14ac:dyDescent="0.25">
      <c r="A254" s="9" t="s">
        <v>341</v>
      </c>
      <c r="B254" s="10" t="s">
        <v>540</v>
      </c>
      <c r="C254" s="17" t="s">
        <v>540</v>
      </c>
      <c r="D254" s="12">
        <v>9.3000000000000007</v>
      </c>
    </row>
    <row r="255" spans="1:4" x14ac:dyDescent="0.25">
      <c r="A255" s="9" t="s">
        <v>666</v>
      </c>
      <c r="B255" s="10" t="s">
        <v>619</v>
      </c>
      <c r="C255" s="17" t="s">
        <v>619</v>
      </c>
      <c r="D255" s="12">
        <v>4.5</v>
      </c>
    </row>
    <row r="256" spans="1:4" x14ac:dyDescent="0.25">
      <c r="A256" s="9" t="s">
        <v>677</v>
      </c>
      <c r="B256" s="10" t="s">
        <v>676</v>
      </c>
      <c r="C256" s="17" t="s">
        <v>676</v>
      </c>
      <c r="D256" s="12">
        <v>1</v>
      </c>
    </row>
    <row r="257" spans="1:4" x14ac:dyDescent="0.25">
      <c r="A257" s="9" t="s">
        <v>667</v>
      </c>
      <c r="B257" s="10" t="s">
        <v>620</v>
      </c>
      <c r="C257" s="17" t="s">
        <v>620</v>
      </c>
      <c r="D257" s="12">
        <v>2</v>
      </c>
    </row>
    <row r="258" spans="1:4" x14ac:dyDescent="0.25">
      <c r="A258" s="9" t="s">
        <v>342</v>
      </c>
      <c r="B258" s="10" t="s">
        <v>541</v>
      </c>
      <c r="C258" s="17" t="s">
        <v>541</v>
      </c>
      <c r="D258" s="12">
        <v>1.5</v>
      </c>
    </row>
    <row r="259" spans="1:4" x14ac:dyDescent="0.25">
      <c r="A259" s="9" t="s">
        <v>343</v>
      </c>
      <c r="B259" s="10" t="s">
        <v>542</v>
      </c>
      <c r="C259" s="17" t="s">
        <v>542</v>
      </c>
      <c r="D259" s="12">
        <v>6.58</v>
      </c>
    </row>
    <row r="260" spans="1:4" x14ac:dyDescent="0.25">
      <c r="A260" s="9" t="s">
        <v>344</v>
      </c>
      <c r="B260" s="10" t="s">
        <v>543</v>
      </c>
      <c r="C260" s="17" t="s">
        <v>543</v>
      </c>
      <c r="D260" s="12">
        <v>4</v>
      </c>
    </row>
    <row r="261" spans="1:4" x14ac:dyDescent="0.25">
      <c r="A261" s="9" t="s">
        <v>345</v>
      </c>
      <c r="B261" s="10" t="s">
        <v>544</v>
      </c>
      <c r="C261" s="17" t="s">
        <v>544</v>
      </c>
      <c r="D261" s="12">
        <v>6</v>
      </c>
    </row>
    <row r="262" spans="1:4" x14ac:dyDescent="0.25">
      <c r="A262" s="9" t="s">
        <v>346</v>
      </c>
      <c r="B262" s="10" t="s">
        <v>545</v>
      </c>
      <c r="C262" s="17" t="s">
        <v>545</v>
      </c>
      <c r="D262" s="12">
        <v>8</v>
      </c>
    </row>
    <row r="263" spans="1:4" x14ac:dyDescent="0.25">
      <c r="A263" s="9" t="s">
        <v>347</v>
      </c>
      <c r="B263" s="10" t="s">
        <v>546</v>
      </c>
      <c r="C263" s="17" t="s">
        <v>546</v>
      </c>
      <c r="D263" s="12">
        <v>1</v>
      </c>
    </row>
    <row r="264" spans="1:4" x14ac:dyDescent="0.25">
      <c r="A264" s="9" t="s">
        <v>348</v>
      </c>
      <c r="B264" s="10" t="s">
        <v>547</v>
      </c>
      <c r="C264" s="17" t="s">
        <v>547</v>
      </c>
      <c r="D264" s="12">
        <v>0.25</v>
      </c>
    </row>
    <row r="265" spans="1:4" x14ac:dyDescent="0.25">
      <c r="A265" s="9" t="s">
        <v>648</v>
      </c>
      <c r="B265" s="10" t="s">
        <v>548</v>
      </c>
      <c r="C265" s="17" t="s">
        <v>548</v>
      </c>
      <c r="D265" s="12">
        <v>0.28000000000000003</v>
      </c>
    </row>
    <row r="266" spans="1:4" x14ac:dyDescent="0.25">
      <c r="A266" s="9" t="s">
        <v>649</v>
      </c>
      <c r="B266" s="10" t="s">
        <v>549</v>
      </c>
      <c r="C266" s="17" t="s">
        <v>549</v>
      </c>
      <c r="D266" s="12">
        <v>1.19</v>
      </c>
    </row>
    <row r="267" spans="1:4" x14ac:dyDescent="0.25">
      <c r="A267" s="9" t="s">
        <v>0</v>
      </c>
      <c r="B267" s="10" t="s">
        <v>550</v>
      </c>
      <c r="C267" s="17" t="s">
        <v>550</v>
      </c>
      <c r="D267" s="12">
        <v>3.1</v>
      </c>
    </row>
    <row r="268" spans="1:4" x14ac:dyDescent="0.25">
      <c r="A268" s="9" t="s">
        <v>1</v>
      </c>
      <c r="B268" s="10" t="s">
        <v>551</v>
      </c>
      <c r="C268" s="17" t="s">
        <v>551</v>
      </c>
      <c r="D268" s="12">
        <v>2</v>
      </c>
    </row>
    <row r="269" spans="1:4" x14ac:dyDescent="0.25">
      <c r="A269" s="9" t="s">
        <v>2</v>
      </c>
      <c r="B269" s="10" t="s">
        <v>552</v>
      </c>
      <c r="C269" s="17" t="s">
        <v>552</v>
      </c>
      <c r="D269" s="12">
        <v>6</v>
      </c>
    </row>
    <row r="270" spans="1:4" x14ac:dyDescent="0.25">
      <c r="A270" s="9" t="s">
        <v>3</v>
      </c>
      <c r="B270" s="10" t="s">
        <v>553</v>
      </c>
      <c r="C270" s="17" t="s">
        <v>553</v>
      </c>
      <c r="D270" s="12">
        <v>24.98</v>
      </c>
    </row>
    <row r="271" spans="1:4" x14ac:dyDescent="0.25">
      <c r="A271" s="9" t="s">
        <v>4</v>
      </c>
      <c r="B271" s="10" t="s">
        <v>554</v>
      </c>
      <c r="C271" s="17" t="s">
        <v>554</v>
      </c>
      <c r="D271" s="12">
        <v>62.99</v>
      </c>
    </row>
    <row r="272" spans="1:4" x14ac:dyDescent="0.25">
      <c r="A272" s="9" t="s">
        <v>5</v>
      </c>
      <c r="B272" s="10" t="s">
        <v>555</v>
      </c>
      <c r="C272" s="17" t="s">
        <v>555</v>
      </c>
      <c r="D272" s="12">
        <v>29.02</v>
      </c>
    </row>
    <row r="273" spans="1:4" x14ac:dyDescent="0.25">
      <c r="A273" s="9" t="s">
        <v>6</v>
      </c>
      <c r="B273" s="10" t="s">
        <v>556</v>
      </c>
      <c r="C273" s="17" t="s">
        <v>556</v>
      </c>
      <c r="D273" s="12">
        <v>39.700000000000003</v>
      </c>
    </row>
    <row r="274" spans="1:4" x14ac:dyDescent="0.25">
      <c r="A274" s="9" t="s">
        <v>7</v>
      </c>
      <c r="B274" s="10" t="s">
        <v>557</v>
      </c>
      <c r="C274" s="17" t="s">
        <v>557</v>
      </c>
      <c r="D274" s="12">
        <v>5</v>
      </c>
    </row>
    <row r="275" spans="1:4" x14ac:dyDescent="0.25">
      <c r="A275" s="9" t="s">
        <v>8</v>
      </c>
      <c r="B275" s="10" t="s">
        <v>558</v>
      </c>
      <c r="C275" s="17" t="s">
        <v>558</v>
      </c>
      <c r="D275" s="12">
        <v>3</v>
      </c>
    </row>
    <row r="276" spans="1:4" x14ac:dyDescent="0.25">
      <c r="A276" s="9" t="s">
        <v>9</v>
      </c>
      <c r="B276" s="10" t="s">
        <v>559</v>
      </c>
      <c r="C276" s="17" t="s">
        <v>559</v>
      </c>
      <c r="D276" s="12">
        <v>12.49</v>
      </c>
    </row>
    <row r="277" spans="1:4" x14ac:dyDescent="0.25">
      <c r="A277" s="9" t="s">
        <v>10</v>
      </c>
      <c r="B277" s="10" t="s">
        <v>560</v>
      </c>
      <c r="C277" s="17" t="s">
        <v>560</v>
      </c>
      <c r="D277" s="12">
        <v>7.95</v>
      </c>
    </row>
    <row r="278" spans="1:4" x14ac:dyDescent="0.25">
      <c r="A278" s="9" t="s">
        <v>656</v>
      </c>
      <c r="B278" s="10" t="s">
        <v>655</v>
      </c>
      <c r="C278" s="17"/>
      <c r="D278" s="12"/>
    </row>
    <row r="279" spans="1:4" x14ac:dyDescent="0.25">
      <c r="A279" s="9" t="s">
        <v>11</v>
      </c>
      <c r="B279" s="10" t="s">
        <v>561</v>
      </c>
      <c r="C279" s="17" t="s">
        <v>561</v>
      </c>
      <c r="D279" s="12">
        <v>2.99</v>
      </c>
    </row>
    <row r="280" spans="1:4" x14ac:dyDescent="0.25">
      <c r="A280" s="9" t="s">
        <v>12</v>
      </c>
      <c r="B280" s="10" t="s">
        <v>562</v>
      </c>
      <c r="C280" s="17" t="s">
        <v>562</v>
      </c>
      <c r="D280" s="12">
        <v>1</v>
      </c>
    </row>
    <row r="281" spans="1:4" x14ac:dyDescent="0.25">
      <c r="A281" s="9" t="s">
        <v>13</v>
      </c>
      <c r="B281" s="10" t="s">
        <v>563</v>
      </c>
      <c r="C281" s="17" t="s">
        <v>563</v>
      </c>
      <c r="D281" s="12">
        <v>27</v>
      </c>
    </row>
    <row r="282" spans="1:4" x14ac:dyDescent="0.25">
      <c r="A282" s="9" t="s">
        <v>14</v>
      </c>
      <c r="B282" s="10" t="s">
        <v>564</v>
      </c>
      <c r="C282" s="17" t="s">
        <v>564</v>
      </c>
      <c r="D282" s="12">
        <v>5</v>
      </c>
    </row>
    <row r="283" spans="1:4" x14ac:dyDescent="0.25">
      <c r="A283" s="9" t="s">
        <v>15</v>
      </c>
      <c r="B283" s="10" t="s">
        <v>565</v>
      </c>
      <c r="C283" s="17" t="s">
        <v>565</v>
      </c>
      <c r="D283" s="12">
        <v>1.75</v>
      </c>
    </row>
    <row r="284" spans="1:4" x14ac:dyDescent="0.25">
      <c r="A284" s="9" t="s">
        <v>650</v>
      </c>
      <c r="B284" s="10" t="s">
        <v>566</v>
      </c>
      <c r="C284" s="17" t="s">
        <v>566</v>
      </c>
      <c r="D284" s="12">
        <v>3</v>
      </c>
    </row>
    <row r="285" spans="1:4" x14ac:dyDescent="0.25">
      <c r="A285" s="9" t="s">
        <v>16</v>
      </c>
      <c r="B285" s="10" t="s">
        <v>567</v>
      </c>
      <c r="C285" s="17" t="s">
        <v>567</v>
      </c>
      <c r="D285" s="12">
        <v>2</v>
      </c>
    </row>
    <row r="286" spans="1:4" x14ac:dyDescent="0.25">
      <c r="A286" s="9" t="s">
        <v>17</v>
      </c>
      <c r="B286" s="10" t="s">
        <v>568</v>
      </c>
      <c r="C286" s="17" t="s">
        <v>568</v>
      </c>
      <c r="D286" s="12">
        <v>1</v>
      </c>
    </row>
    <row r="287" spans="1:4" x14ac:dyDescent="0.25">
      <c r="A287" s="9" t="s">
        <v>18</v>
      </c>
      <c r="B287" s="10" t="s">
        <v>569</v>
      </c>
      <c r="C287" s="17" t="s">
        <v>569</v>
      </c>
      <c r="D287" s="12">
        <v>52.21</v>
      </c>
    </row>
    <row r="288" spans="1:4" x14ac:dyDescent="0.25">
      <c r="A288" s="9" t="s">
        <v>19</v>
      </c>
      <c r="B288" s="10" t="s">
        <v>570</v>
      </c>
      <c r="C288" s="17" t="s">
        <v>570</v>
      </c>
      <c r="D288" s="12">
        <v>19</v>
      </c>
    </row>
    <row r="289" spans="1:4" x14ac:dyDescent="0.25">
      <c r="A289" s="9" t="s">
        <v>20</v>
      </c>
      <c r="B289" s="10" t="s">
        <v>571</v>
      </c>
      <c r="C289" s="17" t="s">
        <v>571</v>
      </c>
      <c r="D289" s="12">
        <v>11.91</v>
      </c>
    </row>
    <row r="290" spans="1:4" x14ac:dyDescent="0.25">
      <c r="A290" s="9" t="s">
        <v>21</v>
      </c>
      <c r="B290" s="10" t="s">
        <v>572</v>
      </c>
      <c r="C290" s="17" t="s">
        <v>572</v>
      </c>
      <c r="D290" s="12">
        <v>14.5</v>
      </c>
    </row>
    <row r="291" spans="1:4" x14ac:dyDescent="0.25">
      <c r="A291" s="9" t="s">
        <v>22</v>
      </c>
      <c r="B291" s="10" t="s">
        <v>573</v>
      </c>
      <c r="C291" s="17" t="s">
        <v>573</v>
      </c>
      <c r="D291" s="12">
        <v>13.6</v>
      </c>
    </row>
    <row r="292" spans="1:4" x14ac:dyDescent="0.25">
      <c r="A292" s="9" t="s">
        <v>23</v>
      </c>
      <c r="B292" s="10" t="s">
        <v>574</v>
      </c>
      <c r="C292" s="17" t="s">
        <v>574</v>
      </c>
      <c r="D292" s="12">
        <v>11</v>
      </c>
    </row>
    <row r="293" spans="1:4" x14ac:dyDescent="0.25">
      <c r="A293" s="9" t="s">
        <v>24</v>
      </c>
      <c r="B293" s="10" t="s">
        <v>575</v>
      </c>
      <c r="C293" s="17" t="s">
        <v>575</v>
      </c>
      <c r="D293" s="12">
        <v>8.9</v>
      </c>
    </row>
    <row r="294" spans="1:4" x14ac:dyDescent="0.25">
      <c r="A294" s="9" t="s">
        <v>689</v>
      </c>
      <c r="B294" s="10" t="s">
        <v>694</v>
      </c>
      <c r="C294" s="17" t="s">
        <v>694</v>
      </c>
      <c r="D294" s="12">
        <v>1</v>
      </c>
    </row>
    <row r="295" spans="1:4" x14ac:dyDescent="0.25">
      <c r="A295" s="9" t="s">
        <v>613</v>
      </c>
      <c r="B295" s="10" t="s">
        <v>621</v>
      </c>
      <c r="C295" s="17" t="s">
        <v>621</v>
      </c>
      <c r="D295" s="12">
        <v>2</v>
      </c>
    </row>
    <row r="296" spans="1:4" x14ac:dyDescent="0.25">
      <c r="A296" s="9" t="s">
        <v>651</v>
      </c>
      <c r="B296" s="10" t="s">
        <v>576</v>
      </c>
      <c r="C296" s="17" t="s">
        <v>576</v>
      </c>
      <c r="D296" s="12">
        <v>2.33</v>
      </c>
    </row>
    <row r="297" spans="1:4" x14ac:dyDescent="0.25">
      <c r="A297" s="9" t="s">
        <v>51</v>
      </c>
      <c r="B297" s="10" t="s">
        <v>577</v>
      </c>
      <c r="C297" s="17" t="s">
        <v>577</v>
      </c>
      <c r="D297" s="12">
        <v>1.45</v>
      </c>
    </row>
    <row r="298" spans="1:4" x14ac:dyDescent="0.25">
      <c r="A298" s="9" t="s">
        <v>25</v>
      </c>
      <c r="B298" s="10" t="s">
        <v>578</v>
      </c>
      <c r="C298" s="17" t="s">
        <v>578</v>
      </c>
      <c r="D298" s="12">
        <v>1.57</v>
      </c>
    </row>
    <row r="299" spans="1:4" x14ac:dyDescent="0.25">
      <c r="A299" s="9" t="s">
        <v>26</v>
      </c>
      <c r="B299" s="10" t="s">
        <v>579</v>
      </c>
      <c r="C299" s="17" t="s">
        <v>579</v>
      </c>
      <c r="D299" s="12">
        <v>14.29</v>
      </c>
    </row>
    <row r="300" spans="1:4" x14ac:dyDescent="0.25">
      <c r="A300" s="9" t="s">
        <v>27</v>
      </c>
      <c r="B300" s="10" t="s">
        <v>580</v>
      </c>
      <c r="C300" s="17" t="s">
        <v>580</v>
      </c>
      <c r="D300" s="12">
        <v>3</v>
      </c>
    </row>
    <row r="301" spans="1:4" x14ac:dyDescent="0.25">
      <c r="A301" s="9" t="s">
        <v>28</v>
      </c>
      <c r="B301" s="10" t="s">
        <v>581</v>
      </c>
      <c r="C301" s="17" t="s">
        <v>581</v>
      </c>
      <c r="D301" s="12">
        <v>1.5</v>
      </c>
    </row>
    <row r="302" spans="1:4" x14ac:dyDescent="0.25">
      <c r="A302" s="9" t="s">
        <v>29</v>
      </c>
      <c r="B302" s="10" t="s">
        <v>582</v>
      </c>
      <c r="C302" s="17" t="s">
        <v>582</v>
      </c>
      <c r="D302" s="12">
        <v>1.0900000000000001</v>
      </c>
    </row>
    <row r="303" spans="1:4" x14ac:dyDescent="0.25">
      <c r="A303" s="9" t="s">
        <v>30</v>
      </c>
      <c r="B303" s="10" t="s">
        <v>583</v>
      </c>
      <c r="C303" s="17" t="s">
        <v>583</v>
      </c>
      <c r="D303" s="12">
        <v>0.36</v>
      </c>
    </row>
    <row r="304" spans="1:4" x14ac:dyDescent="0.25">
      <c r="A304" s="9" t="s">
        <v>31</v>
      </c>
      <c r="B304" s="10" t="s">
        <v>584</v>
      </c>
      <c r="C304" s="17" t="s">
        <v>584</v>
      </c>
      <c r="D304" s="12">
        <v>1.69</v>
      </c>
    </row>
    <row r="305" spans="1:4" x14ac:dyDescent="0.25">
      <c r="A305" s="9" t="s">
        <v>32</v>
      </c>
      <c r="B305" s="10" t="s">
        <v>585</v>
      </c>
      <c r="C305" s="17" t="s">
        <v>585</v>
      </c>
      <c r="D305" s="12">
        <v>1</v>
      </c>
    </row>
    <row r="306" spans="1:4" x14ac:dyDescent="0.25">
      <c r="A306" s="9" t="s">
        <v>33</v>
      </c>
      <c r="B306" s="10" t="s">
        <v>586</v>
      </c>
      <c r="C306" s="17" t="s">
        <v>586</v>
      </c>
      <c r="D306" s="12">
        <v>1.5</v>
      </c>
    </row>
    <row r="307" spans="1:4" x14ac:dyDescent="0.25">
      <c r="A307" s="9" t="s">
        <v>652</v>
      </c>
      <c r="B307" s="10" t="s">
        <v>587</v>
      </c>
      <c r="C307" s="17" t="s">
        <v>587</v>
      </c>
      <c r="D307" s="12">
        <v>1</v>
      </c>
    </row>
    <row r="308" spans="1:4" x14ac:dyDescent="0.25">
      <c r="A308" s="9" t="s">
        <v>34</v>
      </c>
      <c r="B308" s="10" t="s">
        <v>588</v>
      </c>
      <c r="C308" s="17" t="s">
        <v>588</v>
      </c>
      <c r="D308" s="12">
        <v>1</v>
      </c>
    </row>
    <row r="309" spans="1:4" x14ac:dyDescent="0.25">
      <c r="A309" s="9" t="s">
        <v>35</v>
      </c>
      <c r="B309" s="10" t="s">
        <v>589</v>
      </c>
      <c r="C309" s="17" t="s">
        <v>589</v>
      </c>
      <c r="D309" s="12">
        <v>3</v>
      </c>
    </row>
    <row r="310" spans="1:4" x14ac:dyDescent="0.25">
      <c r="A310" s="9" t="s">
        <v>36</v>
      </c>
      <c r="B310" s="10" t="s">
        <v>590</v>
      </c>
      <c r="C310" s="17" t="s">
        <v>590</v>
      </c>
      <c r="D310" s="12">
        <v>8.44</v>
      </c>
    </row>
    <row r="311" spans="1:4" x14ac:dyDescent="0.25">
      <c r="A311" s="9" t="s">
        <v>37</v>
      </c>
      <c r="B311" s="10" t="s">
        <v>591</v>
      </c>
      <c r="C311" s="17" t="s">
        <v>591</v>
      </c>
      <c r="D311" s="12">
        <v>67</v>
      </c>
    </row>
    <row r="312" spans="1:4" x14ac:dyDescent="0.25">
      <c r="A312" s="9" t="s">
        <v>57</v>
      </c>
      <c r="B312" s="10" t="s">
        <v>592</v>
      </c>
      <c r="C312" s="17" t="s">
        <v>592</v>
      </c>
      <c r="D312" s="12">
        <v>17</v>
      </c>
    </row>
    <row r="313" spans="1:4" x14ac:dyDescent="0.25">
      <c r="A313" s="9" t="s">
        <v>38</v>
      </c>
      <c r="B313" s="10" t="s">
        <v>593</v>
      </c>
      <c r="C313" s="17" t="s">
        <v>593</v>
      </c>
      <c r="D313" s="12">
        <v>23</v>
      </c>
    </row>
    <row r="314" spans="1:4" x14ac:dyDescent="0.25">
      <c r="A314" s="9" t="s">
        <v>39</v>
      </c>
      <c r="B314" s="10" t="s">
        <v>594</v>
      </c>
      <c r="C314" s="17" t="s">
        <v>594</v>
      </c>
      <c r="D314" s="12">
        <v>7</v>
      </c>
    </row>
    <row r="315" spans="1:4" x14ac:dyDescent="0.25">
      <c r="A315" s="9" t="s">
        <v>40</v>
      </c>
      <c r="B315" s="10" t="s">
        <v>595</v>
      </c>
      <c r="C315" s="17" t="s">
        <v>595</v>
      </c>
      <c r="D315" s="12">
        <v>19.5</v>
      </c>
    </row>
    <row r="316" spans="1:4" x14ac:dyDescent="0.25">
      <c r="A316" s="9" t="s">
        <v>41</v>
      </c>
      <c r="B316" s="10" t="s">
        <v>596</v>
      </c>
      <c r="C316" s="17" t="s">
        <v>596</v>
      </c>
      <c r="D316" s="12">
        <v>29.08</v>
      </c>
    </row>
    <row r="317" spans="1:4" x14ac:dyDescent="0.25">
      <c r="A317" s="9" t="s">
        <v>42</v>
      </c>
      <c r="B317" s="10" t="s">
        <v>597</v>
      </c>
      <c r="C317" s="17" t="s">
        <v>597</v>
      </c>
      <c r="D317" s="12">
        <v>18.25</v>
      </c>
    </row>
    <row r="318" spans="1:4" x14ac:dyDescent="0.25">
      <c r="A318" s="9" t="s">
        <v>43</v>
      </c>
      <c r="B318" s="10" t="s">
        <v>598</v>
      </c>
      <c r="C318" s="17" t="s">
        <v>598</v>
      </c>
      <c r="D318" s="12">
        <v>9</v>
      </c>
    </row>
    <row r="319" spans="1:4" x14ac:dyDescent="0.25">
      <c r="A319" s="9" t="s">
        <v>44</v>
      </c>
      <c r="B319" s="10" t="s">
        <v>599</v>
      </c>
      <c r="C319" s="17" t="s">
        <v>599</v>
      </c>
      <c r="D319" s="12">
        <v>11</v>
      </c>
    </row>
    <row r="320" spans="1:4" x14ac:dyDescent="0.25">
      <c r="A320" s="9" t="s">
        <v>45</v>
      </c>
      <c r="B320" s="10" t="s">
        <v>600</v>
      </c>
      <c r="C320" s="17" t="s">
        <v>600</v>
      </c>
      <c r="D320" s="12">
        <v>7</v>
      </c>
    </row>
    <row r="321" spans="1:4" x14ac:dyDescent="0.25">
      <c r="A321" s="9" t="s">
        <v>46</v>
      </c>
      <c r="B321" s="10" t="s">
        <v>601</v>
      </c>
      <c r="C321" s="17" t="s">
        <v>601</v>
      </c>
      <c r="D321" s="12">
        <v>23</v>
      </c>
    </row>
    <row r="322" spans="1:4" x14ac:dyDescent="0.25">
      <c r="A322" s="9" t="s">
        <v>58</v>
      </c>
      <c r="B322" s="10" t="s">
        <v>602</v>
      </c>
      <c r="C322" s="17" t="s">
        <v>602</v>
      </c>
      <c r="D322" s="12">
        <v>19.73</v>
      </c>
    </row>
    <row r="323" spans="1:4" x14ac:dyDescent="0.25">
      <c r="A323" s="9" t="s">
        <v>47</v>
      </c>
      <c r="B323" s="10" t="s">
        <v>603</v>
      </c>
      <c r="C323" s="17" t="s">
        <v>603</v>
      </c>
      <c r="D323" s="12">
        <v>8.9</v>
      </c>
    </row>
    <row r="324" spans="1:4" x14ac:dyDescent="0.25">
      <c r="A324" s="9" t="s">
        <v>669</v>
      </c>
      <c r="B324" s="10" t="s">
        <v>668</v>
      </c>
      <c r="C324" s="17" t="s">
        <v>668</v>
      </c>
      <c r="D324" s="12">
        <v>0</v>
      </c>
    </row>
    <row r="325" spans="1:4" x14ac:dyDescent="0.25">
      <c r="A325" s="9"/>
    </row>
  </sheetData>
  <autoFilter ref="A4:D4" xr:uid="{00000000-0001-0000-0500-000000000000}"/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24"/>
  <sheetViews>
    <sheetView showZeros="0" workbookViewId="0">
      <pane ySplit="4" topLeftCell="A293" activePane="bottomLeft" state="frozen"/>
      <selection pane="bottomLeft" activeCell="D5" sqref="D5:D324"/>
    </sheetView>
  </sheetViews>
  <sheetFormatPr defaultColWidth="9.140625" defaultRowHeight="14.25" x14ac:dyDescent="0.25"/>
  <cols>
    <col min="1" max="1" width="22.85546875" style="10" bestFit="1" customWidth="1"/>
    <col min="2" max="2" width="10.42578125" style="1" customWidth="1"/>
    <col min="3" max="3" width="9.140625" style="16"/>
    <col min="4" max="4" width="9.42578125" style="18" customWidth="1"/>
    <col min="5" max="16384" width="9.140625" style="1"/>
  </cols>
  <sheetData>
    <row r="1" spans="1:4" x14ac:dyDescent="0.25">
      <c r="A1" s="5"/>
      <c r="B1" s="6" t="s">
        <v>743</v>
      </c>
      <c r="C1" s="1"/>
      <c r="D1" s="4"/>
    </row>
    <row r="2" spans="1:4" x14ac:dyDescent="0.25">
      <c r="A2" s="1"/>
      <c r="B2" s="5" t="s">
        <v>61</v>
      </c>
      <c r="C2" s="1"/>
      <c r="D2" s="4"/>
    </row>
    <row r="3" spans="1:4" ht="15" thickBot="1" x14ac:dyDescent="0.3">
      <c r="A3" s="1"/>
      <c r="B3" s="5" t="s">
        <v>62</v>
      </c>
      <c r="C3" s="1"/>
      <c r="D3" s="4" t="s">
        <v>76</v>
      </c>
    </row>
    <row r="4" spans="1:4" ht="15" thickBot="1" x14ac:dyDescent="0.3">
      <c r="A4" s="7" t="s">
        <v>77</v>
      </c>
      <c r="B4" s="5" t="s">
        <v>63</v>
      </c>
      <c r="C4" s="1"/>
      <c r="D4" s="8">
        <f>SUM(D5:D324)</f>
        <v>22769.210000000006</v>
      </c>
    </row>
    <row r="5" spans="1:4" x14ac:dyDescent="0.25">
      <c r="A5" s="9" t="s">
        <v>83</v>
      </c>
      <c r="B5" s="10" t="s">
        <v>82</v>
      </c>
      <c r="C5" s="11" t="s">
        <v>82</v>
      </c>
      <c r="D5" s="12">
        <v>3.3</v>
      </c>
    </row>
    <row r="6" spans="1:4" x14ac:dyDescent="0.25">
      <c r="A6" s="9" t="s">
        <v>85</v>
      </c>
      <c r="B6" s="10" t="s">
        <v>84</v>
      </c>
      <c r="C6" s="11" t="s">
        <v>84</v>
      </c>
      <c r="D6" s="12">
        <v>0.25</v>
      </c>
    </row>
    <row r="7" spans="1:4" x14ac:dyDescent="0.25">
      <c r="A7" s="9" t="s">
        <v>87</v>
      </c>
      <c r="B7" s="10" t="s">
        <v>86</v>
      </c>
      <c r="C7" s="11" t="s">
        <v>86</v>
      </c>
      <c r="D7" s="12">
        <v>86.8</v>
      </c>
    </row>
    <row r="8" spans="1:4" x14ac:dyDescent="0.25">
      <c r="A8" s="9" t="s">
        <v>89</v>
      </c>
      <c r="B8" s="10" t="s">
        <v>88</v>
      </c>
      <c r="C8" s="11" t="s">
        <v>88</v>
      </c>
      <c r="D8" s="12">
        <v>6.79</v>
      </c>
    </row>
    <row r="9" spans="1:4" x14ac:dyDescent="0.25">
      <c r="A9" s="9" t="s">
        <v>91</v>
      </c>
      <c r="B9" s="10" t="s">
        <v>90</v>
      </c>
      <c r="C9" s="11" t="s">
        <v>90</v>
      </c>
      <c r="D9" s="12">
        <v>10.53</v>
      </c>
    </row>
    <row r="10" spans="1:4" x14ac:dyDescent="0.25">
      <c r="A10" s="9" t="s">
        <v>93</v>
      </c>
      <c r="B10" s="10" t="s">
        <v>92</v>
      </c>
      <c r="C10" s="11" t="s">
        <v>92</v>
      </c>
      <c r="D10" s="12">
        <v>62.96</v>
      </c>
    </row>
    <row r="11" spans="1:4" x14ac:dyDescent="0.25">
      <c r="A11" s="9" t="s">
        <v>95</v>
      </c>
      <c r="B11" s="10" t="s">
        <v>94</v>
      </c>
      <c r="C11" s="11" t="s">
        <v>94</v>
      </c>
      <c r="D11" s="12">
        <v>13.68</v>
      </c>
    </row>
    <row r="12" spans="1:4" x14ac:dyDescent="0.25">
      <c r="A12" s="9" t="s">
        <v>97</v>
      </c>
      <c r="B12" s="10" t="s">
        <v>96</v>
      </c>
      <c r="C12" s="11" t="s">
        <v>96</v>
      </c>
      <c r="D12" s="12">
        <v>368.2</v>
      </c>
    </row>
    <row r="13" spans="1:4" x14ac:dyDescent="0.25">
      <c r="A13" s="9" t="s">
        <v>99</v>
      </c>
      <c r="B13" s="10" t="s">
        <v>98</v>
      </c>
      <c r="C13" s="11" t="s">
        <v>98</v>
      </c>
      <c r="D13" s="12">
        <v>2.42</v>
      </c>
    </row>
    <row r="14" spans="1:4" x14ac:dyDescent="0.25">
      <c r="A14" s="9" t="s">
        <v>632</v>
      </c>
      <c r="B14" s="10" t="s">
        <v>100</v>
      </c>
      <c r="C14" s="11" t="s">
        <v>100</v>
      </c>
      <c r="D14" s="12">
        <v>32.93</v>
      </c>
    </row>
    <row r="15" spans="1:4" x14ac:dyDescent="0.25">
      <c r="A15" s="9" t="s">
        <v>102</v>
      </c>
      <c r="B15" s="10" t="s">
        <v>101</v>
      </c>
      <c r="C15" s="11" t="s">
        <v>101</v>
      </c>
      <c r="D15" s="12">
        <v>22.91</v>
      </c>
    </row>
    <row r="16" spans="1:4" x14ac:dyDescent="0.25">
      <c r="A16" s="9" t="s">
        <v>104</v>
      </c>
      <c r="B16" s="10" t="s">
        <v>103</v>
      </c>
      <c r="C16" s="11" t="s">
        <v>103</v>
      </c>
      <c r="D16" s="12">
        <v>66.58</v>
      </c>
    </row>
    <row r="17" spans="1:4" x14ac:dyDescent="0.25">
      <c r="A17" s="9" t="s">
        <v>106</v>
      </c>
      <c r="B17" s="10" t="s">
        <v>105</v>
      </c>
      <c r="C17" s="11" t="s">
        <v>105</v>
      </c>
      <c r="D17" s="12">
        <v>304.47000000000003</v>
      </c>
    </row>
    <row r="18" spans="1:4" x14ac:dyDescent="0.25">
      <c r="A18" s="9" t="s">
        <v>108</v>
      </c>
      <c r="B18" s="10" t="s">
        <v>107</v>
      </c>
      <c r="C18" s="11" t="s">
        <v>107</v>
      </c>
      <c r="D18" s="12">
        <v>19.47</v>
      </c>
    </row>
    <row r="19" spans="1:4" x14ac:dyDescent="0.25">
      <c r="A19" s="9" t="s">
        <v>110</v>
      </c>
      <c r="B19" s="10" t="s">
        <v>109</v>
      </c>
      <c r="C19" s="11" t="s">
        <v>109</v>
      </c>
      <c r="D19" s="12">
        <v>0.25</v>
      </c>
    </row>
    <row r="20" spans="1:4" x14ac:dyDescent="0.25">
      <c r="A20" s="9" t="s">
        <v>112</v>
      </c>
      <c r="B20" s="10" t="s">
        <v>111</v>
      </c>
      <c r="C20" s="11" t="s">
        <v>111</v>
      </c>
      <c r="D20" s="12">
        <v>13.49</v>
      </c>
    </row>
    <row r="21" spans="1:4" x14ac:dyDescent="0.25">
      <c r="A21" s="9" t="s">
        <v>114</v>
      </c>
      <c r="B21" s="10" t="s">
        <v>113</v>
      </c>
      <c r="C21" s="11" t="s">
        <v>113</v>
      </c>
      <c r="D21" s="12">
        <v>31.6</v>
      </c>
    </row>
    <row r="22" spans="1:4" x14ac:dyDescent="0.25">
      <c r="A22" s="9" t="s">
        <v>116</v>
      </c>
      <c r="B22" s="10" t="s">
        <v>115</v>
      </c>
      <c r="C22" s="11" t="s">
        <v>115</v>
      </c>
      <c r="D22" s="12">
        <v>30.75</v>
      </c>
    </row>
    <row r="23" spans="1:4" x14ac:dyDescent="0.25">
      <c r="A23" s="9" t="s">
        <v>118</v>
      </c>
      <c r="B23" s="10" t="s">
        <v>117</v>
      </c>
      <c r="C23" s="11" t="s">
        <v>117</v>
      </c>
      <c r="D23" s="12">
        <v>31.73</v>
      </c>
    </row>
    <row r="24" spans="1:4" x14ac:dyDescent="0.25">
      <c r="A24" s="9" t="s">
        <v>120</v>
      </c>
      <c r="B24" s="10" t="s">
        <v>119</v>
      </c>
      <c r="C24" s="11" t="s">
        <v>119</v>
      </c>
      <c r="D24" s="12">
        <v>160.16</v>
      </c>
    </row>
    <row r="25" spans="1:4" x14ac:dyDescent="0.25">
      <c r="A25" s="9" t="s">
        <v>686</v>
      </c>
      <c r="B25" s="10" t="s">
        <v>690</v>
      </c>
      <c r="C25" s="11" t="s">
        <v>690</v>
      </c>
      <c r="D25" s="12">
        <v>5.41</v>
      </c>
    </row>
    <row r="26" spans="1:4" x14ac:dyDescent="0.25">
      <c r="A26" s="9" t="s">
        <v>122</v>
      </c>
      <c r="B26" s="10" t="s">
        <v>121</v>
      </c>
      <c r="C26" s="11" t="s">
        <v>121</v>
      </c>
      <c r="D26" s="12">
        <v>70.819999999999993</v>
      </c>
    </row>
    <row r="27" spans="1:4" x14ac:dyDescent="0.25">
      <c r="A27" s="9" t="s">
        <v>124</v>
      </c>
      <c r="B27" s="10" t="s">
        <v>123</v>
      </c>
      <c r="C27" s="11" t="s">
        <v>123</v>
      </c>
      <c r="D27" s="12">
        <v>14.43</v>
      </c>
    </row>
    <row r="28" spans="1:4" x14ac:dyDescent="0.25">
      <c r="A28" s="9" t="s">
        <v>126</v>
      </c>
      <c r="B28" s="10" t="s">
        <v>125</v>
      </c>
      <c r="C28" s="11" t="s">
        <v>125</v>
      </c>
      <c r="D28" s="12">
        <v>56.44</v>
      </c>
    </row>
    <row r="29" spans="1:4" x14ac:dyDescent="0.25">
      <c r="A29" s="9" t="s">
        <v>128</v>
      </c>
      <c r="B29" s="10" t="s">
        <v>127</v>
      </c>
      <c r="C29" s="11" t="s">
        <v>127</v>
      </c>
      <c r="D29" s="12">
        <v>2.75</v>
      </c>
    </row>
    <row r="30" spans="1:4" x14ac:dyDescent="0.25">
      <c r="A30" s="9" t="s">
        <v>130</v>
      </c>
      <c r="B30" s="10" t="s">
        <v>129</v>
      </c>
      <c r="C30" s="11" t="s">
        <v>129</v>
      </c>
      <c r="D30" s="12">
        <v>34.549999999999997</v>
      </c>
    </row>
    <row r="31" spans="1:4" x14ac:dyDescent="0.25">
      <c r="A31" s="9" t="s">
        <v>633</v>
      </c>
      <c r="B31" s="10" t="s">
        <v>628</v>
      </c>
      <c r="C31" s="11" t="s">
        <v>628</v>
      </c>
      <c r="D31" s="12">
        <v>9.81</v>
      </c>
    </row>
    <row r="32" spans="1:4" x14ac:dyDescent="0.25">
      <c r="A32" s="9" t="s">
        <v>132</v>
      </c>
      <c r="B32" s="10" t="s">
        <v>131</v>
      </c>
      <c r="C32" s="11" t="s">
        <v>131</v>
      </c>
      <c r="D32" s="12">
        <v>491.96</v>
      </c>
    </row>
    <row r="33" spans="1:4" x14ac:dyDescent="0.25">
      <c r="A33" s="9" t="s">
        <v>134</v>
      </c>
      <c r="B33" s="10" t="s">
        <v>133</v>
      </c>
      <c r="C33" s="11" t="s">
        <v>133</v>
      </c>
      <c r="D33" s="12">
        <v>42.45</v>
      </c>
    </row>
    <row r="34" spans="1:4" x14ac:dyDescent="0.25">
      <c r="A34" s="9" t="s">
        <v>606</v>
      </c>
      <c r="B34" s="10" t="s">
        <v>135</v>
      </c>
      <c r="C34" s="11" t="s">
        <v>135</v>
      </c>
      <c r="D34" s="12">
        <v>37.619999999999997</v>
      </c>
    </row>
    <row r="35" spans="1:4" x14ac:dyDescent="0.25">
      <c r="A35" s="9" t="s">
        <v>137</v>
      </c>
      <c r="B35" s="10" t="s">
        <v>136</v>
      </c>
      <c r="C35" s="11" t="s">
        <v>136</v>
      </c>
      <c r="D35" s="12">
        <v>6.75</v>
      </c>
    </row>
    <row r="36" spans="1:4" x14ac:dyDescent="0.25">
      <c r="A36" s="9" t="s">
        <v>139</v>
      </c>
      <c r="B36" s="10" t="s">
        <v>138</v>
      </c>
      <c r="C36" s="11" t="s">
        <v>138</v>
      </c>
      <c r="D36" s="12">
        <v>53.38</v>
      </c>
    </row>
    <row r="37" spans="1:4" x14ac:dyDescent="0.25">
      <c r="A37" s="9" t="s">
        <v>141</v>
      </c>
      <c r="B37" s="10" t="s">
        <v>140</v>
      </c>
      <c r="C37" s="11" t="s">
        <v>140</v>
      </c>
      <c r="D37" s="12">
        <v>343.51</v>
      </c>
    </row>
    <row r="38" spans="1:4" x14ac:dyDescent="0.25">
      <c r="A38" s="9" t="s">
        <v>143</v>
      </c>
      <c r="B38" s="10" t="s">
        <v>142</v>
      </c>
      <c r="C38" s="11" t="s">
        <v>142</v>
      </c>
      <c r="D38" s="12">
        <v>141.35</v>
      </c>
    </row>
    <row r="39" spans="1:4" x14ac:dyDescent="0.25">
      <c r="A39" s="9" t="s">
        <v>145</v>
      </c>
      <c r="B39" s="10" t="s">
        <v>144</v>
      </c>
      <c r="C39" s="11" t="s">
        <v>144</v>
      </c>
      <c r="D39" s="12">
        <v>329.96</v>
      </c>
    </row>
    <row r="40" spans="1:4" x14ac:dyDescent="0.25">
      <c r="A40" s="9" t="s">
        <v>147</v>
      </c>
      <c r="B40" s="10" t="s">
        <v>146</v>
      </c>
      <c r="C40" s="11" t="s">
        <v>146</v>
      </c>
      <c r="D40" s="12">
        <v>65.62</v>
      </c>
    </row>
    <row r="41" spans="1:4" x14ac:dyDescent="0.25">
      <c r="A41" s="9" t="s">
        <v>710</v>
      </c>
      <c r="B41" s="10" t="s">
        <v>705</v>
      </c>
      <c r="C41" s="11" t="s">
        <v>705</v>
      </c>
      <c r="D41" s="12">
        <v>3</v>
      </c>
    </row>
    <row r="42" spans="1:4" x14ac:dyDescent="0.25">
      <c r="A42" s="9" t="s">
        <v>149</v>
      </c>
      <c r="B42" s="10" t="s">
        <v>148</v>
      </c>
      <c r="C42" s="11" t="s">
        <v>148</v>
      </c>
      <c r="D42" s="12">
        <v>12.82</v>
      </c>
    </row>
    <row r="43" spans="1:4" x14ac:dyDescent="0.25">
      <c r="A43" s="9" t="s">
        <v>151</v>
      </c>
      <c r="B43" s="10" t="s">
        <v>150</v>
      </c>
      <c r="C43" s="11" t="s">
        <v>150</v>
      </c>
      <c r="D43" s="12">
        <v>1.32</v>
      </c>
    </row>
    <row r="44" spans="1:4" x14ac:dyDescent="0.25">
      <c r="A44" s="9" t="s">
        <v>153</v>
      </c>
      <c r="B44" s="10" t="s">
        <v>152</v>
      </c>
      <c r="C44" s="11" t="s">
        <v>152</v>
      </c>
      <c r="D44" s="12">
        <v>159.47999999999999</v>
      </c>
    </row>
    <row r="45" spans="1:4" x14ac:dyDescent="0.25">
      <c r="A45" s="9" t="s">
        <v>155</v>
      </c>
      <c r="B45" s="10" t="s">
        <v>154</v>
      </c>
      <c r="C45" s="11" t="s">
        <v>154</v>
      </c>
      <c r="D45" s="12">
        <v>23.99</v>
      </c>
    </row>
    <row r="46" spans="1:4" x14ac:dyDescent="0.25">
      <c r="A46" s="9" t="s">
        <v>157</v>
      </c>
      <c r="B46" s="10" t="s">
        <v>156</v>
      </c>
      <c r="C46" s="11" t="s">
        <v>156</v>
      </c>
      <c r="D46" s="12">
        <v>33.520000000000003</v>
      </c>
    </row>
    <row r="47" spans="1:4" x14ac:dyDescent="0.25">
      <c r="A47" s="9" t="s">
        <v>159</v>
      </c>
      <c r="B47" s="10" t="s">
        <v>158</v>
      </c>
      <c r="C47" s="11" t="s">
        <v>158</v>
      </c>
      <c r="D47" s="12">
        <v>29.99</v>
      </c>
    </row>
    <row r="48" spans="1:4" x14ac:dyDescent="0.25">
      <c r="A48" s="9" t="s">
        <v>161</v>
      </c>
      <c r="B48" s="10" t="s">
        <v>160</v>
      </c>
      <c r="C48" s="11" t="s">
        <v>160</v>
      </c>
      <c r="D48" s="12">
        <v>51.15</v>
      </c>
    </row>
    <row r="49" spans="1:4" x14ac:dyDescent="0.25">
      <c r="A49" s="9" t="s">
        <v>163</v>
      </c>
      <c r="B49" s="10" t="s">
        <v>162</v>
      </c>
      <c r="C49" s="11" t="s">
        <v>162</v>
      </c>
      <c r="D49" s="12">
        <v>127.56</v>
      </c>
    </row>
    <row r="50" spans="1:4" x14ac:dyDescent="0.25">
      <c r="A50" s="9" t="s">
        <v>165</v>
      </c>
      <c r="B50" s="10" t="s">
        <v>164</v>
      </c>
      <c r="C50" s="11" t="s">
        <v>164</v>
      </c>
      <c r="D50" s="12">
        <v>4.03</v>
      </c>
    </row>
    <row r="51" spans="1:4" x14ac:dyDescent="0.25">
      <c r="A51" s="9" t="s">
        <v>167</v>
      </c>
      <c r="B51" s="10" t="s">
        <v>166</v>
      </c>
      <c r="C51" s="11" t="s">
        <v>166</v>
      </c>
      <c r="D51" s="12">
        <v>20.93</v>
      </c>
    </row>
    <row r="52" spans="1:4" x14ac:dyDescent="0.25">
      <c r="A52" s="9" t="s">
        <v>169</v>
      </c>
      <c r="B52" s="10" t="s">
        <v>168</v>
      </c>
      <c r="C52" s="11" t="s">
        <v>168</v>
      </c>
      <c r="D52" s="12">
        <v>2.5099999999999998</v>
      </c>
    </row>
    <row r="53" spans="1:4" x14ac:dyDescent="0.25">
      <c r="A53" s="9" t="s">
        <v>171</v>
      </c>
      <c r="B53" s="10" t="s">
        <v>170</v>
      </c>
      <c r="C53" s="11" t="s">
        <v>170</v>
      </c>
      <c r="D53" s="12">
        <v>141.71</v>
      </c>
    </row>
    <row r="54" spans="1:4" x14ac:dyDescent="0.25">
      <c r="A54" s="9" t="s">
        <v>173</v>
      </c>
      <c r="B54" s="10" t="s">
        <v>172</v>
      </c>
      <c r="C54" s="11" t="s">
        <v>172</v>
      </c>
      <c r="D54" s="12">
        <v>6.63</v>
      </c>
    </row>
    <row r="55" spans="1:4" x14ac:dyDescent="0.25">
      <c r="A55" s="9" t="s">
        <v>175</v>
      </c>
      <c r="B55" s="10" t="s">
        <v>174</v>
      </c>
      <c r="C55" s="11" t="s">
        <v>174</v>
      </c>
      <c r="D55" s="12">
        <v>9.89</v>
      </c>
    </row>
    <row r="56" spans="1:4" x14ac:dyDescent="0.25">
      <c r="A56" s="9" t="s">
        <v>176</v>
      </c>
      <c r="B56" s="10" t="s">
        <v>357</v>
      </c>
      <c r="C56" s="11" t="s">
        <v>357</v>
      </c>
      <c r="D56" s="12">
        <v>1.65</v>
      </c>
    </row>
    <row r="57" spans="1:4" x14ac:dyDescent="0.25">
      <c r="A57" s="9" t="s">
        <v>177</v>
      </c>
      <c r="B57" s="10" t="s">
        <v>358</v>
      </c>
      <c r="C57" s="11" t="s">
        <v>358</v>
      </c>
      <c r="D57" s="12">
        <v>7.91</v>
      </c>
    </row>
    <row r="58" spans="1:4" x14ac:dyDescent="0.25">
      <c r="A58" s="9" t="s">
        <v>178</v>
      </c>
      <c r="B58" s="10" t="s">
        <v>359</v>
      </c>
      <c r="C58" s="11" t="s">
        <v>359</v>
      </c>
      <c r="D58" s="12">
        <v>1.1599999999999999</v>
      </c>
    </row>
    <row r="59" spans="1:4" x14ac:dyDescent="0.25">
      <c r="A59" s="9" t="s">
        <v>179</v>
      </c>
      <c r="B59" s="10" t="s">
        <v>360</v>
      </c>
      <c r="C59" s="11" t="s">
        <v>360</v>
      </c>
      <c r="D59" s="12">
        <v>10.66</v>
      </c>
    </row>
    <row r="60" spans="1:4" x14ac:dyDescent="0.25">
      <c r="A60" s="9" t="s">
        <v>180</v>
      </c>
      <c r="B60" s="10" t="s">
        <v>361</v>
      </c>
      <c r="C60" s="11" t="s">
        <v>361</v>
      </c>
      <c r="D60" s="12">
        <v>12.49</v>
      </c>
    </row>
    <row r="61" spans="1:4" x14ac:dyDescent="0.25">
      <c r="A61" s="9" t="s">
        <v>181</v>
      </c>
      <c r="B61" s="10" t="s">
        <v>362</v>
      </c>
      <c r="C61" s="11" t="s">
        <v>362</v>
      </c>
      <c r="D61" s="12">
        <v>365.55</v>
      </c>
    </row>
    <row r="62" spans="1:4" x14ac:dyDescent="0.25">
      <c r="A62" s="9" t="s">
        <v>182</v>
      </c>
      <c r="B62" s="10" t="s">
        <v>363</v>
      </c>
      <c r="C62" s="11" t="s">
        <v>363</v>
      </c>
      <c r="D62" s="12">
        <v>39.130000000000003</v>
      </c>
    </row>
    <row r="63" spans="1:4" x14ac:dyDescent="0.25">
      <c r="A63" s="9" t="s">
        <v>183</v>
      </c>
      <c r="B63" s="10" t="s">
        <v>364</v>
      </c>
      <c r="C63" s="11"/>
      <c r="D63" s="12"/>
    </row>
    <row r="64" spans="1:4" x14ac:dyDescent="0.25">
      <c r="A64" s="9" t="s">
        <v>184</v>
      </c>
      <c r="B64" s="10" t="s">
        <v>365</v>
      </c>
      <c r="C64" s="11" t="s">
        <v>365</v>
      </c>
      <c r="D64" s="12">
        <v>3.49</v>
      </c>
    </row>
    <row r="65" spans="1:4" x14ac:dyDescent="0.25">
      <c r="A65" s="9" t="s">
        <v>185</v>
      </c>
      <c r="B65" s="10" t="s">
        <v>366</v>
      </c>
      <c r="C65" s="11" t="s">
        <v>366</v>
      </c>
      <c r="D65" s="12">
        <v>8.77</v>
      </c>
    </row>
    <row r="66" spans="1:4" x14ac:dyDescent="0.25">
      <c r="A66" s="9" t="s">
        <v>186</v>
      </c>
      <c r="B66" s="10" t="s">
        <v>367</v>
      </c>
      <c r="C66" s="11" t="s">
        <v>367</v>
      </c>
      <c r="D66" s="12">
        <v>56.19</v>
      </c>
    </row>
    <row r="67" spans="1:4" x14ac:dyDescent="0.25">
      <c r="A67" s="9" t="s">
        <v>187</v>
      </c>
      <c r="B67" s="10" t="s">
        <v>368</v>
      </c>
      <c r="C67" s="11" t="s">
        <v>368</v>
      </c>
      <c r="D67" s="12">
        <v>77.290000000000006</v>
      </c>
    </row>
    <row r="68" spans="1:4" x14ac:dyDescent="0.25">
      <c r="A68" s="9" t="s">
        <v>188</v>
      </c>
      <c r="B68" s="10" t="s">
        <v>369</v>
      </c>
      <c r="C68" s="11" t="s">
        <v>369</v>
      </c>
      <c r="D68" s="12">
        <v>23.01</v>
      </c>
    </row>
    <row r="69" spans="1:4" x14ac:dyDescent="0.25">
      <c r="A69" s="9" t="s">
        <v>634</v>
      </c>
      <c r="B69" s="10" t="s">
        <v>370</v>
      </c>
      <c r="C69" s="11" t="s">
        <v>370</v>
      </c>
      <c r="D69" s="12">
        <v>4.6900000000000004</v>
      </c>
    </row>
    <row r="70" spans="1:4" x14ac:dyDescent="0.25">
      <c r="A70" s="9" t="s">
        <v>189</v>
      </c>
      <c r="B70" s="10" t="s">
        <v>371</v>
      </c>
      <c r="C70" s="11" t="s">
        <v>371</v>
      </c>
      <c r="D70" s="12">
        <v>12.59</v>
      </c>
    </row>
    <row r="71" spans="1:4" x14ac:dyDescent="0.25">
      <c r="A71" s="9" t="s">
        <v>190</v>
      </c>
      <c r="B71" s="10" t="s">
        <v>372</v>
      </c>
      <c r="C71" s="11" t="s">
        <v>372</v>
      </c>
      <c r="D71" s="12">
        <v>37.24</v>
      </c>
    </row>
    <row r="72" spans="1:4" x14ac:dyDescent="0.25">
      <c r="A72" s="9" t="s">
        <v>191</v>
      </c>
      <c r="B72" s="10" t="s">
        <v>373</v>
      </c>
      <c r="C72" s="11" t="s">
        <v>373</v>
      </c>
      <c r="D72" s="12">
        <v>138.09</v>
      </c>
    </row>
    <row r="73" spans="1:4" x14ac:dyDescent="0.25">
      <c r="A73" s="9" t="s">
        <v>192</v>
      </c>
      <c r="B73" s="10" t="s">
        <v>374</v>
      </c>
      <c r="C73" s="11" t="s">
        <v>374</v>
      </c>
      <c r="D73" s="12">
        <v>63.62</v>
      </c>
    </row>
    <row r="74" spans="1:4" x14ac:dyDescent="0.25">
      <c r="A74" s="9" t="s">
        <v>193</v>
      </c>
      <c r="B74" s="10" t="s">
        <v>375</v>
      </c>
      <c r="C74" s="11" t="s">
        <v>375</v>
      </c>
      <c r="D74" s="12">
        <v>5.92</v>
      </c>
    </row>
    <row r="75" spans="1:4" x14ac:dyDescent="0.25">
      <c r="A75" s="9" t="s">
        <v>194</v>
      </c>
      <c r="B75" s="10" t="s">
        <v>376</v>
      </c>
      <c r="C75" s="11" t="s">
        <v>376</v>
      </c>
      <c r="D75" s="12">
        <v>24.06</v>
      </c>
    </row>
    <row r="76" spans="1:4" x14ac:dyDescent="0.25">
      <c r="A76" s="9" t="s">
        <v>195</v>
      </c>
      <c r="B76" s="10" t="s">
        <v>377</v>
      </c>
      <c r="C76" s="11" t="s">
        <v>377</v>
      </c>
      <c r="D76" s="12">
        <v>73.36</v>
      </c>
    </row>
    <row r="77" spans="1:4" x14ac:dyDescent="0.25">
      <c r="A77" s="9" t="s">
        <v>196</v>
      </c>
      <c r="B77" s="10" t="s">
        <v>378</v>
      </c>
      <c r="C77" s="11" t="s">
        <v>378</v>
      </c>
      <c r="D77" s="12">
        <v>38.25</v>
      </c>
    </row>
    <row r="78" spans="1:4" x14ac:dyDescent="0.25">
      <c r="A78" s="9" t="s">
        <v>197</v>
      </c>
      <c r="B78" s="10" t="s">
        <v>379</v>
      </c>
      <c r="C78" s="11" t="s">
        <v>379</v>
      </c>
      <c r="D78" s="12">
        <v>14.83</v>
      </c>
    </row>
    <row r="79" spans="1:4" x14ac:dyDescent="0.25">
      <c r="A79" s="9" t="s">
        <v>635</v>
      </c>
      <c r="B79" s="10" t="s">
        <v>380</v>
      </c>
      <c r="C79" s="11" t="s">
        <v>380</v>
      </c>
      <c r="D79" s="12">
        <v>7.33</v>
      </c>
    </row>
    <row r="80" spans="1:4" x14ac:dyDescent="0.25">
      <c r="A80" s="9" t="s">
        <v>198</v>
      </c>
      <c r="B80" s="10" t="s">
        <v>381</v>
      </c>
      <c r="C80" s="11" t="s">
        <v>381</v>
      </c>
      <c r="D80" s="12">
        <v>26.74</v>
      </c>
    </row>
    <row r="81" spans="1:4" x14ac:dyDescent="0.25">
      <c r="A81" s="9" t="s">
        <v>199</v>
      </c>
      <c r="B81" s="10" t="s">
        <v>382</v>
      </c>
      <c r="C81" s="11" t="s">
        <v>382</v>
      </c>
      <c r="D81" s="12">
        <v>29.89</v>
      </c>
    </row>
    <row r="82" spans="1:4" x14ac:dyDescent="0.25">
      <c r="A82" s="9" t="s">
        <v>200</v>
      </c>
      <c r="B82" s="10" t="s">
        <v>383</v>
      </c>
      <c r="C82" s="11" t="s">
        <v>383</v>
      </c>
      <c r="D82" s="12">
        <v>11.33</v>
      </c>
    </row>
    <row r="83" spans="1:4" x14ac:dyDescent="0.25">
      <c r="A83" s="9" t="s">
        <v>636</v>
      </c>
      <c r="B83" s="10" t="s">
        <v>384</v>
      </c>
      <c r="C83" s="11" t="s">
        <v>384</v>
      </c>
      <c r="D83" s="12">
        <v>6.33</v>
      </c>
    </row>
    <row r="84" spans="1:4" x14ac:dyDescent="0.25">
      <c r="A84" s="9" t="s">
        <v>201</v>
      </c>
      <c r="B84" s="10" t="s">
        <v>385</v>
      </c>
      <c r="C84" s="11" t="s">
        <v>385</v>
      </c>
      <c r="D84" s="12">
        <v>6.86</v>
      </c>
    </row>
    <row r="85" spans="1:4" x14ac:dyDescent="0.25">
      <c r="A85" s="9" t="s">
        <v>202</v>
      </c>
      <c r="B85" s="10" t="s">
        <v>386</v>
      </c>
      <c r="C85" s="11" t="s">
        <v>386</v>
      </c>
      <c r="D85" s="12">
        <v>2.13</v>
      </c>
    </row>
    <row r="86" spans="1:4" x14ac:dyDescent="0.25">
      <c r="A86" s="9" t="s">
        <v>203</v>
      </c>
      <c r="B86" s="10" t="s">
        <v>387</v>
      </c>
      <c r="C86" s="11" t="s">
        <v>387</v>
      </c>
      <c r="D86" s="12">
        <v>4.16</v>
      </c>
    </row>
    <row r="87" spans="1:4" x14ac:dyDescent="0.25">
      <c r="A87" s="9" t="s">
        <v>204</v>
      </c>
      <c r="B87" s="10" t="s">
        <v>388</v>
      </c>
      <c r="C87" s="11" t="s">
        <v>388</v>
      </c>
      <c r="D87" s="12">
        <v>12.4</v>
      </c>
    </row>
    <row r="88" spans="1:4" x14ac:dyDescent="0.25">
      <c r="A88" s="9" t="s">
        <v>205</v>
      </c>
      <c r="B88" s="10" t="s">
        <v>389</v>
      </c>
      <c r="C88" s="11" t="s">
        <v>389</v>
      </c>
      <c r="D88" s="12">
        <v>8.75</v>
      </c>
    </row>
    <row r="89" spans="1:4" x14ac:dyDescent="0.25">
      <c r="A89" s="9" t="s">
        <v>206</v>
      </c>
      <c r="B89" s="10" t="s">
        <v>390</v>
      </c>
      <c r="C89" s="11" t="s">
        <v>390</v>
      </c>
      <c r="D89" s="12">
        <v>131.47</v>
      </c>
    </row>
    <row r="90" spans="1:4" x14ac:dyDescent="0.25">
      <c r="A90" s="9" t="s">
        <v>207</v>
      </c>
      <c r="B90" s="10" t="s">
        <v>391</v>
      </c>
      <c r="C90" s="11" t="s">
        <v>391</v>
      </c>
      <c r="D90" s="12">
        <v>17.059999999999999</v>
      </c>
    </row>
    <row r="91" spans="1:4" x14ac:dyDescent="0.25">
      <c r="A91" s="9" t="s">
        <v>208</v>
      </c>
      <c r="B91" s="10" t="s">
        <v>392</v>
      </c>
      <c r="C91" s="11" t="s">
        <v>392</v>
      </c>
      <c r="D91" s="12">
        <v>22.14</v>
      </c>
    </row>
    <row r="92" spans="1:4" x14ac:dyDescent="0.25">
      <c r="A92" s="9" t="s">
        <v>209</v>
      </c>
      <c r="B92" s="10" t="s">
        <v>393</v>
      </c>
      <c r="C92" s="11" t="s">
        <v>393</v>
      </c>
      <c r="D92" s="12">
        <v>0.97</v>
      </c>
    </row>
    <row r="93" spans="1:4" x14ac:dyDescent="0.25">
      <c r="A93" s="9" t="s">
        <v>210</v>
      </c>
      <c r="B93" s="10" t="s">
        <v>394</v>
      </c>
      <c r="C93" s="11" t="s">
        <v>394</v>
      </c>
      <c r="D93" s="12">
        <v>2.77</v>
      </c>
    </row>
    <row r="94" spans="1:4" x14ac:dyDescent="0.25">
      <c r="A94" s="9" t="s">
        <v>211</v>
      </c>
      <c r="B94" s="10" t="s">
        <v>395</v>
      </c>
      <c r="C94" s="11" t="s">
        <v>395</v>
      </c>
      <c r="D94" s="12">
        <v>17.21</v>
      </c>
    </row>
    <row r="95" spans="1:4" x14ac:dyDescent="0.25">
      <c r="A95" s="9" t="s">
        <v>212</v>
      </c>
      <c r="B95" s="10" t="s">
        <v>396</v>
      </c>
      <c r="C95" s="11" t="s">
        <v>396</v>
      </c>
      <c r="D95" s="12">
        <v>19.8</v>
      </c>
    </row>
    <row r="96" spans="1:4" x14ac:dyDescent="0.25">
      <c r="A96" s="9" t="s">
        <v>213</v>
      </c>
      <c r="B96" s="10" t="s">
        <v>397</v>
      </c>
      <c r="C96" s="11" t="s">
        <v>397</v>
      </c>
      <c r="D96" s="12">
        <v>32.93</v>
      </c>
    </row>
    <row r="97" spans="1:4" x14ac:dyDescent="0.25">
      <c r="A97" s="9" t="s">
        <v>214</v>
      </c>
      <c r="B97" s="10" t="s">
        <v>398</v>
      </c>
      <c r="C97" s="11" t="s">
        <v>398</v>
      </c>
      <c r="D97" s="12">
        <v>1007.69</v>
      </c>
    </row>
    <row r="98" spans="1:4" x14ac:dyDescent="0.25">
      <c r="A98" s="9" t="s">
        <v>215</v>
      </c>
      <c r="B98" s="10" t="s">
        <v>399</v>
      </c>
      <c r="C98" s="11" t="s">
        <v>399</v>
      </c>
      <c r="D98" s="12">
        <v>423.78</v>
      </c>
    </row>
    <row r="99" spans="1:4" x14ac:dyDescent="0.25">
      <c r="A99" s="9" t="s">
        <v>216</v>
      </c>
      <c r="B99" s="10" t="s">
        <v>400</v>
      </c>
      <c r="C99" s="11" t="s">
        <v>400</v>
      </c>
      <c r="D99" s="12">
        <v>95.81</v>
      </c>
    </row>
    <row r="100" spans="1:4" x14ac:dyDescent="0.25">
      <c r="A100" s="9" t="s">
        <v>217</v>
      </c>
      <c r="B100" s="10" t="s">
        <v>401</v>
      </c>
      <c r="C100" s="11" t="s">
        <v>401</v>
      </c>
      <c r="D100" s="12">
        <v>101.1</v>
      </c>
    </row>
    <row r="101" spans="1:4" x14ac:dyDescent="0.25">
      <c r="A101" s="9" t="s">
        <v>218</v>
      </c>
      <c r="B101" s="10" t="s">
        <v>402</v>
      </c>
      <c r="C101" s="11" t="s">
        <v>402</v>
      </c>
      <c r="D101" s="12">
        <v>398.97</v>
      </c>
    </row>
    <row r="102" spans="1:4" x14ac:dyDescent="0.25">
      <c r="A102" s="9" t="s">
        <v>219</v>
      </c>
      <c r="B102" s="10" t="s">
        <v>403</v>
      </c>
      <c r="C102" s="11" t="s">
        <v>403</v>
      </c>
      <c r="D102" s="12">
        <v>38.979999999999997</v>
      </c>
    </row>
    <row r="103" spans="1:4" x14ac:dyDescent="0.25">
      <c r="A103" s="9" t="s">
        <v>220</v>
      </c>
      <c r="B103" s="10" t="s">
        <v>404</v>
      </c>
      <c r="C103" s="11" t="s">
        <v>404</v>
      </c>
      <c r="D103" s="12">
        <v>283.35000000000002</v>
      </c>
    </row>
    <row r="104" spans="1:4" x14ac:dyDescent="0.25">
      <c r="A104" s="9" t="s">
        <v>221</v>
      </c>
      <c r="B104" s="10" t="s">
        <v>405</v>
      </c>
      <c r="C104" s="11" t="s">
        <v>405</v>
      </c>
      <c r="D104" s="12">
        <v>4.58</v>
      </c>
    </row>
    <row r="105" spans="1:4" x14ac:dyDescent="0.25">
      <c r="A105" s="9" t="s">
        <v>222</v>
      </c>
      <c r="B105" s="10" t="s">
        <v>406</v>
      </c>
      <c r="C105" s="11" t="s">
        <v>406</v>
      </c>
      <c r="D105" s="12">
        <v>443.88</v>
      </c>
    </row>
    <row r="106" spans="1:4" x14ac:dyDescent="0.25">
      <c r="A106" s="9" t="s">
        <v>52</v>
      </c>
      <c r="B106" s="10" t="s">
        <v>407</v>
      </c>
      <c r="C106" s="11" t="s">
        <v>407</v>
      </c>
      <c r="D106" s="12">
        <v>53.36</v>
      </c>
    </row>
    <row r="107" spans="1:4" x14ac:dyDescent="0.25">
      <c r="A107" s="9" t="s">
        <v>223</v>
      </c>
      <c r="B107" s="10" t="s">
        <v>408</v>
      </c>
      <c r="C107" s="11" t="s">
        <v>408</v>
      </c>
      <c r="D107" s="12">
        <v>71.900000000000006</v>
      </c>
    </row>
    <row r="108" spans="1:4" x14ac:dyDescent="0.25">
      <c r="A108" s="9" t="s">
        <v>224</v>
      </c>
      <c r="B108" s="10" t="s">
        <v>409</v>
      </c>
      <c r="C108" s="11" t="s">
        <v>409</v>
      </c>
      <c r="D108" s="12">
        <v>364.32</v>
      </c>
    </row>
    <row r="109" spans="1:4" x14ac:dyDescent="0.25">
      <c r="A109" s="9" t="s">
        <v>225</v>
      </c>
      <c r="B109" s="10" t="s">
        <v>410</v>
      </c>
      <c r="C109" s="11" t="s">
        <v>410</v>
      </c>
      <c r="D109" s="12">
        <v>169.44</v>
      </c>
    </row>
    <row r="110" spans="1:4" x14ac:dyDescent="0.25">
      <c r="A110" s="9" t="s">
        <v>226</v>
      </c>
      <c r="B110" s="10" t="s">
        <v>411</v>
      </c>
      <c r="C110" s="11" t="s">
        <v>411</v>
      </c>
      <c r="D110" s="12">
        <v>133.18</v>
      </c>
    </row>
    <row r="111" spans="1:4" x14ac:dyDescent="0.25">
      <c r="A111" s="9" t="s">
        <v>227</v>
      </c>
      <c r="B111" s="10" t="s">
        <v>412</v>
      </c>
      <c r="C111" s="11" t="s">
        <v>412</v>
      </c>
      <c r="D111" s="12">
        <v>510.42</v>
      </c>
    </row>
    <row r="112" spans="1:4" x14ac:dyDescent="0.25">
      <c r="A112" s="9" t="s">
        <v>228</v>
      </c>
      <c r="B112" s="10" t="s">
        <v>413</v>
      </c>
      <c r="C112" s="11" t="s">
        <v>413</v>
      </c>
      <c r="D112" s="12">
        <v>180.34</v>
      </c>
    </row>
    <row r="113" spans="1:4" x14ac:dyDescent="0.25">
      <c r="A113" s="9" t="s">
        <v>229</v>
      </c>
      <c r="B113" s="10" t="s">
        <v>414</v>
      </c>
      <c r="C113" s="11" t="s">
        <v>414</v>
      </c>
      <c r="D113" s="12">
        <v>577.33000000000004</v>
      </c>
    </row>
    <row r="114" spans="1:4" x14ac:dyDescent="0.25">
      <c r="A114" s="9" t="s">
        <v>230</v>
      </c>
      <c r="B114" s="10" t="s">
        <v>415</v>
      </c>
      <c r="C114" s="11" t="s">
        <v>415</v>
      </c>
      <c r="D114" s="12">
        <v>576.19000000000005</v>
      </c>
    </row>
    <row r="115" spans="1:4" x14ac:dyDescent="0.25">
      <c r="A115" s="9" t="s">
        <v>231</v>
      </c>
      <c r="B115" s="10" t="s">
        <v>416</v>
      </c>
      <c r="C115" s="11" t="s">
        <v>416</v>
      </c>
      <c r="D115" s="12">
        <v>397.32</v>
      </c>
    </row>
    <row r="116" spans="1:4" x14ac:dyDescent="0.25">
      <c r="A116" s="9" t="s">
        <v>662</v>
      </c>
      <c r="B116" s="10" t="s">
        <v>615</v>
      </c>
      <c r="C116" s="11" t="s">
        <v>615</v>
      </c>
      <c r="D116" s="12">
        <v>4.95</v>
      </c>
    </row>
    <row r="117" spans="1:4" x14ac:dyDescent="0.25">
      <c r="A117" s="9" t="s">
        <v>608</v>
      </c>
      <c r="B117" s="10" t="s">
        <v>607</v>
      </c>
      <c r="C117" s="11" t="s">
        <v>607</v>
      </c>
      <c r="D117" s="12">
        <v>0.23</v>
      </c>
    </row>
    <row r="118" spans="1:4" x14ac:dyDescent="0.25">
      <c r="A118" s="9" t="s">
        <v>663</v>
      </c>
      <c r="B118" s="10" t="s">
        <v>653</v>
      </c>
      <c r="C118" s="11" t="s">
        <v>653</v>
      </c>
      <c r="D118" s="12">
        <v>10.75</v>
      </c>
    </row>
    <row r="119" spans="1:4" x14ac:dyDescent="0.25">
      <c r="A119" s="9" t="s">
        <v>664</v>
      </c>
      <c r="B119" s="10" t="s">
        <v>616</v>
      </c>
      <c r="C119" s="11" t="s">
        <v>616</v>
      </c>
      <c r="D119" s="12">
        <v>4</v>
      </c>
    </row>
    <row r="120" spans="1:4" x14ac:dyDescent="0.25">
      <c r="A120" s="9" t="s">
        <v>693</v>
      </c>
      <c r="B120" s="10" t="s">
        <v>654</v>
      </c>
      <c r="C120" s="11" t="s">
        <v>654</v>
      </c>
      <c r="D120" s="12">
        <v>6.1</v>
      </c>
    </row>
    <row r="121" spans="1:4" x14ac:dyDescent="0.25">
      <c r="A121" s="9" t="s">
        <v>692</v>
      </c>
      <c r="B121" s="10" t="s">
        <v>659</v>
      </c>
      <c r="C121" s="11" t="s">
        <v>659</v>
      </c>
      <c r="D121" s="12">
        <v>5.96</v>
      </c>
    </row>
    <row r="122" spans="1:4" x14ac:dyDescent="0.25">
      <c r="A122" s="9" t="s">
        <v>673</v>
      </c>
      <c r="B122" s="10" t="s">
        <v>672</v>
      </c>
      <c r="C122" s="11" t="s">
        <v>672</v>
      </c>
      <c r="D122" s="12">
        <v>4.97</v>
      </c>
    </row>
    <row r="123" spans="1:4" x14ac:dyDescent="0.25">
      <c r="A123" s="9" t="s">
        <v>687</v>
      </c>
      <c r="B123" s="10" t="s">
        <v>691</v>
      </c>
      <c r="C123" s="11" t="s">
        <v>691</v>
      </c>
      <c r="D123" s="12">
        <v>3.14</v>
      </c>
    </row>
    <row r="124" spans="1:4" x14ac:dyDescent="0.25">
      <c r="A124" s="9" t="s">
        <v>707</v>
      </c>
      <c r="B124" s="10" t="s">
        <v>706</v>
      </c>
      <c r="C124" s="11" t="s">
        <v>706</v>
      </c>
      <c r="D124" s="12">
        <v>2.17</v>
      </c>
    </row>
    <row r="125" spans="1:4" x14ac:dyDescent="0.25">
      <c r="A125" s="9" t="s">
        <v>232</v>
      </c>
      <c r="B125" s="10" t="s">
        <v>417</v>
      </c>
      <c r="C125" s="11" t="s">
        <v>417</v>
      </c>
      <c r="D125" s="12">
        <v>134.16999999999999</v>
      </c>
    </row>
    <row r="126" spans="1:4" x14ac:dyDescent="0.25">
      <c r="A126" s="9" t="s">
        <v>609</v>
      </c>
      <c r="B126" s="10" t="s">
        <v>418</v>
      </c>
      <c r="C126" s="11" t="s">
        <v>418</v>
      </c>
      <c r="D126" s="12">
        <v>88.74</v>
      </c>
    </row>
    <row r="127" spans="1:4" x14ac:dyDescent="0.25">
      <c r="A127" s="9" t="s">
        <v>233</v>
      </c>
      <c r="B127" s="10" t="s">
        <v>419</v>
      </c>
      <c r="C127" s="11" t="s">
        <v>419</v>
      </c>
      <c r="D127" s="12">
        <v>142.35</v>
      </c>
    </row>
    <row r="128" spans="1:4" x14ac:dyDescent="0.25">
      <c r="A128" s="9" t="s">
        <v>234</v>
      </c>
      <c r="B128" s="10" t="s">
        <v>420</v>
      </c>
      <c r="C128" s="11" t="s">
        <v>420</v>
      </c>
      <c r="D128" s="12">
        <v>217.22</v>
      </c>
    </row>
    <row r="129" spans="1:4" x14ac:dyDescent="0.25">
      <c r="A129" s="9" t="s">
        <v>235</v>
      </c>
      <c r="B129" s="10" t="s">
        <v>421</v>
      </c>
      <c r="C129" s="11" t="s">
        <v>421</v>
      </c>
      <c r="D129" s="12">
        <v>212</v>
      </c>
    </row>
    <row r="130" spans="1:4" x14ac:dyDescent="0.25">
      <c r="A130" s="9" t="s">
        <v>675</v>
      </c>
      <c r="B130" s="10" t="s">
        <v>674</v>
      </c>
      <c r="C130" s="11" t="s">
        <v>674</v>
      </c>
      <c r="D130" s="12">
        <v>6.78</v>
      </c>
    </row>
    <row r="131" spans="1:4" x14ac:dyDescent="0.25">
      <c r="A131" s="9" t="s">
        <v>610</v>
      </c>
      <c r="B131" s="10" t="s">
        <v>617</v>
      </c>
      <c r="C131" s="11" t="s">
        <v>617</v>
      </c>
      <c r="D131" s="12">
        <v>5.88</v>
      </c>
    </row>
    <row r="132" spans="1:4" x14ac:dyDescent="0.25">
      <c r="A132" s="9" t="s">
        <v>236</v>
      </c>
      <c r="B132" s="10" t="s">
        <v>422</v>
      </c>
      <c r="C132" s="11" t="s">
        <v>422</v>
      </c>
      <c r="D132" s="12">
        <v>0.41</v>
      </c>
    </row>
    <row r="133" spans="1:4" x14ac:dyDescent="0.25">
      <c r="A133" s="9" t="s">
        <v>237</v>
      </c>
      <c r="B133" s="10" t="s">
        <v>423</v>
      </c>
      <c r="C133" s="11" t="s">
        <v>423</v>
      </c>
      <c r="D133" s="12">
        <v>4.05</v>
      </c>
    </row>
    <row r="134" spans="1:4" x14ac:dyDescent="0.25">
      <c r="A134" s="9" t="s">
        <v>238</v>
      </c>
      <c r="B134" s="10" t="s">
        <v>424</v>
      </c>
      <c r="C134" s="11" t="s">
        <v>424</v>
      </c>
      <c r="D134" s="12">
        <v>8.66</v>
      </c>
    </row>
    <row r="135" spans="1:4" x14ac:dyDescent="0.25">
      <c r="A135" s="9" t="s">
        <v>239</v>
      </c>
      <c r="B135" s="10" t="s">
        <v>425</v>
      </c>
      <c r="C135" s="11" t="s">
        <v>425</v>
      </c>
      <c r="D135" s="12">
        <v>71.849999999999994</v>
      </c>
    </row>
    <row r="136" spans="1:4" x14ac:dyDescent="0.25">
      <c r="A136" s="9" t="s">
        <v>240</v>
      </c>
      <c r="B136" s="10" t="s">
        <v>426</v>
      </c>
      <c r="C136" s="11" t="s">
        <v>426</v>
      </c>
      <c r="D136" s="12">
        <v>13.37</v>
      </c>
    </row>
    <row r="137" spans="1:4" x14ac:dyDescent="0.25">
      <c r="A137" s="9" t="s">
        <v>241</v>
      </c>
      <c r="B137" s="10" t="s">
        <v>427</v>
      </c>
      <c r="C137" s="11" t="s">
        <v>427</v>
      </c>
      <c r="D137" s="12">
        <v>13.35</v>
      </c>
    </row>
    <row r="138" spans="1:4" x14ac:dyDescent="0.25">
      <c r="A138" s="9" t="s">
        <v>242</v>
      </c>
      <c r="B138" s="10" t="s">
        <v>428</v>
      </c>
      <c r="C138" s="11" t="s">
        <v>428</v>
      </c>
      <c r="D138" s="12">
        <v>5.62</v>
      </c>
    </row>
    <row r="139" spans="1:4" x14ac:dyDescent="0.25">
      <c r="A139" s="9" t="s">
        <v>243</v>
      </c>
      <c r="B139" s="10" t="s">
        <v>429</v>
      </c>
      <c r="C139" s="11" t="s">
        <v>429</v>
      </c>
      <c r="D139" s="12">
        <v>3.23</v>
      </c>
    </row>
    <row r="140" spans="1:4" x14ac:dyDescent="0.25">
      <c r="A140" s="9" t="s">
        <v>244</v>
      </c>
      <c r="B140" s="10" t="s">
        <v>430</v>
      </c>
      <c r="C140" s="11" t="s">
        <v>430</v>
      </c>
      <c r="D140" s="12">
        <v>2.13</v>
      </c>
    </row>
    <row r="141" spans="1:4" x14ac:dyDescent="0.25">
      <c r="A141" s="9" t="s">
        <v>245</v>
      </c>
      <c r="B141" s="10" t="s">
        <v>431</v>
      </c>
      <c r="C141" s="11" t="s">
        <v>431</v>
      </c>
      <c r="D141" s="12">
        <v>6.07</v>
      </c>
    </row>
    <row r="142" spans="1:4" x14ac:dyDescent="0.25">
      <c r="A142" s="9" t="s">
        <v>246</v>
      </c>
      <c r="B142" s="10" t="s">
        <v>432</v>
      </c>
      <c r="C142" s="11" t="s">
        <v>432</v>
      </c>
      <c r="D142" s="12">
        <v>4.09</v>
      </c>
    </row>
    <row r="143" spans="1:4" x14ac:dyDescent="0.25">
      <c r="A143" s="9" t="s">
        <v>247</v>
      </c>
      <c r="B143" s="10" t="s">
        <v>433</v>
      </c>
      <c r="C143" s="11" t="s">
        <v>433</v>
      </c>
      <c r="D143" s="12">
        <v>4.59</v>
      </c>
    </row>
    <row r="144" spans="1:4" x14ac:dyDescent="0.25">
      <c r="A144" s="9" t="s">
        <v>248</v>
      </c>
      <c r="B144" s="10" t="s">
        <v>434</v>
      </c>
      <c r="C144" s="11" t="s">
        <v>434</v>
      </c>
      <c r="D144" s="12">
        <v>1.46</v>
      </c>
    </row>
    <row r="145" spans="1:4" x14ac:dyDescent="0.25">
      <c r="A145" s="9" t="s">
        <v>249</v>
      </c>
      <c r="B145" s="10" t="s">
        <v>435</v>
      </c>
      <c r="C145" s="11" t="s">
        <v>435</v>
      </c>
      <c r="D145" s="12">
        <v>33.26</v>
      </c>
    </row>
    <row r="146" spans="1:4" x14ac:dyDescent="0.25">
      <c r="A146" s="9" t="s">
        <v>250</v>
      </c>
      <c r="B146" s="10" t="s">
        <v>436</v>
      </c>
      <c r="C146" s="11" t="s">
        <v>436</v>
      </c>
      <c r="D146" s="12">
        <v>30.21</v>
      </c>
    </row>
    <row r="147" spans="1:4" x14ac:dyDescent="0.25">
      <c r="A147" s="9" t="s">
        <v>251</v>
      </c>
      <c r="B147" s="10" t="s">
        <v>437</v>
      </c>
      <c r="C147" s="11" t="s">
        <v>437</v>
      </c>
      <c r="D147" s="12">
        <v>6.89</v>
      </c>
    </row>
    <row r="148" spans="1:4" x14ac:dyDescent="0.25">
      <c r="A148" s="9" t="s">
        <v>252</v>
      </c>
      <c r="B148" s="10" t="s">
        <v>438</v>
      </c>
      <c r="C148" s="11" t="s">
        <v>438</v>
      </c>
      <c r="D148" s="12">
        <v>16.95</v>
      </c>
    </row>
    <row r="149" spans="1:4" x14ac:dyDescent="0.25">
      <c r="A149" s="9" t="s">
        <v>253</v>
      </c>
      <c r="B149" s="10" t="s">
        <v>439</v>
      </c>
      <c r="C149" s="11" t="s">
        <v>439</v>
      </c>
      <c r="D149" s="12">
        <v>2.2400000000000002</v>
      </c>
    </row>
    <row r="150" spans="1:4" x14ac:dyDescent="0.25">
      <c r="A150" s="9" t="s">
        <v>254</v>
      </c>
      <c r="B150" s="10" t="s">
        <v>440</v>
      </c>
      <c r="C150" s="11" t="s">
        <v>440</v>
      </c>
      <c r="D150" s="12">
        <v>13.18</v>
      </c>
    </row>
    <row r="151" spans="1:4" x14ac:dyDescent="0.25">
      <c r="A151" s="9" t="s">
        <v>255</v>
      </c>
      <c r="B151" s="10" t="s">
        <v>441</v>
      </c>
      <c r="C151" s="11" t="s">
        <v>441</v>
      </c>
      <c r="D151" s="12">
        <v>8.7899999999999991</v>
      </c>
    </row>
    <row r="152" spans="1:4" x14ac:dyDescent="0.25">
      <c r="A152" s="9" t="s">
        <v>256</v>
      </c>
      <c r="B152" s="10" t="s">
        <v>442</v>
      </c>
      <c r="C152" s="11" t="s">
        <v>442</v>
      </c>
      <c r="D152" s="12">
        <v>11.91</v>
      </c>
    </row>
    <row r="153" spans="1:4" x14ac:dyDescent="0.25">
      <c r="A153" s="9" t="s">
        <v>257</v>
      </c>
      <c r="B153" s="10" t="s">
        <v>443</v>
      </c>
      <c r="C153" s="11" t="s">
        <v>443</v>
      </c>
      <c r="D153" s="12">
        <v>14.34</v>
      </c>
    </row>
    <row r="154" spans="1:4" x14ac:dyDescent="0.25">
      <c r="A154" s="9" t="s">
        <v>258</v>
      </c>
      <c r="B154" s="10" t="s">
        <v>444</v>
      </c>
      <c r="C154" s="11" t="s">
        <v>444</v>
      </c>
      <c r="D154" s="12">
        <v>3.91</v>
      </c>
    </row>
    <row r="155" spans="1:4" x14ac:dyDescent="0.25">
      <c r="A155" s="9" t="s">
        <v>259</v>
      </c>
      <c r="B155" s="10" t="s">
        <v>445</v>
      </c>
      <c r="C155" s="11" t="s">
        <v>445</v>
      </c>
      <c r="D155" s="12">
        <v>18.96</v>
      </c>
    </row>
    <row r="156" spans="1:4" x14ac:dyDescent="0.25">
      <c r="A156" s="9" t="s">
        <v>260</v>
      </c>
      <c r="B156" s="10" t="s">
        <v>446</v>
      </c>
      <c r="C156" s="11" t="s">
        <v>446</v>
      </c>
      <c r="D156" s="12">
        <v>15.95</v>
      </c>
    </row>
    <row r="157" spans="1:4" x14ac:dyDescent="0.25">
      <c r="A157" s="9" t="s">
        <v>261</v>
      </c>
      <c r="B157" s="10" t="s">
        <v>447</v>
      </c>
      <c r="C157" s="11" t="s">
        <v>447</v>
      </c>
      <c r="D157" s="12">
        <v>6.14</v>
      </c>
    </row>
    <row r="158" spans="1:4" x14ac:dyDescent="0.25">
      <c r="A158" s="9" t="s">
        <v>262</v>
      </c>
      <c r="B158" s="10" t="s">
        <v>448</v>
      </c>
      <c r="C158" s="11" t="s">
        <v>448</v>
      </c>
      <c r="D158" s="12">
        <v>62.67</v>
      </c>
    </row>
    <row r="159" spans="1:4" x14ac:dyDescent="0.25">
      <c r="A159" s="9" t="s">
        <v>263</v>
      </c>
      <c r="B159" s="10" t="s">
        <v>449</v>
      </c>
      <c r="C159" s="11" t="s">
        <v>449</v>
      </c>
      <c r="D159" s="12">
        <v>13.54</v>
      </c>
    </row>
    <row r="160" spans="1:4" x14ac:dyDescent="0.25">
      <c r="A160" s="9" t="s">
        <v>264</v>
      </c>
      <c r="B160" s="10" t="s">
        <v>450</v>
      </c>
      <c r="C160" s="11" t="s">
        <v>450</v>
      </c>
      <c r="D160" s="12">
        <v>73.53</v>
      </c>
    </row>
    <row r="161" spans="1:4" x14ac:dyDescent="0.25">
      <c r="A161" s="9" t="s">
        <v>265</v>
      </c>
      <c r="B161" s="10" t="s">
        <v>451</v>
      </c>
      <c r="C161" s="11" t="s">
        <v>451</v>
      </c>
      <c r="D161" s="12">
        <v>4.82</v>
      </c>
    </row>
    <row r="162" spans="1:4" x14ac:dyDescent="0.25">
      <c r="A162" s="9" t="s">
        <v>611</v>
      </c>
      <c r="B162" s="10" t="s">
        <v>452</v>
      </c>
      <c r="C162" s="11" t="s">
        <v>452</v>
      </c>
      <c r="D162" s="12">
        <v>19.88</v>
      </c>
    </row>
    <row r="163" spans="1:4" x14ac:dyDescent="0.25">
      <c r="A163" s="9" t="s">
        <v>266</v>
      </c>
      <c r="B163" s="10" t="s">
        <v>453</v>
      </c>
      <c r="C163" s="11" t="s">
        <v>453</v>
      </c>
      <c r="D163" s="12">
        <v>4.29</v>
      </c>
    </row>
    <row r="164" spans="1:4" x14ac:dyDescent="0.25">
      <c r="A164" s="9" t="s">
        <v>267</v>
      </c>
      <c r="B164" s="10" t="s">
        <v>454</v>
      </c>
      <c r="C164" s="11" t="s">
        <v>454</v>
      </c>
      <c r="D164" s="12">
        <v>4.58</v>
      </c>
    </row>
    <row r="165" spans="1:4" x14ac:dyDescent="0.25">
      <c r="A165" s="9" t="s">
        <v>268</v>
      </c>
      <c r="B165" s="10" t="s">
        <v>455</v>
      </c>
      <c r="C165" s="11" t="s">
        <v>455</v>
      </c>
      <c r="D165" s="12">
        <v>6.89</v>
      </c>
    </row>
    <row r="166" spans="1:4" x14ac:dyDescent="0.25">
      <c r="A166" s="9" t="s">
        <v>269</v>
      </c>
      <c r="B166" s="10" t="s">
        <v>456</v>
      </c>
      <c r="C166" s="11" t="s">
        <v>456</v>
      </c>
      <c r="D166" s="12">
        <v>6.68</v>
      </c>
    </row>
    <row r="167" spans="1:4" x14ac:dyDescent="0.25">
      <c r="A167" s="9" t="s">
        <v>270</v>
      </c>
      <c r="B167" s="10" t="s">
        <v>457</v>
      </c>
      <c r="C167" s="11" t="s">
        <v>457</v>
      </c>
      <c r="D167" s="12">
        <v>3.49</v>
      </c>
    </row>
    <row r="168" spans="1:4" x14ac:dyDescent="0.25">
      <c r="A168" s="9" t="s">
        <v>271</v>
      </c>
      <c r="B168" s="10" t="s">
        <v>458</v>
      </c>
      <c r="C168" s="11" t="s">
        <v>458</v>
      </c>
      <c r="D168" s="12">
        <v>12.29</v>
      </c>
    </row>
    <row r="169" spans="1:4" x14ac:dyDescent="0.25">
      <c r="A169" s="9" t="s">
        <v>272</v>
      </c>
      <c r="B169" s="10" t="s">
        <v>459</v>
      </c>
      <c r="C169" s="11" t="s">
        <v>459</v>
      </c>
      <c r="D169" s="12">
        <v>7.22</v>
      </c>
    </row>
    <row r="170" spans="1:4" x14ac:dyDescent="0.25">
      <c r="A170" s="9" t="s">
        <v>273</v>
      </c>
      <c r="B170" s="10" t="s">
        <v>460</v>
      </c>
      <c r="C170" s="11" t="s">
        <v>460</v>
      </c>
      <c r="D170" s="12">
        <v>4.93</v>
      </c>
    </row>
    <row r="171" spans="1:4" x14ac:dyDescent="0.25">
      <c r="A171" s="9" t="s">
        <v>274</v>
      </c>
      <c r="B171" s="10" t="s">
        <v>461</v>
      </c>
      <c r="C171" s="11" t="s">
        <v>461</v>
      </c>
      <c r="D171" s="12">
        <v>99.84</v>
      </c>
    </row>
    <row r="172" spans="1:4" x14ac:dyDescent="0.25">
      <c r="A172" s="9" t="s">
        <v>637</v>
      </c>
      <c r="B172" s="10" t="s">
        <v>462</v>
      </c>
      <c r="C172" s="11" t="s">
        <v>462</v>
      </c>
      <c r="D172" s="12">
        <v>7.72</v>
      </c>
    </row>
    <row r="173" spans="1:4" x14ac:dyDescent="0.25">
      <c r="A173" s="9" t="s">
        <v>275</v>
      </c>
      <c r="B173" s="10" t="s">
        <v>463</v>
      </c>
      <c r="C173" s="11" t="s">
        <v>463</v>
      </c>
      <c r="D173" s="12">
        <v>12.84</v>
      </c>
    </row>
    <row r="174" spans="1:4" x14ac:dyDescent="0.25">
      <c r="A174" s="9" t="s">
        <v>276</v>
      </c>
      <c r="B174" s="10" t="s">
        <v>464</v>
      </c>
      <c r="C174" s="11" t="s">
        <v>464</v>
      </c>
      <c r="D174" s="12">
        <v>66.45</v>
      </c>
    </row>
    <row r="175" spans="1:4" x14ac:dyDescent="0.25">
      <c r="A175" s="9" t="s">
        <v>277</v>
      </c>
      <c r="B175" s="10" t="s">
        <v>465</v>
      </c>
      <c r="C175" s="11" t="s">
        <v>465</v>
      </c>
      <c r="D175" s="12">
        <v>12.03</v>
      </c>
    </row>
    <row r="176" spans="1:4" x14ac:dyDescent="0.25">
      <c r="A176" s="9" t="s">
        <v>278</v>
      </c>
      <c r="B176" s="10" t="s">
        <v>466</v>
      </c>
      <c r="C176" s="11" t="s">
        <v>466</v>
      </c>
      <c r="D176" s="12">
        <v>8.07</v>
      </c>
    </row>
    <row r="177" spans="1:4" x14ac:dyDescent="0.25">
      <c r="A177" s="9" t="s">
        <v>279</v>
      </c>
      <c r="B177" s="10" t="s">
        <v>467</v>
      </c>
      <c r="C177" s="11" t="s">
        <v>467</v>
      </c>
      <c r="D177" s="12">
        <v>54</v>
      </c>
    </row>
    <row r="178" spans="1:4" x14ac:dyDescent="0.25">
      <c r="A178" s="9" t="s">
        <v>280</v>
      </c>
      <c r="B178" s="10" t="s">
        <v>468</v>
      </c>
      <c r="C178" s="11" t="s">
        <v>468</v>
      </c>
      <c r="D178" s="12">
        <v>28.43</v>
      </c>
    </row>
    <row r="179" spans="1:4" x14ac:dyDescent="0.25">
      <c r="A179" s="9" t="s">
        <v>281</v>
      </c>
      <c r="B179" s="10" t="s">
        <v>469</v>
      </c>
      <c r="C179" s="11" t="s">
        <v>469</v>
      </c>
      <c r="D179" s="12">
        <v>21.14</v>
      </c>
    </row>
    <row r="180" spans="1:4" x14ac:dyDescent="0.25">
      <c r="A180" s="9" t="s">
        <v>282</v>
      </c>
      <c r="B180" s="10" t="s">
        <v>470</v>
      </c>
      <c r="C180" s="11" t="s">
        <v>470</v>
      </c>
      <c r="D180" s="12">
        <v>7.85</v>
      </c>
    </row>
    <row r="181" spans="1:4" x14ac:dyDescent="0.25">
      <c r="A181" s="9" t="s">
        <v>283</v>
      </c>
      <c r="B181" s="10" t="s">
        <v>471</v>
      </c>
      <c r="C181" s="11" t="s">
        <v>471</v>
      </c>
      <c r="D181" s="12">
        <v>19.5</v>
      </c>
    </row>
    <row r="182" spans="1:4" x14ac:dyDescent="0.25">
      <c r="A182" s="9" t="s">
        <v>284</v>
      </c>
      <c r="B182" s="10" t="s">
        <v>472</v>
      </c>
      <c r="C182" s="11" t="s">
        <v>472</v>
      </c>
      <c r="D182" s="12">
        <v>26.55</v>
      </c>
    </row>
    <row r="183" spans="1:4" x14ac:dyDescent="0.25">
      <c r="A183" s="9" t="s">
        <v>285</v>
      </c>
      <c r="B183" s="10" t="s">
        <v>473</v>
      </c>
      <c r="C183" s="11" t="s">
        <v>473</v>
      </c>
      <c r="D183" s="12">
        <v>12.44</v>
      </c>
    </row>
    <row r="184" spans="1:4" x14ac:dyDescent="0.25">
      <c r="A184" s="9" t="s">
        <v>711</v>
      </c>
      <c r="B184" s="10" t="s">
        <v>708</v>
      </c>
      <c r="C184" s="11" t="s">
        <v>708</v>
      </c>
      <c r="D184" s="12">
        <v>8.25</v>
      </c>
    </row>
    <row r="185" spans="1:4" x14ac:dyDescent="0.25">
      <c r="A185" s="9" t="s">
        <v>286</v>
      </c>
      <c r="B185" s="10" t="s">
        <v>474</v>
      </c>
      <c r="C185" s="11" t="s">
        <v>474</v>
      </c>
      <c r="D185" s="12">
        <v>26.26</v>
      </c>
    </row>
    <row r="186" spans="1:4" x14ac:dyDescent="0.25">
      <c r="A186" s="9" t="s">
        <v>287</v>
      </c>
      <c r="B186" s="10" t="s">
        <v>475</v>
      </c>
      <c r="C186" s="11" t="s">
        <v>475</v>
      </c>
      <c r="D186" s="12">
        <v>9.84</v>
      </c>
    </row>
    <row r="187" spans="1:4" x14ac:dyDescent="0.25">
      <c r="A187" s="9" t="s">
        <v>288</v>
      </c>
      <c r="B187" s="10" t="s">
        <v>476</v>
      </c>
      <c r="C187" s="11" t="s">
        <v>476</v>
      </c>
      <c r="D187" s="12">
        <v>10.4</v>
      </c>
    </row>
    <row r="188" spans="1:4" x14ac:dyDescent="0.25">
      <c r="A188" s="9" t="s">
        <v>638</v>
      </c>
      <c r="B188" s="10" t="s">
        <v>477</v>
      </c>
      <c r="C188" s="11" t="s">
        <v>477</v>
      </c>
      <c r="D188" s="12">
        <v>8.14</v>
      </c>
    </row>
    <row r="189" spans="1:4" x14ac:dyDescent="0.25">
      <c r="A189" s="9" t="s">
        <v>289</v>
      </c>
      <c r="B189" s="10" t="s">
        <v>478</v>
      </c>
      <c r="C189" s="11" t="s">
        <v>478</v>
      </c>
      <c r="D189" s="12">
        <v>8.69</v>
      </c>
    </row>
    <row r="190" spans="1:4" x14ac:dyDescent="0.25">
      <c r="A190" s="9" t="s">
        <v>290</v>
      </c>
      <c r="B190" s="10" t="s">
        <v>479</v>
      </c>
      <c r="C190" s="11" t="s">
        <v>479</v>
      </c>
      <c r="D190" s="12">
        <v>3.97</v>
      </c>
    </row>
    <row r="191" spans="1:4" x14ac:dyDescent="0.25">
      <c r="A191" s="9" t="s">
        <v>291</v>
      </c>
      <c r="B191" s="10" t="s">
        <v>480</v>
      </c>
      <c r="C191" s="11" t="s">
        <v>480</v>
      </c>
      <c r="D191" s="12">
        <v>24.51</v>
      </c>
    </row>
    <row r="192" spans="1:4" x14ac:dyDescent="0.25">
      <c r="A192" s="9" t="s">
        <v>292</v>
      </c>
      <c r="B192" s="10" t="s">
        <v>481</v>
      </c>
      <c r="C192" s="11" t="s">
        <v>481</v>
      </c>
      <c r="D192" s="12">
        <v>14.4</v>
      </c>
    </row>
    <row r="193" spans="1:4" x14ac:dyDescent="0.25">
      <c r="A193" s="9" t="s">
        <v>293</v>
      </c>
      <c r="B193" s="10" t="s">
        <v>482</v>
      </c>
      <c r="C193" s="11" t="s">
        <v>482</v>
      </c>
      <c r="D193" s="12">
        <v>11.57</v>
      </c>
    </row>
    <row r="194" spans="1:4" x14ac:dyDescent="0.25">
      <c r="A194" s="9" t="s">
        <v>294</v>
      </c>
      <c r="B194" s="10" t="s">
        <v>483</v>
      </c>
      <c r="C194" s="11" t="s">
        <v>483</v>
      </c>
      <c r="D194" s="12">
        <v>66.319999999999993</v>
      </c>
    </row>
    <row r="195" spans="1:4" x14ac:dyDescent="0.25">
      <c r="A195" s="9" t="s">
        <v>295</v>
      </c>
      <c r="B195" s="10" t="s">
        <v>484</v>
      </c>
      <c r="C195" s="11" t="s">
        <v>484</v>
      </c>
      <c r="D195" s="12">
        <v>481.42</v>
      </c>
    </row>
    <row r="196" spans="1:4" x14ac:dyDescent="0.25">
      <c r="A196" s="9" t="s">
        <v>296</v>
      </c>
      <c r="B196" s="10" t="s">
        <v>485</v>
      </c>
      <c r="C196" s="11" t="s">
        <v>485</v>
      </c>
      <c r="D196" s="12">
        <v>618.76</v>
      </c>
    </row>
    <row r="197" spans="1:4" x14ac:dyDescent="0.25">
      <c r="A197" s="9" t="s">
        <v>297</v>
      </c>
      <c r="B197" s="10" t="s">
        <v>486</v>
      </c>
      <c r="C197" s="11" t="s">
        <v>486</v>
      </c>
      <c r="D197" s="12">
        <v>4.21</v>
      </c>
    </row>
    <row r="198" spans="1:4" x14ac:dyDescent="0.25">
      <c r="A198" s="9" t="s">
        <v>298</v>
      </c>
      <c r="B198" s="10" t="s">
        <v>487</v>
      </c>
      <c r="C198" s="11" t="s">
        <v>487</v>
      </c>
      <c r="D198" s="12">
        <v>100.87</v>
      </c>
    </row>
    <row r="199" spans="1:4" x14ac:dyDescent="0.25">
      <c r="A199" s="9" t="s">
        <v>299</v>
      </c>
      <c r="B199" s="10" t="s">
        <v>488</v>
      </c>
      <c r="C199" s="11" t="s">
        <v>488</v>
      </c>
      <c r="D199" s="12">
        <v>202.2</v>
      </c>
    </row>
    <row r="200" spans="1:4" x14ac:dyDescent="0.25">
      <c r="A200" s="9" t="s">
        <v>300</v>
      </c>
      <c r="B200" s="10" t="s">
        <v>489</v>
      </c>
      <c r="C200" s="11" t="s">
        <v>489</v>
      </c>
      <c r="D200" s="12">
        <v>30.2</v>
      </c>
    </row>
    <row r="201" spans="1:4" x14ac:dyDescent="0.25">
      <c r="A201" s="9" t="s">
        <v>301</v>
      </c>
      <c r="B201" s="10" t="s">
        <v>490</v>
      </c>
      <c r="C201" s="11" t="s">
        <v>490</v>
      </c>
      <c r="D201" s="12">
        <v>55.5</v>
      </c>
    </row>
    <row r="202" spans="1:4" x14ac:dyDescent="0.25">
      <c r="A202" s="9" t="s">
        <v>302</v>
      </c>
      <c r="B202" s="10" t="s">
        <v>491</v>
      </c>
      <c r="C202" s="11" t="s">
        <v>491</v>
      </c>
      <c r="D202" s="12">
        <v>297.83999999999997</v>
      </c>
    </row>
    <row r="203" spans="1:4" x14ac:dyDescent="0.25">
      <c r="A203" s="9" t="s">
        <v>303</v>
      </c>
      <c r="B203" s="10" t="s">
        <v>492</v>
      </c>
      <c r="C203" s="11" t="s">
        <v>492</v>
      </c>
      <c r="D203" s="12">
        <v>189.77</v>
      </c>
    </row>
    <row r="204" spans="1:4" x14ac:dyDescent="0.25">
      <c r="A204" s="9" t="s">
        <v>304</v>
      </c>
      <c r="B204" s="10" t="s">
        <v>493</v>
      </c>
      <c r="C204" s="11" t="s">
        <v>493</v>
      </c>
      <c r="D204" s="12">
        <v>147.19</v>
      </c>
    </row>
    <row r="205" spans="1:4" x14ac:dyDescent="0.25">
      <c r="A205" s="9" t="s">
        <v>305</v>
      </c>
      <c r="B205" s="10" t="s">
        <v>494</v>
      </c>
      <c r="C205" s="11" t="s">
        <v>494</v>
      </c>
      <c r="D205" s="12">
        <v>403.88</v>
      </c>
    </row>
    <row r="206" spans="1:4" x14ac:dyDescent="0.25">
      <c r="A206" s="9" t="s">
        <v>306</v>
      </c>
      <c r="B206" s="10" t="s">
        <v>495</v>
      </c>
      <c r="C206" s="11" t="s">
        <v>495</v>
      </c>
      <c r="D206" s="12">
        <v>43.32</v>
      </c>
    </row>
    <row r="207" spans="1:4" x14ac:dyDescent="0.25">
      <c r="A207" s="9" t="s">
        <v>307</v>
      </c>
      <c r="B207" s="10" t="s">
        <v>496</v>
      </c>
      <c r="C207" s="11" t="s">
        <v>496</v>
      </c>
      <c r="D207" s="12">
        <v>100.71</v>
      </c>
    </row>
    <row r="208" spans="1:4" x14ac:dyDescent="0.25">
      <c r="A208" s="9" t="s">
        <v>308</v>
      </c>
      <c r="B208" s="10" t="s">
        <v>497</v>
      </c>
      <c r="C208" s="11" t="s">
        <v>497</v>
      </c>
      <c r="D208" s="12">
        <v>75.75</v>
      </c>
    </row>
    <row r="209" spans="1:4" x14ac:dyDescent="0.25">
      <c r="A209" s="9" t="s">
        <v>661</v>
      </c>
      <c r="B209" s="10" t="s">
        <v>660</v>
      </c>
      <c r="C209" s="11" t="s">
        <v>660</v>
      </c>
      <c r="D209" s="12">
        <v>7.91</v>
      </c>
    </row>
    <row r="210" spans="1:4" x14ac:dyDescent="0.25">
      <c r="A210" s="9" t="s">
        <v>688</v>
      </c>
      <c r="B210" s="10" t="s">
        <v>696</v>
      </c>
      <c r="C210" s="11" t="s">
        <v>696</v>
      </c>
      <c r="D210" s="12">
        <v>1.76</v>
      </c>
    </row>
    <row r="211" spans="1:4" x14ac:dyDescent="0.25">
      <c r="A211" s="9" t="s">
        <v>665</v>
      </c>
      <c r="B211" s="10" t="s">
        <v>618</v>
      </c>
      <c r="C211" s="11" t="s">
        <v>618</v>
      </c>
      <c r="D211" s="12">
        <v>3.96</v>
      </c>
    </row>
    <row r="212" spans="1:4" x14ac:dyDescent="0.25">
      <c r="A212" s="9" t="s">
        <v>639</v>
      </c>
      <c r="B212" s="10" t="s">
        <v>498</v>
      </c>
      <c r="C212" s="11" t="s">
        <v>498</v>
      </c>
      <c r="D212" s="12">
        <v>0.88</v>
      </c>
    </row>
    <row r="213" spans="1:4" x14ac:dyDescent="0.25">
      <c r="A213" s="9" t="s">
        <v>640</v>
      </c>
      <c r="B213" s="10" t="s">
        <v>499</v>
      </c>
      <c r="C213" s="11" t="s">
        <v>499</v>
      </c>
      <c r="D213" s="12">
        <v>17.97</v>
      </c>
    </row>
    <row r="214" spans="1:4" x14ac:dyDescent="0.25">
      <c r="A214" s="9" t="s">
        <v>641</v>
      </c>
      <c r="B214" s="10" t="s">
        <v>500</v>
      </c>
      <c r="C214" s="11" t="s">
        <v>500</v>
      </c>
      <c r="D214" s="12">
        <v>8.33</v>
      </c>
    </row>
    <row r="215" spans="1:4" x14ac:dyDescent="0.25">
      <c r="A215" s="9" t="s">
        <v>642</v>
      </c>
      <c r="B215" s="10" t="s">
        <v>501</v>
      </c>
      <c r="C215" s="11" t="s">
        <v>501</v>
      </c>
      <c r="D215" s="12">
        <v>19.16</v>
      </c>
    </row>
    <row r="216" spans="1:4" x14ac:dyDescent="0.25">
      <c r="A216" s="9" t="s">
        <v>309</v>
      </c>
      <c r="B216" s="10" t="s">
        <v>502</v>
      </c>
      <c r="C216" s="11" t="s">
        <v>502</v>
      </c>
      <c r="D216" s="12">
        <v>15.8</v>
      </c>
    </row>
    <row r="217" spans="1:4" x14ac:dyDescent="0.25">
      <c r="A217" s="9" t="s">
        <v>643</v>
      </c>
      <c r="B217" s="10" t="s">
        <v>503</v>
      </c>
      <c r="C217" s="11" t="s">
        <v>503</v>
      </c>
      <c r="D217" s="12">
        <v>81.69</v>
      </c>
    </row>
    <row r="218" spans="1:4" x14ac:dyDescent="0.25">
      <c r="A218" s="9" t="s">
        <v>644</v>
      </c>
      <c r="B218" s="10" t="s">
        <v>504</v>
      </c>
      <c r="C218" s="11" t="s">
        <v>504</v>
      </c>
      <c r="D218" s="12">
        <v>95.6</v>
      </c>
    </row>
    <row r="219" spans="1:4" x14ac:dyDescent="0.25">
      <c r="A219" s="9" t="s">
        <v>310</v>
      </c>
      <c r="B219" s="10" t="s">
        <v>505</v>
      </c>
      <c r="C219" s="11" t="s">
        <v>505</v>
      </c>
      <c r="D219" s="12">
        <v>56.43</v>
      </c>
    </row>
    <row r="220" spans="1:4" x14ac:dyDescent="0.25">
      <c r="A220" s="9" t="s">
        <v>311</v>
      </c>
      <c r="B220" s="10" t="s">
        <v>506</v>
      </c>
      <c r="C220" s="11" t="s">
        <v>506</v>
      </c>
      <c r="D220" s="12">
        <v>14.19</v>
      </c>
    </row>
    <row r="221" spans="1:4" x14ac:dyDescent="0.25">
      <c r="A221" s="9" t="s">
        <v>312</v>
      </c>
      <c r="B221" s="10" t="s">
        <v>507</v>
      </c>
      <c r="C221" s="11" t="s">
        <v>507</v>
      </c>
      <c r="D221" s="12">
        <v>6.55</v>
      </c>
    </row>
    <row r="222" spans="1:4" x14ac:dyDescent="0.25">
      <c r="A222" s="9" t="s">
        <v>612</v>
      </c>
      <c r="B222" s="10" t="s">
        <v>508</v>
      </c>
      <c r="C222" s="11" t="s">
        <v>508</v>
      </c>
      <c r="D222" s="12">
        <v>130.75</v>
      </c>
    </row>
    <row r="223" spans="1:4" x14ac:dyDescent="0.25">
      <c r="A223" s="9" t="s">
        <v>313</v>
      </c>
      <c r="B223" s="10" t="s">
        <v>509</v>
      </c>
      <c r="C223" s="11" t="s">
        <v>509</v>
      </c>
      <c r="D223" s="12">
        <v>2.94</v>
      </c>
    </row>
    <row r="224" spans="1:4" x14ac:dyDescent="0.25">
      <c r="A224" s="9" t="s">
        <v>314</v>
      </c>
      <c r="B224" s="10" t="s">
        <v>510</v>
      </c>
      <c r="C224" s="11" t="s">
        <v>510</v>
      </c>
      <c r="D224" s="12">
        <v>1.47</v>
      </c>
    </row>
    <row r="225" spans="1:4" x14ac:dyDescent="0.25">
      <c r="A225" s="9" t="s">
        <v>315</v>
      </c>
      <c r="B225" s="10" t="s">
        <v>511</v>
      </c>
      <c r="C225" s="11" t="s">
        <v>511</v>
      </c>
      <c r="D225" s="12">
        <v>2.36</v>
      </c>
    </row>
    <row r="226" spans="1:4" x14ac:dyDescent="0.25">
      <c r="A226" s="9" t="s">
        <v>316</v>
      </c>
      <c r="B226" s="10" t="s">
        <v>512</v>
      </c>
      <c r="C226" s="11" t="s">
        <v>512</v>
      </c>
      <c r="D226" s="12">
        <v>26.93</v>
      </c>
    </row>
    <row r="227" spans="1:4" x14ac:dyDescent="0.25">
      <c r="A227" s="9" t="s">
        <v>317</v>
      </c>
      <c r="B227" s="10" t="s">
        <v>513</v>
      </c>
      <c r="C227" s="11" t="s">
        <v>513</v>
      </c>
      <c r="D227" s="12">
        <v>386.75</v>
      </c>
    </row>
    <row r="228" spans="1:4" x14ac:dyDescent="0.25">
      <c r="A228" s="9" t="s">
        <v>318</v>
      </c>
      <c r="B228" s="10" t="s">
        <v>514</v>
      </c>
      <c r="C228" s="11" t="s">
        <v>514</v>
      </c>
      <c r="D228" s="12">
        <v>193.45</v>
      </c>
    </row>
    <row r="229" spans="1:4" x14ac:dyDescent="0.25">
      <c r="A229" s="9" t="s">
        <v>319</v>
      </c>
      <c r="B229" s="10" t="s">
        <v>515</v>
      </c>
      <c r="C229" s="11" t="s">
        <v>515</v>
      </c>
      <c r="D229" s="12">
        <v>257.07</v>
      </c>
    </row>
    <row r="230" spans="1:4" x14ac:dyDescent="0.25">
      <c r="A230" s="9" t="s">
        <v>320</v>
      </c>
      <c r="B230" s="10" t="s">
        <v>516</v>
      </c>
      <c r="C230" s="11" t="s">
        <v>516</v>
      </c>
      <c r="D230" s="12">
        <v>351.21</v>
      </c>
    </row>
    <row r="231" spans="1:4" x14ac:dyDescent="0.25">
      <c r="A231" s="9" t="s">
        <v>321</v>
      </c>
      <c r="B231" s="10" t="s">
        <v>517</v>
      </c>
      <c r="C231" s="11" t="s">
        <v>517</v>
      </c>
      <c r="D231" s="12">
        <v>101.54</v>
      </c>
    </row>
    <row r="232" spans="1:4" x14ac:dyDescent="0.25">
      <c r="A232" s="9" t="s">
        <v>322</v>
      </c>
      <c r="B232" s="10" t="s">
        <v>518</v>
      </c>
      <c r="C232" s="11" t="s">
        <v>518</v>
      </c>
      <c r="D232" s="12">
        <v>173.26</v>
      </c>
    </row>
    <row r="233" spans="1:4" x14ac:dyDescent="0.25">
      <c r="A233" s="9" t="s">
        <v>323</v>
      </c>
      <c r="B233" s="10" t="s">
        <v>519</v>
      </c>
      <c r="C233" s="11" t="s">
        <v>519</v>
      </c>
      <c r="D233" s="12">
        <v>2.87</v>
      </c>
    </row>
    <row r="234" spans="1:4" x14ac:dyDescent="0.25">
      <c r="A234" s="9" t="s">
        <v>324</v>
      </c>
      <c r="B234" s="10" t="s">
        <v>520</v>
      </c>
      <c r="C234" s="11" t="s">
        <v>520</v>
      </c>
      <c r="D234" s="12">
        <v>128.12</v>
      </c>
    </row>
    <row r="235" spans="1:4" x14ac:dyDescent="0.25">
      <c r="A235" s="9" t="s">
        <v>325</v>
      </c>
      <c r="B235" s="10" t="s">
        <v>521</v>
      </c>
      <c r="C235" s="11" t="s">
        <v>521</v>
      </c>
      <c r="D235" s="12">
        <v>180.88</v>
      </c>
    </row>
    <row r="236" spans="1:4" x14ac:dyDescent="0.25">
      <c r="A236" s="9" t="s">
        <v>326</v>
      </c>
      <c r="B236" s="10" t="s">
        <v>522</v>
      </c>
      <c r="C236" s="11" t="s">
        <v>522</v>
      </c>
      <c r="D236" s="12">
        <v>52.62</v>
      </c>
    </row>
    <row r="237" spans="1:4" x14ac:dyDescent="0.25">
      <c r="A237" s="9" t="s">
        <v>327</v>
      </c>
      <c r="B237" s="10" t="s">
        <v>523</v>
      </c>
      <c r="C237" s="11" t="s">
        <v>523</v>
      </c>
      <c r="D237" s="12">
        <v>43.41</v>
      </c>
    </row>
    <row r="238" spans="1:4" x14ac:dyDescent="0.25">
      <c r="A238" s="9" t="s">
        <v>328</v>
      </c>
      <c r="B238" s="10" t="s">
        <v>524</v>
      </c>
      <c r="C238" s="11" t="s">
        <v>524</v>
      </c>
      <c r="D238" s="12">
        <v>13.35</v>
      </c>
    </row>
    <row r="239" spans="1:4" x14ac:dyDescent="0.25">
      <c r="A239" s="9" t="s">
        <v>329</v>
      </c>
      <c r="B239" s="10" t="s">
        <v>525</v>
      </c>
      <c r="C239" s="11" t="s">
        <v>525</v>
      </c>
      <c r="D239" s="12">
        <v>48.29</v>
      </c>
    </row>
    <row r="240" spans="1:4" x14ac:dyDescent="0.25">
      <c r="A240" s="9" t="s">
        <v>645</v>
      </c>
      <c r="B240" s="10" t="s">
        <v>526</v>
      </c>
      <c r="C240" s="11" t="s">
        <v>526</v>
      </c>
      <c r="D240" s="12">
        <v>92.23</v>
      </c>
    </row>
    <row r="241" spans="1:4" x14ac:dyDescent="0.25">
      <c r="A241" s="9" t="s">
        <v>330</v>
      </c>
      <c r="B241" s="10" t="s">
        <v>527</v>
      </c>
      <c r="C241" s="11" t="s">
        <v>527</v>
      </c>
      <c r="D241" s="12">
        <v>659.84</v>
      </c>
    </row>
    <row r="242" spans="1:4" x14ac:dyDescent="0.25">
      <c r="A242" s="9" t="s">
        <v>331</v>
      </c>
      <c r="B242" s="10" t="s">
        <v>528</v>
      </c>
      <c r="C242" s="11" t="s">
        <v>528</v>
      </c>
      <c r="D242" s="12">
        <v>0.95</v>
      </c>
    </row>
    <row r="243" spans="1:4" x14ac:dyDescent="0.25">
      <c r="A243" s="9" t="s">
        <v>332</v>
      </c>
      <c r="B243" s="10" t="s">
        <v>529</v>
      </c>
      <c r="C243" s="11" t="s">
        <v>529</v>
      </c>
      <c r="D243" s="12">
        <v>1.64</v>
      </c>
    </row>
    <row r="244" spans="1:4" x14ac:dyDescent="0.25">
      <c r="A244" s="9" t="s">
        <v>333</v>
      </c>
      <c r="B244" s="10" t="s">
        <v>530</v>
      </c>
      <c r="C244" s="11" t="s">
        <v>530</v>
      </c>
      <c r="D244" s="12">
        <v>29.83</v>
      </c>
    </row>
    <row r="245" spans="1:4" x14ac:dyDescent="0.25">
      <c r="A245" s="9" t="s">
        <v>334</v>
      </c>
      <c r="B245" s="10" t="s">
        <v>531</v>
      </c>
      <c r="C245" s="11" t="s">
        <v>531</v>
      </c>
      <c r="D245" s="12">
        <v>38.03</v>
      </c>
    </row>
    <row r="246" spans="1:4" x14ac:dyDescent="0.25">
      <c r="A246" s="9" t="s">
        <v>335</v>
      </c>
      <c r="B246" s="10" t="s">
        <v>532</v>
      </c>
      <c r="C246" s="11" t="s">
        <v>532</v>
      </c>
      <c r="D246" s="12">
        <v>220.71</v>
      </c>
    </row>
    <row r="247" spans="1:4" x14ac:dyDescent="0.25">
      <c r="A247" s="9" t="s">
        <v>336</v>
      </c>
      <c r="B247" s="10" t="s">
        <v>533</v>
      </c>
      <c r="C247" s="11" t="s">
        <v>533</v>
      </c>
      <c r="D247" s="12">
        <v>276.77999999999997</v>
      </c>
    </row>
    <row r="248" spans="1:4" x14ac:dyDescent="0.25">
      <c r="A248" s="9" t="s">
        <v>337</v>
      </c>
      <c r="B248" s="10" t="s">
        <v>534</v>
      </c>
      <c r="C248" s="11" t="s">
        <v>534</v>
      </c>
      <c r="D248" s="12">
        <v>16.55</v>
      </c>
    </row>
    <row r="249" spans="1:4" x14ac:dyDescent="0.25">
      <c r="A249" s="9" t="s">
        <v>338</v>
      </c>
      <c r="B249" s="10" t="s">
        <v>535</v>
      </c>
      <c r="C249" s="11" t="s">
        <v>535</v>
      </c>
      <c r="D249" s="12">
        <v>113.57</v>
      </c>
    </row>
    <row r="250" spans="1:4" x14ac:dyDescent="0.25">
      <c r="A250" s="9" t="s">
        <v>646</v>
      </c>
      <c r="B250" s="10" t="s">
        <v>536</v>
      </c>
      <c r="C250" s="11" t="s">
        <v>536</v>
      </c>
      <c r="D250" s="12">
        <v>91.33</v>
      </c>
    </row>
    <row r="251" spans="1:4" x14ac:dyDescent="0.25">
      <c r="A251" s="9" t="s">
        <v>339</v>
      </c>
      <c r="B251" s="10" t="s">
        <v>537</v>
      </c>
      <c r="C251" s="11" t="s">
        <v>537</v>
      </c>
      <c r="D251" s="12">
        <v>11.69</v>
      </c>
    </row>
    <row r="252" spans="1:4" x14ac:dyDescent="0.25">
      <c r="A252" s="9" t="s">
        <v>647</v>
      </c>
      <c r="B252" s="10" t="s">
        <v>538</v>
      </c>
      <c r="C252" s="11" t="s">
        <v>538</v>
      </c>
      <c r="D252" s="12">
        <v>77.63</v>
      </c>
    </row>
    <row r="253" spans="1:4" x14ac:dyDescent="0.25">
      <c r="A253" s="9" t="s">
        <v>340</v>
      </c>
      <c r="B253" s="10" t="s">
        <v>539</v>
      </c>
      <c r="C253" s="11" t="s">
        <v>539</v>
      </c>
      <c r="D253" s="12">
        <v>53.19</v>
      </c>
    </row>
    <row r="254" spans="1:4" x14ac:dyDescent="0.25">
      <c r="A254" s="9" t="s">
        <v>341</v>
      </c>
      <c r="B254" s="10" t="s">
        <v>540</v>
      </c>
      <c r="C254" s="11" t="s">
        <v>540</v>
      </c>
      <c r="D254" s="12">
        <v>41.2</v>
      </c>
    </row>
    <row r="255" spans="1:4" x14ac:dyDescent="0.25">
      <c r="A255" s="9" t="s">
        <v>666</v>
      </c>
      <c r="B255" s="10" t="s">
        <v>619</v>
      </c>
      <c r="C255" s="11" t="s">
        <v>619</v>
      </c>
      <c r="D255" s="12">
        <v>14.84</v>
      </c>
    </row>
    <row r="256" spans="1:4" x14ac:dyDescent="0.25">
      <c r="A256" s="9" t="s">
        <v>677</v>
      </c>
      <c r="B256" s="10" t="s">
        <v>676</v>
      </c>
      <c r="C256" s="11" t="s">
        <v>676</v>
      </c>
      <c r="D256" s="12">
        <v>4.3</v>
      </c>
    </row>
    <row r="257" spans="1:4" x14ac:dyDescent="0.25">
      <c r="A257" s="9" t="s">
        <v>667</v>
      </c>
      <c r="B257" s="10" t="s">
        <v>620</v>
      </c>
      <c r="C257" s="11" t="s">
        <v>620</v>
      </c>
      <c r="D257" s="12">
        <v>1.1299999999999999</v>
      </c>
    </row>
    <row r="258" spans="1:4" x14ac:dyDescent="0.25">
      <c r="A258" s="9" t="s">
        <v>342</v>
      </c>
      <c r="B258" s="10" t="s">
        <v>541</v>
      </c>
      <c r="C258" s="11" t="s">
        <v>541</v>
      </c>
      <c r="D258" s="12">
        <v>1.62</v>
      </c>
    </row>
    <row r="259" spans="1:4" x14ac:dyDescent="0.25">
      <c r="A259" s="9" t="s">
        <v>343</v>
      </c>
      <c r="B259" s="10" t="s">
        <v>542</v>
      </c>
      <c r="C259" s="11" t="s">
        <v>542</v>
      </c>
      <c r="D259" s="12">
        <v>20.329999999999998</v>
      </c>
    </row>
    <row r="260" spans="1:4" x14ac:dyDescent="0.25">
      <c r="A260" s="9" t="s">
        <v>344</v>
      </c>
      <c r="B260" s="10" t="s">
        <v>543</v>
      </c>
      <c r="C260" s="11" t="s">
        <v>543</v>
      </c>
      <c r="D260" s="12">
        <v>16.62</v>
      </c>
    </row>
    <row r="261" spans="1:4" x14ac:dyDescent="0.25">
      <c r="A261" s="9" t="s">
        <v>345</v>
      </c>
      <c r="B261" s="10" t="s">
        <v>544</v>
      </c>
      <c r="C261" s="11" t="s">
        <v>544</v>
      </c>
      <c r="D261" s="12">
        <v>28.18</v>
      </c>
    </row>
    <row r="262" spans="1:4" x14ac:dyDescent="0.25">
      <c r="A262" s="9" t="s">
        <v>346</v>
      </c>
      <c r="B262" s="10" t="s">
        <v>545</v>
      </c>
      <c r="C262" s="11" t="s">
        <v>545</v>
      </c>
      <c r="D262" s="12">
        <v>38.86</v>
      </c>
    </row>
    <row r="263" spans="1:4" x14ac:dyDescent="0.25">
      <c r="A263" s="9" t="s">
        <v>347</v>
      </c>
      <c r="B263" s="10" t="s">
        <v>546</v>
      </c>
      <c r="C263" s="11" t="s">
        <v>546</v>
      </c>
      <c r="D263" s="12">
        <v>5.09</v>
      </c>
    </row>
    <row r="264" spans="1:4" x14ac:dyDescent="0.25">
      <c r="A264" s="9" t="s">
        <v>348</v>
      </c>
      <c r="B264" s="10" t="s">
        <v>547</v>
      </c>
      <c r="C264" s="11" t="s">
        <v>547</v>
      </c>
      <c r="D264" s="12">
        <v>1.92</v>
      </c>
    </row>
    <row r="265" spans="1:4" x14ac:dyDescent="0.25">
      <c r="A265" s="9" t="s">
        <v>648</v>
      </c>
      <c r="B265" s="10" t="s">
        <v>548</v>
      </c>
      <c r="C265" s="11" t="s">
        <v>548</v>
      </c>
      <c r="D265" s="12">
        <v>0.54</v>
      </c>
    </row>
    <row r="266" spans="1:4" x14ac:dyDescent="0.25">
      <c r="A266" s="9" t="s">
        <v>649</v>
      </c>
      <c r="B266" s="10" t="s">
        <v>549</v>
      </c>
      <c r="C266" s="11" t="s">
        <v>549</v>
      </c>
      <c r="D266" s="12">
        <v>5.1100000000000003</v>
      </c>
    </row>
    <row r="267" spans="1:4" x14ac:dyDescent="0.25">
      <c r="A267" s="9" t="s">
        <v>0</v>
      </c>
      <c r="B267" s="10" t="s">
        <v>550</v>
      </c>
      <c r="C267" s="11" t="s">
        <v>550</v>
      </c>
      <c r="D267" s="12">
        <v>10.26</v>
      </c>
    </row>
    <row r="268" spans="1:4" x14ac:dyDescent="0.25">
      <c r="A268" s="9" t="s">
        <v>1</v>
      </c>
      <c r="B268" s="10" t="s">
        <v>551</v>
      </c>
      <c r="C268" s="11" t="s">
        <v>551</v>
      </c>
      <c r="D268" s="12">
        <v>7.72</v>
      </c>
    </row>
    <row r="269" spans="1:4" x14ac:dyDescent="0.25">
      <c r="A269" s="9" t="s">
        <v>2</v>
      </c>
      <c r="B269" s="10" t="s">
        <v>552</v>
      </c>
      <c r="C269" s="11" t="s">
        <v>552</v>
      </c>
      <c r="D269" s="12">
        <v>21.84</v>
      </c>
    </row>
    <row r="270" spans="1:4" x14ac:dyDescent="0.25">
      <c r="A270" s="9" t="s">
        <v>3</v>
      </c>
      <c r="B270" s="10" t="s">
        <v>553</v>
      </c>
      <c r="C270" s="11" t="s">
        <v>553</v>
      </c>
      <c r="D270" s="12">
        <v>105.32</v>
      </c>
    </row>
    <row r="271" spans="1:4" x14ac:dyDescent="0.25">
      <c r="A271" s="9" t="s">
        <v>4</v>
      </c>
      <c r="B271" s="10" t="s">
        <v>554</v>
      </c>
      <c r="C271" s="11" t="s">
        <v>554</v>
      </c>
      <c r="D271" s="12">
        <v>306.39</v>
      </c>
    </row>
    <row r="272" spans="1:4" x14ac:dyDescent="0.25">
      <c r="A272" s="9" t="s">
        <v>5</v>
      </c>
      <c r="B272" s="10" t="s">
        <v>555</v>
      </c>
      <c r="C272" s="11" t="s">
        <v>555</v>
      </c>
      <c r="D272" s="12">
        <v>154.16</v>
      </c>
    </row>
    <row r="273" spans="1:4" x14ac:dyDescent="0.25">
      <c r="A273" s="9" t="s">
        <v>6</v>
      </c>
      <c r="B273" s="10" t="s">
        <v>556</v>
      </c>
      <c r="C273" s="11" t="s">
        <v>556</v>
      </c>
      <c r="D273" s="12">
        <v>230.85</v>
      </c>
    </row>
    <row r="274" spans="1:4" x14ac:dyDescent="0.25">
      <c r="A274" s="9" t="s">
        <v>7</v>
      </c>
      <c r="B274" s="10" t="s">
        <v>557</v>
      </c>
      <c r="C274" s="11" t="s">
        <v>557</v>
      </c>
      <c r="D274" s="12">
        <v>21.55</v>
      </c>
    </row>
    <row r="275" spans="1:4" x14ac:dyDescent="0.25">
      <c r="A275" s="9" t="s">
        <v>8</v>
      </c>
      <c r="B275" s="10" t="s">
        <v>558</v>
      </c>
      <c r="C275" s="11" t="s">
        <v>558</v>
      </c>
      <c r="D275" s="12">
        <v>14.58</v>
      </c>
    </row>
    <row r="276" spans="1:4" x14ac:dyDescent="0.25">
      <c r="A276" s="9" t="s">
        <v>9</v>
      </c>
      <c r="B276" s="10" t="s">
        <v>559</v>
      </c>
      <c r="C276" s="11" t="s">
        <v>559</v>
      </c>
      <c r="D276" s="12">
        <v>44.56</v>
      </c>
    </row>
    <row r="277" spans="1:4" x14ac:dyDescent="0.25">
      <c r="A277" s="9" t="s">
        <v>10</v>
      </c>
      <c r="B277" s="10" t="s">
        <v>560</v>
      </c>
      <c r="C277" s="11" t="s">
        <v>560</v>
      </c>
      <c r="D277" s="12">
        <v>27.32</v>
      </c>
    </row>
    <row r="278" spans="1:4" x14ac:dyDescent="0.25">
      <c r="A278" s="9" t="s">
        <v>656</v>
      </c>
      <c r="B278" s="10" t="s">
        <v>655</v>
      </c>
      <c r="C278" s="11" t="s">
        <v>655</v>
      </c>
      <c r="D278" s="12">
        <v>0.99</v>
      </c>
    </row>
    <row r="279" spans="1:4" x14ac:dyDescent="0.25">
      <c r="A279" s="9" t="s">
        <v>11</v>
      </c>
      <c r="B279" s="10" t="s">
        <v>561</v>
      </c>
      <c r="C279" s="11" t="s">
        <v>561</v>
      </c>
      <c r="D279" s="12">
        <v>11.23</v>
      </c>
    </row>
    <row r="280" spans="1:4" x14ac:dyDescent="0.25">
      <c r="A280" s="9" t="s">
        <v>12</v>
      </c>
      <c r="B280" s="10" t="s">
        <v>562</v>
      </c>
      <c r="C280" s="11" t="s">
        <v>562</v>
      </c>
      <c r="D280" s="12">
        <v>2.4300000000000002</v>
      </c>
    </row>
    <row r="281" spans="1:4" x14ac:dyDescent="0.25">
      <c r="A281" s="9" t="s">
        <v>13</v>
      </c>
      <c r="B281" s="10" t="s">
        <v>563</v>
      </c>
      <c r="C281" s="11" t="s">
        <v>563</v>
      </c>
      <c r="D281" s="12">
        <v>118.77</v>
      </c>
    </row>
    <row r="282" spans="1:4" x14ac:dyDescent="0.25">
      <c r="A282" s="9" t="s">
        <v>14</v>
      </c>
      <c r="B282" s="10" t="s">
        <v>564</v>
      </c>
      <c r="C282" s="11" t="s">
        <v>564</v>
      </c>
      <c r="D282" s="12">
        <v>37.92</v>
      </c>
    </row>
    <row r="283" spans="1:4" x14ac:dyDescent="0.25">
      <c r="A283" s="9" t="s">
        <v>15</v>
      </c>
      <c r="B283" s="10" t="s">
        <v>565</v>
      </c>
      <c r="C283" s="11" t="s">
        <v>565</v>
      </c>
      <c r="D283" s="12">
        <v>5.04</v>
      </c>
    </row>
    <row r="284" spans="1:4" x14ac:dyDescent="0.25">
      <c r="A284" s="9" t="s">
        <v>650</v>
      </c>
      <c r="B284" s="10" t="s">
        <v>566</v>
      </c>
      <c r="C284" s="11" t="s">
        <v>566</v>
      </c>
      <c r="D284" s="12">
        <v>20.87</v>
      </c>
    </row>
    <row r="285" spans="1:4" x14ac:dyDescent="0.25">
      <c r="A285" s="9" t="s">
        <v>16</v>
      </c>
      <c r="B285" s="10" t="s">
        <v>567</v>
      </c>
      <c r="C285" s="11" t="s">
        <v>567</v>
      </c>
      <c r="D285" s="12">
        <v>10.54</v>
      </c>
    </row>
    <row r="286" spans="1:4" x14ac:dyDescent="0.25">
      <c r="A286" s="9" t="s">
        <v>17</v>
      </c>
      <c r="B286" s="10" t="s">
        <v>568</v>
      </c>
      <c r="C286" s="11" t="s">
        <v>568</v>
      </c>
      <c r="D286" s="12">
        <v>4.0199999999999996</v>
      </c>
    </row>
    <row r="287" spans="1:4" x14ac:dyDescent="0.25">
      <c r="A287" s="9" t="s">
        <v>18</v>
      </c>
      <c r="B287" s="10" t="s">
        <v>569</v>
      </c>
      <c r="C287" s="11" t="s">
        <v>569</v>
      </c>
      <c r="D287" s="12">
        <v>273.32</v>
      </c>
    </row>
    <row r="288" spans="1:4" x14ac:dyDescent="0.25">
      <c r="A288" s="9" t="s">
        <v>19</v>
      </c>
      <c r="B288" s="10" t="s">
        <v>570</v>
      </c>
      <c r="C288" s="11" t="s">
        <v>570</v>
      </c>
      <c r="D288" s="12">
        <v>103.88</v>
      </c>
    </row>
    <row r="289" spans="1:4" x14ac:dyDescent="0.25">
      <c r="A289" s="9" t="s">
        <v>20</v>
      </c>
      <c r="B289" s="10" t="s">
        <v>571</v>
      </c>
      <c r="C289" s="11" t="s">
        <v>571</v>
      </c>
      <c r="D289" s="12">
        <v>38.130000000000003</v>
      </c>
    </row>
    <row r="290" spans="1:4" x14ac:dyDescent="0.25">
      <c r="A290" s="9" t="s">
        <v>21</v>
      </c>
      <c r="B290" s="10" t="s">
        <v>572</v>
      </c>
      <c r="C290" s="11" t="s">
        <v>572</v>
      </c>
      <c r="D290" s="12">
        <v>66.86</v>
      </c>
    </row>
    <row r="291" spans="1:4" x14ac:dyDescent="0.25">
      <c r="A291" s="9" t="s">
        <v>22</v>
      </c>
      <c r="B291" s="10" t="s">
        <v>573</v>
      </c>
      <c r="C291" s="11" t="s">
        <v>573</v>
      </c>
      <c r="D291" s="12">
        <v>44.42</v>
      </c>
    </row>
    <row r="292" spans="1:4" x14ac:dyDescent="0.25">
      <c r="A292" s="9" t="s">
        <v>23</v>
      </c>
      <c r="B292" s="10" t="s">
        <v>574</v>
      </c>
      <c r="C292" s="11" t="s">
        <v>574</v>
      </c>
      <c r="D292" s="12">
        <v>40.200000000000003</v>
      </c>
    </row>
    <row r="293" spans="1:4" x14ac:dyDescent="0.25">
      <c r="A293" s="9" t="s">
        <v>24</v>
      </c>
      <c r="B293" s="10" t="s">
        <v>575</v>
      </c>
      <c r="C293" s="11" t="s">
        <v>575</v>
      </c>
      <c r="D293" s="12">
        <v>37.44</v>
      </c>
    </row>
    <row r="294" spans="1:4" x14ac:dyDescent="0.25">
      <c r="A294" s="9" t="s">
        <v>689</v>
      </c>
      <c r="B294" s="10" t="s">
        <v>694</v>
      </c>
      <c r="C294" s="11" t="s">
        <v>694</v>
      </c>
      <c r="D294" s="12">
        <v>1.49</v>
      </c>
    </row>
    <row r="295" spans="1:4" x14ac:dyDescent="0.25">
      <c r="A295" s="9" t="s">
        <v>613</v>
      </c>
      <c r="B295" s="10" t="s">
        <v>621</v>
      </c>
      <c r="C295" s="11" t="s">
        <v>621</v>
      </c>
      <c r="D295" s="12">
        <v>27</v>
      </c>
    </row>
    <row r="296" spans="1:4" x14ac:dyDescent="0.25">
      <c r="A296" s="9" t="s">
        <v>651</v>
      </c>
      <c r="B296" s="10" t="s">
        <v>576</v>
      </c>
      <c r="C296" s="11" t="s">
        <v>576</v>
      </c>
      <c r="D296" s="12">
        <v>2.76</v>
      </c>
    </row>
    <row r="297" spans="1:4" x14ac:dyDescent="0.25">
      <c r="A297" s="9" t="s">
        <v>51</v>
      </c>
      <c r="B297" s="10" t="s">
        <v>577</v>
      </c>
      <c r="C297" s="11" t="s">
        <v>577</v>
      </c>
      <c r="D297" s="12">
        <v>1.6</v>
      </c>
    </row>
    <row r="298" spans="1:4" x14ac:dyDescent="0.25">
      <c r="A298" s="9" t="s">
        <v>25</v>
      </c>
      <c r="B298" s="10" t="s">
        <v>578</v>
      </c>
      <c r="C298" s="11" t="s">
        <v>578</v>
      </c>
      <c r="D298" s="12">
        <v>7.02</v>
      </c>
    </row>
    <row r="299" spans="1:4" x14ac:dyDescent="0.25">
      <c r="A299" s="9" t="s">
        <v>26</v>
      </c>
      <c r="B299" s="10" t="s">
        <v>579</v>
      </c>
      <c r="C299" s="11" t="s">
        <v>579</v>
      </c>
      <c r="D299" s="12">
        <v>63.59</v>
      </c>
    </row>
    <row r="300" spans="1:4" x14ac:dyDescent="0.25">
      <c r="A300" s="9" t="s">
        <v>27</v>
      </c>
      <c r="B300" s="10" t="s">
        <v>580</v>
      </c>
      <c r="C300" s="11" t="s">
        <v>580</v>
      </c>
      <c r="D300" s="12">
        <v>11.74</v>
      </c>
    </row>
    <row r="301" spans="1:4" x14ac:dyDescent="0.25">
      <c r="A301" s="9" t="s">
        <v>28</v>
      </c>
      <c r="B301" s="10" t="s">
        <v>581</v>
      </c>
      <c r="C301" s="11" t="s">
        <v>581</v>
      </c>
      <c r="D301" s="12">
        <v>3.84</v>
      </c>
    </row>
    <row r="302" spans="1:4" x14ac:dyDescent="0.25">
      <c r="A302" s="9" t="s">
        <v>29</v>
      </c>
      <c r="B302" s="10" t="s">
        <v>582</v>
      </c>
      <c r="C302" s="11" t="s">
        <v>582</v>
      </c>
      <c r="D302" s="12">
        <v>3.58</v>
      </c>
    </row>
    <row r="303" spans="1:4" x14ac:dyDescent="0.25">
      <c r="A303" s="9" t="s">
        <v>30</v>
      </c>
      <c r="B303" s="10" t="s">
        <v>583</v>
      </c>
      <c r="C303" s="11" t="s">
        <v>583</v>
      </c>
      <c r="D303" s="12">
        <v>1.29</v>
      </c>
    </row>
    <row r="304" spans="1:4" x14ac:dyDescent="0.25">
      <c r="A304" s="9" t="s">
        <v>31</v>
      </c>
      <c r="B304" s="10" t="s">
        <v>584</v>
      </c>
      <c r="C304" s="11" t="s">
        <v>584</v>
      </c>
      <c r="D304" s="12">
        <v>4.32</v>
      </c>
    </row>
    <row r="305" spans="1:4" x14ac:dyDescent="0.25">
      <c r="A305" s="9" t="s">
        <v>32</v>
      </c>
      <c r="B305" s="10" t="s">
        <v>585</v>
      </c>
      <c r="C305" s="11" t="s">
        <v>585</v>
      </c>
      <c r="D305" s="12">
        <v>5.55</v>
      </c>
    </row>
    <row r="306" spans="1:4" x14ac:dyDescent="0.25">
      <c r="A306" s="9" t="s">
        <v>33</v>
      </c>
      <c r="B306" s="10" t="s">
        <v>586</v>
      </c>
      <c r="C306" s="11" t="s">
        <v>586</v>
      </c>
      <c r="D306" s="12">
        <v>5.67</v>
      </c>
    </row>
    <row r="307" spans="1:4" x14ac:dyDescent="0.25">
      <c r="A307" s="9" t="s">
        <v>652</v>
      </c>
      <c r="B307" s="10" t="s">
        <v>587</v>
      </c>
      <c r="C307" s="11" t="s">
        <v>587</v>
      </c>
      <c r="D307" s="12">
        <v>4.22</v>
      </c>
    </row>
    <row r="308" spans="1:4" x14ac:dyDescent="0.25">
      <c r="A308" s="9" t="s">
        <v>34</v>
      </c>
      <c r="B308" s="10" t="s">
        <v>588</v>
      </c>
      <c r="C308" s="11" t="s">
        <v>588</v>
      </c>
      <c r="D308" s="12">
        <v>3.9</v>
      </c>
    </row>
    <row r="309" spans="1:4" x14ac:dyDescent="0.25">
      <c r="A309" s="9" t="s">
        <v>35</v>
      </c>
      <c r="B309" s="10" t="s">
        <v>589</v>
      </c>
      <c r="C309" s="11" t="s">
        <v>589</v>
      </c>
      <c r="D309" s="12">
        <v>13.74</v>
      </c>
    </row>
    <row r="310" spans="1:4" x14ac:dyDescent="0.25">
      <c r="A310" s="9" t="s">
        <v>36</v>
      </c>
      <c r="B310" s="10" t="s">
        <v>590</v>
      </c>
      <c r="C310" s="11" t="s">
        <v>590</v>
      </c>
      <c r="D310" s="12">
        <v>28.74</v>
      </c>
    </row>
    <row r="311" spans="1:4" x14ac:dyDescent="0.25">
      <c r="A311" s="9" t="s">
        <v>37</v>
      </c>
      <c r="B311" s="10" t="s">
        <v>591</v>
      </c>
      <c r="C311" s="11" t="s">
        <v>591</v>
      </c>
      <c r="D311" s="12">
        <v>302.95999999999998</v>
      </c>
    </row>
    <row r="312" spans="1:4" x14ac:dyDescent="0.25">
      <c r="A312" s="9" t="s">
        <v>57</v>
      </c>
      <c r="B312" s="10" t="s">
        <v>592</v>
      </c>
      <c r="C312" s="11" t="s">
        <v>592</v>
      </c>
      <c r="D312" s="12">
        <v>63.16</v>
      </c>
    </row>
    <row r="313" spans="1:4" x14ac:dyDescent="0.25">
      <c r="A313" s="9" t="s">
        <v>38</v>
      </c>
      <c r="B313" s="10" t="s">
        <v>593</v>
      </c>
      <c r="C313" s="11" t="s">
        <v>593</v>
      </c>
      <c r="D313" s="12">
        <v>68.790000000000006</v>
      </c>
    </row>
    <row r="314" spans="1:4" x14ac:dyDescent="0.25">
      <c r="A314" s="9" t="s">
        <v>39</v>
      </c>
      <c r="B314" s="10" t="s">
        <v>594</v>
      </c>
      <c r="C314" s="11" t="s">
        <v>594</v>
      </c>
      <c r="D314" s="12">
        <v>13.39</v>
      </c>
    </row>
    <row r="315" spans="1:4" x14ac:dyDescent="0.25">
      <c r="A315" s="9" t="s">
        <v>40</v>
      </c>
      <c r="B315" s="10" t="s">
        <v>595</v>
      </c>
      <c r="C315" s="11" t="s">
        <v>595</v>
      </c>
      <c r="D315" s="12">
        <v>75.56</v>
      </c>
    </row>
    <row r="316" spans="1:4" x14ac:dyDescent="0.25">
      <c r="A316" s="9" t="s">
        <v>41</v>
      </c>
      <c r="B316" s="10" t="s">
        <v>596</v>
      </c>
      <c r="C316" s="11" t="s">
        <v>596</v>
      </c>
      <c r="D316" s="12">
        <v>132.19</v>
      </c>
    </row>
    <row r="317" spans="1:4" x14ac:dyDescent="0.25">
      <c r="A317" s="9" t="s">
        <v>42</v>
      </c>
      <c r="B317" s="10" t="s">
        <v>597</v>
      </c>
      <c r="C317" s="11" t="s">
        <v>597</v>
      </c>
      <c r="D317" s="12">
        <v>39.86</v>
      </c>
    </row>
    <row r="318" spans="1:4" x14ac:dyDescent="0.25">
      <c r="A318" s="9" t="s">
        <v>43</v>
      </c>
      <c r="B318" s="10" t="s">
        <v>598</v>
      </c>
      <c r="C318" s="11" t="s">
        <v>598</v>
      </c>
      <c r="D318" s="12">
        <v>22.5</v>
      </c>
    </row>
    <row r="319" spans="1:4" x14ac:dyDescent="0.25">
      <c r="A319" s="9" t="s">
        <v>44</v>
      </c>
      <c r="B319" s="10" t="s">
        <v>599</v>
      </c>
      <c r="C319" s="11" t="s">
        <v>599</v>
      </c>
      <c r="D319" s="12">
        <v>27.49</v>
      </c>
    </row>
    <row r="320" spans="1:4" x14ac:dyDescent="0.25">
      <c r="A320" s="9" t="s">
        <v>45</v>
      </c>
      <c r="B320" s="10" t="s">
        <v>600</v>
      </c>
      <c r="C320" s="11" t="s">
        <v>600</v>
      </c>
      <c r="D320" s="12">
        <v>24.22</v>
      </c>
    </row>
    <row r="321" spans="1:4" x14ac:dyDescent="0.25">
      <c r="A321" s="9" t="s">
        <v>46</v>
      </c>
      <c r="B321" s="10" t="s">
        <v>601</v>
      </c>
      <c r="C321" s="11" t="s">
        <v>601</v>
      </c>
      <c r="D321" s="12">
        <v>68.930000000000007</v>
      </c>
    </row>
    <row r="322" spans="1:4" x14ac:dyDescent="0.25">
      <c r="A322" s="9" t="s">
        <v>58</v>
      </c>
      <c r="B322" s="10" t="s">
        <v>602</v>
      </c>
      <c r="C322" s="11" t="s">
        <v>602</v>
      </c>
      <c r="D322" s="12">
        <v>110.49</v>
      </c>
    </row>
    <row r="323" spans="1:4" x14ac:dyDescent="0.25">
      <c r="A323" s="9" t="s">
        <v>47</v>
      </c>
      <c r="B323" s="10" t="s">
        <v>603</v>
      </c>
      <c r="C323" s="11" t="s">
        <v>603</v>
      </c>
      <c r="D323" s="12">
        <v>25.37</v>
      </c>
    </row>
    <row r="324" spans="1:4" x14ac:dyDescent="0.25">
      <c r="A324" s="9" t="s">
        <v>669</v>
      </c>
      <c r="B324" s="10" t="s">
        <v>668</v>
      </c>
      <c r="C324" s="11" t="s">
        <v>668</v>
      </c>
      <c r="D324" s="12">
        <v>19</v>
      </c>
    </row>
  </sheetData>
  <autoFilter ref="A4:D324" xr:uid="{00000000-0001-0000-0600-000000000000}"/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25"/>
  <sheetViews>
    <sheetView showZeros="0" workbookViewId="0">
      <pane ySplit="4" topLeftCell="A294" activePane="bottomLeft" state="frozen"/>
      <selection pane="bottomLeft" activeCell="D5" sqref="D5:D324"/>
    </sheetView>
  </sheetViews>
  <sheetFormatPr defaultColWidth="9.140625" defaultRowHeight="14.25" x14ac:dyDescent="0.25"/>
  <cols>
    <col min="1" max="1" width="22.85546875" style="10" bestFit="1" customWidth="1"/>
    <col min="2" max="2" width="10.42578125" style="1" customWidth="1"/>
    <col min="3" max="3" width="9.140625" style="16"/>
    <col min="4" max="4" width="9.42578125" style="18" customWidth="1"/>
    <col min="5" max="16384" width="9.140625" style="1"/>
  </cols>
  <sheetData>
    <row r="1" spans="1:4" x14ac:dyDescent="0.25">
      <c r="A1" s="5"/>
      <c r="B1" s="6" t="s">
        <v>744</v>
      </c>
      <c r="C1" s="1"/>
      <c r="D1" s="4"/>
    </row>
    <row r="2" spans="1:4" x14ac:dyDescent="0.25">
      <c r="A2" s="1"/>
      <c r="B2" s="5" t="s">
        <v>61</v>
      </c>
      <c r="C2" s="1"/>
      <c r="D2" s="4"/>
    </row>
    <row r="3" spans="1:4" ht="15" thickBot="1" x14ac:dyDescent="0.3">
      <c r="A3" s="1"/>
      <c r="B3" s="5" t="s">
        <v>62</v>
      </c>
      <c r="C3" s="1"/>
      <c r="D3" s="4" t="s">
        <v>76</v>
      </c>
    </row>
    <row r="4" spans="1:4" ht="15" thickBot="1" x14ac:dyDescent="0.3">
      <c r="A4" s="7" t="s">
        <v>77</v>
      </c>
      <c r="B4" s="5" t="s">
        <v>63</v>
      </c>
      <c r="C4" s="1"/>
      <c r="D4" s="8">
        <f>SUM(D5:D324)</f>
        <v>46622.589999999975</v>
      </c>
    </row>
    <row r="5" spans="1:4" x14ac:dyDescent="0.25">
      <c r="A5" s="9" t="s">
        <v>83</v>
      </c>
      <c r="B5" s="10" t="s">
        <v>82</v>
      </c>
      <c r="C5" s="11" t="s">
        <v>82</v>
      </c>
      <c r="D5" s="12">
        <v>6.9</v>
      </c>
    </row>
    <row r="6" spans="1:4" x14ac:dyDescent="0.25">
      <c r="A6" s="9" t="s">
        <v>85</v>
      </c>
      <c r="B6" s="10" t="s">
        <v>84</v>
      </c>
      <c r="C6" s="11" t="s">
        <v>84</v>
      </c>
      <c r="D6" s="12">
        <v>0.8</v>
      </c>
    </row>
    <row r="7" spans="1:4" x14ac:dyDescent="0.25">
      <c r="A7" s="9" t="s">
        <v>87</v>
      </c>
      <c r="B7" s="10" t="s">
        <v>86</v>
      </c>
      <c r="C7" s="11" t="s">
        <v>86</v>
      </c>
      <c r="D7" s="12">
        <v>208.48</v>
      </c>
    </row>
    <row r="8" spans="1:4" x14ac:dyDescent="0.25">
      <c r="A8" s="9" t="s">
        <v>89</v>
      </c>
      <c r="B8" s="10" t="s">
        <v>88</v>
      </c>
      <c r="C8" s="11" t="s">
        <v>88</v>
      </c>
      <c r="D8" s="12">
        <v>18.38</v>
      </c>
    </row>
    <row r="9" spans="1:4" x14ac:dyDescent="0.25">
      <c r="A9" s="9" t="s">
        <v>91</v>
      </c>
      <c r="B9" s="10" t="s">
        <v>90</v>
      </c>
      <c r="C9" s="11" t="s">
        <v>90</v>
      </c>
      <c r="D9" s="12">
        <v>16.89</v>
      </c>
    </row>
    <row r="10" spans="1:4" x14ac:dyDescent="0.25">
      <c r="A10" s="9" t="s">
        <v>93</v>
      </c>
      <c r="B10" s="10" t="s">
        <v>92</v>
      </c>
      <c r="C10" s="11" t="s">
        <v>92</v>
      </c>
      <c r="D10" s="12">
        <v>131.87</v>
      </c>
    </row>
    <row r="11" spans="1:4" x14ac:dyDescent="0.25">
      <c r="A11" s="9" t="s">
        <v>95</v>
      </c>
      <c r="B11" s="10" t="s">
        <v>94</v>
      </c>
      <c r="C11" s="11" t="s">
        <v>94</v>
      </c>
      <c r="D11" s="12">
        <v>28.38</v>
      </c>
    </row>
    <row r="12" spans="1:4" x14ac:dyDescent="0.25">
      <c r="A12" s="9" t="s">
        <v>97</v>
      </c>
      <c r="B12" s="10" t="s">
        <v>96</v>
      </c>
      <c r="C12" s="11" t="s">
        <v>96</v>
      </c>
      <c r="D12" s="12">
        <v>793.97</v>
      </c>
    </row>
    <row r="13" spans="1:4" x14ac:dyDescent="0.25">
      <c r="A13" s="9" t="s">
        <v>99</v>
      </c>
      <c r="B13" s="10" t="s">
        <v>98</v>
      </c>
      <c r="C13" s="11" t="s">
        <v>98</v>
      </c>
      <c r="D13" s="12">
        <v>6</v>
      </c>
    </row>
    <row r="14" spans="1:4" x14ac:dyDescent="0.25">
      <c r="A14" s="9" t="s">
        <v>632</v>
      </c>
      <c r="B14" s="10" t="s">
        <v>100</v>
      </c>
      <c r="C14" s="11" t="s">
        <v>100</v>
      </c>
      <c r="D14" s="12">
        <v>68.61</v>
      </c>
    </row>
    <row r="15" spans="1:4" x14ac:dyDescent="0.25">
      <c r="A15" s="9" t="s">
        <v>102</v>
      </c>
      <c r="B15" s="10" t="s">
        <v>101</v>
      </c>
      <c r="C15" s="11" t="s">
        <v>101</v>
      </c>
      <c r="D15" s="12">
        <v>46.28</v>
      </c>
    </row>
    <row r="16" spans="1:4" x14ac:dyDescent="0.25">
      <c r="A16" s="9" t="s">
        <v>104</v>
      </c>
      <c r="B16" s="10" t="s">
        <v>103</v>
      </c>
      <c r="C16" s="11" t="s">
        <v>103</v>
      </c>
      <c r="D16" s="12">
        <v>127.52</v>
      </c>
    </row>
    <row r="17" spans="1:4" x14ac:dyDescent="0.25">
      <c r="A17" s="9" t="s">
        <v>106</v>
      </c>
      <c r="B17" s="10" t="s">
        <v>105</v>
      </c>
      <c r="C17" s="11" t="s">
        <v>105</v>
      </c>
      <c r="D17" s="12">
        <v>558.03</v>
      </c>
    </row>
    <row r="18" spans="1:4" x14ac:dyDescent="0.25">
      <c r="A18" s="9" t="s">
        <v>108</v>
      </c>
      <c r="B18" s="10" t="s">
        <v>107</v>
      </c>
      <c r="C18" s="11" t="s">
        <v>107</v>
      </c>
      <c r="D18" s="12">
        <v>30.42</v>
      </c>
    </row>
    <row r="19" spans="1:4" x14ac:dyDescent="0.25">
      <c r="A19" s="9" t="s">
        <v>110</v>
      </c>
      <c r="B19" s="10" t="s">
        <v>109</v>
      </c>
      <c r="C19" s="11" t="s">
        <v>109</v>
      </c>
      <c r="D19" s="12">
        <v>0.25</v>
      </c>
    </row>
    <row r="20" spans="1:4" x14ac:dyDescent="0.25">
      <c r="A20" s="9" t="s">
        <v>112</v>
      </c>
      <c r="B20" s="10" t="s">
        <v>111</v>
      </c>
      <c r="C20" s="11" t="s">
        <v>111</v>
      </c>
      <c r="D20" s="12">
        <v>20.47</v>
      </c>
    </row>
    <row r="21" spans="1:4" x14ac:dyDescent="0.25">
      <c r="A21" s="9" t="s">
        <v>114</v>
      </c>
      <c r="B21" s="10" t="s">
        <v>113</v>
      </c>
      <c r="C21" s="11" t="s">
        <v>113</v>
      </c>
      <c r="D21" s="12">
        <v>62.42</v>
      </c>
    </row>
    <row r="22" spans="1:4" x14ac:dyDescent="0.25">
      <c r="A22" s="9" t="s">
        <v>116</v>
      </c>
      <c r="B22" s="10" t="s">
        <v>115</v>
      </c>
      <c r="C22" s="11" t="s">
        <v>115</v>
      </c>
      <c r="D22" s="12">
        <v>60.94</v>
      </c>
    </row>
    <row r="23" spans="1:4" x14ac:dyDescent="0.25">
      <c r="A23" s="9" t="s">
        <v>118</v>
      </c>
      <c r="B23" s="10" t="s">
        <v>117</v>
      </c>
      <c r="C23" s="11" t="s">
        <v>117</v>
      </c>
      <c r="D23" s="12">
        <v>57.16</v>
      </c>
    </row>
    <row r="24" spans="1:4" x14ac:dyDescent="0.25">
      <c r="A24" s="9" t="s">
        <v>120</v>
      </c>
      <c r="B24" s="10" t="s">
        <v>119</v>
      </c>
      <c r="C24" s="11" t="s">
        <v>119</v>
      </c>
      <c r="D24" s="12">
        <v>331.35</v>
      </c>
    </row>
    <row r="25" spans="1:4" x14ac:dyDescent="0.25">
      <c r="A25" s="9" t="s">
        <v>686</v>
      </c>
      <c r="B25" s="10" t="s">
        <v>690</v>
      </c>
      <c r="C25" s="11" t="s">
        <v>690</v>
      </c>
      <c r="D25" s="12">
        <v>7.92</v>
      </c>
    </row>
    <row r="26" spans="1:4" x14ac:dyDescent="0.25">
      <c r="A26" s="9" t="s">
        <v>122</v>
      </c>
      <c r="B26" s="10" t="s">
        <v>121</v>
      </c>
      <c r="C26" s="11" t="s">
        <v>121</v>
      </c>
      <c r="D26" s="12">
        <v>154.19</v>
      </c>
    </row>
    <row r="27" spans="1:4" x14ac:dyDescent="0.25">
      <c r="A27" s="9" t="s">
        <v>124</v>
      </c>
      <c r="B27" s="10" t="s">
        <v>123</v>
      </c>
      <c r="C27" s="11" t="s">
        <v>123</v>
      </c>
      <c r="D27" s="12">
        <v>24.29</v>
      </c>
    </row>
    <row r="28" spans="1:4" x14ac:dyDescent="0.25">
      <c r="A28" s="9" t="s">
        <v>126</v>
      </c>
      <c r="B28" s="10" t="s">
        <v>125</v>
      </c>
      <c r="C28" s="11" t="s">
        <v>125</v>
      </c>
      <c r="D28" s="12">
        <v>107.87</v>
      </c>
    </row>
    <row r="29" spans="1:4" x14ac:dyDescent="0.25">
      <c r="A29" s="9" t="s">
        <v>128</v>
      </c>
      <c r="B29" s="10" t="s">
        <v>127</v>
      </c>
      <c r="C29" s="11" t="s">
        <v>127</v>
      </c>
      <c r="D29" s="12">
        <v>6.8</v>
      </c>
    </row>
    <row r="30" spans="1:4" x14ac:dyDescent="0.25">
      <c r="A30" s="9" t="s">
        <v>130</v>
      </c>
      <c r="B30" s="10" t="s">
        <v>129</v>
      </c>
      <c r="C30" s="11" t="s">
        <v>129</v>
      </c>
      <c r="D30" s="12">
        <v>76.22</v>
      </c>
    </row>
    <row r="31" spans="1:4" x14ac:dyDescent="0.25">
      <c r="A31" s="9" t="s">
        <v>633</v>
      </c>
      <c r="B31" s="10" t="s">
        <v>628</v>
      </c>
      <c r="C31" s="11" t="s">
        <v>628</v>
      </c>
      <c r="D31" s="12">
        <v>20.92</v>
      </c>
    </row>
    <row r="32" spans="1:4" x14ac:dyDescent="0.25">
      <c r="A32" s="9" t="s">
        <v>132</v>
      </c>
      <c r="B32" s="10" t="s">
        <v>131</v>
      </c>
      <c r="C32" s="11" t="s">
        <v>131</v>
      </c>
      <c r="D32" s="12">
        <v>961.5</v>
      </c>
    </row>
    <row r="33" spans="1:4" x14ac:dyDescent="0.25">
      <c r="A33" s="9" t="s">
        <v>134</v>
      </c>
      <c r="B33" s="10" t="s">
        <v>133</v>
      </c>
      <c r="C33" s="11" t="s">
        <v>133</v>
      </c>
      <c r="D33" s="12">
        <v>68.290000000000006</v>
      </c>
    </row>
    <row r="34" spans="1:4" x14ac:dyDescent="0.25">
      <c r="A34" s="9" t="s">
        <v>606</v>
      </c>
      <c r="B34" s="10" t="s">
        <v>135</v>
      </c>
      <c r="C34" s="11" t="s">
        <v>135</v>
      </c>
      <c r="D34" s="12">
        <v>60.37</v>
      </c>
    </row>
    <row r="35" spans="1:4" x14ac:dyDescent="0.25">
      <c r="A35" s="9" t="s">
        <v>137</v>
      </c>
      <c r="B35" s="10" t="s">
        <v>136</v>
      </c>
      <c r="C35" s="11" t="s">
        <v>136</v>
      </c>
      <c r="D35" s="12">
        <v>9.02</v>
      </c>
    </row>
    <row r="36" spans="1:4" x14ac:dyDescent="0.25">
      <c r="A36" s="9" t="s">
        <v>139</v>
      </c>
      <c r="B36" s="10" t="s">
        <v>138</v>
      </c>
      <c r="C36" s="11" t="s">
        <v>138</v>
      </c>
      <c r="D36" s="12">
        <v>120.55</v>
      </c>
    </row>
    <row r="37" spans="1:4" x14ac:dyDescent="0.25">
      <c r="A37" s="9" t="s">
        <v>141</v>
      </c>
      <c r="B37" s="10" t="s">
        <v>140</v>
      </c>
      <c r="C37" s="11" t="s">
        <v>140</v>
      </c>
      <c r="D37" s="12">
        <v>889.57</v>
      </c>
    </row>
    <row r="38" spans="1:4" x14ac:dyDescent="0.25">
      <c r="A38" s="9" t="s">
        <v>143</v>
      </c>
      <c r="B38" s="10" t="s">
        <v>142</v>
      </c>
      <c r="C38" s="11" t="s">
        <v>142</v>
      </c>
      <c r="D38" s="12">
        <v>284.27999999999997</v>
      </c>
    </row>
    <row r="39" spans="1:4" x14ac:dyDescent="0.25">
      <c r="A39" s="9" t="s">
        <v>145</v>
      </c>
      <c r="B39" s="10" t="s">
        <v>144</v>
      </c>
      <c r="C39" s="11" t="s">
        <v>144</v>
      </c>
      <c r="D39" s="12">
        <v>507.69</v>
      </c>
    </row>
    <row r="40" spans="1:4" x14ac:dyDescent="0.25">
      <c r="A40" s="9" t="s">
        <v>147</v>
      </c>
      <c r="B40" s="10" t="s">
        <v>146</v>
      </c>
      <c r="C40" s="11" t="s">
        <v>146</v>
      </c>
      <c r="D40" s="12">
        <v>111.01</v>
      </c>
    </row>
    <row r="41" spans="1:4" x14ac:dyDescent="0.25">
      <c r="A41" s="9" t="s">
        <v>710</v>
      </c>
      <c r="B41" s="10" t="s">
        <v>705</v>
      </c>
      <c r="C41" s="11" t="s">
        <v>705</v>
      </c>
      <c r="D41" s="12">
        <v>5.08</v>
      </c>
    </row>
    <row r="42" spans="1:4" x14ac:dyDescent="0.25">
      <c r="A42" s="9" t="s">
        <v>149</v>
      </c>
      <c r="B42" s="10" t="s">
        <v>148</v>
      </c>
      <c r="C42" s="11" t="s">
        <v>148</v>
      </c>
      <c r="D42" s="12">
        <v>22.36</v>
      </c>
    </row>
    <row r="43" spans="1:4" x14ac:dyDescent="0.25">
      <c r="A43" s="9" t="s">
        <v>151</v>
      </c>
      <c r="B43" s="10" t="s">
        <v>150</v>
      </c>
      <c r="C43" s="11" t="s">
        <v>150</v>
      </c>
      <c r="D43" s="12">
        <v>1.97</v>
      </c>
    </row>
    <row r="44" spans="1:4" x14ac:dyDescent="0.25">
      <c r="A44" s="9" t="s">
        <v>153</v>
      </c>
      <c r="B44" s="10" t="s">
        <v>152</v>
      </c>
      <c r="C44" s="11" t="s">
        <v>152</v>
      </c>
      <c r="D44" s="12">
        <v>326.63</v>
      </c>
    </row>
    <row r="45" spans="1:4" x14ac:dyDescent="0.25">
      <c r="A45" s="9" t="s">
        <v>155</v>
      </c>
      <c r="B45" s="10" t="s">
        <v>154</v>
      </c>
      <c r="C45" s="11" t="s">
        <v>154</v>
      </c>
      <c r="D45" s="12">
        <v>33.97</v>
      </c>
    </row>
    <row r="46" spans="1:4" x14ac:dyDescent="0.25">
      <c r="A46" s="9" t="s">
        <v>157</v>
      </c>
      <c r="B46" s="10" t="s">
        <v>156</v>
      </c>
      <c r="C46" s="11" t="s">
        <v>156</v>
      </c>
      <c r="D46" s="12">
        <v>64.2</v>
      </c>
    </row>
    <row r="47" spans="1:4" x14ac:dyDescent="0.25">
      <c r="A47" s="9" t="s">
        <v>159</v>
      </c>
      <c r="B47" s="10" t="s">
        <v>158</v>
      </c>
      <c r="C47" s="11" t="s">
        <v>158</v>
      </c>
      <c r="D47" s="12">
        <v>38.49</v>
      </c>
    </row>
    <row r="48" spans="1:4" x14ac:dyDescent="0.25">
      <c r="A48" s="9" t="s">
        <v>161</v>
      </c>
      <c r="B48" s="10" t="s">
        <v>160</v>
      </c>
      <c r="C48" s="11" t="s">
        <v>160</v>
      </c>
      <c r="D48" s="12">
        <v>166.32</v>
      </c>
    </row>
    <row r="49" spans="1:4" x14ac:dyDescent="0.25">
      <c r="A49" s="9" t="s">
        <v>163</v>
      </c>
      <c r="B49" s="10" t="s">
        <v>162</v>
      </c>
      <c r="C49" s="11" t="s">
        <v>162</v>
      </c>
      <c r="D49" s="12">
        <v>253.21</v>
      </c>
    </row>
    <row r="50" spans="1:4" x14ac:dyDescent="0.25">
      <c r="A50" s="9" t="s">
        <v>165</v>
      </c>
      <c r="B50" s="10" t="s">
        <v>164</v>
      </c>
      <c r="C50" s="11" t="s">
        <v>164</v>
      </c>
      <c r="D50" s="12">
        <v>10.81</v>
      </c>
    </row>
    <row r="51" spans="1:4" x14ac:dyDescent="0.25">
      <c r="A51" s="9" t="s">
        <v>167</v>
      </c>
      <c r="B51" s="10" t="s">
        <v>166</v>
      </c>
      <c r="C51" s="11" t="s">
        <v>166</v>
      </c>
      <c r="D51" s="12">
        <v>44.93</v>
      </c>
    </row>
    <row r="52" spans="1:4" x14ac:dyDescent="0.25">
      <c r="A52" s="9" t="s">
        <v>169</v>
      </c>
      <c r="B52" s="10" t="s">
        <v>168</v>
      </c>
      <c r="C52" s="11" t="s">
        <v>168</v>
      </c>
      <c r="D52" s="12">
        <v>3.67</v>
      </c>
    </row>
    <row r="53" spans="1:4" x14ac:dyDescent="0.25">
      <c r="A53" s="9" t="s">
        <v>171</v>
      </c>
      <c r="B53" s="10" t="s">
        <v>170</v>
      </c>
      <c r="C53" s="11" t="s">
        <v>170</v>
      </c>
      <c r="D53" s="12">
        <v>233.51</v>
      </c>
    </row>
    <row r="54" spans="1:4" x14ac:dyDescent="0.25">
      <c r="A54" s="9" t="s">
        <v>173</v>
      </c>
      <c r="B54" s="10" t="s">
        <v>172</v>
      </c>
      <c r="C54" s="11" t="s">
        <v>172</v>
      </c>
      <c r="D54" s="12">
        <v>8.15</v>
      </c>
    </row>
    <row r="55" spans="1:4" x14ac:dyDescent="0.25">
      <c r="A55" s="9" t="s">
        <v>175</v>
      </c>
      <c r="B55" s="10" t="s">
        <v>174</v>
      </c>
      <c r="C55" s="11" t="s">
        <v>174</v>
      </c>
      <c r="D55" s="12">
        <v>14.23</v>
      </c>
    </row>
    <row r="56" spans="1:4" x14ac:dyDescent="0.25">
      <c r="A56" s="9" t="s">
        <v>176</v>
      </c>
      <c r="B56" s="10" t="s">
        <v>357</v>
      </c>
      <c r="C56" s="11" t="s">
        <v>357</v>
      </c>
      <c r="D56" s="12">
        <v>4.62</v>
      </c>
    </row>
    <row r="57" spans="1:4" x14ac:dyDescent="0.25">
      <c r="A57" s="9" t="s">
        <v>177</v>
      </c>
      <c r="B57" s="10" t="s">
        <v>358</v>
      </c>
      <c r="C57" s="11" t="s">
        <v>358</v>
      </c>
      <c r="D57" s="12">
        <v>14.24</v>
      </c>
    </row>
    <row r="58" spans="1:4" x14ac:dyDescent="0.25">
      <c r="A58" s="9" t="s">
        <v>178</v>
      </c>
      <c r="B58" s="10" t="s">
        <v>359</v>
      </c>
      <c r="C58" s="11" t="s">
        <v>359</v>
      </c>
      <c r="D58" s="12">
        <v>4.3899999999999997</v>
      </c>
    </row>
    <row r="59" spans="1:4" x14ac:dyDescent="0.25">
      <c r="A59" s="9" t="s">
        <v>179</v>
      </c>
      <c r="B59" s="10" t="s">
        <v>360</v>
      </c>
      <c r="C59" s="11" t="s">
        <v>360</v>
      </c>
      <c r="D59" s="12">
        <v>16.89</v>
      </c>
    </row>
    <row r="60" spans="1:4" x14ac:dyDescent="0.25">
      <c r="A60" s="9" t="s">
        <v>180</v>
      </c>
      <c r="B60" s="10" t="s">
        <v>361</v>
      </c>
      <c r="C60" s="11" t="s">
        <v>361</v>
      </c>
      <c r="D60" s="12">
        <v>22.53</v>
      </c>
    </row>
    <row r="61" spans="1:4" x14ac:dyDescent="0.25">
      <c r="A61" s="9" t="s">
        <v>181</v>
      </c>
      <c r="B61" s="10" t="s">
        <v>362</v>
      </c>
      <c r="C61" s="11" t="s">
        <v>362</v>
      </c>
      <c r="D61" s="12">
        <v>746.29</v>
      </c>
    </row>
    <row r="62" spans="1:4" x14ac:dyDescent="0.25">
      <c r="A62" s="9" t="s">
        <v>182</v>
      </c>
      <c r="B62" s="10" t="s">
        <v>363</v>
      </c>
      <c r="C62" s="11" t="s">
        <v>363</v>
      </c>
      <c r="D62" s="12">
        <v>98.13</v>
      </c>
    </row>
    <row r="63" spans="1:4" x14ac:dyDescent="0.25">
      <c r="A63" s="9" t="s">
        <v>183</v>
      </c>
      <c r="B63" s="10" t="s">
        <v>364</v>
      </c>
      <c r="C63" s="11"/>
      <c r="D63" s="12"/>
    </row>
    <row r="64" spans="1:4" x14ac:dyDescent="0.25">
      <c r="A64" s="9" t="s">
        <v>184</v>
      </c>
      <c r="B64" s="10" t="s">
        <v>365</v>
      </c>
      <c r="C64" s="11" t="s">
        <v>365</v>
      </c>
      <c r="D64" s="12">
        <v>4.9800000000000004</v>
      </c>
    </row>
    <row r="65" spans="1:4" x14ac:dyDescent="0.25">
      <c r="A65" s="9" t="s">
        <v>185</v>
      </c>
      <c r="B65" s="10" t="s">
        <v>366</v>
      </c>
      <c r="C65" s="11" t="s">
        <v>366</v>
      </c>
      <c r="D65" s="12">
        <v>23.23</v>
      </c>
    </row>
    <row r="66" spans="1:4" x14ac:dyDescent="0.25">
      <c r="A66" s="9" t="s">
        <v>186</v>
      </c>
      <c r="B66" s="10" t="s">
        <v>367</v>
      </c>
      <c r="C66" s="11" t="s">
        <v>367</v>
      </c>
      <c r="D66" s="12">
        <v>143.57</v>
      </c>
    </row>
    <row r="67" spans="1:4" x14ac:dyDescent="0.25">
      <c r="A67" s="9" t="s">
        <v>187</v>
      </c>
      <c r="B67" s="10" t="s">
        <v>368</v>
      </c>
      <c r="C67" s="11" t="s">
        <v>368</v>
      </c>
      <c r="D67" s="12">
        <v>162.63</v>
      </c>
    </row>
    <row r="68" spans="1:4" x14ac:dyDescent="0.25">
      <c r="A68" s="9" t="s">
        <v>188</v>
      </c>
      <c r="B68" s="10" t="s">
        <v>369</v>
      </c>
      <c r="C68" s="11" t="s">
        <v>369</v>
      </c>
      <c r="D68" s="12">
        <v>46.68</v>
      </c>
    </row>
    <row r="69" spans="1:4" x14ac:dyDescent="0.25">
      <c r="A69" s="9" t="s">
        <v>634</v>
      </c>
      <c r="B69" s="10" t="s">
        <v>370</v>
      </c>
      <c r="C69" s="11" t="s">
        <v>370</v>
      </c>
      <c r="D69" s="12">
        <v>10.86</v>
      </c>
    </row>
    <row r="70" spans="1:4" x14ac:dyDescent="0.25">
      <c r="A70" s="9" t="s">
        <v>189</v>
      </c>
      <c r="B70" s="10" t="s">
        <v>371</v>
      </c>
      <c r="C70" s="11" t="s">
        <v>371</v>
      </c>
      <c r="D70" s="12">
        <v>31.49</v>
      </c>
    </row>
    <row r="71" spans="1:4" x14ac:dyDescent="0.25">
      <c r="A71" s="9" t="s">
        <v>190</v>
      </c>
      <c r="B71" s="10" t="s">
        <v>372</v>
      </c>
      <c r="C71" s="11" t="s">
        <v>372</v>
      </c>
      <c r="D71" s="12">
        <v>83.7</v>
      </c>
    </row>
    <row r="72" spans="1:4" x14ac:dyDescent="0.25">
      <c r="A72" s="9" t="s">
        <v>191</v>
      </c>
      <c r="B72" s="10" t="s">
        <v>373</v>
      </c>
      <c r="C72" s="11" t="s">
        <v>373</v>
      </c>
      <c r="D72" s="12">
        <v>314.11</v>
      </c>
    </row>
    <row r="73" spans="1:4" x14ac:dyDescent="0.25">
      <c r="A73" s="9" t="s">
        <v>192</v>
      </c>
      <c r="B73" s="10" t="s">
        <v>374</v>
      </c>
      <c r="C73" s="11" t="s">
        <v>374</v>
      </c>
      <c r="D73" s="12">
        <v>126.62</v>
      </c>
    </row>
    <row r="74" spans="1:4" x14ac:dyDescent="0.25">
      <c r="A74" s="9" t="s">
        <v>193</v>
      </c>
      <c r="B74" s="10" t="s">
        <v>375</v>
      </c>
      <c r="C74" s="11" t="s">
        <v>375</v>
      </c>
      <c r="D74" s="12">
        <v>8.94</v>
      </c>
    </row>
    <row r="75" spans="1:4" x14ac:dyDescent="0.25">
      <c r="A75" s="9" t="s">
        <v>194</v>
      </c>
      <c r="B75" s="10" t="s">
        <v>376</v>
      </c>
      <c r="C75" s="11" t="s">
        <v>376</v>
      </c>
      <c r="D75" s="12">
        <v>47.23</v>
      </c>
    </row>
    <row r="76" spans="1:4" x14ac:dyDescent="0.25">
      <c r="A76" s="9" t="s">
        <v>195</v>
      </c>
      <c r="B76" s="10" t="s">
        <v>377</v>
      </c>
      <c r="C76" s="11" t="s">
        <v>377</v>
      </c>
      <c r="D76" s="12">
        <v>164.75</v>
      </c>
    </row>
    <row r="77" spans="1:4" x14ac:dyDescent="0.25">
      <c r="A77" s="9" t="s">
        <v>196</v>
      </c>
      <c r="B77" s="10" t="s">
        <v>378</v>
      </c>
      <c r="C77" s="11" t="s">
        <v>378</v>
      </c>
      <c r="D77" s="12">
        <v>81.97</v>
      </c>
    </row>
    <row r="78" spans="1:4" x14ac:dyDescent="0.25">
      <c r="A78" s="9" t="s">
        <v>197</v>
      </c>
      <c r="B78" s="10" t="s">
        <v>379</v>
      </c>
      <c r="C78" s="11" t="s">
        <v>379</v>
      </c>
      <c r="D78" s="12">
        <v>41.05</v>
      </c>
    </row>
    <row r="79" spans="1:4" x14ac:dyDescent="0.25">
      <c r="A79" s="9" t="s">
        <v>635</v>
      </c>
      <c r="B79" s="10" t="s">
        <v>380</v>
      </c>
      <c r="C79" s="11" t="s">
        <v>380</v>
      </c>
      <c r="D79" s="12">
        <v>15.71</v>
      </c>
    </row>
    <row r="80" spans="1:4" x14ac:dyDescent="0.25">
      <c r="A80" s="9" t="s">
        <v>198</v>
      </c>
      <c r="B80" s="10" t="s">
        <v>381</v>
      </c>
      <c r="C80" s="11" t="s">
        <v>381</v>
      </c>
      <c r="D80" s="12">
        <v>57.76</v>
      </c>
    </row>
    <row r="81" spans="1:4" x14ac:dyDescent="0.25">
      <c r="A81" s="9" t="s">
        <v>199</v>
      </c>
      <c r="B81" s="10" t="s">
        <v>382</v>
      </c>
      <c r="C81" s="11" t="s">
        <v>382</v>
      </c>
      <c r="D81" s="12">
        <v>64.33</v>
      </c>
    </row>
    <row r="82" spans="1:4" x14ac:dyDescent="0.25">
      <c r="A82" s="9" t="s">
        <v>200</v>
      </c>
      <c r="B82" s="10" t="s">
        <v>383</v>
      </c>
      <c r="C82" s="11" t="s">
        <v>383</v>
      </c>
      <c r="D82" s="12">
        <v>18.010000000000002</v>
      </c>
    </row>
    <row r="83" spans="1:4" x14ac:dyDescent="0.25">
      <c r="A83" s="9" t="s">
        <v>636</v>
      </c>
      <c r="B83" s="10" t="s">
        <v>384</v>
      </c>
      <c r="C83" s="11" t="s">
        <v>384</v>
      </c>
      <c r="D83" s="12">
        <v>14.52</v>
      </c>
    </row>
    <row r="84" spans="1:4" x14ac:dyDescent="0.25">
      <c r="A84" s="9" t="s">
        <v>201</v>
      </c>
      <c r="B84" s="10" t="s">
        <v>385</v>
      </c>
      <c r="C84" s="11" t="s">
        <v>385</v>
      </c>
      <c r="D84" s="12">
        <v>11.55</v>
      </c>
    </row>
    <row r="85" spans="1:4" x14ac:dyDescent="0.25">
      <c r="A85" s="9" t="s">
        <v>202</v>
      </c>
      <c r="B85" s="10" t="s">
        <v>386</v>
      </c>
      <c r="C85" s="11" t="s">
        <v>386</v>
      </c>
      <c r="D85" s="12">
        <v>4.21</v>
      </c>
    </row>
    <row r="86" spans="1:4" x14ac:dyDescent="0.25">
      <c r="A86" s="9" t="s">
        <v>203</v>
      </c>
      <c r="B86" s="10" t="s">
        <v>387</v>
      </c>
      <c r="C86" s="11" t="s">
        <v>387</v>
      </c>
      <c r="D86" s="12">
        <v>9.32</v>
      </c>
    </row>
    <row r="87" spans="1:4" x14ac:dyDescent="0.25">
      <c r="A87" s="9" t="s">
        <v>204</v>
      </c>
      <c r="B87" s="10" t="s">
        <v>388</v>
      </c>
      <c r="C87" s="11" t="s">
        <v>388</v>
      </c>
      <c r="D87" s="12">
        <v>28</v>
      </c>
    </row>
    <row r="88" spans="1:4" x14ac:dyDescent="0.25">
      <c r="A88" s="9" t="s">
        <v>205</v>
      </c>
      <c r="B88" s="10" t="s">
        <v>389</v>
      </c>
      <c r="C88" s="11" t="s">
        <v>389</v>
      </c>
      <c r="D88" s="12">
        <v>20.22</v>
      </c>
    </row>
    <row r="89" spans="1:4" x14ac:dyDescent="0.25">
      <c r="A89" s="9" t="s">
        <v>206</v>
      </c>
      <c r="B89" s="10" t="s">
        <v>390</v>
      </c>
      <c r="C89" s="11" t="s">
        <v>390</v>
      </c>
      <c r="D89" s="12">
        <v>268.41000000000003</v>
      </c>
    </row>
    <row r="90" spans="1:4" x14ac:dyDescent="0.25">
      <c r="A90" s="9" t="s">
        <v>207</v>
      </c>
      <c r="B90" s="10" t="s">
        <v>391</v>
      </c>
      <c r="C90" s="11" t="s">
        <v>391</v>
      </c>
      <c r="D90" s="12">
        <v>39.020000000000003</v>
      </c>
    </row>
    <row r="91" spans="1:4" x14ac:dyDescent="0.25">
      <c r="A91" s="9" t="s">
        <v>208</v>
      </c>
      <c r="B91" s="10" t="s">
        <v>392</v>
      </c>
      <c r="C91" s="11" t="s">
        <v>392</v>
      </c>
      <c r="D91" s="12">
        <v>51.27</v>
      </c>
    </row>
    <row r="92" spans="1:4" x14ac:dyDescent="0.25">
      <c r="A92" s="9" t="s">
        <v>209</v>
      </c>
      <c r="B92" s="10" t="s">
        <v>393</v>
      </c>
      <c r="C92" s="11" t="s">
        <v>393</v>
      </c>
      <c r="D92" s="12">
        <v>2.38</v>
      </c>
    </row>
    <row r="93" spans="1:4" x14ac:dyDescent="0.25">
      <c r="A93" s="9" t="s">
        <v>210</v>
      </c>
      <c r="B93" s="10" t="s">
        <v>394</v>
      </c>
      <c r="C93" s="11" t="s">
        <v>394</v>
      </c>
      <c r="D93" s="12">
        <v>6.06</v>
      </c>
    </row>
    <row r="94" spans="1:4" x14ac:dyDescent="0.25">
      <c r="A94" s="9" t="s">
        <v>211</v>
      </c>
      <c r="B94" s="10" t="s">
        <v>395</v>
      </c>
      <c r="C94" s="11" t="s">
        <v>395</v>
      </c>
      <c r="D94" s="12">
        <v>28.48</v>
      </c>
    </row>
    <row r="95" spans="1:4" x14ac:dyDescent="0.25">
      <c r="A95" s="9" t="s">
        <v>212</v>
      </c>
      <c r="B95" s="10" t="s">
        <v>396</v>
      </c>
      <c r="C95" s="11" t="s">
        <v>396</v>
      </c>
      <c r="D95" s="12">
        <v>43.15</v>
      </c>
    </row>
    <row r="96" spans="1:4" x14ac:dyDescent="0.25">
      <c r="A96" s="9" t="s">
        <v>213</v>
      </c>
      <c r="B96" s="10" t="s">
        <v>397</v>
      </c>
      <c r="C96" s="11" t="s">
        <v>397</v>
      </c>
      <c r="D96" s="12">
        <v>59.04</v>
      </c>
    </row>
    <row r="97" spans="1:4" x14ac:dyDescent="0.25">
      <c r="A97" s="9" t="s">
        <v>214</v>
      </c>
      <c r="B97" s="10" t="s">
        <v>398</v>
      </c>
      <c r="C97" s="11" t="s">
        <v>398</v>
      </c>
      <c r="D97" s="12">
        <v>2348.2399999999998</v>
      </c>
    </row>
    <row r="98" spans="1:4" x14ac:dyDescent="0.25">
      <c r="A98" s="9" t="s">
        <v>215</v>
      </c>
      <c r="B98" s="10" t="s">
        <v>399</v>
      </c>
      <c r="C98" s="11" t="s">
        <v>399</v>
      </c>
      <c r="D98" s="12">
        <v>877.13</v>
      </c>
    </row>
    <row r="99" spans="1:4" x14ac:dyDescent="0.25">
      <c r="A99" s="9" t="s">
        <v>216</v>
      </c>
      <c r="B99" s="10" t="s">
        <v>400</v>
      </c>
      <c r="C99" s="11" t="s">
        <v>400</v>
      </c>
      <c r="D99" s="12">
        <v>193.57</v>
      </c>
    </row>
    <row r="100" spans="1:4" x14ac:dyDescent="0.25">
      <c r="A100" s="9" t="s">
        <v>217</v>
      </c>
      <c r="B100" s="10" t="s">
        <v>401</v>
      </c>
      <c r="C100" s="11" t="s">
        <v>401</v>
      </c>
      <c r="D100" s="12">
        <v>150.06</v>
      </c>
    </row>
    <row r="101" spans="1:4" x14ac:dyDescent="0.25">
      <c r="A101" s="9" t="s">
        <v>218</v>
      </c>
      <c r="B101" s="10" t="s">
        <v>402</v>
      </c>
      <c r="C101" s="11" t="s">
        <v>402</v>
      </c>
      <c r="D101" s="12">
        <v>850.91</v>
      </c>
    </row>
    <row r="102" spans="1:4" x14ac:dyDescent="0.25">
      <c r="A102" s="9" t="s">
        <v>219</v>
      </c>
      <c r="B102" s="10" t="s">
        <v>403</v>
      </c>
      <c r="C102" s="11" t="s">
        <v>403</v>
      </c>
      <c r="D102" s="12">
        <v>60.14</v>
      </c>
    </row>
    <row r="103" spans="1:4" x14ac:dyDescent="0.25">
      <c r="A103" s="9" t="s">
        <v>220</v>
      </c>
      <c r="B103" s="10" t="s">
        <v>404</v>
      </c>
      <c r="C103" s="11" t="s">
        <v>404</v>
      </c>
      <c r="D103" s="12">
        <v>691.88</v>
      </c>
    </row>
    <row r="104" spans="1:4" x14ac:dyDescent="0.25">
      <c r="A104" s="9" t="s">
        <v>221</v>
      </c>
      <c r="B104" s="10" t="s">
        <v>405</v>
      </c>
      <c r="C104" s="11" t="s">
        <v>405</v>
      </c>
      <c r="D104" s="12">
        <v>7.78</v>
      </c>
    </row>
    <row r="105" spans="1:4" x14ac:dyDescent="0.25">
      <c r="A105" s="9" t="s">
        <v>222</v>
      </c>
      <c r="B105" s="10" t="s">
        <v>406</v>
      </c>
      <c r="C105" s="11" t="s">
        <v>406</v>
      </c>
      <c r="D105" s="12">
        <v>848.26</v>
      </c>
    </row>
    <row r="106" spans="1:4" x14ac:dyDescent="0.25">
      <c r="A106" s="9" t="s">
        <v>52</v>
      </c>
      <c r="B106" s="10" t="s">
        <v>407</v>
      </c>
      <c r="C106" s="11" t="s">
        <v>407</v>
      </c>
      <c r="D106" s="12">
        <v>115.87</v>
      </c>
    </row>
    <row r="107" spans="1:4" x14ac:dyDescent="0.25">
      <c r="A107" s="9" t="s">
        <v>223</v>
      </c>
      <c r="B107" s="10" t="s">
        <v>408</v>
      </c>
      <c r="C107" s="11" t="s">
        <v>408</v>
      </c>
      <c r="D107" s="12">
        <v>130.04</v>
      </c>
    </row>
    <row r="108" spans="1:4" x14ac:dyDescent="0.25">
      <c r="A108" s="9" t="s">
        <v>224</v>
      </c>
      <c r="B108" s="10" t="s">
        <v>409</v>
      </c>
      <c r="C108" s="11" t="s">
        <v>409</v>
      </c>
      <c r="D108" s="12">
        <v>752.29</v>
      </c>
    </row>
    <row r="109" spans="1:4" x14ac:dyDescent="0.25">
      <c r="A109" s="9" t="s">
        <v>225</v>
      </c>
      <c r="B109" s="10" t="s">
        <v>410</v>
      </c>
      <c r="C109" s="11" t="s">
        <v>410</v>
      </c>
      <c r="D109" s="12">
        <v>363.27</v>
      </c>
    </row>
    <row r="110" spans="1:4" x14ac:dyDescent="0.25">
      <c r="A110" s="9" t="s">
        <v>226</v>
      </c>
      <c r="B110" s="10" t="s">
        <v>411</v>
      </c>
      <c r="C110" s="11" t="s">
        <v>411</v>
      </c>
      <c r="D110" s="12">
        <v>241.23</v>
      </c>
    </row>
    <row r="111" spans="1:4" x14ac:dyDescent="0.25">
      <c r="A111" s="9" t="s">
        <v>227</v>
      </c>
      <c r="B111" s="10" t="s">
        <v>412</v>
      </c>
      <c r="C111" s="11" t="s">
        <v>412</v>
      </c>
      <c r="D111" s="12">
        <v>939.17</v>
      </c>
    </row>
    <row r="112" spans="1:4" x14ac:dyDescent="0.25">
      <c r="A112" s="9" t="s">
        <v>228</v>
      </c>
      <c r="B112" s="10" t="s">
        <v>413</v>
      </c>
      <c r="C112" s="11" t="s">
        <v>413</v>
      </c>
      <c r="D112" s="12">
        <v>344.78</v>
      </c>
    </row>
    <row r="113" spans="1:4" x14ac:dyDescent="0.25">
      <c r="A113" s="9" t="s">
        <v>229</v>
      </c>
      <c r="B113" s="10" t="s">
        <v>414</v>
      </c>
      <c r="C113" s="11" t="s">
        <v>414</v>
      </c>
      <c r="D113" s="12">
        <v>1011.92</v>
      </c>
    </row>
    <row r="114" spans="1:4" x14ac:dyDescent="0.25">
      <c r="A114" s="9" t="s">
        <v>230</v>
      </c>
      <c r="B114" s="10" t="s">
        <v>415</v>
      </c>
      <c r="C114" s="11" t="s">
        <v>415</v>
      </c>
      <c r="D114" s="12">
        <v>977.8</v>
      </c>
    </row>
    <row r="115" spans="1:4" x14ac:dyDescent="0.25">
      <c r="A115" s="9" t="s">
        <v>231</v>
      </c>
      <c r="B115" s="10" t="s">
        <v>416</v>
      </c>
      <c r="C115" s="11" t="s">
        <v>416</v>
      </c>
      <c r="D115" s="12">
        <v>918.31</v>
      </c>
    </row>
    <row r="116" spans="1:4" x14ac:dyDescent="0.25">
      <c r="A116" s="9" t="s">
        <v>662</v>
      </c>
      <c r="B116" s="10" t="s">
        <v>615</v>
      </c>
      <c r="C116" s="11" t="s">
        <v>615</v>
      </c>
      <c r="D116" s="12">
        <v>5.81</v>
      </c>
    </row>
    <row r="117" spans="1:4" x14ac:dyDescent="0.25">
      <c r="A117" s="9" t="s">
        <v>608</v>
      </c>
      <c r="B117" s="10" t="s">
        <v>607</v>
      </c>
      <c r="C117" s="11" t="s">
        <v>607</v>
      </c>
      <c r="D117" s="12">
        <v>0.23</v>
      </c>
    </row>
    <row r="118" spans="1:4" x14ac:dyDescent="0.25">
      <c r="A118" s="9" t="s">
        <v>663</v>
      </c>
      <c r="B118" s="10" t="s">
        <v>653</v>
      </c>
      <c r="C118" s="11" t="s">
        <v>653</v>
      </c>
      <c r="D118" s="12">
        <v>12.81</v>
      </c>
    </row>
    <row r="119" spans="1:4" x14ac:dyDescent="0.25">
      <c r="A119" s="9" t="s">
        <v>664</v>
      </c>
      <c r="B119" s="10" t="s">
        <v>616</v>
      </c>
      <c r="C119" s="11" t="s">
        <v>616</v>
      </c>
      <c r="D119" s="12">
        <v>5.3</v>
      </c>
    </row>
    <row r="120" spans="1:4" x14ac:dyDescent="0.25">
      <c r="A120" s="9" t="s">
        <v>693</v>
      </c>
      <c r="B120" s="10" t="s">
        <v>654</v>
      </c>
      <c r="C120" s="11" t="s">
        <v>654</v>
      </c>
      <c r="D120" s="12">
        <v>10.91</v>
      </c>
    </row>
    <row r="121" spans="1:4" x14ac:dyDescent="0.25">
      <c r="A121" s="9" t="s">
        <v>692</v>
      </c>
      <c r="B121" s="10" t="s">
        <v>659</v>
      </c>
      <c r="C121" s="11" t="s">
        <v>659</v>
      </c>
      <c r="D121" s="12">
        <v>12.55</v>
      </c>
    </row>
    <row r="122" spans="1:4" x14ac:dyDescent="0.25">
      <c r="A122" s="9" t="s">
        <v>673</v>
      </c>
      <c r="B122" s="10" t="s">
        <v>672</v>
      </c>
      <c r="C122" s="11" t="s">
        <v>672</v>
      </c>
      <c r="D122" s="12">
        <v>6.49</v>
      </c>
    </row>
    <row r="123" spans="1:4" x14ac:dyDescent="0.25">
      <c r="A123" s="9" t="s">
        <v>687</v>
      </c>
      <c r="B123" s="10" t="s">
        <v>691</v>
      </c>
      <c r="C123" s="11" t="s">
        <v>691</v>
      </c>
      <c r="D123" s="12">
        <v>3.42</v>
      </c>
    </row>
    <row r="124" spans="1:4" x14ac:dyDescent="0.25">
      <c r="A124" s="9" t="s">
        <v>707</v>
      </c>
      <c r="B124" s="10" t="s">
        <v>706</v>
      </c>
      <c r="C124" s="11" t="s">
        <v>706</v>
      </c>
      <c r="D124" s="12">
        <v>5</v>
      </c>
    </row>
    <row r="125" spans="1:4" x14ac:dyDescent="0.25">
      <c r="A125" s="9" t="s">
        <v>232</v>
      </c>
      <c r="B125" s="10" t="s">
        <v>417</v>
      </c>
      <c r="C125" s="11" t="s">
        <v>417</v>
      </c>
      <c r="D125" s="12">
        <v>222.03</v>
      </c>
    </row>
    <row r="126" spans="1:4" x14ac:dyDescent="0.25">
      <c r="A126" s="9" t="s">
        <v>609</v>
      </c>
      <c r="B126" s="10" t="s">
        <v>418</v>
      </c>
      <c r="C126" s="11" t="s">
        <v>418</v>
      </c>
      <c r="D126" s="12">
        <v>154.26</v>
      </c>
    </row>
    <row r="127" spans="1:4" x14ac:dyDescent="0.25">
      <c r="A127" s="9" t="s">
        <v>233</v>
      </c>
      <c r="B127" s="10" t="s">
        <v>419</v>
      </c>
      <c r="C127" s="11" t="s">
        <v>419</v>
      </c>
      <c r="D127" s="12">
        <v>293.39</v>
      </c>
    </row>
    <row r="128" spans="1:4" x14ac:dyDescent="0.25">
      <c r="A128" s="9" t="s">
        <v>234</v>
      </c>
      <c r="B128" s="10" t="s">
        <v>420</v>
      </c>
      <c r="C128" s="11" t="s">
        <v>420</v>
      </c>
      <c r="D128" s="12">
        <v>486.48</v>
      </c>
    </row>
    <row r="129" spans="1:4" x14ac:dyDescent="0.25">
      <c r="A129" s="9" t="s">
        <v>235</v>
      </c>
      <c r="B129" s="10" t="s">
        <v>421</v>
      </c>
      <c r="C129" s="11" t="s">
        <v>421</v>
      </c>
      <c r="D129" s="12">
        <v>438.97</v>
      </c>
    </row>
    <row r="130" spans="1:4" x14ac:dyDescent="0.25">
      <c r="A130" s="9" t="s">
        <v>675</v>
      </c>
      <c r="B130" s="10" t="s">
        <v>674</v>
      </c>
      <c r="C130" s="11" t="s">
        <v>674</v>
      </c>
      <c r="D130" s="12">
        <v>20.46</v>
      </c>
    </row>
    <row r="131" spans="1:4" x14ac:dyDescent="0.25">
      <c r="A131" s="9" t="s">
        <v>610</v>
      </c>
      <c r="B131" s="10" t="s">
        <v>617</v>
      </c>
      <c r="C131" s="11" t="s">
        <v>617</v>
      </c>
      <c r="D131" s="12">
        <v>5.88</v>
      </c>
    </row>
    <row r="132" spans="1:4" x14ac:dyDescent="0.25">
      <c r="A132" s="9" t="s">
        <v>236</v>
      </c>
      <c r="B132" s="10" t="s">
        <v>422</v>
      </c>
      <c r="C132" s="11" t="s">
        <v>422</v>
      </c>
      <c r="D132" s="12">
        <v>0.48</v>
      </c>
    </row>
    <row r="133" spans="1:4" x14ac:dyDescent="0.25">
      <c r="A133" s="9" t="s">
        <v>237</v>
      </c>
      <c r="B133" s="10" t="s">
        <v>423</v>
      </c>
      <c r="C133" s="11" t="s">
        <v>423</v>
      </c>
      <c r="D133" s="12">
        <v>7.6</v>
      </c>
    </row>
    <row r="134" spans="1:4" x14ac:dyDescent="0.25">
      <c r="A134" s="9" t="s">
        <v>238</v>
      </c>
      <c r="B134" s="10" t="s">
        <v>424</v>
      </c>
      <c r="C134" s="11" t="s">
        <v>424</v>
      </c>
      <c r="D134" s="12">
        <v>15.84</v>
      </c>
    </row>
    <row r="135" spans="1:4" x14ac:dyDescent="0.25">
      <c r="A135" s="9" t="s">
        <v>239</v>
      </c>
      <c r="B135" s="10" t="s">
        <v>425</v>
      </c>
      <c r="C135" s="11" t="s">
        <v>425</v>
      </c>
      <c r="D135" s="12">
        <v>145.13999999999999</v>
      </c>
    </row>
    <row r="136" spans="1:4" x14ac:dyDescent="0.25">
      <c r="A136" s="9" t="s">
        <v>240</v>
      </c>
      <c r="B136" s="10" t="s">
        <v>426</v>
      </c>
      <c r="C136" s="11" t="s">
        <v>426</v>
      </c>
      <c r="D136" s="12">
        <v>24.06</v>
      </c>
    </row>
    <row r="137" spans="1:4" x14ac:dyDescent="0.25">
      <c r="A137" s="9" t="s">
        <v>241</v>
      </c>
      <c r="B137" s="10" t="s">
        <v>427</v>
      </c>
      <c r="C137" s="11" t="s">
        <v>427</v>
      </c>
      <c r="D137" s="12">
        <v>33.380000000000003</v>
      </c>
    </row>
    <row r="138" spans="1:4" x14ac:dyDescent="0.25">
      <c r="A138" s="9" t="s">
        <v>242</v>
      </c>
      <c r="B138" s="10" t="s">
        <v>428</v>
      </c>
      <c r="C138" s="11" t="s">
        <v>428</v>
      </c>
      <c r="D138" s="12">
        <v>8.73</v>
      </c>
    </row>
    <row r="139" spans="1:4" x14ac:dyDescent="0.25">
      <c r="A139" s="9" t="s">
        <v>243</v>
      </c>
      <c r="B139" s="10" t="s">
        <v>429</v>
      </c>
      <c r="C139" s="11" t="s">
        <v>429</v>
      </c>
      <c r="D139" s="12">
        <v>4.29</v>
      </c>
    </row>
    <row r="140" spans="1:4" x14ac:dyDescent="0.25">
      <c r="A140" s="9" t="s">
        <v>244</v>
      </c>
      <c r="B140" s="10" t="s">
        <v>430</v>
      </c>
      <c r="C140" s="11" t="s">
        <v>430</v>
      </c>
      <c r="D140" s="12">
        <v>5.59</v>
      </c>
    </row>
    <row r="141" spans="1:4" x14ac:dyDescent="0.25">
      <c r="A141" s="9" t="s">
        <v>245</v>
      </c>
      <c r="B141" s="10" t="s">
        <v>431</v>
      </c>
      <c r="C141" s="11" t="s">
        <v>431</v>
      </c>
      <c r="D141" s="12">
        <v>8.31</v>
      </c>
    </row>
    <row r="142" spans="1:4" x14ac:dyDescent="0.25">
      <c r="A142" s="9" t="s">
        <v>246</v>
      </c>
      <c r="B142" s="10" t="s">
        <v>432</v>
      </c>
      <c r="C142" s="11" t="s">
        <v>432</v>
      </c>
      <c r="D142" s="12">
        <v>6.32</v>
      </c>
    </row>
    <row r="143" spans="1:4" x14ac:dyDescent="0.25">
      <c r="A143" s="9" t="s">
        <v>247</v>
      </c>
      <c r="B143" s="10" t="s">
        <v>433</v>
      </c>
      <c r="C143" s="11" t="s">
        <v>433</v>
      </c>
      <c r="D143" s="12">
        <v>5.8</v>
      </c>
    </row>
    <row r="144" spans="1:4" x14ac:dyDescent="0.25">
      <c r="A144" s="9" t="s">
        <v>248</v>
      </c>
      <c r="B144" s="10" t="s">
        <v>434</v>
      </c>
      <c r="C144" s="11" t="s">
        <v>434</v>
      </c>
      <c r="D144" s="12">
        <v>1.6</v>
      </c>
    </row>
    <row r="145" spans="1:4" x14ac:dyDescent="0.25">
      <c r="A145" s="9" t="s">
        <v>249</v>
      </c>
      <c r="B145" s="10" t="s">
        <v>435</v>
      </c>
      <c r="C145" s="11" t="s">
        <v>435</v>
      </c>
      <c r="D145" s="12">
        <v>51.4</v>
      </c>
    </row>
    <row r="146" spans="1:4" x14ac:dyDescent="0.25">
      <c r="A146" s="9" t="s">
        <v>250</v>
      </c>
      <c r="B146" s="10" t="s">
        <v>436</v>
      </c>
      <c r="C146" s="11" t="s">
        <v>436</v>
      </c>
      <c r="D146" s="12">
        <v>53.45</v>
      </c>
    </row>
    <row r="147" spans="1:4" x14ac:dyDescent="0.25">
      <c r="A147" s="9" t="s">
        <v>251</v>
      </c>
      <c r="B147" s="10" t="s">
        <v>437</v>
      </c>
      <c r="C147" s="11" t="s">
        <v>437</v>
      </c>
      <c r="D147" s="12">
        <v>10.38</v>
      </c>
    </row>
    <row r="148" spans="1:4" x14ac:dyDescent="0.25">
      <c r="A148" s="9" t="s">
        <v>252</v>
      </c>
      <c r="B148" s="10" t="s">
        <v>438</v>
      </c>
      <c r="C148" s="11" t="s">
        <v>438</v>
      </c>
      <c r="D148" s="12">
        <v>29.06</v>
      </c>
    </row>
    <row r="149" spans="1:4" x14ac:dyDescent="0.25">
      <c r="A149" s="9" t="s">
        <v>253</v>
      </c>
      <c r="B149" s="10" t="s">
        <v>439</v>
      </c>
      <c r="C149" s="11" t="s">
        <v>439</v>
      </c>
      <c r="D149" s="12">
        <v>4.2300000000000004</v>
      </c>
    </row>
    <row r="150" spans="1:4" x14ac:dyDescent="0.25">
      <c r="A150" s="9" t="s">
        <v>254</v>
      </c>
      <c r="B150" s="10" t="s">
        <v>440</v>
      </c>
      <c r="C150" s="11" t="s">
        <v>440</v>
      </c>
      <c r="D150" s="12">
        <v>30.58</v>
      </c>
    </row>
    <row r="151" spans="1:4" x14ac:dyDescent="0.25">
      <c r="A151" s="9" t="s">
        <v>255</v>
      </c>
      <c r="B151" s="10" t="s">
        <v>441</v>
      </c>
      <c r="C151" s="11" t="s">
        <v>441</v>
      </c>
      <c r="D151" s="12">
        <v>26.86</v>
      </c>
    </row>
    <row r="152" spans="1:4" x14ac:dyDescent="0.25">
      <c r="A152" s="9" t="s">
        <v>256</v>
      </c>
      <c r="B152" s="10" t="s">
        <v>442</v>
      </c>
      <c r="C152" s="11" t="s">
        <v>442</v>
      </c>
      <c r="D152" s="12">
        <v>29.38</v>
      </c>
    </row>
    <row r="153" spans="1:4" x14ac:dyDescent="0.25">
      <c r="A153" s="9" t="s">
        <v>257</v>
      </c>
      <c r="B153" s="10" t="s">
        <v>443</v>
      </c>
      <c r="C153" s="11" t="s">
        <v>443</v>
      </c>
      <c r="D153" s="12">
        <v>41.79</v>
      </c>
    </row>
    <row r="154" spans="1:4" x14ac:dyDescent="0.25">
      <c r="A154" s="9" t="s">
        <v>258</v>
      </c>
      <c r="B154" s="10" t="s">
        <v>444</v>
      </c>
      <c r="C154" s="11" t="s">
        <v>444</v>
      </c>
      <c r="D154" s="12">
        <v>7.28</v>
      </c>
    </row>
    <row r="155" spans="1:4" x14ac:dyDescent="0.25">
      <c r="A155" s="9" t="s">
        <v>259</v>
      </c>
      <c r="B155" s="10" t="s">
        <v>445</v>
      </c>
      <c r="C155" s="11" t="s">
        <v>445</v>
      </c>
      <c r="D155" s="12">
        <v>37.68</v>
      </c>
    </row>
    <row r="156" spans="1:4" x14ac:dyDescent="0.25">
      <c r="A156" s="9" t="s">
        <v>260</v>
      </c>
      <c r="B156" s="10" t="s">
        <v>446</v>
      </c>
      <c r="C156" s="11" t="s">
        <v>446</v>
      </c>
      <c r="D156" s="12">
        <v>42.08</v>
      </c>
    </row>
    <row r="157" spans="1:4" x14ac:dyDescent="0.25">
      <c r="A157" s="9" t="s">
        <v>261</v>
      </c>
      <c r="B157" s="10" t="s">
        <v>447</v>
      </c>
      <c r="C157" s="11" t="s">
        <v>447</v>
      </c>
      <c r="D157" s="12">
        <v>16.68</v>
      </c>
    </row>
    <row r="158" spans="1:4" x14ac:dyDescent="0.25">
      <c r="A158" s="9" t="s">
        <v>262</v>
      </c>
      <c r="B158" s="10" t="s">
        <v>448</v>
      </c>
      <c r="C158" s="11" t="s">
        <v>448</v>
      </c>
      <c r="D158" s="12">
        <v>142.52000000000001</v>
      </c>
    </row>
    <row r="159" spans="1:4" x14ac:dyDescent="0.25">
      <c r="A159" s="9" t="s">
        <v>263</v>
      </c>
      <c r="B159" s="10" t="s">
        <v>449</v>
      </c>
      <c r="C159" s="11" t="s">
        <v>449</v>
      </c>
      <c r="D159" s="12">
        <v>27.6</v>
      </c>
    </row>
    <row r="160" spans="1:4" x14ac:dyDescent="0.25">
      <c r="A160" s="9" t="s">
        <v>264</v>
      </c>
      <c r="B160" s="10" t="s">
        <v>450</v>
      </c>
      <c r="C160" s="11" t="s">
        <v>450</v>
      </c>
      <c r="D160" s="12">
        <v>166.46</v>
      </c>
    </row>
    <row r="161" spans="1:4" x14ac:dyDescent="0.25">
      <c r="A161" s="9" t="s">
        <v>265</v>
      </c>
      <c r="B161" s="10" t="s">
        <v>451</v>
      </c>
      <c r="C161" s="11" t="s">
        <v>451</v>
      </c>
      <c r="D161" s="12">
        <v>7.94</v>
      </c>
    </row>
    <row r="162" spans="1:4" x14ac:dyDescent="0.25">
      <c r="A162" s="9" t="s">
        <v>611</v>
      </c>
      <c r="B162" s="10" t="s">
        <v>452</v>
      </c>
      <c r="C162" s="11" t="s">
        <v>452</v>
      </c>
      <c r="D162" s="12">
        <v>39.53</v>
      </c>
    </row>
    <row r="163" spans="1:4" x14ac:dyDescent="0.25">
      <c r="A163" s="9" t="s">
        <v>266</v>
      </c>
      <c r="B163" s="10" t="s">
        <v>453</v>
      </c>
      <c r="C163" s="11" t="s">
        <v>453</v>
      </c>
      <c r="D163" s="12">
        <v>7.57</v>
      </c>
    </row>
    <row r="164" spans="1:4" x14ac:dyDescent="0.25">
      <c r="A164" s="9" t="s">
        <v>267</v>
      </c>
      <c r="B164" s="10" t="s">
        <v>454</v>
      </c>
      <c r="C164" s="11" t="s">
        <v>454</v>
      </c>
      <c r="D164" s="12">
        <v>11.12</v>
      </c>
    </row>
    <row r="165" spans="1:4" x14ac:dyDescent="0.25">
      <c r="A165" s="9" t="s">
        <v>268</v>
      </c>
      <c r="B165" s="10" t="s">
        <v>455</v>
      </c>
      <c r="C165" s="11" t="s">
        <v>455</v>
      </c>
      <c r="D165" s="12">
        <v>15.13</v>
      </c>
    </row>
    <row r="166" spans="1:4" x14ac:dyDescent="0.25">
      <c r="A166" s="9" t="s">
        <v>269</v>
      </c>
      <c r="B166" s="10" t="s">
        <v>456</v>
      </c>
      <c r="C166" s="11" t="s">
        <v>456</v>
      </c>
      <c r="D166" s="12">
        <v>12.6</v>
      </c>
    </row>
    <row r="167" spans="1:4" x14ac:dyDescent="0.25">
      <c r="A167" s="9" t="s">
        <v>270</v>
      </c>
      <c r="B167" s="10" t="s">
        <v>457</v>
      </c>
      <c r="C167" s="11" t="s">
        <v>457</v>
      </c>
      <c r="D167" s="12">
        <v>10.95</v>
      </c>
    </row>
    <row r="168" spans="1:4" x14ac:dyDescent="0.25">
      <c r="A168" s="9" t="s">
        <v>271</v>
      </c>
      <c r="B168" s="10" t="s">
        <v>458</v>
      </c>
      <c r="C168" s="11" t="s">
        <v>458</v>
      </c>
      <c r="D168" s="12">
        <v>32.46</v>
      </c>
    </row>
    <row r="169" spans="1:4" x14ac:dyDescent="0.25">
      <c r="A169" s="9" t="s">
        <v>272</v>
      </c>
      <c r="B169" s="10" t="s">
        <v>459</v>
      </c>
      <c r="C169" s="11" t="s">
        <v>459</v>
      </c>
      <c r="D169" s="12">
        <v>10.1</v>
      </c>
    </row>
    <row r="170" spans="1:4" x14ac:dyDescent="0.25">
      <c r="A170" s="9" t="s">
        <v>273</v>
      </c>
      <c r="B170" s="10" t="s">
        <v>460</v>
      </c>
      <c r="C170" s="11" t="s">
        <v>460</v>
      </c>
      <c r="D170" s="12">
        <v>10.45</v>
      </c>
    </row>
    <row r="171" spans="1:4" x14ac:dyDescent="0.25">
      <c r="A171" s="9" t="s">
        <v>274</v>
      </c>
      <c r="B171" s="10" t="s">
        <v>461</v>
      </c>
      <c r="C171" s="11" t="s">
        <v>461</v>
      </c>
      <c r="D171" s="12">
        <v>208.85</v>
      </c>
    </row>
    <row r="172" spans="1:4" x14ac:dyDescent="0.25">
      <c r="A172" s="9" t="s">
        <v>637</v>
      </c>
      <c r="B172" s="10" t="s">
        <v>462</v>
      </c>
      <c r="C172" s="11" t="s">
        <v>462</v>
      </c>
      <c r="D172" s="12">
        <v>14.66</v>
      </c>
    </row>
    <row r="173" spans="1:4" x14ac:dyDescent="0.25">
      <c r="A173" s="9" t="s">
        <v>275</v>
      </c>
      <c r="B173" s="10" t="s">
        <v>463</v>
      </c>
      <c r="C173" s="11" t="s">
        <v>463</v>
      </c>
      <c r="D173" s="12">
        <v>30.61</v>
      </c>
    </row>
    <row r="174" spans="1:4" x14ac:dyDescent="0.25">
      <c r="A174" s="9" t="s">
        <v>276</v>
      </c>
      <c r="B174" s="10" t="s">
        <v>464</v>
      </c>
      <c r="C174" s="11" t="s">
        <v>464</v>
      </c>
      <c r="D174" s="12">
        <v>118.48</v>
      </c>
    </row>
    <row r="175" spans="1:4" x14ac:dyDescent="0.25">
      <c r="A175" s="9" t="s">
        <v>277</v>
      </c>
      <c r="B175" s="10" t="s">
        <v>465</v>
      </c>
      <c r="C175" s="11" t="s">
        <v>465</v>
      </c>
      <c r="D175" s="12">
        <v>24.29</v>
      </c>
    </row>
    <row r="176" spans="1:4" x14ac:dyDescent="0.25">
      <c r="A176" s="9" t="s">
        <v>278</v>
      </c>
      <c r="B176" s="10" t="s">
        <v>466</v>
      </c>
      <c r="C176" s="11" t="s">
        <v>466</v>
      </c>
      <c r="D176" s="12">
        <v>15.86</v>
      </c>
    </row>
    <row r="177" spans="1:4" x14ac:dyDescent="0.25">
      <c r="A177" s="9" t="s">
        <v>279</v>
      </c>
      <c r="B177" s="10" t="s">
        <v>467</v>
      </c>
      <c r="C177" s="11" t="s">
        <v>467</v>
      </c>
      <c r="D177" s="12">
        <v>108.45</v>
      </c>
    </row>
    <row r="178" spans="1:4" x14ac:dyDescent="0.25">
      <c r="A178" s="9" t="s">
        <v>280</v>
      </c>
      <c r="B178" s="10" t="s">
        <v>468</v>
      </c>
      <c r="C178" s="11" t="s">
        <v>468</v>
      </c>
      <c r="D178" s="12">
        <v>63.19</v>
      </c>
    </row>
    <row r="179" spans="1:4" x14ac:dyDescent="0.25">
      <c r="A179" s="9" t="s">
        <v>281</v>
      </c>
      <c r="B179" s="10" t="s">
        <v>469</v>
      </c>
      <c r="C179" s="11" t="s">
        <v>469</v>
      </c>
      <c r="D179" s="12">
        <v>56.55</v>
      </c>
    </row>
    <row r="180" spans="1:4" x14ac:dyDescent="0.25">
      <c r="A180" s="9" t="s">
        <v>282</v>
      </c>
      <c r="B180" s="10" t="s">
        <v>470</v>
      </c>
      <c r="C180" s="11" t="s">
        <v>470</v>
      </c>
      <c r="D180" s="12">
        <v>12.81</v>
      </c>
    </row>
    <row r="181" spans="1:4" x14ac:dyDescent="0.25">
      <c r="A181" s="9" t="s">
        <v>283</v>
      </c>
      <c r="B181" s="10" t="s">
        <v>471</v>
      </c>
      <c r="C181" s="11" t="s">
        <v>471</v>
      </c>
      <c r="D181" s="12">
        <v>35.950000000000003</v>
      </c>
    </row>
    <row r="182" spans="1:4" x14ac:dyDescent="0.25">
      <c r="A182" s="9" t="s">
        <v>284</v>
      </c>
      <c r="B182" s="10" t="s">
        <v>472</v>
      </c>
      <c r="C182" s="11" t="s">
        <v>472</v>
      </c>
      <c r="D182" s="12">
        <v>59.07</v>
      </c>
    </row>
    <row r="183" spans="1:4" x14ac:dyDescent="0.25">
      <c r="A183" s="9" t="s">
        <v>285</v>
      </c>
      <c r="B183" s="10" t="s">
        <v>473</v>
      </c>
      <c r="C183" s="11" t="s">
        <v>473</v>
      </c>
      <c r="D183" s="12">
        <v>25.54</v>
      </c>
    </row>
    <row r="184" spans="1:4" x14ac:dyDescent="0.25">
      <c r="A184" s="9" t="s">
        <v>711</v>
      </c>
      <c r="B184" s="10" t="s">
        <v>708</v>
      </c>
      <c r="C184" s="11" t="s">
        <v>708</v>
      </c>
      <c r="D184" s="12">
        <v>17.75</v>
      </c>
    </row>
    <row r="185" spans="1:4" x14ac:dyDescent="0.25">
      <c r="A185" s="9" t="s">
        <v>286</v>
      </c>
      <c r="B185" s="10" t="s">
        <v>474</v>
      </c>
      <c r="C185" s="11" t="s">
        <v>474</v>
      </c>
      <c r="D185" s="12">
        <v>49.79</v>
      </c>
    </row>
    <row r="186" spans="1:4" x14ac:dyDescent="0.25">
      <c r="A186" s="9" t="s">
        <v>287</v>
      </c>
      <c r="B186" s="10" t="s">
        <v>475</v>
      </c>
      <c r="C186" s="11" t="s">
        <v>475</v>
      </c>
      <c r="D186" s="12">
        <v>25.71</v>
      </c>
    </row>
    <row r="187" spans="1:4" x14ac:dyDescent="0.25">
      <c r="A187" s="9" t="s">
        <v>288</v>
      </c>
      <c r="B187" s="10" t="s">
        <v>476</v>
      </c>
      <c r="C187" s="11" t="s">
        <v>476</v>
      </c>
      <c r="D187" s="12">
        <v>41.56</v>
      </c>
    </row>
    <row r="188" spans="1:4" x14ac:dyDescent="0.25">
      <c r="A188" s="9" t="s">
        <v>638</v>
      </c>
      <c r="B188" s="10" t="s">
        <v>477</v>
      </c>
      <c r="C188" s="11" t="s">
        <v>477</v>
      </c>
      <c r="D188" s="12">
        <v>15.66</v>
      </c>
    </row>
    <row r="189" spans="1:4" x14ac:dyDescent="0.25">
      <c r="A189" s="9" t="s">
        <v>289</v>
      </c>
      <c r="B189" s="10" t="s">
        <v>478</v>
      </c>
      <c r="C189" s="11" t="s">
        <v>478</v>
      </c>
      <c r="D189" s="12">
        <v>21.68</v>
      </c>
    </row>
    <row r="190" spans="1:4" x14ac:dyDescent="0.25">
      <c r="A190" s="9" t="s">
        <v>290</v>
      </c>
      <c r="B190" s="10" t="s">
        <v>479</v>
      </c>
      <c r="C190" s="11" t="s">
        <v>479</v>
      </c>
      <c r="D190" s="12">
        <v>6.65</v>
      </c>
    </row>
    <row r="191" spans="1:4" x14ac:dyDescent="0.25">
      <c r="A191" s="9" t="s">
        <v>291</v>
      </c>
      <c r="B191" s="10" t="s">
        <v>480</v>
      </c>
      <c r="C191" s="11" t="s">
        <v>480</v>
      </c>
      <c r="D191" s="12">
        <v>54.79</v>
      </c>
    </row>
    <row r="192" spans="1:4" x14ac:dyDescent="0.25">
      <c r="A192" s="9" t="s">
        <v>292</v>
      </c>
      <c r="B192" s="10" t="s">
        <v>481</v>
      </c>
      <c r="C192" s="11" t="s">
        <v>481</v>
      </c>
      <c r="D192" s="12">
        <v>25.13</v>
      </c>
    </row>
    <row r="193" spans="1:4" x14ac:dyDescent="0.25">
      <c r="A193" s="9" t="s">
        <v>293</v>
      </c>
      <c r="B193" s="10" t="s">
        <v>482</v>
      </c>
      <c r="C193" s="11" t="s">
        <v>482</v>
      </c>
      <c r="D193" s="12">
        <v>23.34</v>
      </c>
    </row>
    <row r="194" spans="1:4" x14ac:dyDescent="0.25">
      <c r="A194" s="9" t="s">
        <v>294</v>
      </c>
      <c r="B194" s="10" t="s">
        <v>483</v>
      </c>
      <c r="C194" s="11" t="s">
        <v>483</v>
      </c>
      <c r="D194" s="12">
        <v>97.43</v>
      </c>
    </row>
    <row r="195" spans="1:4" x14ac:dyDescent="0.25">
      <c r="A195" s="9" t="s">
        <v>295</v>
      </c>
      <c r="B195" s="10" t="s">
        <v>484</v>
      </c>
      <c r="C195" s="11" t="s">
        <v>484</v>
      </c>
      <c r="D195" s="12">
        <v>929.88</v>
      </c>
    </row>
    <row r="196" spans="1:4" x14ac:dyDescent="0.25">
      <c r="A196" s="9" t="s">
        <v>296</v>
      </c>
      <c r="B196" s="10" t="s">
        <v>485</v>
      </c>
      <c r="C196" s="11" t="s">
        <v>485</v>
      </c>
      <c r="D196" s="12">
        <v>1187.69</v>
      </c>
    </row>
    <row r="197" spans="1:4" x14ac:dyDescent="0.25">
      <c r="A197" s="9" t="s">
        <v>297</v>
      </c>
      <c r="B197" s="10" t="s">
        <v>486</v>
      </c>
      <c r="C197" s="11" t="s">
        <v>486</v>
      </c>
      <c r="D197" s="12">
        <v>7.97</v>
      </c>
    </row>
    <row r="198" spans="1:4" x14ac:dyDescent="0.25">
      <c r="A198" s="9" t="s">
        <v>298</v>
      </c>
      <c r="B198" s="10" t="s">
        <v>487</v>
      </c>
      <c r="C198" s="11" t="s">
        <v>487</v>
      </c>
      <c r="D198" s="12">
        <v>186.52</v>
      </c>
    </row>
    <row r="199" spans="1:4" x14ac:dyDescent="0.25">
      <c r="A199" s="9" t="s">
        <v>299</v>
      </c>
      <c r="B199" s="10" t="s">
        <v>488</v>
      </c>
      <c r="C199" s="11" t="s">
        <v>488</v>
      </c>
      <c r="D199" s="12">
        <v>409.42</v>
      </c>
    </row>
    <row r="200" spans="1:4" x14ac:dyDescent="0.25">
      <c r="A200" s="9" t="s">
        <v>300</v>
      </c>
      <c r="B200" s="10" t="s">
        <v>489</v>
      </c>
      <c r="C200" s="11" t="s">
        <v>489</v>
      </c>
      <c r="D200" s="12">
        <v>68.599999999999994</v>
      </c>
    </row>
    <row r="201" spans="1:4" x14ac:dyDescent="0.25">
      <c r="A201" s="9" t="s">
        <v>301</v>
      </c>
      <c r="B201" s="10" t="s">
        <v>490</v>
      </c>
      <c r="C201" s="11" t="s">
        <v>490</v>
      </c>
      <c r="D201" s="12">
        <v>109.85</v>
      </c>
    </row>
    <row r="202" spans="1:4" x14ac:dyDescent="0.25">
      <c r="A202" s="9" t="s">
        <v>302</v>
      </c>
      <c r="B202" s="10" t="s">
        <v>491</v>
      </c>
      <c r="C202" s="11" t="s">
        <v>491</v>
      </c>
      <c r="D202" s="12">
        <v>634.94000000000005</v>
      </c>
    </row>
    <row r="203" spans="1:4" x14ac:dyDescent="0.25">
      <c r="A203" s="9" t="s">
        <v>303</v>
      </c>
      <c r="B203" s="10" t="s">
        <v>492</v>
      </c>
      <c r="C203" s="11" t="s">
        <v>492</v>
      </c>
      <c r="D203" s="12">
        <v>341.55</v>
      </c>
    </row>
    <row r="204" spans="1:4" x14ac:dyDescent="0.25">
      <c r="A204" s="9" t="s">
        <v>304</v>
      </c>
      <c r="B204" s="10" t="s">
        <v>493</v>
      </c>
      <c r="C204" s="11" t="s">
        <v>493</v>
      </c>
      <c r="D204" s="12">
        <v>354.32</v>
      </c>
    </row>
    <row r="205" spans="1:4" x14ac:dyDescent="0.25">
      <c r="A205" s="9" t="s">
        <v>305</v>
      </c>
      <c r="B205" s="10" t="s">
        <v>494</v>
      </c>
      <c r="C205" s="11" t="s">
        <v>494</v>
      </c>
      <c r="D205" s="12">
        <v>875.34</v>
      </c>
    </row>
    <row r="206" spans="1:4" x14ac:dyDescent="0.25">
      <c r="A206" s="9" t="s">
        <v>306</v>
      </c>
      <c r="B206" s="10" t="s">
        <v>495</v>
      </c>
      <c r="C206" s="11" t="s">
        <v>495</v>
      </c>
      <c r="D206" s="12">
        <v>93.6</v>
      </c>
    </row>
    <row r="207" spans="1:4" x14ac:dyDescent="0.25">
      <c r="A207" s="9" t="s">
        <v>307</v>
      </c>
      <c r="B207" s="10" t="s">
        <v>496</v>
      </c>
      <c r="C207" s="11" t="s">
        <v>496</v>
      </c>
      <c r="D207" s="12">
        <v>197.61</v>
      </c>
    </row>
    <row r="208" spans="1:4" x14ac:dyDescent="0.25">
      <c r="A208" s="9" t="s">
        <v>308</v>
      </c>
      <c r="B208" s="10" t="s">
        <v>497</v>
      </c>
      <c r="C208" s="11" t="s">
        <v>497</v>
      </c>
      <c r="D208" s="12">
        <v>153.15</v>
      </c>
    </row>
    <row r="209" spans="1:4" x14ac:dyDescent="0.25">
      <c r="A209" s="9" t="s">
        <v>661</v>
      </c>
      <c r="B209" s="10" t="s">
        <v>660</v>
      </c>
      <c r="C209" s="11" t="s">
        <v>660</v>
      </c>
      <c r="D209" s="12">
        <v>101.91</v>
      </c>
    </row>
    <row r="210" spans="1:4" x14ac:dyDescent="0.25">
      <c r="A210" s="9" t="s">
        <v>688</v>
      </c>
      <c r="B210" s="10" t="s">
        <v>696</v>
      </c>
      <c r="C210" s="11" t="s">
        <v>696</v>
      </c>
      <c r="D210" s="12">
        <v>5</v>
      </c>
    </row>
    <row r="211" spans="1:4" x14ac:dyDescent="0.25">
      <c r="A211" s="9" t="s">
        <v>665</v>
      </c>
      <c r="B211" s="10" t="s">
        <v>618</v>
      </c>
      <c r="C211" s="11" t="s">
        <v>618</v>
      </c>
      <c r="D211" s="12">
        <v>4</v>
      </c>
    </row>
    <row r="212" spans="1:4" x14ac:dyDescent="0.25">
      <c r="A212" s="9" t="s">
        <v>639</v>
      </c>
      <c r="B212" s="10" t="s">
        <v>498</v>
      </c>
      <c r="C212" s="11" t="s">
        <v>498</v>
      </c>
      <c r="D212" s="12">
        <v>1.51</v>
      </c>
    </row>
    <row r="213" spans="1:4" x14ac:dyDescent="0.25">
      <c r="A213" s="9" t="s">
        <v>640</v>
      </c>
      <c r="B213" s="10" t="s">
        <v>499</v>
      </c>
      <c r="C213" s="11" t="s">
        <v>499</v>
      </c>
      <c r="D213" s="12">
        <v>35.06</v>
      </c>
    </row>
    <row r="214" spans="1:4" x14ac:dyDescent="0.25">
      <c r="A214" s="9" t="s">
        <v>641</v>
      </c>
      <c r="B214" s="10" t="s">
        <v>500</v>
      </c>
      <c r="C214" s="11" t="s">
        <v>500</v>
      </c>
      <c r="D214" s="12">
        <v>16.05</v>
      </c>
    </row>
    <row r="215" spans="1:4" x14ac:dyDescent="0.25">
      <c r="A215" s="9" t="s">
        <v>642</v>
      </c>
      <c r="B215" s="10" t="s">
        <v>501</v>
      </c>
      <c r="C215" s="11" t="s">
        <v>501</v>
      </c>
      <c r="D215" s="12">
        <v>40.590000000000003</v>
      </c>
    </row>
    <row r="216" spans="1:4" x14ac:dyDescent="0.25">
      <c r="A216" s="9" t="s">
        <v>309</v>
      </c>
      <c r="B216" s="10" t="s">
        <v>502</v>
      </c>
      <c r="C216" s="11" t="s">
        <v>502</v>
      </c>
      <c r="D216" s="12">
        <v>35.74</v>
      </c>
    </row>
    <row r="217" spans="1:4" x14ac:dyDescent="0.25">
      <c r="A217" s="9" t="s">
        <v>643</v>
      </c>
      <c r="B217" s="10" t="s">
        <v>503</v>
      </c>
      <c r="C217" s="11" t="s">
        <v>503</v>
      </c>
      <c r="D217" s="12">
        <v>164.56</v>
      </c>
    </row>
    <row r="218" spans="1:4" x14ac:dyDescent="0.25">
      <c r="A218" s="9" t="s">
        <v>644</v>
      </c>
      <c r="B218" s="10" t="s">
        <v>504</v>
      </c>
      <c r="C218" s="11" t="s">
        <v>504</v>
      </c>
      <c r="D218" s="12">
        <v>228.76</v>
      </c>
    </row>
    <row r="219" spans="1:4" x14ac:dyDescent="0.25">
      <c r="A219" s="9" t="s">
        <v>310</v>
      </c>
      <c r="B219" s="10" t="s">
        <v>505</v>
      </c>
      <c r="C219" s="11" t="s">
        <v>505</v>
      </c>
      <c r="D219" s="12">
        <v>102.3</v>
      </c>
    </row>
    <row r="220" spans="1:4" x14ac:dyDescent="0.25">
      <c r="A220" s="9" t="s">
        <v>311</v>
      </c>
      <c r="B220" s="10" t="s">
        <v>506</v>
      </c>
      <c r="C220" s="11" t="s">
        <v>506</v>
      </c>
      <c r="D220" s="12">
        <v>30.82</v>
      </c>
    </row>
    <row r="221" spans="1:4" x14ac:dyDescent="0.25">
      <c r="A221" s="9" t="s">
        <v>312</v>
      </c>
      <c r="B221" s="10" t="s">
        <v>507</v>
      </c>
      <c r="C221" s="11" t="s">
        <v>507</v>
      </c>
      <c r="D221" s="12">
        <v>16.52</v>
      </c>
    </row>
    <row r="222" spans="1:4" x14ac:dyDescent="0.25">
      <c r="A222" s="9" t="s">
        <v>612</v>
      </c>
      <c r="B222" s="10" t="s">
        <v>508</v>
      </c>
      <c r="C222" s="11" t="s">
        <v>508</v>
      </c>
      <c r="D222" s="12">
        <v>296.02999999999997</v>
      </c>
    </row>
    <row r="223" spans="1:4" x14ac:dyDescent="0.25">
      <c r="A223" s="9" t="s">
        <v>313</v>
      </c>
      <c r="B223" s="10" t="s">
        <v>509</v>
      </c>
      <c r="C223" s="11" t="s">
        <v>509</v>
      </c>
      <c r="D223" s="12">
        <v>5.63</v>
      </c>
    </row>
    <row r="224" spans="1:4" x14ac:dyDescent="0.25">
      <c r="A224" s="9" t="s">
        <v>314</v>
      </c>
      <c r="B224" s="10" t="s">
        <v>510</v>
      </c>
      <c r="C224" s="11" t="s">
        <v>510</v>
      </c>
      <c r="D224" s="12">
        <v>2.86</v>
      </c>
    </row>
    <row r="225" spans="1:4" x14ac:dyDescent="0.25">
      <c r="A225" s="9" t="s">
        <v>315</v>
      </c>
      <c r="B225" s="10" t="s">
        <v>511</v>
      </c>
      <c r="C225" s="11" t="s">
        <v>511</v>
      </c>
      <c r="D225" s="12">
        <v>4.95</v>
      </c>
    </row>
    <row r="226" spans="1:4" x14ac:dyDescent="0.25">
      <c r="A226" s="9" t="s">
        <v>316</v>
      </c>
      <c r="B226" s="10" t="s">
        <v>512</v>
      </c>
      <c r="C226" s="11" t="s">
        <v>512</v>
      </c>
      <c r="D226" s="12">
        <v>36.68</v>
      </c>
    </row>
    <row r="227" spans="1:4" x14ac:dyDescent="0.25">
      <c r="A227" s="9" t="s">
        <v>317</v>
      </c>
      <c r="B227" s="10" t="s">
        <v>513</v>
      </c>
      <c r="C227" s="11" t="s">
        <v>513</v>
      </c>
      <c r="D227" s="12">
        <v>744.64</v>
      </c>
    </row>
    <row r="228" spans="1:4" x14ac:dyDescent="0.25">
      <c r="A228" s="9" t="s">
        <v>318</v>
      </c>
      <c r="B228" s="10" t="s">
        <v>514</v>
      </c>
      <c r="C228" s="11" t="s">
        <v>514</v>
      </c>
      <c r="D228" s="12">
        <v>405.93</v>
      </c>
    </row>
    <row r="229" spans="1:4" x14ac:dyDescent="0.25">
      <c r="A229" s="9" t="s">
        <v>319</v>
      </c>
      <c r="B229" s="10" t="s">
        <v>515</v>
      </c>
      <c r="C229" s="11" t="s">
        <v>515</v>
      </c>
      <c r="D229" s="12">
        <v>596.44000000000005</v>
      </c>
    </row>
    <row r="230" spans="1:4" x14ac:dyDescent="0.25">
      <c r="A230" s="9" t="s">
        <v>320</v>
      </c>
      <c r="B230" s="10" t="s">
        <v>516</v>
      </c>
      <c r="C230" s="11" t="s">
        <v>516</v>
      </c>
      <c r="D230" s="12">
        <v>800.84</v>
      </c>
    </row>
    <row r="231" spans="1:4" x14ac:dyDescent="0.25">
      <c r="A231" s="9" t="s">
        <v>321</v>
      </c>
      <c r="B231" s="10" t="s">
        <v>517</v>
      </c>
      <c r="C231" s="11" t="s">
        <v>517</v>
      </c>
      <c r="D231" s="12">
        <v>214.83</v>
      </c>
    </row>
    <row r="232" spans="1:4" x14ac:dyDescent="0.25">
      <c r="A232" s="9" t="s">
        <v>322</v>
      </c>
      <c r="B232" s="10" t="s">
        <v>518</v>
      </c>
      <c r="C232" s="11" t="s">
        <v>518</v>
      </c>
      <c r="D232" s="12">
        <v>386.87</v>
      </c>
    </row>
    <row r="233" spans="1:4" x14ac:dyDescent="0.25">
      <c r="A233" s="9" t="s">
        <v>323</v>
      </c>
      <c r="B233" s="10" t="s">
        <v>519</v>
      </c>
      <c r="C233" s="11" t="s">
        <v>519</v>
      </c>
      <c r="D233" s="12">
        <v>3.29</v>
      </c>
    </row>
    <row r="234" spans="1:4" x14ac:dyDescent="0.25">
      <c r="A234" s="9" t="s">
        <v>324</v>
      </c>
      <c r="B234" s="10" t="s">
        <v>520</v>
      </c>
      <c r="C234" s="11" t="s">
        <v>520</v>
      </c>
      <c r="D234" s="12">
        <v>230.56</v>
      </c>
    </row>
    <row r="235" spans="1:4" x14ac:dyDescent="0.25">
      <c r="A235" s="9" t="s">
        <v>325</v>
      </c>
      <c r="B235" s="10" t="s">
        <v>521</v>
      </c>
      <c r="C235" s="11" t="s">
        <v>521</v>
      </c>
      <c r="D235" s="12">
        <v>331.94</v>
      </c>
    </row>
    <row r="236" spans="1:4" x14ac:dyDescent="0.25">
      <c r="A236" s="9" t="s">
        <v>326</v>
      </c>
      <c r="B236" s="10" t="s">
        <v>522</v>
      </c>
      <c r="C236" s="11" t="s">
        <v>522</v>
      </c>
      <c r="D236" s="12">
        <v>125.29</v>
      </c>
    </row>
    <row r="237" spans="1:4" x14ac:dyDescent="0.25">
      <c r="A237" s="9" t="s">
        <v>327</v>
      </c>
      <c r="B237" s="10" t="s">
        <v>523</v>
      </c>
      <c r="C237" s="11" t="s">
        <v>523</v>
      </c>
      <c r="D237" s="12">
        <v>87.1</v>
      </c>
    </row>
    <row r="238" spans="1:4" x14ac:dyDescent="0.25">
      <c r="A238" s="9" t="s">
        <v>328</v>
      </c>
      <c r="B238" s="10" t="s">
        <v>524</v>
      </c>
      <c r="C238" s="11" t="s">
        <v>524</v>
      </c>
      <c r="D238" s="12">
        <v>32.97</v>
      </c>
    </row>
    <row r="239" spans="1:4" x14ac:dyDescent="0.25">
      <c r="A239" s="9" t="s">
        <v>329</v>
      </c>
      <c r="B239" s="10" t="s">
        <v>525</v>
      </c>
      <c r="C239" s="11" t="s">
        <v>525</v>
      </c>
      <c r="D239" s="12">
        <v>100.48</v>
      </c>
    </row>
    <row r="240" spans="1:4" x14ac:dyDescent="0.25">
      <c r="A240" s="9" t="s">
        <v>645</v>
      </c>
      <c r="B240" s="10" t="s">
        <v>526</v>
      </c>
      <c r="C240" s="11" t="s">
        <v>526</v>
      </c>
      <c r="D240" s="12">
        <v>205.41</v>
      </c>
    </row>
    <row r="241" spans="1:4" x14ac:dyDescent="0.25">
      <c r="A241" s="9" t="s">
        <v>330</v>
      </c>
      <c r="B241" s="10" t="s">
        <v>527</v>
      </c>
      <c r="C241" s="11" t="s">
        <v>527</v>
      </c>
      <c r="D241" s="12">
        <v>1224.8800000000001</v>
      </c>
    </row>
    <row r="242" spans="1:4" x14ac:dyDescent="0.25">
      <c r="A242" s="9" t="s">
        <v>331</v>
      </c>
      <c r="B242" s="10" t="s">
        <v>528</v>
      </c>
      <c r="C242" s="11" t="s">
        <v>528</v>
      </c>
      <c r="D242" s="12">
        <v>1.77</v>
      </c>
    </row>
    <row r="243" spans="1:4" x14ac:dyDescent="0.25">
      <c r="A243" s="9" t="s">
        <v>332</v>
      </c>
      <c r="B243" s="10" t="s">
        <v>529</v>
      </c>
      <c r="C243" s="11" t="s">
        <v>529</v>
      </c>
      <c r="D243" s="12">
        <v>1.97</v>
      </c>
    </row>
    <row r="244" spans="1:4" x14ac:dyDescent="0.25">
      <c r="A244" s="9" t="s">
        <v>333</v>
      </c>
      <c r="B244" s="10" t="s">
        <v>530</v>
      </c>
      <c r="C244" s="11" t="s">
        <v>530</v>
      </c>
      <c r="D244" s="12">
        <v>50.24</v>
      </c>
    </row>
    <row r="245" spans="1:4" x14ac:dyDescent="0.25">
      <c r="A245" s="9" t="s">
        <v>334</v>
      </c>
      <c r="B245" s="10" t="s">
        <v>531</v>
      </c>
      <c r="C245" s="11" t="s">
        <v>531</v>
      </c>
      <c r="D245" s="12">
        <v>85.89</v>
      </c>
    </row>
    <row r="246" spans="1:4" x14ac:dyDescent="0.25">
      <c r="A246" s="9" t="s">
        <v>335</v>
      </c>
      <c r="B246" s="10" t="s">
        <v>532</v>
      </c>
      <c r="C246" s="11" t="s">
        <v>532</v>
      </c>
      <c r="D246" s="12">
        <v>404.77</v>
      </c>
    </row>
    <row r="247" spans="1:4" x14ac:dyDescent="0.25">
      <c r="A247" s="9" t="s">
        <v>336</v>
      </c>
      <c r="B247" s="10" t="s">
        <v>533</v>
      </c>
      <c r="C247" s="11" t="s">
        <v>533</v>
      </c>
      <c r="D247" s="12">
        <v>620.38</v>
      </c>
    </row>
    <row r="248" spans="1:4" x14ac:dyDescent="0.25">
      <c r="A248" s="9" t="s">
        <v>337</v>
      </c>
      <c r="B248" s="10" t="s">
        <v>534</v>
      </c>
      <c r="C248" s="11" t="s">
        <v>534</v>
      </c>
      <c r="D248" s="12">
        <v>38.15</v>
      </c>
    </row>
    <row r="249" spans="1:4" x14ac:dyDescent="0.25">
      <c r="A249" s="9" t="s">
        <v>338</v>
      </c>
      <c r="B249" s="10" t="s">
        <v>535</v>
      </c>
      <c r="C249" s="11" t="s">
        <v>535</v>
      </c>
      <c r="D249" s="12">
        <v>244.82</v>
      </c>
    </row>
    <row r="250" spans="1:4" x14ac:dyDescent="0.25">
      <c r="A250" s="9" t="s">
        <v>646</v>
      </c>
      <c r="B250" s="10" t="s">
        <v>536</v>
      </c>
      <c r="C250" s="11" t="s">
        <v>536</v>
      </c>
      <c r="D250" s="12">
        <v>194.62</v>
      </c>
    </row>
    <row r="251" spans="1:4" x14ac:dyDescent="0.25">
      <c r="A251" s="9" t="s">
        <v>339</v>
      </c>
      <c r="B251" s="10" t="s">
        <v>537</v>
      </c>
      <c r="C251" s="11" t="s">
        <v>537</v>
      </c>
      <c r="D251" s="12">
        <v>27</v>
      </c>
    </row>
    <row r="252" spans="1:4" x14ac:dyDescent="0.25">
      <c r="A252" s="9" t="s">
        <v>647</v>
      </c>
      <c r="B252" s="10" t="s">
        <v>538</v>
      </c>
      <c r="C252" s="11" t="s">
        <v>538</v>
      </c>
      <c r="D252" s="12">
        <v>149.91999999999999</v>
      </c>
    </row>
    <row r="253" spans="1:4" x14ac:dyDescent="0.25">
      <c r="A253" s="9" t="s">
        <v>340</v>
      </c>
      <c r="B253" s="10" t="s">
        <v>539</v>
      </c>
      <c r="C253" s="11" t="s">
        <v>539</v>
      </c>
      <c r="D253" s="12">
        <v>110.14</v>
      </c>
    </row>
    <row r="254" spans="1:4" x14ac:dyDescent="0.25">
      <c r="A254" s="9" t="s">
        <v>341</v>
      </c>
      <c r="B254" s="10" t="s">
        <v>540</v>
      </c>
      <c r="C254" s="11" t="s">
        <v>540</v>
      </c>
      <c r="D254" s="12">
        <v>67.319999999999993</v>
      </c>
    </row>
    <row r="255" spans="1:4" x14ac:dyDescent="0.25">
      <c r="A255" s="9" t="s">
        <v>666</v>
      </c>
      <c r="B255" s="10" t="s">
        <v>619</v>
      </c>
      <c r="C255" s="11" t="s">
        <v>619</v>
      </c>
      <c r="D255" s="12">
        <v>29.3</v>
      </c>
    </row>
    <row r="256" spans="1:4" x14ac:dyDescent="0.25">
      <c r="A256" s="9" t="s">
        <v>677</v>
      </c>
      <c r="B256" s="10" t="s">
        <v>676</v>
      </c>
      <c r="C256" s="11" t="s">
        <v>676</v>
      </c>
      <c r="D256" s="12">
        <v>4.5</v>
      </c>
    </row>
    <row r="257" spans="1:4" x14ac:dyDescent="0.25">
      <c r="A257" s="9" t="s">
        <v>667</v>
      </c>
      <c r="B257" s="10" t="s">
        <v>620</v>
      </c>
      <c r="C257" s="11" t="s">
        <v>620</v>
      </c>
      <c r="D257" s="12">
        <v>3.54</v>
      </c>
    </row>
    <row r="258" spans="1:4" x14ac:dyDescent="0.25">
      <c r="A258" s="9" t="s">
        <v>342</v>
      </c>
      <c r="B258" s="10" t="s">
        <v>541</v>
      </c>
      <c r="C258" s="11" t="s">
        <v>541</v>
      </c>
      <c r="D258" s="12">
        <v>3.59</v>
      </c>
    </row>
    <row r="259" spans="1:4" x14ac:dyDescent="0.25">
      <c r="A259" s="9" t="s">
        <v>343</v>
      </c>
      <c r="B259" s="10" t="s">
        <v>542</v>
      </c>
      <c r="C259" s="11" t="s">
        <v>542</v>
      </c>
      <c r="D259" s="12">
        <v>39.64</v>
      </c>
    </row>
    <row r="260" spans="1:4" x14ac:dyDescent="0.25">
      <c r="A260" s="9" t="s">
        <v>344</v>
      </c>
      <c r="B260" s="10" t="s">
        <v>543</v>
      </c>
      <c r="C260" s="11" t="s">
        <v>543</v>
      </c>
      <c r="D260" s="12">
        <v>31.42</v>
      </c>
    </row>
    <row r="261" spans="1:4" x14ac:dyDescent="0.25">
      <c r="A261" s="9" t="s">
        <v>345</v>
      </c>
      <c r="B261" s="10" t="s">
        <v>544</v>
      </c>
      <c r="C261" s="11" t="s">
        <v>544</v>
      </c>
      <c r="D261" s="12">
        <v>57.9</v>
      </c>
    </row>
    <row r="262" spans="1:4" x14ac:dyDescent="0.25">
      <c r="A262" s="9" t="s">
        <v>346</v>
      </c>
      <c r="B262" s="10" t="s">
        <v>545</v>
      </c>
      <c r="C262" s="11" t="s">
        <v>545</v>
      </c>
      <c r="D262" s="12">
        <v>80.45</v>
      </c>
    </row>
    <row r="263" spans="1:4" x14ac:dyDescent="0.25">
      <c r="A263" s="9" t="s">
        <v>347</v>
      </c>
      <c r="B263" s="10" t="s">
        <v>546</v>
      </c>
      <c r="C263" s="11" t="s">
        <v>546</v>
      </c>
      <c r="D263" s="12">
        <v>9.5500000000000007</v>
      </c>
    </row>
    <row r="264" spans="1:4" x14ac:dyDescent="0.25">
      <c r="A264" s="9" t="s">
        <v>348</v>
      </c>
      <c r="B264" s="10" t="s">
        <v>547</v>
      </c>
      <c r="C264" s="11" t="s">
        <v>547</v>
      </c>
      <c r="D264" s="12">
        <v>5.67</v>
      </c>
    </row>
    <row r="265" spans="1:4" x14ac:dyDescent="0.25">
      <c r="A265" s="9" t="s">
        <v>648</v>
      </c>
      <c r="B265" s="10" t="s">
        <v>548</v>
      </c>
      <c r="C265" s="11" t="s">
        <v>548</v>
      </c>
      <c r="D265" s="12">
        <v>2.2599999999999998</v>
      </c>
    </row>
    <row r="266" spans="1:4" x14ac:dyDescent="0.25">
      <c r="A266" s="9" t="s">
        <v>649</v>
      </c>
      <c r="B266" s="10" t="s">
        <v>549</v>
      </c>
      <c r="C266" s="11" t="s">
        <v>549</v>
      </c>
      <c r="D266" s="12">
        <v>10.72</v>
      </c>
    </row>
    <row r="267" spans="1:4" x14ac:dyDescent="0.25">
      <c r="A267" s="9" t="s">
        <v>0</v>
      </c>
      <c r="B267" s="10" t="s">
        <v>550</v>
      </c>
      <c r="C267" s="11" t="s">
        <v>550</v>
      </c>
      <c r="D267" s="12">
        <v>21.4</v>
      </c>
    </row>
    <row r="268" spans="1:4" x14ac:dyDescent="0.25">
      <c r="A268" s="9" t="s">
        <v>1</v>
      </c>
      <c r="B268" s="10" t="s">
        <v>551</v>
      </c>
      <c r="C268" s="11" t="s">
        <v>551</v>
      </c>
      <c r="D268" s="12">
        <v>18.43</v>
      </c>
    </row>
    <row r="269" spans="1:4" x14ac:dyDescent="0.25">
      <c r="A269" s="9" t="s">
        <v>2</v>
      </c>
      <c r="B269" s="10" t="s">
        <v>552</v>
      </c>
      <c r="C269" s="11" t="s">
        <v>552</v>
      </c>
      <c r="D269" s="12">
        <v>56.6</v>
      </c>
    </row>
    <row r="270" spans="1:4" x14ac:dyDescent="0.25">
      <c r="A270" s="9" t="s">
        <v>3</v>
      </c>
      <c r="B270" s="10" t="s">
        <v>553</v>
      </c>
      <c r="C270" s="11" t="s">
        <v>553</v>
      </c>
      <c r="D270" s="12">
        <v>218.99</v>
      </c>
    </row>
    <row r="271" spans="1:4" x14ac:dyDescent="0.25">
      <c r="A271" s="9" t="s">
        <v>4</v>
      </c>
      <c r="B271" s="10" t="s">
        <v>554</v>
      </c>
      <c r="C271" s="11" t="s">
        <v>554</v>
      </c>
      <c r="D271" s="12">
        <v>668.42</v>
      </c>
    </row>
    <row r="272" spans="1:4" x14ac:dyDescent="0.25">
      <c r="A272" s="9" t="s">
        <v>5</v>
      </c>
      <c r="B272" s="10" t="s">
        <v>555</v>
      </c>
      <c r="C272" s="11" t="s">
        <v>555</v>
      </c>
      <c r="D272" s="12">
        <v>290.77</v>
      </c>
    </row>
    <row r="273" spans="1:4" x14ac:dyDescent="0.25">
      <c r="A273" s="9" t="s">
        <v>6</v>
      </c>
      <c r="B273" s="10" t="s">
        <v>556</v>
      </c>
      <c r="C273" s="11" t="s">
        <v>556</v>
      </c>
      <c r="D273" s="12">
        <v>432.19</v>
      </c>
    </row>
    <row r="274" spans="1:4" x14ac:dyDescent="0.25">
      <c r="A274" s="9" t="s">
        <v>7</v>
      </c>
      <c r="B274" s="10" t="s">
        <v>557</v>
      </c>
      <c r="C274" s="11" t="s">
        <v>557</v>
      </c>
      <c r="D274" s="12">
        <v>40.840000000000003</v>
      </c>
    </row>
    <row r="275" spans="1:4" x14ac:dyDescent="0.25">
      <c r="A275" s="9" t="s">
        <v>8</v>
      </c>
      <c r="B275" s="10" t="s">
        <v>558</v>
      </c>
      <c r="C275" s="11" t="s">
        <v>558</v>
      </c>
      <c r="D275" s="12">
        <v>28.63</v>
      </c>
    </row>
    <row r="276" spans="1:4" x14ac:dyDescent="0.25">
      <c r="A276" s="9" t="s">
        <v>9</v>
      </c>
      <c r="B276" s="10" t="s">
        <v>559</v>
      </c>
      <c r="C276" s="11" t="s">
        <v>559</v>
      </c>
      <c r="D276" s="12">
        <v>73.599999999999994</v>
      </c>
    </row>
    <row r="277" spans="1:4" x14ac:dyDescent="0.25">
      <c r="A277" s="9" t="s">
        <v>10</v>
      </c>
      <c r="B277" s="10" t="s">
        <v>560</v>
      </c>
      <c r="C277" s="11" t="s">
        <v>560</v>
      </c>
      <c r="D277" s="12">
        <v>55.1</v>
      </c>
    </row>
    <row r="278" spans="1:4" x14ac:dyDescent="0.25">
      <c r="A278" s="9" t="s">
        <v>656</v>
      </c>
      <c r="B278" s="10" t="s">
        <v>655</v>
      </c>
      <c r="C278" s="11" t="s">
        <v>655</v>
      </c>
      <c r="D278" s="12">
        <v>4.8099999999999996</v>
      </c>
    </row>
    <row r="279" spans="1:4" x14ac:dyDescent="0.25">
      <c r="A279" s="9" t="s">
        <v>11</v>
      </c>
      <c r="B279" s="10" t="s">
        <v>561</v>
      </c>
      <c r="C279" s="11" t="s">
        <v>561</v>
      </c>
      <c r="D279" s="12">
        <v>18.77</v>
      </c>
    </row>
    <row r="280" spans="1:4" x14ac:dyDescent="0.25">
      <c r="A280" s="9" t="s">
        <v>12</v>
      </c>
      <c r="B280" s="10" t="s">
        <v>562</v>
      </c>
      <c r="C280" s="11" t="s">
        <v>562</v>
      </c>
      <c r="D280" s="12">
        <v>3.02</v>
      </c>
    </row>
    <row r="281" spans="1:4" x14ac:dyDescent="0.25">
      <c r="A281" s="9" t="s">
        <v>13</v>
      </c>
      <c r="B281" s="10" t="s">
        <v>563</v>
      </c>
      <c r="C281" s="11" t="s">
        <v>563</v>
      </c>
      <c r="D281" s="12">
        <v>268.16000000000003</v>
      </c>
    </row>
    <row r="282" spans="1:4" x14ac:dyDescent="0.25">
      <c r="A282" s="9" t="s">
        <v>14</v>
      </c>
      <c r="B282" s="10" t="s">
        <v>564</v>
      </c>
      <c r="C282" s="11" t="s">
        <v>564</v>
      </c>
      <c r="D282" s="12">
        <v>77.8</v>
      </c>
    </row>
    <row r="283" spans="1:4" x14ac:dyDescent="0.25">
      <c r="A283" s="9" t="s">
        <v>15</v>
      </c>
      <c r="B283" s="10" t="s">
        <v>565</v>
      </c>
      <c r="C283" s="11" t="s">
        <v>565</v>
      </c>
      <c r="D283" s="12">
        <v>9.27</v>
      </c>
    </row>
    <row r="284" spans="1:4" x14ac:dyDescent="0.25">
      <c r="A284" s="9" t="s">
        <v>650</v>
      </c>
      <c r="B284" s="10" t="s">
        <v>566</v>
      </c>
      <c r="C284" s="11" t="s">
        <v>566</v>
      </c>
      <c r="D284" s="12">
        <v>40.659999999999997</v>
      </c>
    </row>
    <row r="285" spans="1:4" x14ac:dyDescent="0.25">
      <c r="A285" s="9" t="s">
        <v>16</v>
      </c>
      <c r="B285" s="10" t="s">
        <v>567</v>
      </c>
      <c r="C285" s="11" t="s">
        <v>567</v>
      </c>
      <c r="D285" s="12">
        <v>14.97</v>
      </c>
    </row>
    <row r="286" spans="1:4" x14ac:dyDescent="0.25">
      <c r="A286" s="9" t="s">
        <v>17</v>
      </c>
      <c r="B286" s="10" t="s">
        <v>568</v>
      </c>
      <c r="C286" s="11" t="s">
        <v>568</v>
      </c>
      <c r="D286" s="12">
        <v>14.43</v>
      </c>
    </row>
    <row r="287" spans="1:4" x14ac:dyDescent="0.25">
      <c r="A287" s="9" t="s">
        <v>18</v>
      </c>
      <c r="B287" s="10" t="s">
        <v>569</v>
      </c>
      <c r="C287" s="11" t="s">
        <v>569</v>
      </c>
      <c r="D287" s="12">
        <v>509.1</v>
      </c>
    </row>
    <row r="288" spans="1:4" x14ac:dyDescent="0.25">
      <c r="A288" s="9" t="s">
        <v>19</v>
      </c>
      <c r="B288" s="10" t="s">
        <v>570</v>
      </c>
      <c r="C288" s="11" t="s">
        <v>570</v>
      </c>
      <c r="D288" s="12">
        <v>216.94</v>
      </c>
    </row>
    <row r="289" spans="1:4" x14ac:dyDescent="0.25">
      <c r="A289" s="9" t="s">
        <v>20</v>
      </c>
      <c r="B289" s="10" t="s">
        <v>571</v>
      </c>
      <c r="C289" s="11" t="s">
        <v>571</v>
      </c>
      <c r="D289" s="12">
        <v>83.98</v>
      </c>
    </row>
    <row r="290" spans="1:4" x14ac:dyDescent="0.25">
      <c r="A290" s="9" t="s">
        <v>21</v>
      </c>
      <c r="B290" s="10" t="s">
        <v>572</v>
      </c>
      <c r="C290" s="11" t="s">
        <v>572</v>
      </c>
      <c r="D290" s="12">
        <v>142.44999999999999</v>
      </c>
    </row>
    <row r="291" spans="1:4" x14ac:dyDescent="0.25">
      <c r="A291" s="9" t="s">
        <v>22</v>
      </c>
      <c r="B291" s="10" t="s">
        <v>573</v>
      </c>
      <c r="C291" s="11" t="s">
        <v>573</v>
      </c>
      <c r="D291" s="12">
        <v>81.75</v>
      </c>
    </row>
    <row r="292" spans="1:4" x14ac:dyDescent="0.25">
      <c r="A292" s="9" t="s">
        <v>23</v>
      </c>
      <c r="B292" s="10" t="s">
        <v>574</v>
      </c>
      <c r="C292" s="11" t="s">
        <v>574</v>
      </c>
      <c r="D292" s="12">
        <v>85.88</v>
      </c>
    </row>
    <row r="293" spans="1:4" x14ac:dyDescent="0.25">
      <c r="A293" s="9" t="s">
        <v>24</v>
      </c>
      <c r="B293" s="10" t="s">
        <v>575</v>
      </c>
      <c r="C293" s="11" t="s">
        <v>575</v>
      </c>
      <c r="D293" s="12">
        <v>84.07</v>
      </c>
    </row>
    <row r="294" spans="1:4" x14ac:dyDescent="0.25">
      <c r="A294" s="9" t="s">
        <v>689</v>
      </c>
      <c r="B294" s="10" t="s">
        <v>694</v>
      </c>
      <c r="C294" s="11" t="s">
        <v>694</v>
      </c>
      <c r="D294" s="12">
        <v>1.54</v>
      </c>
    </row>
    <row r="295" spans="1:4" x14ac:dyDescent="0.25">
      <c r="A295" s="9" t="s">
        <v>613</v>
      </c>
      <c r="B295" s="10" t="s">
        <v>621</v>
      </c>
      <c r="C295" s="11" t="s">
        <v>621</v>
      </c>
      <c r="D295" s="12">
        <v>39.659999999999997</v>
      </c>
    </row>
    <row r="296" spans="1:4" x14ac:dyDescent="0.25">
      <c r="A296" s="9" t="s">
        <v>651</v>
      </c>
      <c r="B296" s="10" t="s">
        <v>576</v>
      </c>
      <c r="C296" s="11" t="s">
        <v>576</v>
      </c>
      <c r="D296" s="12">
        <v>7.69</v>
      </c>
    </row>
    <row r="297" spans="1:4" x14ac:dyDescent="0.25">
      <c r="A297" s="9" t="s">
        <v>51</v>
      </c>
      <c r="B297" s="10" t="s">
        <v>577</v>
      </c>
      <c r="C297" s="11" t="s">
        <v>577</v>
      </c>
      <c r="D297" s="12">
        <v>2.57</v>
      </c>
    </row>
    <row r="298" spans="1:4" x14ac:dyDescent="0.25">
      <c r="A298" s="9" t="s">
        <v>25</v>
      </c>
      <c r="B298" s="10" t="s">
        <v>578</v>
      </c>
      <c r="C298" s="11" t="s">
        <v>578</v>
      </c>
      <c r="D298" s="12">
        <v>12.99</v>
      </c>
    </row>
    <row r="299" spans="1:4" x14ac:dyDescent="0.25">
      <c r="A299" s="9" t="s">
        <v>26</v>
      </c>
      <c r="B299" s="10" t="s">
        <v>579</v>
      </c>
      <c r="C299" s="11" t="s">
        <v>579</v>
      </c>
      <c r="D299" s="12">
        <v>102.29</v>
      </c>
    </row>
    <row r="300" spans="1:4" x14ac:dyDescent="0.25">
      <c r="A300" s="9" t="s">
        <v>27</v>
      </c>
      <c r="B300" s="10" t="s">
        <v>580</v>
      </c>
      <c r="C300" s="11" t="s">
        <v>580</v>
      </c>
      <c r="D300" s="12">
        <v>24.72</v>
      </c>
    </row>
    <row r="301" spans="1:4" x14ac:dyDescent="0.25">
      <c r="A301" s="9" t="s">
        <v>28</v>
      </c>
      <c r="B301" s="10" t="s">
        <v>581</v>
      </c>
      <c r="C301" s="11" t="s">
        <v>581</v>
      </c>
      <c r="D301" s="12">
        <v>7.67</v>
      </c>
    </row>
    <row r="302" spans="1:4" x14ac:dyDescent="0.25">
      <c r="A302" s="9" t="s">
        <v>29</v>
      </c>
      <c r="B302" s="10" t="s">
        <v>582</v>
      </c>
      <c r="C302" s="11" t="s">
        <v>582</v>
      </c>
      <c r="D302" s="12">
        <v>11.55</v>
      </c>
    </row>
    <row r="303" spans="1:4" x14ac:dyDescent="0.25">
      <c r="A303" s="9" t="s">
        <v>30</v>
      </c>
      <c r="B303" s="10" t="s">
        <v>583</v>
      </c>
      <c r="C303" s="11" t="s">
        <v>583</v>
      </c>
      <c r="D303" s="12">
        <v>2.06</v>
      </c>
    </row>
    <row r="304" spans="1:4" x14ac:dyDescent="0.25">
      <c r="A304" s="9" t="s">
        <v>31</v>
      </c>
      <c r="B304" s="10" t="s">
        <v>584</v>
      </c>
      <c r="C304" s="11" t="s">
        <v>584</v>
      </c>
      <c r="D304" s="12">
        <v>9.32</v>
      </c>
    </row>
    <row r="305" spans="1:4" x14ac:dyDescent="0.25">
      <c r="A305" s="9" t="s">
        <v>32</v>
      </c>
      <c r="B305" s="10" t="s">
        <v>585</v>
      </c>
      <c r="C305" s="11" t="s">
        <v>585</v>
      </c>
      <c r="D305" s="12">
        <v>9.39</v>
      </c>
    </row>
    <row r="306" spans="1:4" x14ac:dyDescent="0.25">
      <c r="A306" s="9" t="s">
        <v>33</v>
      </c>
      <c r="B306" s="10" t="s">
        <v>586</v>
      </c>
      <c r="C306" s="11" t="s">
        <v>586</v>
      </c>
      <c r="D306" s="12">
        <v>9.0399999999999991</v>
      </c>
    </row>
    <row r="307" spans="1:4" x14ac:dyDescent="0.25">
      <c r="A307" s="9" t="s">
        <v>652</v>
      </c>
      <c r="B307" s="10" t="s">
        <v>587</v>
      </c>
      <c r="C307" s="11" t="s">
        <v>587</v>
      </c>
      <c r="D307" s="12">
        <v>8.33</v>
      </c>
    </row>
    <row r="308" spans="1:4" x14ac:dyDescent="0.25">
      <c r="A308" s="9" t="s">
        <v>34</v>
      </c>
      <c r="B308" s="10" t="s">
        <v>588</v>
      </c>
      <c r="C308" s="11" t="s">
        <v>588</v>
      </c>
      <c r="D308" s="12">
        <v>10.24</v>
      </c>
    </row>
    <row r="309" spans="1:4" x14ac:dyDescent="0.25">
      <c r="A309" s="9" t="s">
        <v>35</v>
      </c>
      <c r="B309" s="10" t="s">
        <v>589</v>
      </c>
      <c r="C309" s="11" t="s">
        <v>589</v>
      </c>
      <c r="D309" s="12">
        <v>28.87</v>
      </c>
    </row>
    <row r="310" spans="1:4" x14ac:dyDescent="0.25">
      <c r="A310" s="9" t="s">
        <v>36</v>
      </c>
      <c r="B310" s="10" t="s">
        <v>590</v>
      </c>
      <c r="C310" s="11" t="s">
        <v>590</v>
      </c>
      <c r="D310" s="12">
        <v>61.94</v>
      </c>
    </row>
    <row r="311" spans="1:4" x14ac:dyDescent="0.25">
      <c r="A311" s="9" t="s">
        <v>37</v>
      </c>
      <c r="B311" s="10" t="s">
        <v>591</v>
      </c>
      <c r="C311" s="11" t="s">
        <v>591</v>
      </c>
      <c r="D311" s="12">
        <v>716.57</v>
      </c>
    </row>
    <row r="312" spans="1:4" x14ac:dyDescent="0.25">
      <c r="A312" s="9" t="s">
        <v>57</v>
      </c>
      <c r="B312" s="10" t="s">
        <v>592</v>
      </c>
      <c r="C312" s="11" t="s">
        <v>592</v>
      </c>
      <c r="D312" s="12">
        <v>131.35</v>
      </c>
    </row>
    <row r="313" spans="1:4" x14ac:dyDescent="0.25">
      <c r="A313" s="9" t="s">
        <v>38</v>
      </c>
      <c r="B313" s="10" t="s">
        <v>593</v>
      </c>
      <c r="C313" s="11" t="s">
        <v>593</v>
      </c>
      <c r="D313" s="12">
        <v>160.63999999999999</v>
      </c>
    </row>
    <row r="314" spans="1:4" x14ac:dyDescent="0.25">
      <c r="A314" s="9" t="s">
        <v>39</v>
      </c>
      <c r="B314" s="10" t="s">
        <v>594</v>
      </c>
      <c r="C314" s="11" t="s">
        <v>594</v>
      </c>
      <c r="D314" s="12">
        <v>29.38</v>
      </c>
    </row>
    <row r="315" spans="1:4" x14ac:dyDescent="0.25">
      <c r="A315" s="9" t="s">
        <v>40</v>
      </c>
      <c r="B315" s="10" t="s">
        <v>595</v>
      </c>
      <c r="C315" s="11" t="s">
        <v>595</v>
      </c>
      <c r="D315" s="12">
        <v>174.42</v>
      </c>
    </row>
    <row r="316" spans="1:4" x14ac:dyDescent="0.25">
      <c r="A316" s="9" t="s">
        <v>41</v>
      </c>
      <c r="B316" s="10" t="s">
        <v>596</v>
      </c>
      <c r="C316" s="11" t="s">
        <v>596</v>
      </c>
      <c r="D316" s="12">
        <v>312.08</v>
      </c>
    </row>
    <row r="317" spans="1:4" x14ac:dyDescent="0.25">
      <c r="A317" s="9" t="s">
        <v>42</v>
      </c>
      <c r="B317" s="10" t="s">
        <v>597</v>
      </c>
      <c r="C317" s="11" t="s">
        <v>597</v>
      </c>
      <c r="D317" s="12">
        <v>152.56</v>
      </c>
    </row>
    <row r="318" spans="1:4" x14ac:dyDescent="0.25">
      <c r="A318" s="9" t="s">
        <v>43</v>
      </c>
      <c r="B318" s="10" t="s">
        <v>598</v>
      </c>
      <c r="C318" s="11" t="s">
        <v>598</v>
      </c>
      <c r="D318" s="12">
        <v>50.99</v>
      </c>
    </row>
    <row r="319" spans="1:4" x14ac:dyDescent="0.25">
      <c r="A319" s="9" t="s">
        <v>44</v>
      </c>
      <c r="B319" s="10" t="s">
        <v>599</v>
      </c>
      <c r="C319" s="11" t="s">
        <v>599</v>
      </c>
      <c r="D319" s="12">
        <v>80.959999999999994</v>
      </c>
    </row>
    <row r="320" spans="1:4" x14ac:dyDescent="0.25">
      <c r="A320" s="9" t="s">
        <v>45</v>
      </c>
      <c r="B320" s="10" t="s">
        <v>600</v>
      </c>
      <c r="C320" s="11" t="s">
        <v>600</v>
      </c>
      <c r="D320" s="12">
        <v>49.78</v>
      </c>
    </row>
    <row r="321" spans="1:4" x14ac:dyDescent="0.25">
      <c r="A321" s="9" t="s">
        <v>46</v>
      </c>
      <c r="B321" s="10" t="s">
        <v>601</v>
      </c>
      <c r="C321" s="11" t="s">
        <v>601</v>
      </c>
      <c r="D321" s="12">
        <v>157.79</v>
      </c>
    </row>
    <row r="322" spans="1:4" x14ac:dyDescent="0.25">
      <c r="A322" s="9" t="s">
        <v>58</v>
      </c>
      <c r="B322" s="10" t="s">
        <v>602</v>
      </c>
      <c r="C322" s="11" t="s">
        <v>602</v>
      </c>
      <c r="D322" s="12">
        <v>211.95</v>
      </c>
    </row>
    <row r="323" spans="1:4" x14ac:dyDescent="0.25">
      <c r="A323" s="9" t="s">
        <v>47</v>
      </c>
      <c r="B323" s="10" t="s">
        <v>603</v>
      </c>
      <c r="C323" s="11" t="s">
        <v>603</v>
      </c>
      <c r="D323" s="12">
        <v>57.47</v>
      </c>
    </row>
    <row r="324" spans="1:4" x14ac:dyDescent="0.25">
      <c r="A324" s="9" t="s">
        <v>669</v>
      </c>
      <c r="B324" s="10" t="s">
        <v>668</v>
      </c>
      <c r="C324" s="11" t="s">
        <v>668</v>
      </c>
      <c r="D324" s="12">
        <v>23</v>
      </c>
    </row>
    <row r="325" spans="1:4" x14ac:dyDescent="0.25">
      <c r="A325" s="9"/>
      <c r="B325" s="10"/>
    </row>
  </sheetData>
  <autoFilter ref="A4:D324" xr:uid="{00000000-0001-0000-0700-000000000000}"/>
  <phoneticPr fontId="2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6"/>
  <sheetViews>
    <sheetView showZeros="0" workbookViewId="0">
      <pane ySplit="6" topLeftCell="A299" activePane="bottomLeft" state="frozen"/>
      <selection pane="bottomLeft" activeCell="G7" sqref="G7:G326"/>
    </sheetView>
  </sheetViews>
  <sheetFormatPr defaultRowHeight="12.75" x14ac:dyDescent="0.2"/>
  <cols>
    <col min="1" max="1" width="13.28515625" bestFit="1" customWidth="1"/>
    <col min="2" max="2" width="11.5703125" bestFit="1" customWidth="1"/>
    <col min="3" max="4" width="13.28515625" bestFit="1" customWidth="1"/>
    <col min="5" max="5" width="10.5703125" bestFit="1" customWidth="1"/>
    <col min="6" max="7" width="13.28515625" bestFit="1" customWidth="1"/>
  </cols>
  <sheetData>
    <row r="1" spans="1:7" ht="15" x14ac:dyDescent="0.25">
      <c r="B1" s="41" t="s">
        <v>700</v>
      </c>
      <c r="C1" s="52">
        <v>5</v>
      </c>
      <c r="D1" s="53"/>
      <c r="E1" s="55"/>
      <c r="F1" s="54"/>
      <c r="G1" s="53"/>
    </row>
    <row r="2" spans="1:7" ht="15" x14ac:dyDescent="0.25">
      <c r="B2" s="41"/>
      <c r="C2" s="53"/>
      <c r="D2" s="53"/>
      <c r="E2" s="55"/>
      <c r="F2" s="54"/>
      <c r="G2" s="53"/>
    </row>
    <row r="3" spans="1:7" ht="15" x14ac:dyDescent="0.25">
      <c r="B3" s="47" t="s">
        <v>713</v>
      </c>
      <c r="C3" s="55">
        <v>1032001.12</v>
      </c>
      <c r="D3" s="55">
        <v>6807.23</v>
      </c>
      <c r="E3" s="55">
        <v>45291.69</v>
      </c>
      <c r="F3" s="55">
        <v>6795.34</v>
      </c>
      <c r="G3" s="55">
        <f>SUM(C3:F3)-E3</f>
        <v>1045603.6900000002</v>
      </c>
    </row>
    <row r="4" spans="1:7" ht="15" x14ac:dyDescent="0.25">
      <c r="C4" s="42">
        <f>+C3-C6</f>
        <v>1002.3615999993635</v>
      </c>
      <c r="D4" s="42">
        <f t="shared" ref="D4:G4" si="0">+D3-D6</f>
        <v>-4.000000001724402E-3</v>
      </c>
      <c r="E4" s="42">
        <f t="shared" si="0"/>
        <v>386.12333999999828</v>
      </c>
      <c r="F4" s="42">
        <f t="shared" si="0"/>
        <v>739.00200000000132</v>
      </c>
      <c r="G4" s="42">
        <f t="shared" si="0"/>
        <v>1741.3595999996178</v>
      </c>
    </row>
    <row r="5" spans="1:7" ht="15" x14ac:dyDescent="0.25">
      <c r="A5" s="43" t="s">
        <v>629</v>
      </c>
      <c r="B5" s="43" t="s">
        <v>80</v>
      </c>
      <c r="C5" s="44" t="s">
        <v>622</v>
      </c>
      <c r="D5" s="44" t="s">
        <v>714</v>
      </c>
      <c r="E5" s="44" t="s">
        <v>658</v>
      </c>
      <c r="F5" s="43" t="s">
        <v>695</v>
      </c>
      <c r="G5" s="44" t="s">
        <v>631</v>
      </c>
    </row>
    <row r="6" spans="1:7" ht="15" x14ac:dyDescent="0.2">
      <c r="A6" s="56" t="s">
        <v>630</v>
      </c>
      <c r="B6" s="57" t="s">
        <v>64</v>
      </c>
      <c r="C6" s="98">
        <f>SUM(C7:C397)</f>
        <v>1030998.7584000006</v>
      </c>
      <c r="D6" s="98">
        <f>SUM(D7:D397)</f>
        <v>6807.2340000000013</v>
      </c>
      <c r="E6" s="58">
        <f>SUM(E7:E397)</f>
        <v>44905.566660000004</v>
      </c>
      <c r="F6" s="98">
        <f>SUM(F7:F397)</f>
        <v>6056.3379999999988</v>
      </c>
      <c r="G6" s="98">
        <f>SUM(G7:G397)</f>
        <v>1043862.3304000006</v>
      </c>
    </row>
    <row r="7" spans="1:7" ht="15" x14ac:dyDescent="0.25">
      <c r="A7" s="45" t="s">
        <v>82</v>
      </c>
      <c r="B7" s="46" t="s">
        <v>83</v>
      </c>
      <c r="C7" s="50">
        <v>58.669999999999995</v>
      </c>
      <c r="D7" s="50">
        <v>0</v>
      </c>
      <c r="E7" s="50">
        <v>1.6</v>
      </c>
      <c r="F7" s="50">
        <v>0</v>
      </c>
      <c r="G7" s="50">
        <f>C7+F7+D7</f>
        <v>58.669999999999995</v>
      </c>
    </row>
    <row r="8" spans="1:7" ht="15" x14ac:dyDescent="0.25">
      <c r="A8" s="45" t="s">
        <v>84</v>
      </c>
      <c r="B8" s="46" t="s">
        <v>85</v>
      </c>
      <c r="C8" s="50">
        <v>14</v>
      </c>
      <c r="D8" s="50">
        <v>0</v>
      </c>
      <c r="E8" s="50">
        <v>0</v>
      </c>
      <c r="F8" s="50">
        <v>0</v>
      </c>
      <c r="G8" s="50">
        <f>C8+F8+D8</f>
        <v>14</v>
      </c>
    </row>
    <row r="9" spans="1:7" ht="15" x14ac:dyDescent="0.25">
      <c r="A9" s="45" t="s">
        <v>86</v>
      </c>
      <c r="B9" s="46" t="s">
        <v>87</v>
      </c>
      <c r="C9" s="50">
        <v>4349.1639999999998</v>
      </c>
      <c r="D9" s="50">
        <v>64.671999999999997</v>
      </c>
      <c r="E9" s="50">
        <v>42.363999999999997</v>
      </c>
      <c r="F9" s="50">
        <v>16.399999999999999</v>
      </c>
      <c r="G9" s="50">
        <f>C9+F9+D9</f>
        <v>4430.235999999999</v>
      </c>
    </row>
    <row r="10" spans="1:7" ht="15" x14ac:dyDescent="0.25">
      <c r="A10" s="45" t="s">
        <v>88</v>
      </c>
      <c r="B10" s="46" t="s">
        <v>89</v>
      </c>
      <c r="C10" s="50">
        <v>169.74</v>
      </c>
      <c r="D10" s="50">
        <v>2.4</v>
      </c>
      <c r="E10" s="50">
        <v>0</v>
      </c>
      <c r="F10" s="50">
        <v>0</v>
      </c>
      <c r="G10" s="50">
        <f>C10+F10+D10</f>
        <v>172.14000000000001</v>
      </c>
    </row>
    <row r="11" spans="1:7" ht="15" x14ac:dyDescent="0.25">
      <c r="A11" s="45" t="s">
        <v>90</v>
      </c>
      <c r="B11" s="46" t="s">
        <v>91</v>
      </c>
      <c r="C11" s="50">
        <v>378.02000000000004</v>
      </c>
      <c r="D11" s="50">
        <v>11.6</v>
      </c>
      <c r="E11" s="50">
        <v>27.172000000000004</v>
      </c>
      <c r="F11" s="50">
        <v>0</v>
      </c>
      <c r="G11" s="50">
        <f>C11+F11+D11</f>
        <v>389.62000000000006</v>
      </c>
    </row>
    <row r="12" spans="1:7" ht="15" x14ac:dyDescent="0.25">
      <c r="A12" s="45" t="s">
        <v>92</v>
      </c>
      <c r="B12" s="46" t="s">
        <v>93</v>
      </c>
      <c r="C12" s="50">
        <v>2314.4180000000001</v>
      </c>
      <c r="D12" s="50">
        <v>53.6</v>
      </c>
      <c r="E12" s="50">
        <v>180.24600000000001</v>
      </c>
      <c r="F12" s="50">
        <v>4.2</v>
      </c>
      <c r="G12" s="50">
        <f>C12+F12+D12</f>
        <v>2372.2179999999998</v>
      </c>
    </row>
    <row r="13" spans="1:7" ht="15" x14ac:dyDescent="0.25">
      <c r="A13" s="45" t="s">
        <v>94</v>
      </c>
      <c r="B13" s="46" t="s">
        <v>95</v>
      </c>
      <c r="C13" s="50">
        <v>602.53399999999999</v>
      </c>
      <c r="D13" s="50">
        <v>33.730000000000004</v>
      </c>
      <c r="E13" s="50">
        <v>0</v>
      </c>
      <c r="F13" s="50">
        <v>0</v>
      </c>
      <c r="G13" s="50">
        <f>C13+F13+D13</f>
        <v>636.26400000000001</v>
      </c>
    </row>
    <row r="14" spans="1:7" ht="15" x14ac:dyDescent="0.25">
      <c r="A14" s="45" t="s">
        <v>96</v>
      </c>
      <c r="B14" s="46" t="s">
        <v>97</v>
      </c>
      <c r="C14" s="50">
        <v>18261.750000000007</v>
      </c>
      <c r="D14" s="50">
        <v>28.8</v>
      </c>
      <c r="E14" s="50">
        <v>560.88400000000001</v>
      </c>
      <c r="F14" s="50">
        <v>124</v>
      </c>
      <c r="G14" s="50">
        <f>C14+F14+D14</f>
        <v>18414.550000000007</v>
      </c>
    </row>
    <row r="15" spans="1:7" ht="15" x14ac:dyDescent="0.25">
      <c r="A15" s="45" t="s">
        <v>98</v>
      </c>
      <c r="B15" s="46" t="s">
        <v>99</v>
      </c>
      <c r="C15" s="50">
        <v>136.4</v>
      </c>
      <c r="D15" s="50">
        <v>0</v>
      </c>
      <c r="E15" s="50">
        <v>0</v>
      </c>
      <c r="F15" s="50">
        <v>0</v>
      </c>
      <c r="G15" s="50">
        <f>C15+F15+D15</f>
        <v>136.4</v>
      </c>
    </row>
    <row r="16" spans="1:7" ht="15" x14ac:dyDescent="0.25">
      <c r="A16" s="45" t="s">
        <v>100</v>
      </c>
      <c r="B16" s="46" t="s">
        <v>632</v>
      </c>
      <c r="C16" s="50">
        <v>1274.962</v>
      </c>
      <c r="D16" s="50">
        <v>11.8</v>
      </c>
      <c r="E16" s="50">
        <v>0</v>
      </c>
      <c r="F16" s="50">
        <v>5</v>
      </c>
      <c r="G16" s="50">
        <f>C16+F16+D16</f>
        <v>1291.7619999999999</v>
      </c>
    </row>
    <row r="17" spans="1:7" ht="15" x14ac:dyDescent="0.25">
      <c r="A17" s="45" t="s">
        <v>101</v>
      </c>
      <c r="B17" s="46" t="s">
        <v>102</v>
      </c>
      <c r="C17" s="50">
        <v>838.28599999999983</v>
      </c>
      <c r="D17" s="50">
        <v>0</v>
      </c>
      <c r="E17" s="50">
        <v>5.76</v>
      </c>
      <c r="F17" s="50">
        <v>2</v>
      </c>
      <c r="G17" s="50">
        <f>C17+F17+D17</f>
        <v>840.28599999999983</v>
      </c>
    </row>
    <row r="18" spans="1:7" ht="15" x14ac:dyDescent="0.25">
      <c r="A18" s="45" t="s">
        <v>103</v>
      </c>
      <c r="B18" s="46" t="s">
        <v>104</v>
      </c>
      <c r="C18" s="50">
        <v>2307.5940000000001</v>
      </c>
      <c r="D18" s="50">
        <v>52.8</v>
      </c>
      <c r="E18" s="50">
        <v>35.4</v>
      </c>
      <c r="F18" s="50">
        <v>53.6</v>
      </c>
      <c r="G18" s="50">
        <f>C18+F18+D18</f>
        <v>2413.9940000000001</v>
      </c>
    </row>
    <row r="19" spans="1:7" ht="15" x14ac:dyDescent="0.25">
      <c r="A19" s="45" t="s">
        <v>105</v>
      </c>
      <c r="B19" s="46" t="s">
        <v>106</v>
      </c>
      <c r="C19" s="50">
        <v>13488.227999999999</v>
      </c>
      <c r="D19" s="50">
        <v>0</v>
      </c>
      <c r="E19" s="50">
        <v>1140.4739999999999</v>
      </c>
      <c r="F19" s="50">
        <v>67.711999999999989</v>
      </c>
      <c r="G19" s="50">
        <f>C19+F19+D19</f>
        <v>13555.939999999999</v>
      </c>
    </row>
    <row r="20" spans="1:7" ht="15" x14ac:dyDescent="0.25">
      <c r="A20" s="45" t="s">
        <v>107</v>
      </c>
      <c r="B20" s="46" t="s">
        <v>108</v>
      </c>
      <c r="C20" s="50">
        <v>607.83799999999997</v>
      </c>
      <c r="D20" s="50">
        <v>18.61</v>
      </c>
      <c r="E20" s="50">
        <v>0</v>
      </c>
      <c r="F20" s="50">
        <v>0</v>
      </c>
      <c r="G20" s="50">
        <f>C20+F20+D20</f>
        <v>626.44799999999998</v>
      </c>
    </row>
    <row r="21" spans="1:7" ht="15" x14ac:dyDescent="0.25">
      <c r="A21" s="45" t="s">
        <v>109</v>
      </c>
      <c r="B21" s="46" t="s">
        <v>110</v>
      </c>
      <c r="C21" s="50">
        <v>11.388</v>
      </c>
      <c r="D21" s="50">
        <v>0</v>
      </c>
      <c r="E21" s="50">
        <v>0</v>
      </c>
      <c r="F21" s="50">
        <v>0</v>
      </c>
      <c r="G21" s="50">
        <f>C21+F21+D21</f>
        <v>11.388</v>
      </c>
    </row>
    <row r="22" spans="1:7" ht="15" x14ac:dyDescent="0.25">
      <c r="A22" s="45" t="s">
        <v>111</v>
      </c>
      <c r="B22" s="46" t="s">
        <v>112</v>
      </c>
      <c r="C22" s="50">
        <v>398.39200000000005</v>
      </c>
      <c r="D22" s="50">
        <v>0</v>
      </c>
      <c r="E22" s="50">
        <v>0</v>
      </c>
      <c r="F22" s="50">
        <v>0</v>
      </c>
      <c r="G22" s="50">
        <f>C22+F22+D22</f>
        <v>398.39200000000005</v>
      </c>
    </row>
    <row r="23" spans="1:7" ht="15" x14ac:dyDescent="0.25">
      <c r="A23" s="45" t="s">
        <v>113</v>
      </c>
      <c r="B23" s="46" t="s">
        <v>114</v>
      </c>
      <c r="C23" s="50">
        <v>1224.9140000000002</v>
      </c>
      <c r="D23" s="50">
        <v>0</v>
      </c>
      <c r="E23" s="50">
        <v>33.4</v>
      </c>
      <c r="F23" s="50">
        <v>0</v>
      </c>
      <c r="G23" s="50">
        <f>C23+F23+D23</f>
        <v>1224.9140000000002</v>
      </c>
    </row>
    <row r="24" spans="1:7" ht="15" x14ac:dyDescent="0.25">
      <c r="A24" s="45" t="s">
        <v>115</v>
      </c>
      <c r="B24" s="46" t="s">
        <v>116</v>
      </c>
      <c r="C24" s="50">
        <v>1581.414</v>
      </c>
      <c r="D24" s="50">
        <v>0</v>
      </c>
      <c r="E24" s="50">
        <v>0</v>
      </c>
      <c r="F24" s="50">
        <v>0</v>
      </c>
      <c r="G24" s="50">
        <f>C24+F24+D24</f>
        <v>1581.414</v>
      </c>
    </row>
    <row r="25" spans="1:7" ht="15" x14ac:dyDescent="0.25">
      <c r="A25" s="45" t="s">
        <v>117</v>
      </c>
      <c r="B25" s="46" t="s">
        <v>118</v>
      </c>
      <c r="C25" s="50">
        <v>1154.7380000000001</v>
      </c>
      <c r="D25" s="50">
        <v>16.5</v>
      </c>
      <c r="E25" s="50">
        <v>35.353999999999999</v>
      </c>
      <c r="F25" s="50">
        <v>0</v>
      </c>
      <c r="G25" s="50">
        <f>C25+F25+D25</f>
        <v>1171.2380000000001</v>
      </c>
    </row>
    <row r="26" spans="1:7" ht="15" x14ac:dyDescent="0.25">
      <c r="A26" s="45" t="s">
        <v>119</v>
      </c>
      <c r="B26" s="46" t="s">
        <v>120</v>
      </c>
      <c r="C26" s="50">
        <v>6507.0819999999985</v>
      </c>
      <c r="D26" s="50">
        <v>60</v>
      </c>
      <c r="E26" s="50">
        <v>335.43200000000002</v>
      </c>
      <c r="F26" s="50">
        <v>86.88</v>
      </c>
      <c r="G26" s="50">
        <f>C26+F26+D26</f>
        <v>6653.9619999999986</v>
      </c>
    </row>
    <row r="27" spans="1:7" ht="15" x14ac:dyDescent="0.25">
      <c r="A27" s="51" t="s">
        <v>690</v>
      </c>
      <c r="B27" s="49" t="s">
        <v>698</v>
      </c>
      <c r="C27" s="50">
        <v>231.4</v>
      </c>
      <c r="D27" s="50">
        <v>0</v>
      </c>
      <c r="E27" s="50">
        <v>0</v>
      </c>
      <c r="F27" s="50">
        <v>0</v>
      </c>
      <c r="G27" s="50">
        <f>C27+F27+D27</f>
        <v>231.4</v>
      </c>
    </row>
    <row r="28" spans="1:7" ht="15" x14ac:dyDescent="0.25">
      <c r="A28" s="45" t="s">
        <v>121</v>
      </c>
      <c r="B28" s="46" t="s">
        <v>122</v>
      </c>
      <c r="C28" s="50">
        <v>3286.9739999999997</v>
      </c>
      <c r="D28" s="50">
        <v>28</v>
      </c>
      <c r="E28" s="50">
        <v>258.36600000000004</v>
      </c>
      <c r="F28" s="50">
        <v>0</v>
      </c>
      <c r="G28" s="50">
        <f>C28+F28+D28</f>
        <v>3314.9739999999997</v>
      </c>
    </row>
    <row r="29" spans="1:7" ht="15" x14ac:dyDescent="0.25">
      <c r="A29" s="45" t="s">
        <v>123</v>
      </c>
      <c r="B29" s="46" t="s">
        <v>124</v>
      </c>
      <c r="C29" s="50">
        <v>361.82199999999995</v>
      </c>
      <c r="D29" s="50">
        <v>0</v>
      </c>
      <c r="E29" s="50">
        <v>150.6</v>
      </c>
      <c r="F29" s="50">
        <v>0</v>
      </c>
      <c r="G29" s="50">
        <f>C29+F29+D29</f>
        <v>361.82199999999995</v>
      </c>
    </row>
    <row r="30" spans="1:7" ht="15" x14ac:dyDescent="0.25">
      <c r="A30" s="45" t="s">
        <v>125</v>
      </c>
      <c r="B30" s="46" t="s">
        <v>126</v>
      </c>
      <c r="C30" s="50">
        <v>2510.7699999999995</v>
      </c>
      <c r="D30" s="50">
        <v>0</v>
      </c>
      <c r="E30" s="50">
        <v>238.80799999999999</v>
      </c>
      <c r="F30" s="50">
        <v>0</v>
      </c>
      <c r="G30" s="50">
        <f>C30+F30+D30</f>
        <v>2510.7699999999995</v>
      </c>
    </row>
    <row r="31" spans="1:7" ht="15" x14ac:dyDescent="0.25">
      <c r="A31" s="45" t="s">
        <v>127</v>
      </c>
      <c r="B31" s="46" t="s">
        <v>128</v>
      </c>
      <c r="C31" s="50">
        <v>464.74799999999993</v>
      </c>
      <c r="D31" s="50">
        <v>0</v>
      </c>
      <c r="E31" s="50">
        <v>0</v>
      </c>
      <c r="F31" s="50">
        <v>0</v>
      </c>
      <c r="G31" s="50">
        <f>C31+F31+D31</f>
        <v>464.74799999999993</v>
      </c>
    </row>
    <row r="32" spans="1:7" ht="15" x14ac:dyDescent="0.25">
      <c r="A32" s="45" t="s">
        <v>129</v>
      </c>
      <c r="B32" s="46" t="s">
        <v>130</v>
      </c>
      <c r="C32" s="50">
        <v>3582.0419999999999</v>
      </c>
      <c r="D32" s="50">
        <v>16</v>
      </c>
      <c r="E32" s="50">
        <v>2781.3220000000001</v>
      </c>
      <c r="F32" s="50">
        <v>3.8</v>
      </c>
      <c r="G32" s="50">
        <f>C32+F32+D32</f>
        <v>3601.8420000000001</v>
      </c>
    </row>
    <row r="33" spans="1:7" ht="15" x14ac:dyDescent="0.25">
      <c r="A33" s="51" t="s">
        <v>628</v>
      </c>
      <c r="B33" s="49" t="s">
        <v>633</v>
      </c>
      <c r="C33" s="50">
        <v>110.58</v>
      </c>
      <c r="D33" s="50">
        <v>0</v>
      </c>
      <c r="E33" s="50">
        <v>0</v>
      </c>
      <c r="F33" s="50">
        <v>0</v>
      </c>
      <c r="G33" s="50">
        <f>C33+F33+D33</f>
        <v>110.58</v>
      </c>
    </row>
    <row r="34" spans="1:7" ht="15" x14ac:dyDescent="0.25">
      <c r="A34" s="45" t="s">
        <v>131</v>
      </c>
      <c r="B34" s="46" t="s">
        <v>132</v>
      </c>
      <c r="C34" s="50">
        <v>20460.3</v>
      </c>
      <c r="D34" s="50">
        <v>228.75399999999999</v>
      </c>
      <c r="E34" s="50">
        <v>649.99400000000003</v>
      </c>
      <c r="F34" s="50">
        <v>255.6</v>
      </c>
      <c r="G34" s="50">
        <f>C34+F34+D34</f>
        <v>20944.653999999999</v>
      </c>
    </row>
    <row r="35" spans="1:7" ht="15" x14ac:dyDescent="0.25">
      <c r="A35" s="45" t="s">
        <v>133</v>
      </c>
      <c r="B35" s="46" t="s">
        <v>134</v>
      </c>
      <c r="C35" s="50">
        <v>1941.3520000000001</v>
      </c>
      <c r="D35" s="50">
        <v>68.801999999999992</v>
      </c>
      <c r="E35" s="50">
        <v>24.154000000000003</v>
      </c>
      <c r="F35" s="50">
        <v>2.2000000000000002</v>
      </c>
      <c r="G35" s="50">
        <f>C35+F35+D35</f>
        <v>2012.354</v>
      </c>
    </row>
    <row r="36" spans="1:7" ht="15" x14ac:dyDescent="0.25">
      <c r="A36" s="45" t="s">
        <v>135</v>
      </c>
      <c r="B36" s="46" t="s">
        <v>606</v>
      </c>
      <c r="C36" s="50">
        <v>1741.3820000000001</v>
      </c>
      <c r="D36" s="50">
        <v>0</v>
      </c>
      <c r="E36" s="50">
        <v>33.210000000000008</v>
      </c>
      <c r="F36" s="50">
        <v>6.4</v>
      </c>
      <c r="G36" s="50">
        <f>C36+F36+D36</f>
        <v>1747.7820000000002</v>
      </c>
    </row>
    <row r="37" spans="1:7" ht="15" x14ac:dyDescent="0.25">
      <c r="A37" s="45" t="s">
        <v>136</v>
      </c>
      <c r="B37" s="46" t="s">
        <v>137</v>
      </c>
      <c r="C37" s="50">
        <v>163.22399999999999</v>
      </c>
      <c r="D37" s="50">
        <v>0</v>
      </c>
      <c r="E37" s="50">
        <v>0</v>
      </c>
      <c r="F37" s="50">
        <v>0</v>
      </c>
      <c r="G37" s="50">
        <f>C37+F37+D37</f>
        <v>163.22399999999999</v>
      </c>
    </row>
    <row r="38" spans="1:7" ht="15" x14ac:dyDescent="0.25">
      <c r="A38" s="45" t="s">
        <v>138</v>
      </c>
      <c r="B38" s="46" t="s">
        <v>139</v>
      </c>
      <c r="C38" s="50">
        <v>2470.922</v>
      </c>
      <c r="D38" s="50">
        <v>79.558000000000007</v>
      </c>
      <c r="E38" s="50">
        <v>19.263999999999999</v>
      </c>
      <c r="F38" s="50">
        <v>5.2</v>
      </c>
      <c r="G38" s="50">
        <f>C38+F38+D38</f>
        <v>2555.6799999999998</v>
      </c>
    </row>
    <row r="39" spans="1:7" ht="15" x14ac:dyDescent="0.25">
      <c r="A39" s="45" t="s">
        <v>140</v>
      </c>
      <c r="B39" s="46" t="s">
        <v>141</v>
      </c>
      <c r="C39" s="50">
        <v>21443.488000000008</v>
      </c>
      <c r="D39" s="50">
        <v>66.515999999999991</v>
      </c>
      <c r="E39" s="50">
        <v>445.416</v>
      </c>
      <c r="F39" s="50">
        <v>155.6</v>
      </c>
      <c r="G39" s="50">
        <f>C39+F39+D39</f>
        <v>21665.604000000007</v>
      </c>
    </row>
    <row r="40" spans="1:7" ht="15" x14ac:dyDescent="0.25">
      <c r="A40" s="45" t="s">
        <v>142</v>
      </c>
      <c r="B40" s="46" t="s">
        <v>143</v>
      </c>
      <c r="C40" s="50">
        <v>6857.5959999999995</v>
      </c>
      <c r="D40" s="50">
        <v>14.4</v>
      </c>
      <c r="E40" s="50">
        <v>170.05600000000001</v>
      </c>
      <c r="F40" s="50">
        <v>5.6</v>
      </c>
      <c r="G40" s="50">
        <f>C40+F40+D40</f>
        <v>6877.5959999999995</v>
      </c>
    </row>
    <row r="41" spans="1:7" ht="15" x14ac:dyDescent="0.25">
      <c r="A41" s="45" t="s">
        <v>144</v>
      </c>
      <c r="B41" s="46" t="s">
        <v>145</v>
      </c>
      <c r="C41" s="50">
        <v>12171.2</v>
      </c>
      <c r="D41" s="50">
        <v>112.84</v>
      </c>
      <c r="E41" s="50">
        <v>2024.0919999999999</v>
      </c>
      <c r="F41" s="50">
        <v>33.200000000000003</v>
      </c>
      <c r="G41" s="50">
        <f>C41+F41+D41</f>
        <v>12317.240000000002</v>
      </c>
    </row>
    <row r="42" spans="1:7" ht="15" x14ac:dyDescent="0.25">
      <c r="A42" s="45" t="s">
        <v>146</v>
      </c>
      <c r="B42" s="46" t="s">
        <v>147</v>
      </c>
      <c r="C42" s="50">
        <v>4049.28</v>
      </c>
      <c r="D42" s="50">
        <v>0</v>
      </c>
      <c r="E42" s="50">
        <v>175.81</v>
      </c>
      <c r="F42" s="50">
        <v>7</v>
      </c>
      <c r="G42" s="50">
        <f>C42+F42+D42</f>
        <v>4056.28</v>
      </c>
    </row>
    <row r="43" spans="1:7" ht="15" x14ac:dyDescent="0.25">
      <c r="A43" s="51" t="s">
        <v>705</v>
      </c>
      <c r="B43" s="49" t="s">
        <v>719</v>
      </c>
      <c r="C43" s="50">
        <v>55.381999999999991</v>
      </c>
      <c r="D43" s="50">
        <v>0</v>
      </c>
      <c r="E43" s="50">
        <v>0</v>
      </c>
      <c r="F43" s="50">
        <v>0</v>
      </c>
      <c r="G43" s="50">
        <f>C43+F43+D43</f>
        <v>55.381999999999991</v>
      </c>
    </row>
    <row r="44" spans="1:7" ht="15" x14ac:dyDescent="0.25">
      <c r="A44" s="45" t="s">
        <v>148</v>
      </c>
      <c r="B44" s="46" t="s">
        <v>149</v>
      </c>
      <c r="C44" s="50">
        <v>332.30800000000005</v>
      </c>
      <c r="D44" s="50">
        <v>0</v>
      </c>
      <c r="E44" s="50">
        <v>0</v>
      </c>
      <c r="F44" s="50">
        <v>13.2</v>
      </c>
      <c r="G44" s="50">
        <f>C44+F44+D44</f>
        <v>345.50800000000004</v>
      </c>
    </row>
    <row r="45" spans="1:7" ht="15" x14ac:dyDescent="0.25">
      <c r="A45" s="45" t="s">
        <v>150</v>
      </c>
      <c r="B45" s="46" t="s">
        <v>151</v>
      </c>
      <c r="C45" s="50">
        <v>755.7360000000001</v>
      </c>
      <c r="D45" s="50">
        <v>3.2</v>
      </c>
      <c r="E45" s="50">
        <v>736.7360000000001</v>
      </c>
      <c r="F45" s="50">
        <v>0</v>
      </c>
      <c r="G45" s="50">
        <f>C45+F45+D45</f>
        <v>758.93600000000015</v>
      </c>
    </row>
    <row r="46" spans="1:7" ht="15" x14ac:dyDescent="0.25">
      <c r="A46" s="45" t="s">
        <v>152</v>
      </c>
      <c r="B46" s="46" t="s">
        <v>153</v>
      </c>
      <c r="C46" s="50">
        <v>5981.8940000000011</v>
      </c>
      <c r="D46" s="50">
        <v>128.232</v>
      </c>
      <c r="E46" s="50">
        <v>85.546000000000006</v>
      </c>
      <c r="F46" s="50">
        <v>57.8</v>
      </c>
      <c r="G46" s="50">
        <f>C46+F46+D46</f>
        <v>6167.9260000000013</v>
      </c>
    </row>
    <row r="47" spans="1:7" ht="15" x14ac:dyDescent="0.25">
      <c r="A47" s="45" t="s">
        <v>154</v>
      </c>
      <c r="B47" s="46" t="s">
        <v>155</v>
      </c>
      <c r="C47" s="50">
        <v>635.74599999999987</v>
      </c>
      <c r="D47" s="50">
        <v>0</v>
      </c>
      <c r="E47" s="50">
        <v>9.0599999999999987</v>
      </c>
      <c r="F47" s="50">
        <v>0</v>
      </c>
      <c r="G47" s="50">
        <f>C47+F47+D47</f>
        <v>635.74599999999987</v>
      </c>
    </row>
    <row r="48" spans="1:7" ht="15" x14ac:dyDescent="0.25">
      <c r="A48" s="45" t="s">
        <v>156</v>
      </c>
      <c r="B48" s="46" t="s">
        <v>157</v>
      </c>
      <c r="C48" s="50">
        <v>1379.616</v>
      </c>
      <c r="D48" s="50">
        <v>0</v>
      </c>
      <c r="E48" s="50">
        <v>18.151999999999997</v>
      </c>
      <c r="F48" s="50">
        <v>0</v>
      </c>
      <c r="G48" s="50">
        <f>C48+F48+D48</f>
        <v>1379.616</v>
      </c>
    </row>
    <row r="49" spans="1:7" ht="15" x14ac:dyDescent="0.25">
      <c r="A49" s="45" t="s">
        <v>158</v>
      </c>
      <c r="B49" s="46" t="s">
        <v>159</v>
      </c>
      <c r="C49" s="50">
        <v>1046.7619999999999</v>
      </c>
      <c r="D49" s="50">
        <v>36</v>
      </c>
      <c r="E49" s="50">
        <v>21.59</v>
      </c>
      <c r="F49" s="50">
        <v>1.2</v>
      </c>
      <c r="G49" s="50">
        <f>C49+F49+D49</f>
        <v>1083.962</v>
      </c>
    </row>
    <row r="50" spans="1:7" ht="15" x14ac:dyDescent="0.25">
      <c r="A50" s="45" t="s">
        <v>160</v>
      </c>
      <c r="B50" s="46" t="s">
        <v>161</v>
      </c>
      <c r="C50" s="50">
        <v>2293.3679999999999</v>
      </c>
      <c r="D50" s="50">
        <v>0</v>
      </c>
      <c r="E50" s="50">
        <v>124.43800000000002</v>
      </c>
      <c r="F50" s="50">
        <v>15.075999999999999</v>
      </c>
      <c r="G50" s="50">
        <f>C50+F50+D50</f>
        <v>2308.444</v>
      </c>
    </row>
    <row r="51" spans="1:7" ht="15" x14ac:dyDescent="0.25">
      <c r="A51" s="45" t="s">
        <v>162</v>
      </c>
      <c r="B51" s="46" t="s">
        <v>163</v>
      </c>
      <c r="C51" s="50">
        <v>4797.6139999999996</v>
      </c>
      <c r="D51" s="50">
        <v>155.19400000000002</v>
      </c>
      <c r="E51" s="50">
        <v>231.11399999999998</v>
      </c>
      <c r="F51" s="50">
        <v>10</v>
      </c>
      <c r="G51" s="50">
        <f>C51+F51+D51</f>
        <v>4962.808</v>
      </c>
    </row>
    <row r="52" spans="1:7" ht="15" x14ac:dyDescent="0.25">
      <c r="A52" s="45" t="s">
        <v>164</v>
      </c>
      <c r="B52" s="46" t="s">
        <v>165</v>
      </c>
      <c r="C52" s="50">
        <v>108.2</v>
      </c>
      <c r="D52" s="50">
        <v>0</v>
      </c>
      <c r="E52" s="50">
        <v>0</v>
      </c>
      <c r="F52" s="50">
        <v>0</v>
      </c>
      <c r="G52" s="50">
        <f>C52+F52+D52</f>
        <v>108.2</v>
      </c>
    </row>
    <row r="53" spans="1:7" ht="15" x14ac:dyDescent="0.25">
      <c r="A53" s="45" t="s">
        <v>166</v>
      </c>
      <c r="B53" s="46" t="s">
        <v>167</v>
      </c>
      <c r="C53" s="50">
        <v>727.07</v>
      </c>
      <c r="D53" s="50">
        <v>25.073999999999998</v>
      </c>
      <c r="E53" s="50">
        <v>31</v>
      </c>
      <c r="F53" s="50">
        <v>0</v>
      </c>
      <c r="G53" s="50">
        <f>C53+F53+D53</f>
        <v>752.14400000000001</v>
      </c>
    </row>
    <row r="54" spans="1:7" ht="15" x14ac:dyDescent="0.25">
      <c r="A54" s="45" t="s">
        <v>168</v>
      </c>
      <c r="B54" s="46" t="s">
        <v>169</v>
      </c>
      <c r="C54" s="50">
        <v>30.6</v>
      </c>
      <c r="D54" s="50">
        <v>1</v>
      </c>
      <c r="E54" s="50">
        <v>0</v>
      </c>
      <c r="F54" s="50">
        <v>0</v>
      </c>
      <c r="G54" s="50">
        <f>C54+F54+D54</f>
        <v>31.6</v>
      </c>
    </row>
    <row r="55" spans="1:7" ht="15" x14ac:dyDescent="0.25">
      <c r="A55" s="45" t="s">
        <v>170</v>
      </c>
      <c r="B55" s="46" t="s">
        <v>171</v>
      </c>
      <c r="C55" s="50">
        <v>5561.9359999999997</v>
      </c>
      <c r="D55" s="50">
        <v>70.2</v>
      </c>
      <c r="E55" s="50">
        <v>152.80000000000001</v>
      </c>
      <c r="F55" s="50">
        <v>0</v>
      </c>
      <c r="G55" s="50">
        <f>C55+F55+D55</f>
        <v>5632.1359999999995</v>
      </c>
    </row>
    <row r="56" spans="1:7" ht="15" x14ac:dyDescent="0.25">
      <c r="A56" s="45" t="s">
        <v>172</v>
      </c>
      <c r="B56" s="46" t="s">
        <v>173</v>
      </c>
      <c r="C56" s="50">
        <v>96.878</v>
      </c>
      <c r="D56" s="50">
        <v>0</v>
      </c>
      <c r="E56" s="50">
        <v>0</v>
      </c>
      <c r="F56" s="50">
        <v>0</v>
      </c>
      <c r="G56" s="50">
        <f>C56+F56+D56</f>
        <v>96.878</v>
      </c>
    </row>
    <row r="57" spans="1:7" ht="15" x14ac:dyDescent="0.25">
      <c r="A57" s="45" t="s">
        <v>174</v>
      </c>
      <c r="B57" s="46" t="s">
        <v>175</v>
      </c>
      <c r="C57" s="50">
        <v>235.25799999999998</v>
      </c>
      <c r="D57" s="50">
        <v>17.899999999999999</v>
      </c>
      <c r="E57" s="50">
        <v>0</v>
      </c>
      <c r="F57" s="50">
        <v>0</v>
      </c>
      <c r="G57" s="50">
        <f>C57+F57+D57</f>
        <v>253.15799999999999</v>
      </c>
    </row>
    <row r="58" spans="1:7" ht="15" x14ac:dyDescent="0.25">
      <c r="A58" s="45" t="s">
        <v>357</v>
      </c>
      <c r="B58" s="46" t="s">
        <v>176</v>
      </c>
      <c r="C58" s="50">
        <v>38.200000000000003</v>
      </c>
      <c r="D58" s="50">
        <v>0</v>
      </c>
      <c r="E58" s="50">
        <v>0</v>
      </c>
      <c r="F58" s="50">
        <v>0</v>
      </c>
      <c r="G58" s="50">
        <f>C58+F58+D58</f>
        <v>38.200000000000003</v>
      </c>
    </row>
    <row r="59" spans="1:7" ht="15" x14ac:dyDescent="0.25">
      <c r="A59" s="45" t="s">
        <v>358</v>
      </c>
      <c r="B59" s="46" t="s">
        <v>177</v>
      </c>
      <c r="C59" s="50">
        <v>215.07800000000003</v>
      </c>
      <c r="D59" s="50">
        <v>0</v>
      </c>
      <c r="E59" s="50">
        <v>24.824000000000002</v>
      </c>
      <c r="F59" s="50">
        <v>59.2</v>
      </c>
      <c r="G59" s="50">
        <f>C59+F59+D59</f>
        <v>274.27800000000002</v>
      </c>
    </row>
    <row r="60" spans="1:7" ht="15" x14ac:dyDescent="0.25">
      <c r="A60" s="45" t="s">
        <v>359</v>
      </c>
      <c r="B60" s="46" t="s">
        <v>178</v>
      </c>
      <c r="C60" s="50">
        <v>42.4</v>
      </c>
      <c r="D60" s="50">
        <v>0</v>
      </c>
      <c r="E60" s="50">
        <v>0</v>
      </c>
      <c r="F60" s="50">
        <v>0</v>
      </c>
      <c r="G60" s="50">
        <f>C60+F60+D60</f>
        <v>42.4</v>
      </c>
    </row>
    <row r="61" spans="1:7" ht="15" x14ac:dyDescent="0.25">
      <c r="A61" s="45" t="s">
        <v>360</v>
      </c>
      <c r="B61" s="46" t="s">
        <v>179</v>
      </c>
      <c r="C61" s="50">
        <v>176.64399999999995</v>
      </c>
      <c r="D61" s="50">
        <v>0</v>
      </c>
      <c r="E61" s="50">
        <v>0</v>
      </c>
      <c r="F61" s="50">
        <v>0</v>
      </c>
      <c r="G61" s="50">
        <f>C61+F61+D61</f>
        <v>176.64399999999995</v>
      </c>
    </row>
    <row r="62" spans="1:7" ht="15" x14ac:dyDescent="0.25">
      <c r="A62" s="45" t="s">
        <v>361</v>
      </c>
      <c r="B62" s="46" t="s">
        <v>180</v>
      </c>
      <c r="C62" s="50">
        <v>497.03000000000003</v>
      </c>
      <c r="D62" s="50">
        <v>0</v>
      </c>
      <c r="E62" s="50">
        <v>177.87</v>
      </c>
      <c r="F62" s="50">
        <v>0</v>
      </c>
      <c r="G62" s="50">
        <f>C62+F62+D62</f>
        <v>497.03000000000003</v>
      </c>
    </row>
    <row r="63" spans="1:7" ht="15" x14ac:dyDescent="0.25">
      <c r="A63" s="45" t="s">
        <v>362</v>
      </c>
      <c r="B63" s="46" t="s">
        <v>181</v>
      </c>
      <c r="C63" s="50">
        <v>17670.281999999999</v>
      </c>
      <c r="D63" s="50">
        <v>84.2</v>
      </c>
      <c r="E63" s="50">
        <v>201.87999999999997</v>
      </c>
      <c r="F63" s="50">
        <v>52.191999999999993</v>
      </c>
      <c r="G63" s="50">
        <f>C63+F63+D63</f>
        <v>17806.673999999999</v>
      </c>
    </row>
    <row r="64" spans="1:7" ht="15" x14ac:dyDescent="0.25">
      <c r="A64" s="45" t="s">
        <v>363</v>
      </c>
      <c r="B64" s="46" t="s">
        <v>182</v>
      </c>
      <c r="C64" s="50">
        <v>1975.1580000000001</v>
      </c>
      <c r="D64" s="50">
        <v>14.8</v>
      </c>
      <c r="E64" s="50">
        <v>41.3</v>
      </c>
      <c r="F64" s="50">
        <v>9.1999999999999993</v>
      </c>
      <c r="G64" s="50">
        <f>C64+F64+D64</f>
        <v>1999.1580000000001</v>
      </c>
    </row>
    <row r="65" spans="1:7" ht="15" x14ac:dyDescent="0.25">
      <c r="A65" s="45" t="s">
        <v>364</v>
      </c>
      <c r="B65" s="46" t="s">
        <v>183</v>
      </c>
      <c r="C65" s="50">
        <v>13</v>
      </c>
      <c r="D65" s="50">
        <v>0</v>
      </c>
      <c r="E65" s="50">
        <v>0</v>
      </c>
      <c r="F65" s="50">
        <v>0</v>
      </c>
      <c r="G65" s="50">
        <f>C65+F65+D65</f>
        <v>13</v>
      </c>
    </row>
    <row r="66" spans="1:7" ht="15" x14ac:dyDescent="0.25">
      <c r="A66" s="45" t="s">
        <v>365</v>
      </c>
      <c r="B66" s="46" t="s">
        <v>184</v>
      </c>
      <c r="C66" s="50">
        <v>54.2</v>
      </c>
      <c r="D66" s="50">
        <v>0</v>
      </c>
      <c r="E66" s="50">
        <v>0</v>
      </c>
      <c r="F66" s="50">
        <v>0</v>
      </c>
      <c r="G66" s="50">
        <f>C66+F66+D66</f>
        <v>54.2</v>
      </c>
    </row>
    <row r="67" spans="1:7" ht="15" x14ac:dyDescent="0.25">
      <c r="A67" s="45" t="s">
        <v>366</v>
      </c>
      <c r="B67" s="46" t="s">
        <v>185</v>
      </c>
      <c r="C67" s="50">
        <v>317.12399999999997</v>
      </c>
      <c r="D67" s="50">
        <v>20</v>
      </c>
      <c r="E67" s="50">
        <v>0</v>
      </c>
      <c r="F67" s="50">
        <v>0</v>
      </c>
      <c r="G67" s="50">
        <f>C67+F67+D67</f>
        <v>337.12399999999997</v>
      </c>
    </row>
    <row r="68" spans="1:7" ht="15" x14ac:dyDescent="0.25">
      <c r="A68" s="45" t="s">
        <v>367</v>
      </c>
      <c r="B68" s="46" t="s">
        <v>186</v>
      </c>
      <c r="C68" s="50">
        <v>2235.7559999999999</v>
      </c>
      <c r="D68" s="50">
        <v>37</v>
      </c>
      <c r="E68" s="50">
        <v>35.287999999999997</v>
      </c>
      <c r="F68" s="50">
        <v>2.8</v>
      </c>
      <c r="G68" s="50">
        <f>C68+F68+D68</f>
        <v>2275.556</v>
      </c>
    </row>
    <row r="69" spans="1:7" ht="15" x14ac:dyDescent="0.25">
      <c r="A69" s="45" t="s">
        <v>368</v>
      </c>
      <c r="B69" s="46" t="s">
        <v>187</v>
      </c>
      <c r="C69" s="50">
        <v>3108.6019999999999</v>
      </c>
      <c r="D69" s="50">
        <v>38.200000000000003</v>
      </c>
      <c r="E69" s="50">
        <v>126.64000000000001</v>
      </c>
      <c r="F69" s="50">
        <v>35.200000000000003</v>
      </c>
      <c r="G69" s="50">
        <f>C69+F69+D69</f>
        <v>3182.0019999999995</v>
      </c>
    </row>
    <row r="70" spans="1:7" ht="15" x14ac:dyDescent="0.25">
      <c r="A70" s="45" t="s">
        <v>369</v>
      </c>
      <c r="B70" s="46" t="s">
        <v>188</v>
      </c>
      <c r="C70" s="50">
        <v>864.58800000000008</v>
      </c>
      <c r="D70" s="50">
        <v>0</v>
      </c>
      <c r="E70" s="50">
        <v>0</v>
      </c>
      <c r="F70" s="50">
        <v>0</v>
      </c>
      <c r="G70" s="50">
        <f>C70+F70+D70</f>
        <v>864.58800000000008</v>
      </c>
    </row>
    <row r="71" spans="1:7" ht="15" x14ac:dyDescent="0.25">
      <c r="A71" s="45" t="s">
        <v>370</v>
      </c>
      <c r="B71" s="46" t="s">
        <v>634</v>
      </c>
      <c r="C71" s="50">
        <v>192.94800000000001</v>
      </c>
      <c r="D71" s="50">
        <v>0</v>
      </c>
      <c r="E71" s="50">
        <v>0</v>
      </c>
      <c r="F71" s="50">
        <v>0</v>
      </c>
      <c r="G71" s="50">
        <f>C71+F71+D71</f>
        <v>192.94800000000001</v>
      </c>
    </row>
    <row r="72" spans="1:7" ht="15" x14ac:dyDescent="0.25">
      <c r="A72" s="45" t="s">
        <v>371</v>
      </c>
      <c r="B72" s="46" t="s">
        <v>189</v>
      </c>
      <c r="C72" s="50">
        <v>493.86199999999997</v>
      </c>
      <c r="D72" s="50">
        <v>34.4</v>
      </c>
      <c r="E72" s="50">
        <v>21.951999999999998</v>
      </c>
      <c r="F72" s="50">
        <v>12.8</v>
      </c>
      <c r="G72" s="50">
        <f>C72+F72+D72</f>
        <v>541.06200000000001</v>
      </c>
    </row>
    <row r="73" spans="1:7" ht="15" x14ac:dyDescent="0.25">
      <c r="A73" s="45" t="s">
        <v>372</v>
      </c>
      <c r="B73" s="46" t="s">
        <v>190</v>
      </c>
      <c r="C73" s="50">
        <v>1651.1119999999999</v>
      </c>
      <c r="D73" s="50">
        <v>39.200000000000003</v>
      </c>
      <c r="E73" s="50">
        <v>0</v>
      </c>
      <c r="F73" s="50">
        <v>9.4</v>
      </c>
      <c r="G73" s="50">
        <f>C73+F73+D73</f>
        <v>1699.712</v>
      </c>
    </row>
    <row r="74" spans="1:7" ht="15" x14ac:dyDescent="0.25">
      <c r="A74" s="45" t="s">
        <v>373</v>
      </c>
      <c r="B74" s="46" t="s">
        <v>191</v>
      </c>
      <c r="C74" s="50">
        <v>8133.9660000000003</v>
      </c>
      <c r="D74" s="50">
        <v>0</v>
      </c>
      <c r="E74" s="50">
        <v>353.63200000000001</v>
      </c>
      <c r="F74" s="50">
        <v>56.013999999999996</v>
      </c>
      <c r="G74" s="50">
        <f>C74+F74+D74</f>
        <v>8189.9800000000005</v>
      </c>
    </row>
    <row r="75" spans="1:7" ht="15" x14ac:dyDescent="0.25">
      <c r="A75" s="45" t="s">
        <v>374</v>
      </c>
      <c r="B75" s="46" t="s">
        <v>192</v>
      </c>
      <c r="C75" s="50">
        <v>2610.9440000000004</v>
      </c>
      <c r="D75" s="50">
        <v>0</v>
      </c>
      <c r="E75" s="50">
        <v>19.252000000000002</v>
      </c>
      <c r="F75" s="50">
        <v>36</v>
      </c>
      <c r="G75" s="50">
        <f>C75+F75+D75</f>
        <v>2646.9440000000004</v>
      </c>
    </row>
    <row r="76" spans="1:7" ht="15" x14ac:dyDescent="0.25">
      <c r="A76" s="45" t="s">
        <v>375</v>
      </c>
      <c r="B76" s="46" t="s">
        <v>193</v>
      </c>
      <c r="C76" s="50">
        <v>117.5</v>
      </c>
      <c r="D76" s="50">
        <v>0</v>
      </c>
      <c r="E76" s="50">
        <v>0</v>
      </c>
      <c r="F76" s="50">
        <v>0</v>
      </c>
      <c r="G76" s="50">
        <f>C76+F76+D76</f>
        <v>117.5</v>
      </c>
    </row>
    <row r="77" spans="1:7" ht="15" x14ac:dyDescent="0.25">
      <c r="A77" s="45" t="s">
        <v>376</v>
      </c>
      <c r="B77" s="46" t="s">
        <v>194</v>
      </c>
      <c r="C77" s="50">
        <v>649.83999999999992</v>
      </c>
      <c r="D77" s="50">
        <v>0</v>
      </c>
      <c r="E77" s="50">
        <v>30.024000000000001</v>
      </c>
      <c r="F77" s="50">
        <v>0</v>
      </c>
      <c r="G77" s="50">
        <f>C77+F77+D77</f>
        <v>649.83999999999992</v>
      </c>
    </row>
    <row r="78" spans="1:7" ht="15" x14ac:dyDescent="0.25">
      <c r="A78" s="45" t="s">
        <v>377</v>
      </c>
      <c r="B78" s="46" t="s">
        <v>195</v>
      </c>
      <c r="C78" s="50">
        <v>2939.712</v>
      </c>
      <c r="D78" s="50">
        <v>1.8</v>
      </c>
      <c r="E78" s="50">
        <v>71.216000000000008</v>
      </c>
      <c r="F78" s="50">
        <v>55.4</v>
      </c>
      <c r="G78" s="50">
        <f>C78+F78+D78</f>
        <v>2996.9120000000003</v>
      </c>
    </row>
    <row r="79" spans="1:7" ht="15" x14ac:dyDescent="0.25">
      <c r="A79" s="45" t="s">
        <v>378</v>
      </c>
      <c r="B79" s="46" t="s">
        <v>196</v>
      </c>
      <c r="C79" s="50">
        <v>1499.616</v>
      </c>
      <c r="D79" s="50">
        <v>12.8</v>
      </c>
      <c r="E79" s="50">
        <v>95.296000000000006</v>
      </c>
      <c r="F79" s="50">
        <v>30.4</v>
      </c>
      <c r="G79" s="50">
        <f>C79+F79+D79</f>
        <v>1542.816</v>
      </c>
    </row>
    <row r="80" spans="1:7" ht="15" x14ac:dyDescent="0.25">
      <c r="A80" s="45" t="s">
        <v>379</v>
      </c>
      <c r="B80" s="46" t="s">
        <v>197</v>
      </c>
      <c r="C80" s="50">
        <v>576.85799999999995</v>
      </c>
      <c r="D80" s="50">
        <v>19</v>
      </c>
      <c r="E80" s="50">
        <v>7</v>
      </c>
      <c r="F80" s="50">
        <v>4.2</v>
      </c>
      <c r="G80" s="50">
        <f>C80+F80+D80</f>
        <v>600.05799999999999</v>
      </c>
    </row>
    <row r="81" spans="1:7" ht="15" x14ac:dyDescent="0.25">
      <c r="A81" s="45" t="s">
        <v>380</v>
      </c>
      <c r="B81" s="46" t="s">
        <v>635</v>
      </c>
      <c r="C81" s="50">
        <v>310.71999999999997</v>
      </c>
      <c r="D81" s="50">
        <v>0</v>
      </c>
      <c r="E81" s="50">
        <v>0</v>
      </c>
      <c r="F81" s="50">
        <v>0</v>
      </c>
      <c r="G81" s="50">
        <f>C81+F81+D81</f>
        <v>310.71999999999997</v>
      </c>
    </row>
    <row r="82" spans="1:7" ht="15" x14ac:dyDescent="0.25">
      <c r="A82" s="45" t="s">
        <v>381</v>
      </c>
      <c r="B82" s="46" t="s">
        <v>198</v>
      </c>
      <c r="C82" s="50">
        <v>1309.2399999999998</v>
      </c>
      <c r="D82" s="50">
        <v>46.629999999999995</v>
      </c>
      <c r="E82" s="50">
        <v>0</v>
      </c>
      <c r="F82" s="50">
        <v>21</v>
      </c>
      <c r="G82" s="50">
        <f>C82+F82+D82</f>
        <v>1376.87</v>
      </c>
    </row>
    <row r="83" spans="1:7" ht="15" x14ac:dyDescent="0.25">
      <c r="A83" s="45" t="s">
        <v>382</v>
      </c>
      <c r="B83" s="46" t="s">
        <v>199</v>
      </c>
      <c r="C83" s="50">
        <v>1522.826</v>
      </c>
      <c r="D83" s="50">
        <v>12.6</v>
      </c>
      <c r="E83" s="50">
        <v>70.679999999999993</v>
      </c>
      <c r="F83" s="50">
        <v>42.239999999999995</v>
      </c>
      <c r="G83" s="50">
        <f>C83+F83+D83</f>
        <v>1577.6659999999999</v>
      </c>
    </row>
    <row r="84" spans="1:7" ht="15" x14ac:dyDescent="0.25">
      <c r="A84" s="45" t="s">
        <v>383</v>
      </c>
      <c r="B84" s="46" t="s">
        <v>200</v>
      </c>
      <c r="C84" s="50">
        <v>186.50600000000003</v>
      </c>
      <c r="D84" s="50">
        <v>0</v>
      </c>
      <c r="E84" s="50">
        <v>0</v>
      </c>
      <c r="F84" s="50">
        <v>0</v>
      </c>
      <c r="G84" s="50">
        <f>C84+F84+D84</f>
        <v>186.50600000000003</v>
      </c>
    </row>
    <row r="85" spans="1:7" ht="15" x14ac:dyDescent="0.25">
      <c r="A85" s="48" t="s">
        <v>384</v>
      </c>
      <c r="B85" s="46" t="s">
        <v>636</v>
      </c>
      <c r="C85" s="50">
        <v>207.196</v>
      </c>
      <c r="D85" s="50">
        <v>0</v>
      </c>
      <c r="E85" s="50">
        <v>10.4</v>
      </c>
      <c r="F85" s="50">
        <v>0.8</v>
      </c>
      <c r="G85" s="50">
        <f>C85+F85+D85</f>
        <v>207.99600000000001</v>
      </c>
    </row>
    <row r="86" spans="1:7" ht="15" x14ac:dyDescent="0.25">
      <c r="A86" s="45" t="s">
        <v>385</v>
      </c>
      <c r="B86" s="46" t="s">
        <v>201</v>
      </c>
      <c r="C86" s="50">
        <v>170.5</v>
      </c>
      <c r="D86" s="50">
        <v>14.3</v>
      </c>
      <c r="E86" s="50">
        <v>0</v>
      </c>
      <c r="F86" s="50">
        <v>0</v>
      </c>
      <c r="G86" s="50">
        <f>C86+F86+D86</f>
        <v>184.8</v>
      </c>
    </row>
    <row r="87" spans="1:7" ht="15" x14ac:dyDescent="0.25">
      <c r="A87" s="45" t="s">
        <v>386</v>
      </c>
      <c r="B87" s="46" t="s">
        <v>202</v>
      </c>
      <c r="C87" s="50">
        <v>62.2</v>
      </c>
      <c r="D87" s="50">
        <v>0</v>
      </c>
      <c r="E87" s="50">
        <v>0</v>
      </c>
      <c r="F87" s="50">
        <v>0</v>
      </c>
      <c r="G87" s="50">
        <f>C87+F87+D87</f>
        <v>62.2</v>
      </c>
    </row>
    <row r="88" spans="1:7" ht="15" x14ac:dyDescent="0.25">
      <c r="A88" s="45" t="s">
        <v>387</v>
      </c>
      <c r="B88" s="46" t="s">
        <v>203</v>
      </c>
      <c r="C88" s="50">
        <v>162.80000000000001</v>
      </c>
      <c r="D88" s="50">
        <v>8.9</v>
      </c>
      <c r="E88" s="50">
        <v>0</v>
      </c>
      <c r="F88" s="50">
        <v>0.8</v>
      </c>
      <c r="G88" s="50">
        <f>C88+F88+D88</f>
        <v>172.50000000000003</v>
      </c>
    </row>
    <row r="89" spans="1:7" ht="15" x14ac:dyDescent="0.25">
      <c r="A89" s="45" t="s">
        <v>388</v>
      </c>
      <c r="B89" s="46" t="s">
        <v>204</v>
      </c>
      <c r="C89" s="50">
        <v>556.726</v>
      </c>
      <c r="D89" s="50">
        <v>0</v>
      </c>
      <c r="E89" s="50">
        <v>6.2960000000000012</v>
      </c>
      <c r="F89" s="50">
        <v>2.8</v>
      </c>
      <c r="G89" s="50">
        <f>C89+F89+D89</f>
        <v>559.52599999999995</v>
      </c>
    </row>
    <row r="90" spans="1:7" ht="15" x14ac:dyDescent="0.25">
      <c r="A90" s="45" t="s">
        <v>389</v>
      </c>
      <c r="B90" s="46" t="s">
        <v>205</v>
      </c>
      <c r="C90" s="50">
        <v>287.90400000000005</v>
      </c>
      <c r="D90" s="50">
        <v>19.8</v>
      </c>
      <c r="E90" s="50">
        <v>20.294</v>
      </c>
      <c r="F90" s="50">
        <v>0</v>
      </c>
      <c r="G90" s="50">
        <f>C90+F90+D90</f>
        <v>307.70400000000006</v>
      </c>
    </row>
    <row r="91" spans="1:7" ht="15" x14ac:dyDescent="0.25">
      <c r="A91" s="45" t="s">
        <v>390</v>
      </c>
      <c r="B91" s="46" t="s">
        <v>206</v>
      </c>
      <c r="C91" s="50">
        <v>5314.9880000000003</v>
      </c>
      <c r="D91" s="50">
        <v>44.8</v>
      </c>
      <c r="E91" s="50">
        <v>357.35800000000006</v>
      </c>
      <c r="F91" s="50">
        <v>10.4</v>
      </c>
      <c r="G91" s="50">
        <f>C91+F91+D91</f>
        <v>5370.1880000000001</v>
      </c>
    </row>
    <row r="92" spans="1:7" ht="15" x14ac:dyDescent="0.25">
      <c r="A92" s="45" t="s">
        <v>391</v>
      </c>
      <c r="B92" s="46" t="s">
        <v>207</v>
      </c>
      <c r="C92" s="50">
        <v>949.81399999999996</v>
      </c>
      <c r="D92" s="50">
        <v>16.399999999999999</v>
      </c>
      <c r="E92" s="50">
        <v>2.2000000000000002</v>
      </c>
      <c r="F92" s="50">
        <v>48</v>
      </c>
      <c r="G92" s="50">
        <f>C92+F92+D92</f>
        <v>1014.2139999999999</v>
      </c>
    </row>
    <row r="93" spans="1:7" ht="15" x14ac:dyDescent="0.25">
      <c r="A93" s="45" t="s">
        <v>392</v>
      </c>
      <c r="B93" s="46" t="s">
        <v>208</v>
      </c>
      <c r="C93" s="50">
        <v>1129.0619999999999</v>
      </c>
      <c r="D93" s="50">
        <v>14.768000000000001</v>
      </c>
      <c r="E93" s="50">
        <v>64.72999999999999</v>
      </c>
      <c r="F93" s="50">
        <v>0</v>
      </c>
      <c r="G93" s="50">
        <f>C93+F93+D93</f>
        <v>1143.83</v>
      </c>
    </row>
    <row r="94" spans="1:7" ht="15" x14ac:dyDescent="0.25">
      <c r="A94" s="45" t="s">
        <v>393</v>
      </c>
      <c r="B94" s="46" t="s">
        <v>209</v>
      </c>
      <c r="C94" s="50">
        <v>37</v>
      </c>
      <c r="D94" s="50">
        <v>0</v>
      </c>
      <c r="E94" s="50">
        <v>0</v>
      </c>
      <c r="F94" s="50">
        <v>0</v>
      </c>
      <c r="G94" s="50">
        <f>C94+F94+D94</f>
        <v>37</v>
      </c>
    </row>
    <row r="95" spans="1:7" ht="15" x14ac:dyDescent="0.25">
      <c r="A95" s="45" t="s">
        <v>394</v>
      </c>
      <c r="B95" s="46" t="s">
        <v>210</v>
      </c>
      <c r="C95" s="50">
        <v>65</v>
      </c>
      <c r="D95" s="50">
        <v>7</v>
      </c>
      <c r="E95" s="50">
        <v>0</v>
      </c>
      <c r="F95" s="50">
        <v>0</v>
      </c>
      <c r="G95" s="50">
        <f>C95+F95+D95</f>
        <v>72</v>
      </c>
    </row>
    <row r="96" spans="1:7" ht="15" x14ac:dyDescent="0.25">
      <c r="A96" s="45" t="s">
        <v>395</v>
      </c>
      <c r="B96" s="46" t="s">
        <v>211</v>
      </c>
      <c r="C96" s="50">
        <v>661.70999999999992</v>
      </c>
      <c r="D96" s="50">
        <v>0</v>
      </c>
      <c r="E96" s="50">
        <v>467.4</v>
      </c>
      <c r="F96" s="50">
        <v>0</v>
      </c>
      <c r="G96" s="50">
        <f>C96+F96+D96</f>
        <v>661.70999999999992</v>
      </c>
    </row>
    <row r="97" spans="1:7" ht="15" x14ac:dyDescent="0.25">
      <c r="A97" s="45" t="s">
        <v>396</v>
      </c>
      <c r="B97" s="46" t="s">
        <v>212</v>
      </c>
      <c r="C97" s="50">
        <v>634.7879999999999</v>
      </c>
      <c r="D97" s="50">
        <v>29.8</v>
      </c>
      <c r="E97" s="50">
        <v>45.696000000000005</v>
      </c>
      <c r="F97" s="50">
        <v>0</v>
      </c>
      <c r="G97" s="50">
        <f>C97+F97+D97</f>
        <v>664.58799999999985</v>
      </c>
    </row>
    <row r="98" spans="1:7" ht="15" x14ac:dyDescent="0.25">
      <c r="A98" s="45" t="s">
        <v>397</v>
      </c>
      <c r="B98" s="46" t="s">
        <v>213</v>
      </c>
      <c r="C98" s="50">
        <v>1177.6019999999999</v>
      </c>
      <c r="D98" s="50">
        <v>33</v>
      </c>
      <c r="E98" s="50">
        <v>140.41999999999999</v>
      </c>
      <c r="F98" s="50">
        <v>7.8</v>
      </c>
      <c r="G98" s="50">
        <f>C98+F98+D98</f>
        <v>1218.4019999999998</v>
      </c>
    </row>
    <row r="99" spans="1:7" ht="15" x14ac:dyDescent="0.25">
      <c r="A99" s="45" t="s">
        <v>398</v>
      </c>
      <c r="B99" s="46" t="s">
        <v>214</v>
      </c>
      <c r="C99" s="50">
        <v>48490.202000000005</v>
      </c>
      <c r="D99" s="50">
        <v>0</v>
      </c>
      <c r="E99" s="50">
        <v>843.97799999999984</v>
      </c>
      <c r="F99" s="50">
        <v>69.49199999999999</v>
      </c>
      <c r="G99" s="50">
        <f>C99+F99+D99</f>
        <v>48559.694000000003</v>
      </c>
    </row>
    <row r="100" spans="1:7" ht="15" x14ac:dyDescent="0.25">
      <c r="A100" s="45" t="s">
        <v>399</v>
      </c>
      <c r="B100" s="46" t="s">
        <v>215</v>
      </c>
      <c r="C100" s="50">
        <v>20277.452000000001</v>
      </c>
      <c r="D100" s="50">
        <v>108.4</v>
      </c>
      <c r="E100" s="50">
        <v>346.64</v>
      </c>
      <c r="F100" s="50">
        <v>143.80000000000001</v>
      </c>
      <c r="G100" s="50">
        <f>C100+F100+D100</f>
        <v>20529.652000000002</v>
      </c>
    </row>
    <row r="101" spans="1:7" ht="15" x14ac:dyDescent="0.25">
      <c r="A101" s="45" t="s">
        <v>400</v>
      </c>
      <c r="B101" s="46" t="s">
        <v>216</v>
      </c>
      <c r="C101" s="50">
        <v>4187.7080000000005</v>
      </c>
      <c r="D101" s="50">
        <v>40</v>
      </c>
      <c r="E101" s="50">
        <v>0</v>
      </c>
      <c r="F101" s="50">
        <v>19</v>
      </c>
      <c r="G101" s="50">
        <f>C101+F101+D101</f>
        <v>4246.7080000000005</v>
      </c>
    </row>
    <row r="102" spans="1:7" ht="15" x14ac:dyDescent="0.25">
      <c r="A102" s="45" t="s">
        <v>401</v>
      </c>
      <c r="B102" s="46" t="s">
        <v>217</v>
      </c>
      <c r="C102" s="50">
        <v>3901.2839999999997</v>
      </c>
      <c r="D102" s="50">
        <v>0</v>
      </c>
      <c r="E102" s="50">
        <v>18.143999999999998</v>
      </c>
      <c r="F102" s="50">
        <v>0</v>
      </c>
      <c r="G102" s="50">
        <f>C102+F102+D102</f>
        <v>3901.2839999999997</v>
      </c>
    </row>
    <row r="103" spans="1:7" ht="15" x14ac:dyDescent="0.25">
      <c r="A103" s="45" t="s">
        <v>402</v>
      </c>
      <c r="B103" s="46" t="s">
        <v>218</v>
      </c>
      <c r="C103" s="50">
        <v>16779.178000000004</v>
      </c>
      <c r="D103" s="50">
        <v>25.6</v>
      </c>
      <c r="E103" s="50">
        <v>410.68</v>
      </c>
      <c r="F103" s="50">
        <v>213.92399999999998</v>
      </c>
      <c r="G103" s="50">
        <f>C103+F103+D103</f>
        <v>17018.702000000001</v>
      </c>
    </row>
    <row r="104" spans="1:7" ht="15" x14ac:dyDescent="0.25">
      <c r="A104" s="45" t="s">
        <v>403</v>
      </c>
      <c r="B104" s="46" t="s">
        <v>219</v>
      </c>
      <c r="C104" s="50">
        <v>1402.3319999999999</v>
      </c>
      <c r="D104" s="50">
        <v>0</v>
      </c>
      <c r="E104" s="50">
        <v>118.53799999999998</v>
      </c>
      <c r="F104" s="50">
        <v>0</v>
      </c>
      <c r="G104" s="50">
        <f>C104+F104+D104</f>
        <v>1402.3319999999999</v>
      </c>
    </row>
    <row r="105" spans="1:7" ht="15" x14ac:dyDescent="0.25">
      <c r="A105" s="45" t="s">
        <v>404</v>
      </c>
      <c r="B105" s="46" t="s">
        <v>220</v>
      </c>
      <c r="C105" s="50">
        <v>13486.679999999998</v>
      </c>
      <c r="D105" s="50">
        <v>256.8</v>
      </c>
      <c r="E105" s="50">
        <v>186.51799999999997</v>
      </c>
      <c r="F105" s="50">
        <v>45.6</v>
      </c>
      <c r="G105" s="50">
        <f>C105+F105+D105</f>
        <v>13789.079999999998</v>
      </c>
    </row>
    <row r="106" spans="1:7" ht="15" x14ac:dyDescent="0.25">
      <c r="A106" s="45" t="s">
        <v>405</v>
      </c>
      <c r="B106" s="46" t="s">
        <v>221</v>
      </c>
      <c r="C106" s="50">
        <v>41.36</v>
      </c>
      <c r="D106" s="50">
        <v>0</v>
      </c>
      <c r="E106" s="50">
        <v>0</v>
      </c>
      <c r="F106" s="50">
        <v>0</v>
      </c>
      <c r="G106" s="50">
        <f>C106+F106+D106</f>
        <v>41.36</v>
      </c>
    </row>
    <row r="107" spans="1:7" ht="15" x14ac:dyDescent="0.25">
      <c r="A107" s="45" t="s">
        <v>406</v>
      </c>
      <c r="B107" s="46" t="s">
        <v>222</v>
      </c>
      <c r="C107" s="50">
        <v>18928.739999999998</v>
      </c>
      <c r="D107" s="50">
        <v>0</v>
      </c>
      <c r="E107" s="50">
        <v>227.23000000000002</v>
      </c>
      <c r="F107" s="50">
        <v>21.4</v>
      </c>
      <c r="G107" s="50">
        <f>C107+F107+D107</f>
        <v>18950.14</v>
      </c>
    </row>
    <row r="108" spans="1:7" ht="15" x14ac:dyDescent="0.25">
      <c r="A108" s="45" t="s">
        <v>407</v>
      </c>
      <c r="B108" s="46" t="s">
        <v>52</v>
      </c>
      <c r="C108" s="50">
        <v>2618.308</v>
      </c>
      <c r="D108" s="50">
        <v>0</v>
      </c>
      <c r="E108" s="50">
        <v>0</v>
      </c>
      <c r="F108" s="50">
        <v>0</v>
      </c>
      <c r="G108" s="50">
        <f>C108+F108+D108</f>
        <v>2618.308</v>
      </c>
    </row>
    <row r="109" spans="1:7" ht="15" x14ac:dyDescent="0.25">
      <c r="A109" s="45" t="s">
        <v>408</v>
      </c>
      <c r="B109" s="46" t="s">
        <v>223</v>
      </c>
      <c r="C109" s="50">
        <v>2813.576</v>
      </c>
      <c r="D109" s="50">
        <v>0</v>
      </c>
      <c r="E109" s="50">
        <v>139.39600000000002</v>
      </c>
      <c r="F109" s="50">
        <v>0</v>
      </c>
      <c r="G109" s="50">
        <f>C109+F109+D109</f>
        <v>2813.576</v>
      </c>
    </row>
    <row r="110" spans="1:7" ht="15" x14ac:dyDescent="0.25">
      <c r="A110" s="45" t="s">
        <v>409</v>
      </c>
      <c r="B110" s="46" t="s">
        <v>224</v>
      </c>
      <c r="C110" s="50">
        <v>16722.260000000002</v>
      </c>
      <c r="D110" s="50">
        <v>150.80000000000001</v>
      </c>
      <c r="E110" s="50">
        <v>347.92</v>
      </c>
      <c r="F110" s="50">
        <v>78.134</v>
      </c>
      <c r="G110" s="50">
        <f>C110+F110+D110</f>
        <v>16951.194</v>
      </c>
    </row>
    <row r="111" spans="1:7" ht="15" x14ac:dyDescent="0.25">
      <c r="A111" s="45" t="s">
        <v>410</v>
      </c>
      <c r="B111" s="46" t="s">
        <v>225</v>
      </c>
      <c r="C111" s="50">
        <v>8600.51</v>
      </c>
      <c r="D111" s="50">
        <v>0</v>
      </c>
      <c r="E111" s="50">
        <v>0</v>
      </c>
      <c r="F111" s="50">
        <v>57.911999999999992</v>
      </c>
      <c r="G111" s="50">
        <f>C111+F111+D111</f>
        <v>8658.4220000000005</v>
      </c>
    </row>
    <row r="112" spans="1:7" ht="15" x14ac:dyDescent="0.25">
      <c r="A112" s="45" t="s">
        <v>411</v>
      </c>
      <c r="B112" s="46" t="s">
        <v>226</v>
      </c>
      <c r="C112" s="50">
        <v>6813.848</v>
      </c>
      <c r="D112" s="50">
        <v>14</v>
      </c>
      <c r="E112" s="50">
        <v>200.59</v>
      </c>
      <c r="F112" s="50">
        <v>0</v>
      </c>
      <c r="G112" s="50">
        <f>C112+F112+D112</f>
        <v>6827.848</v>
      </c>
    </row>
    <row r="113" spans="1:7" ht="15" x14ac:dyDescent="0.25">
      <c r="A113" s="45" t="s">
        <v>412</v>
      </c>
      <c r="B113" s="46" t="s">
        <v>227</v>
      </c>
      <c r="C113" s="50">
        <v>17971.978200000001</v>
      </c>
      <c r="D113" s="50">
        <v>72.92</v>
      </c>
      <c r="E113" s="50">
        <v>40.616</v>
      </c>
      <c r="F113" s="50">
        <v>0</v>
      </c>
      <c r="G113" s="50">
        <f>C113+F113+D113</f>
        <v>18044.8982</v>
      </c>
    </row>
    <row r="114" spans="1:7" ht="15" x14ac:dyDescent="0.25">
      <c r="A114" s="45" t="s">
        <v>413</v>
      </c>
      <c r="B114" s="46" t="s">
        <v>228</v>
      </c>
      <c r="C114" s="50">
        <v>8995.4559999999983</v>
      </c>
      <c r="D114" s="50">
        <v>0</v>
      </c>
      <c r="E114" s="50">
        <v>123.21000000000001</v>
      </c>
      <c r="F114" s="50">
        <v>0</v>
      </c>
      <c r="G114" s="50">
        <f>C114+F114+D114</f>
        <v>8995.4559999999983</v>
      </c>
    </row>
    <row r="115" spans="1:7" ht="15" x14ac:dyDescent="0.25">
      <c r="A115" s="45" t="s">
        <v>414</v>
      </c>
      <c r="B115" s="46" t="s">
        <v>229</v>
      </c>
      <c r="C115" s="50">
        <v>29918.234000000004</v>
      </c>
      <c r="D115" s="50">
        <v>0</v>
      </c>
      <c r="E115" s="50">
        <v>71.373999999999995</v>
      </c>
      <c r="F115" s="50">
        <v>0</v>
      </c>
      <c r="G115" s="50">
        <f>C115+F115+D115</f>
        <v>29918.234000000004</v>
      </c>
    </row>
    <row r="116" spans="1:7" ht="15" x14ac:dyDescent="0.25">
      <c r="A116" s="45" t="s">
        <v>415</v>
      </c>
      <c r="B116" s="46" t="s">
        <v>230</v>
      </c>
      <c r="C116" s="50">
        <v>23923.671999999999</v>
      </c>
      <c r="D116" s="50">
        <v>0</v>
      </c>
      <c r="E116" s="50">
        <v>180.89</v>
      </c>
      <c r="F116" s="50">
        <v>313.02800000000002</v>
      </c>
      <c r="G116" s="50">
        <f>C116+F116+D116</f>
        <v>24236.699999999997</v>
      </c>
    </row>
    <row r="117" spans="1:7" ht="15" x14ac:dyDescent="0.25">
      <c r="A117" s="45" t="s">
        <v>416</v>
      </c>
      <c r="B117" s="46" t="s">
        <v>231</v>
      </c>
      <c r="C117" s="50">
        <v>21594.231999999996</v>
      </c>
      <c r="D117" s="50">
        <v>0</v>
      </c>
      <c r="E117" s="50">
        <v>404.43400000000003</v>
      </c>
      <c r="F117" s="50">
        <v>13</v>
      </c>
      <c r="G117" s="50">
        <f>C117+F117+D117</f>
        <v>21607.231999999996</v>
      </c>
    </row>
    <row r="118" spans="1:7" ht="15" x14ac:dyDescent="0.25">
      <c r="A118" s="51" t="s">
        <v>615</v>
      </c>
      <c r="B118" s="49" t="s">
        <v>662</v>
      </c>
      <c r="C118" s="50">
        <v>207.17200000000003</v>
      </c>
      <c r="D118" s="50">
        <v>0</v>
      </c>
      <c r="E118" s="50">
        <v>0</v>
      </c>
      <c r="F118" s="50">
        <v>0</v>
      </c>
      <c r="G118" s="50">
        <f>C118+F118+D118</f>
        <v>207.17200000000003</v>
      </c>
    </row>
    <row r="119" spans="1:7" ht="15" x14ac:dyDescent="0.25">
      <c r="A119" s="60" t="s">
        <v>607</v>
      </c>
      <c r="B119" s="49" t="s">
        <v>608</v>
      </c>
      <c r="C119" s="50">
        <v>464.09600000000012</v>
      </c>
      <c r="D119" s="50">
        <v>0</v>
      </c>
      <c r="E119" s="50">
        <v>0</v>
      </c>
      <c r="F119" s="50">
        <v>0</v>
      </c>
      <c r="G119" s="50">
        <f>C119+F119+D119</f>
        <v>464.09600000000012</v>
      </c>
    </row>
    <row r="120" spans="1:7" ht="15" x14ac:dyDescent="0.25">
      <c r="A120" s="46" t="s">
        <v>653</v>
      </c>
      <c r="B120" s="49" t="s">
        <v>663</v>
      </c>
      <c r="C120" s="50">
        <v>538.88400000000001</v>
      </c>
      <c r="D120" s="50">
        <v>0</v>
      </c>
      <c r="E120" s="50">
        <v>1.6</v>
      </c>
      <c r="F120" s="50">
        <v>0</v>
      </c>
      <c r="G120" s="50">
        <f>C120+F120+D120</f>
        <v>538.88400000000001</v>
      </c>
    </row>
    <row r="121" spans="1:7" ht="15" x14ac:dyDescent="0.25">
      <c r="A121" s="51" t="s">
        <v>616</v>
      </c>
      <c r="B121" s="49" t="s">
        <v>664</v>
      </c>
      <c r="C121" s="50">
        <v>360</v>
      </c>
      <c r="D121" s="50">
        <v>0</v>
      </c>
      <c r="E121" s="50">
        <v>0</v>
      </c>
      <c r="F121" s="50">
        <v>0</v>
      </c>
      <c r="G121" s="50">
        <f>C121+F121+D121</f>
        <v>360</v>
      </c>
    </row>
    <row r="122" spans="1:7" ht="15" x14ac:dyDescent="0.25">
      <c r="A122" s="51" t="s">
        <v>654</v>
      </c>
      <c r="B122" s="49" t="s">
        <v>718</v>
      </c>
      <c r="C122" s="50">
        <v>120</v>
      </c>
      <c r="D122" s="50">
        <v>0</v>
      </c>
      <c r="E122" s="50">
        <v>0</v>
      </c>
      <c r="F122" s="50">
        <v>0</v>
      </c>
      <c r="G122" s="50">
        <f>C122+F122+D122</f>
        <v>120</v>
      </c>
    </row>
    <row r="123" spans="1:7" ht="15" x14ac:dyDescent="0.25">
      <c r="A123" s="51" t="s">
        <v>659</v>
      </c>
      <c r="B123" s="49" t="s">
        <v>717</v>
      </c>
      <c r="C123" s="50">
        <v>498.6</v>
      </c>
      <c r="D123" s="50">
        <v>0</v>
      </c>
      <c r="E123" s="50">
        <v>0</v>
      </c>
      <c r="F123" s="50">
        <v>0</v>
      </c>
      <c r="G123" s="50">
        <f>C123+F123+D123</f>
        <v>498.6</v>
      </c>
    </row>
    <row r="124" spans="1:7" ht="15" x14ac:dyDescent="0.25">
      <c r="A124" s="51" t="s">
        <v>672</v>
      </c>
      <c r="B124" s="49" t="s">
        <v>673</v>
      </c>
      <c r="C124" s="50">
        <v>389</v>
      </c>
      <c r="D124" s="50">
        <v>0</v>
      </c>
      <c r="E124" s="50">
        <v>0</v>
      </c>
      <c r="F124" s="50">
        <v>0</v>
      </c>
      <c r="G124" s="50">
        <f>C124+F124+D124</f>
        <v>389</v>
      </c>
    </row>
    <row r="125" spans="1:7" ht="15" x14ac:dyDescent="0.25">
      <c r="A125" s="51" t="s">
        <v>691</v>
      </c>
      <c r="B125" s="49" t="s">
        <v>687</v>
      </c>
      <c r="C125" s="50">
        <v>127.72200000000001</v>
      </c>
      <c r="D125" s="50">
        <v>0</v>
      </c>
      <c r="E125" s="50">
        <v>0</v>
      </c>
      <c r="F125" s="50">
        <v>0</v>
      </c>
      <c r="G125" s="50">
        <f>C125+F125+D125</f>
        <v>127.72200000000001</v>
      </c>
    </row>
    <row r="126" spans="1:7" ht="15" x14ac:dyDescent="0.25">
      <c r="A126" s="51" t="s">
        <v>706</v>
      </c>
      <c r="B126" s="49" t="s">
        <v>715</v>
      </c>
      <c r="C126" s="50">
        <v>208.2</v>
      </c>
      <c r="D126" s="50">
        <v>0</v>
      </c>
      <c r="E126" s="50">
        <v>0</v>
      </c>
      <c r="F126" s="50">
        <v>0</v>
      </c>
      <c r="G126" s="50">
        <f>C126+F126+D126</f>
        <v>208.2</v>
      </c>
    </row>
    <row r="127" spans="1:7" ht="15" x14ac:dyDescent="0.25">
      <c r="A127" s="45" t="s">
        <v>417</v>
      </c>
      <c r="B127" s="46" t="s">
        <v>232</v>
      </c>
      <c r="C127" s="50">
        <v>4416.59</v>
      </c>
      <c r="D127" s="50">
        <v>0</v>
      </c>
      <c r="E127" s="50">
        <v>53.613999999999997</v>
      </c>
      <c r="F127" s="50">
        <v>0</v>
      </c>
      <c r="G127" s="50">
        <f>C127+F127+D127</f>
        <v>4416.59</v>
      </c>
    </row>
    <row r="128" spans="1:7" ht="15" x14ac:dyDescent="0.25">
      <c r="A128" s="45" t="s">
        <v>418</v>
      </c>
      <c r="B128" s="46" t="s">
        <v>609</v>
      </c>
      <c r="C128" s="50">
        <v>3400.5919999999996</v>
      </c>
      <c r="D128" s="50">
        <v>0</v>
      </c>
      <c r="E128" s="50">
        <v>527.70000000000005</v>
      </c>
      <c r="F128" s="50">
        <v>0</v>
      </c>
      <c r="G128" s="50">
        <f>C128+F128+D128</f>
        <v>3400.5919999999996</v>
      </c>
    </row>
    <row r="129" spans="1:7" ht="15" x14ac:dyDescent="0.25">
      <c r="A129" s="45" t="s">
        <v>419</v>
      </c>
      <c r="B129" s="46" t="s">
        <v>233</v>
      </c>
      <c r="C129" s="50">
        <v>5035.7839999999997</v>
      </c>
      <c r="D129" s="50">
        <v>0</v>
      </c>
      <c r="E129" s="50">
        <v>488.57</v>
      </c>
      <c r="F129" s="50">
        <v>0</v>
      </c>
      <c r="G129" s="50">
        <f>C129+F129+D129</f>
        <v>5035.7839999999997</v>
      </c>
    </row>
    <row r="130" spans="1:7" ht="15" x14ac:dyDescent="0.25">
      <c r="A130" s="45" t="s">
        <v>420</v>
      </c>
      <c r="B130" s="46" t="s">
        <v>234</v>
      </c>
      <c r="C130" s="50">
        <v>10505.4</v>
      </c>
      <c r="D130" s="50">
        <v>0</v>
      </c>
      <c r="E130" s="50">
        <v>0</v>
      </c>
      <c r="F130" s="50">
        <v>0</v>
      </c>
      <c r="G130" s="50">
        <f>C130+F130+D130</f>
        <v>10505.4</v>
      </c>
    </row>
    <row r="131" spans="1:7" ht="15" x14ac:dyDescent="0.25">
      <c r="A131" s="45" t="s">
        <v>421</v>
      </c>
      <c r="B131" s="46" t="s">
        <v>235</v>
      </c>
      <c r="C131" s="50">
        <v>8900.57</v>
      </c>
      <c r="D131" s="50">
        <v>0</v>
      </c>
      <c r="E131" s="50">
        <v>0</v>
      </c>
      <c r="F131" s="50">
        <v>0</v>
      </c>
      <c r="G131" s="50">
        <f>C131+F131+D131</f>
        <v>8900.57</v>
      </c>
    </row>
    <row r="132" spans="1:7" ht="15" x14ac:dyDescent="0.25">
      <c r="A132" s="51" t="s">
        <v>674</v>
      </c>
      <c r="B132" s="49" t="s">
        <v>675</v>
      </c>
      <c r="C132" s="50">
        <v>507.89600000000002</v>
      </c>
      <c r="D132" s="50">
        <v>0</v>
      </c>
      <c r="E132" s="50">
        <v>0</v>
      </c>
      <c r="F132" s="50">
        <v>0</v>
      </c>
      <c r="G132" s="50">
        <f>C132+F132+D132</f>
        <v>507.89600000000002</v>
      </c>
    </row>
    <row r="133" spans="1:7" ht="15" x14ac:dyDescent="0.25">
      <c r="A133" s="45" t="s">
        <v>617</v>
      </c>
      <c r="B133" s="46" t="s">
        <v>610</v>
      </c>
      <c r="C133" s="50">
        <v>76.512000000000015</v>
      </c>
      <c r="D133" s="50">
        <v>0</v>
      </c>
      <c r="E133" s="50">
        <v>0</v>
      </c>
      <c r="F133" s="50">
        <v>0</v>
      </c>
      <c r="G133" s="50">
        <f>C133+F133+D133</f>
        <v>76.512000000000015</v>
      </c>
    </row>
    <row r="134" spans="1:7" ht="15" x14ac:dyDescent="0.25">
      <c r="A134" s="45" t="s">
        <v>422</v>
      </c>
      <c r="B134" s="46" t="s">
        <v>236</v>
      </c>
      <c r="C134" s="50">
        <v>46.2</v>
      </c>
      <c r="D134" s="50">
        <v>0</v>
      </c>
      <c r="E134" s="50">
        <v>0</v>
      </c>
      <c r="F134" s="50">
        <v>0</v>
      </c>
      <c r="G134" s="50">
        <f>C134+F134+D134</f>
        <v>46.2</v>
      </c>
    </row>
    <row r="135" spans="1:7" ht="15" x14ac:dyDescent="0.25">
      <c r="A135" s="45" t="s">
        <v>423</v>
      </c>
      <c r="B135" s="46" t="s">
        <v>237</v>
      </c>
      <c r="C135" s="50">
        <v>84.325999999999993</v>
      </c>
      <c r="D135" s="50">
        <v>0</v>
      </c>
      <c r="E135" s="50">
        <v>138.08999999999997</v>
      </c>
      <c r="F135" s="50">
        <v>0</v>
      </c>
      <c r="G135" s="50">
        <f>C135+F135+D135</f>
        <v>84.325999999999993</v>
      </c>
    </row>
    <row r="136" spans="1:7" ht="15" x14ac:dyDescent="0.25">
      <c r="A136" s="45" t="s">
        <v>424</v>
      </c>
      <c r="B136" s="46" t="s">
        <v>238</v>
      </c>
      <c r="C136" s="50">
        <v>229.84800000000001</v>
      </c>
      <c r="D136" s="50">
        <v>16.8</v>
      </c>
      <c r="E136" s="50">
        <v>0</v>
      </c>
      <c r="F136" s="50">
        <v>0</v>
      </c>
      <c r="G136" s="50">
        <f>C136+F136+D136</f>
        <v>246.64800000000002</v>
      </c>
    </row>
    <row r="137" spans="1:7" ht="15" x14ac:dyDescent="0.25">
      <c r="A137" s="45" t="s">
        <v>425</v>
      </c>
      <c r="B137" s="46" t="s">
        <v>239</v>
      </c>
      <c r="C137" s="50">
        <v>3147.4380000000006</v>
      </c>
      <c r="D137" s="50">
        <v>35.200000000000003</v>
      </c>
      <c r="E137" s="50">
        <v>20.059999999999999</v>
      </c>
      <c r="F137" s="50">
        <v>8.4</v>
      </c>
      <c r="G137" s="50">
        <f>C137+F137+D137</f>
        <v>3191.0380000000005</v>
      </c>
    </row>
    <row r="138" spans="1:7" ht="15" x14ac:dyDescent="0.25">
      <c r="A138" s="45" t="s">
        <v>426</v>
      </c>
      <c r="B138" s="46" t="s">
        <v>240</v>
      </c>
      <c r="C138" s="50">
        <v>530.71399999999994</v>
      </c>
      <c r="D138" s="50">
        <v>18</v>
      </c>
      <c r="E138" s="50">
        <v>0</v>
      </c>
      <c r="F138" s="50">
        <v>5.8</v>
      </c>
      <c r="G138" s="50">
        <f>C138+F138+D138</f>
        <v>554.5139999999999</v>
      </c>
    </row>
    <row r="139" spans="1:7" ht="15" x14ac:dyDescent="0.25">
      <c r="A139" s="45" t="s">
        <v>427</v>
      </c>
      <c r="B139" s="46" t="s">
        <v>241</v>
      </c>
      <c r="C139" s="50">
        <v>902.22400000000016</v>
      </c>
      <c r="D139" s="50">
        <v>48</v>
      </c>
      <c r="E139" s="50">
        <v>0</v>
      </c>
      <c r="F139" s="50">
        <v>0</v>
      </c>
      <c r="G139" s="50">
        <f>C139+F139+D139</f>
        <v>950.22400000000016</v>
      </c>
    </row>
    <row r="140" spans="1:7" ht="15" x14ac:dyDescent="0.25">
      <c r="A140" s="45" t="s">
        <v>428</v>
      </c>
      <c r="B140" s="46" t="s">
        <v>242</v>
      </c>
      <c r="C140" s="50">
        <v>89.179999999999993</v>
      </c>
      <c r="D140" s="50">
        <v>0</v>
      </c>
      <c r="E140" s="50">
        <v>0</v>
      </c>
      <c r="F140" s="50">
        <v>0</v>
      </c>
      <c r="G140" s="50">
        <f>C140+F140+D140</f>
        <v>89.179999999999993</v>
      </c>
    </row>
    <row r="141" spans="1:7" ht="15" x14ac:dyDescent="0.25">
      <c r="A141" s="45" t="s">
        <v>429</v>
      </c>
      <c r="B141" s="46" t="s">
        <v>243</v>
      </c>
      <c r="C141" s="50">
        <v>91.92</v>
      </c>
      <c r="D141" s="50">
        <v>0</v>
      </c>
      <c r="E141" s="50">
        <v>0</v>
      </c>
      <c r="F141" s="50">
        <v>0</v>
      </c>
      <c r="G141" s="50">
        <f>C141+F141+D141</f>
        <v>91.92</v>
      </c>
    </row>
    <row r="142" spans="1:7" ht="15" x14ac:dyDescent="0.25">
      <c r="A142" s="45" t="s">
        <v>430</v>
      </c>
      <c r="B142" s="46" t="s">
        <v>244</v>
      </c>
      <c r="C142" s="50">
        <v>90.8</v>
      </c>
      <c r="D142" s="50">
        <v>0</v>
      </c>
      <c r="E142" s="50">
        <v>0</v>
      </c>
      <c r="F142" s="50">
        <v>0</v>
      </c>
      <c r="G142" s="50">
        <f>C142+F142+D142</f>
        <v>90.8</v>
      </c>
    </row>
    <row r="143" spans="1:7" ht="15" x14ac:dyDescent="0.25">
      <c r="A143" s="45" t="s">
        <v>431</v>
      </c>
      <c r="B143" s="46" t="s">
        <v>245</v>
      </c>
      <c r="C143" s="50">
        <v>204.19799999999998</v>
      </c>
      <c r="D143" s="50">
        <v>0</v>
      </c>
      <c r="E143" s="50">
        <v>0</v>
      </c>
      <c r="F143" s="50">
        <v>0</v>
      </c>
      <c r="G143" s="50">
        <f>C143+F143+D143</f>
        <v>204.19799999999998</v>
      </c>
    </row>
    <row r="144" spans="1:7" ht="15" x14ac:dyDescent="0.25">
      <c r="A144" s="45" t="s">
        <v>432</v>
      </c>
      <c r="B144" s="46" t="s">
        <v>246</v>
      </c>
      <c r="C144" s="50">
        <v>55.4</v>
      </c>
      <c r="D144" s="50">
        <v>0</v>
      </c>
      <c r="E144" s="50">
        <v>0</v>
      </c>
      <c r="F144" s="50">
        <v>0</v>
      </c>
      <c r="G144" s="50">
        <f>C144+F144+D144</f>
        <v>55.4</v>
      </c>
    </row>
    <row r="145" spans="1:7" ht="15" x14ac:dyDescent="0.25">
      <c r="A145" s="45" t="s">
        <v>433</v>
      </c>
      <c r="B145" s="46" t="s">
        <v>247</v>
      </c>
      <c r="C145" s="50">
        <v>71.5</v>
      </c>
      <c r="D145" s="50">
        <v>0</v>
      </c>
      <c r="E145" s="50">
        <v>2017.3779999999999</v>
      </c>
      <c r="F145" s="50">
        <v>0</v>
      </c>
      <c r="G145" s="50">
        <f>C145+F145+D145</f>
        <v>71.5</v>
      </c>
    </row>
    <row r="146" spans="1:7" ht="15" x14ac:dyDescent="0.25">
      <c r="A146" s="45" t="s">
        <v>434</v>
      </c>
      <c r="B146" s="46" t="s">
        <v>248</v>
      </c>
      <c r="C146" s="50">
        <v>25</v>
      </c>
      <c r="D146" s="50">
        <v>0</v>
      </c>
      <c r="E146" s="50">
        <v>33.926000000000002</v>
      </c>
      <c r="F146" s="50">
        <v>0</v>
      </c>
      <c r="G146" s="50">
        <f>C146+F146+D146</f>
        <v>25</v>
      </c>
    </row>
    <row r="147" spans="1:7" ht="15" x14ac:dyDescent="0.25">
      <c r="A147" s="45" t="s">
        <v>435</v>
      </c>
      <c r="B147" s="46" t="s">
        <v>249</v>
      </c>
      <c r="C147" s="50">
        <v>2877.58</v>
      </c>
      <c r="D147" s="50">
        <v>0</v>
      </c>
      <c r="E147" s="50">
        <v>0</v>
      </c>
      <c r="F147" s="50">
        <v>0</v>
      </c>
      <c r="G147" s="50">
        <f>C147+F147+D147</f>
        <v>2877.58</v>
      </c>
    </row>
    <row r="148" spans="1:7" ht="15" x14ac:dyDescent="0.25">
      <c r="A148" s="45" t="s">
        <v>436</v>
      </c>
      <c r="B148" s="46" t="s">
        <v>250</v>
      </c>
      <c r="C148" s="50">
        <v>1060.3820000000001</v>
      </c>
      <c r="D148" s="50">
        <v>0</v>
      </c>
      <c r="E148" s="50">
        <v>0</v>
      </c>
      <c r="F148" s="50">
        <v>0</v>
      </c>
      <c r="G148" s="50">
        <f>C148+F148+D148</f>
        <v>1060.3820000000001</v>
      </c>
    </row>
    <row r="149" spans="1:7" ht="15" x14ac:dyDescent="0.25">
      <c r="A149" s="45" t="s">
        <v>437</v>
      </c>
      <c r="B149" s="46" t="s">
        <v>251</v>
      </c>
      <c r="C149" s="50">
        <v>180.11799999999999</v>
      </c>
      <c r="D149" s="50">
        <v>9</v>
      </c>
      <c r="E149" s="50">
        <v>0</v>
      </c>
      <c r="F149" s="50">
        <v>0</v>
      </c>
      <c r="G149" s="50">
        <f>C149+F149+D149</f>
        <v>189.11799999999999</v>
      </c>
    </row>
    <row r="150" spans="1:7" ht="15" x14ac:dyDescent="0.25">
      <c r="A150" s="45" t="s">
        <v>438</v>
      </c>
      <c r="B150" s="46" t="s">
        <v>252</v>
      </c>
      <c r="C150" s="50">
        <v>763.90600000000006</v>
      </c>
      <c r="D150" s="50">
        <v>0</v>
      </c>
      <c r="E150" s="50">
        <v>10.370000000000001</v>
      </c>
      <c r="F150" s="50">
        <v>7</v>
      </c>
      <c r="G150" s="50">
        <f>C150+F150+D150</f>
        <v>770.90600000000006</v>
      </c>
    </row>
    <row r="151" spans="1:7" ht="15" x14ac:dyDescent="0.25">
      <c r="A151" s="45" t="s">
        <v>439</v>
      </c>
      <c r="B151" s="46" t="s">
        <v>253</v>
      </c>
      <c r="C151" s="50">
        <v>50.2</v>
      </c>
      <c r="D151" s="50">
        <v>3</v>
      </c>
      <c r="E151" s="50">
        <v>2.4839999999999995</v>
      </c>
      <c r="F151" s="50">
        <v>0</v>
      </c>
      <c r="G151" s="50">
        <f>C151+F151+D151</f>
        <v>53.2</v>
      </c>
    </row>
    <row r="152" spans="1:7" ht="15" x14ac:dyDescent="0.25">
      <c r="A152" s="45" t="s">
        <v>440</v>
      </c>
      <c r="B152" s="46" t="s">
        <v>254</v>
      </c>
      <c r="C152" s="50">
        <v>594.57799999999997</v>
      </c>
      <c r="D152" s="50">
        <v>27</v>
      </c>
      <c r="E152" s="50">
        <v>0</v>
      </c>
      <c r="F152" s="50">
        <v>0</v>
      </c>
      <c r="G152" s="50">
        <f>C152+F152+D152</f>
        <v>621.57799999999997</v>
      </c>
    </row>
    <row r="153" spans="1:7" ht="15" x14ac:dyDescent="0.25">
      <c r="A153" s="45" t="s">
        <v>441</v>
      </c>
      <c r="B153" s="46" t="s">
        <v>255</v>
      </c>
      <c r="C153" s="50">
        <v>400.53000000000003</v>
      </c>
      <c r="D153" s="50">
        <v>20</v>
      </c>
      <c r="E153" s="50">
        <v>18.8</v>
      </c>
      <c r="F153" s="50">
        <v>0.6</v>
      </c>
      <c r="G153" s="50">
        <f>C153+F153+D153</f>
        <v>421.13000000000005</v>
      </c>
    </row>
    <row r="154" spans="1:7" ht="15" x14ac:dyDescent="0.25">
      <c r="A154" s="45" t="s">
        <v>442</v>
      </c>
      <c r="B154" s="46" t="s">
        <v>256</v>
      </c>
      <c r="C154" s="50">
        <v>605.65800000000002</v>
      </c>
      <c r="D154" s="50">
        <v>0</v>
      </c>
      <c r="E154" s="50">
        <v>190.048</v>
      </c>
      <c r="F154" s="50">
        <v>1.8</v>
      </c>
      <c r="G154" s="50">
        <f>C154+F154+D154</f>
        <v>607.45799999999997</v>
      </c>
    </row>
    <row r="155" spans="1:7" ht="15" x14ac:dyDescent="0.25">
      <c r="A155" s="45" t="s">
        <v>443</v>
      </c>
      <c r="B155" s="46" t="s">
        <v>257</v>
      </c>
      <c r="C155" s="50">
        <v>714.27800000000002</v>
      </c>
      <c r="D155" s="50">
        <v>34.6</v>
      </c>
      <c r="E155" s="50">
        <v>43.2</v>
      </c>
      <c r="F155" s="50">
        <v>1.2</v>
      </c>
      <c r="G155" s="50">
        <f>C155+F155+D155</f>
        <v>750.07800000000009</v>
      </c>
    </row>
    <row r="156" spans="1:7" ht="15" x14ac:dyDescent="0.25">
      <c r="A156" s="45" t="s">
        <v>444</v>
      </c>
      <c r="B156" s="46" t="s">
        <v>258</v>
      </c>
      <c r="C156" s="50">
        <v>261.36800000000005</v>
      </c>
      <c r="D156" s="50">
        <v>3.2</v>
      </c>
      <c r="E156" s="50">
        <v>18.762</v>
      </c>
      <c r="F156" s="50">
        <v>0</v>
      </c>
      <c r="G156" s="50">
        <f>C156+F156+D156</f>
        <v>264.56800000000004</v>
      </c>
    </row>
    <row r="157" spans="1:7" ht="15" x14ac:dyDescent="0.25">
      <c r="A157" s="45" t="s">
        <v>445</v>
      </c>
      <c r="B157" s="46" t="s">
        <v>259</v>
      </c>
      <c r="C157" s="50">
        <v>885.14799999999991</v>
      </c>
      <c r="D157" s="50">
        <v>0</v>
      </c>
      <c r="E157" s="50">
        <v>0</v>
      </c>
      <c r="F157" s="50">
        <v>0.48</v>
      </c>
      <c r="G157" s="50">
        <f>C157+F157+D157</f>
        <v>885.62799999999993</v>
      </c>
    </row>
    <row r="158" spans="1:7" ht="15" x14ac:dyDescent="0.25">
      <c r="A158" s="45" t="s">
        <v>446</v>
      </c>
      <c r="B158" s="46" t="s">
        <v>260</v>
      </c>
      <c r="C158" s="50">
        <v>829.62000000000012</v>
      </c>
      <c r="D158" s="50">
        <v>18</v>
      </c>
      <c r="E158" s="50">
        <v>32</v>
      </c>
      <c r="F158" s="50">
        <v>3.8</v>
      </c>
      <c r="G158" s="50">
        <f>C158+F158+D158</f>
        <v>851.42000000000007</v>
      </c>
    </row>
    <row r="159" spans="1:7" ht="15" x14ac:dyDescent="0.25">
      <c r="A159" s="45" t="s">
        <v>447</v>
      </c>
      <c r="B159" s="46" t="s">
        <v>261</v>
      </c>
      <c r="C159" s="50">
        <v>260.91399999999999</v>
      </c>
      <c r="D159" s="50">
        <v>18.399999999999999</v>
      </c>
      <c r="E159" s="50">
        <v>15.920000000000002</v>
      </c>
      <c r="F159" s="50">
        <v>0</v>
      </c>
      <c r="G159" s="50">
        <f>C159+F159+D159</f>
        <v>279.31399999999996</v>
      </c>
    </row>
    <row r="160" spans="1:7" ht="15" x14ac:dyDescent="0.25">
      <c r="A160" s="45" t="s">
        <v>448</v>
      </c>
      <c r="B160" s="46" t="s">
        <v>262</v>
      </c>
      <c r="C160" s="50">
        <v>2864.1200000000003</v>
      </c>
      <c r="D160" s="50">
        <v>0</v>
      </c>
      <c r="E160" s="50">
        <v>95.823999999999998</v>
      </c>
      <c r="F160" s="50">
        <v>10.6</v>
      </c>
      <c r="G160" s="50">
        <f>C160+F160+D160</f>
        <v>2874.7200000000003</v>
      </c>
    </row>
    <row r="161" spans="1:7" ht="15" x14ac:dyDescent="0.25">
      <c r="A161" s="45" t="s">
        <v>449</v>
      </c>
      <c r="B161" s="46" t="s">
        <v>263</v>
      </c>
      <c r="C161" s="50">
        <v>333.61400000000003</v>
      </c>
      <c r="D161" s="50">
        <v>0</v>
      </c>
      <c r="E161" s="50">
        <v>0</v>
      </c>
      <c r="F161" s="50">
        <v>0</v>
      </c>
      <c r="G161" s="50">
        <f>C161+F161+D161</f>
        <v>333.61400000000003</v>
      </c>
    </row>
    <row r="162" spans="1:7" ht="15" x14ac:dyDescent="0.25">
      <c r="A162" s="45" t="s">
        <v>450</v>
      </c>
      <c r="B162" s="46" t="s">
        <v>264</v>
      </c>
      <c r="C162" s="50">
        <v>3128.25</v>
      </c>
      <c r="D162" s="50">
        <v>0</v>
      </c>
      <c r="E162" s="50">
        <v>61.25</v>
      </c>
      <c r="F162" s="50">
        <v>19.8</v>
      </c>
      <c r="G162" s="50">
        <f>C162+F162+D162</f>
        <v>3148.05</v>
      </c>
    </row>
    <row r="163" spans="1:7" ht="15" x14ac:dyDescent="0.25">
      <c r="A163" s="45" t="s">
        <v>451</v>
      </c>
      <c r="B163" s="46" t="s">
        <v>265</v>
      </c>
      <c r="C163" s="50">
        <v>47</v>
      </c>
      <c r="D163" s="50">
        <v>0</v>
      </c>
      <c r="E163" s="50">
        <v>0</v>
      </c>
      <c r="F163" s="50">
        <v>0</v>
      </c>
      <c r="G163" s="50">
        <f>C163+F163+D163</f>
        <v>47</v>
      </c>
    </row>
    <row r="164" spans="1:7" ht="15" x14ac:dyDescent="0.25">
      <c r="A164" s="45" t="s">
        <v>452</v>
      </c>
      <c r="B164" s="46" t="s">
        <v>611</v>
      </c>
      <c r="C164" s="50">
        <v>683.80599999999993</v>
      </c>
      <c r="D164" s="50">
        <v>16</v>
      </c>
      <c r="E164" s="50">
        <v>0</v>
      </c>
      <c r="F164" s="50">
        <v>0</v>
      </c>
      <c r="G164" s="50">
        <f>C164+F164+D164</f>
        <v>699.80599999999993</v>
      </c>
    </row>
    <row r="165" spans="1:7" ht="15" x14ac:dyDescent="0.25">
      <c r="A165" s="45" t="s">
        <v>453</v>
      </c>
      <c r="B165" s="46" t="s">
        <v>266</v>
      </c>
      <c r="C165" s="50">
        <v>104.40400000000002</v>
      </c>
      <c r="D165" s="50">
        <v>0</v>
      </c>
      <c r="E165" s="50">
        <v>0</v>
      </c>
      <c r="F165" s="50">
        <v>0</v>
      </c>
      <c r="G165" s="50">
        <f>C165+F165+D165</f>
        <v>104.40400000000002</v>
      </c>
    </row>
    <row r="166" spans="1:7" ht="15" x14ac:dyDescent="0.25">
      <c r="A166" s="45" t="s">
        <v>454</v>
      </c>
      <c r="B166" s="46" t="s">
        <v>267</v>
      </c>
      <c r="C166" s="50">
        <v>71.27000000000001</v>
      </c>
      <c r="D166" s="50">
        <v>0</v>
      </c>
      <c r="E166" s="50">
        <v>0</v>
      </c>
      <c r="F166" s="50">
        <v>0</v>
      </c>
      <c r="G166" s="50">
        <f>C166+F166+D166</f>
        <v>71.27000000000001</v>
      </c>
    </row>
    <row r="167" spans="1:7" ht="15" x14ac:dyDescent="0.25">
      <c r="A167" s="45" t="s">
        <v>455</v>
      </c>
      <c r="B167" s="46" t="s">
        <v>268</v>
      </c>
      <c r="C167" s="50">
        <v>204.65599999999998</v>
      </c>
      <c r="D167" s="50">
        <v>9.6</v>
      </c>
      <c r="E167" s="50">
        <v>0</v>
      </c>
      <c r="F167" s="50">
        <v>0</v>
      </c>
      <c r="G167" s="50">
        <f>C167+F167+D167</f>
        <v>214.25599999999997</v>
      </c>
    </row>
    <row r="168" spans="1:7" ht="15" x14ac:dyDescent="0.25">
      <c r="A168" s="45" t="s">
        <v>456</v>
      </c>
      <c r="B168" s="46" t="s">
        <v>269</v>
      </c>
      <c r="C168" s="50">
        <v>205.71999999999997</v>
      </c>
      <c r="D168" s="50">
        <v>15</v>
      </c>
      <c r="E168" s="50">
        <v>28.419999999999998</v>
      </c>
      <c r="F168" s="50">
        <v>0</v>
      </c>
      <c r="G168" s="50">
        <f>C168+F168+D168</f>
        <v>220.71999999999997</v>
      </c>
    </row>
    <row r="169" spans="1:7" ht="15" x14ac:dyDescent="0.25">
      <c r="A169" s="45" t="s">
        <v>457</v>
      </c>
      <c r="B169" s="46" t="s">
        <v>270</v>
      </c>
      <c r="C169" s="50">
        <v>112.41599999999998</v>
      </c>
      <c r="D169" s="50">
        <v>0</v>
      </c>
      <c r="E169" s="50">
        <v>0</v>
      </c>
      <c r="F169" s="50">
        <v>0</v>
      </c>
      <c r="G169" s="50">
        <f>C169+F169+D169</f>
        <v>112.41599999999998</v>
      </c>
    </row>
    <row r="170" spans="1:7" ht="15" x14ac:dyDescent="0.25">
      <c r="A170" s="45" t="s">
        <v>458</v>
      </c>
      <c r="B170" s="46" t="s">
        <v>271</v>
      </c>
      <c r="C170" s="50">
        <v>645.97399999999993</v>
      </c>
      <c r="D170" s="50">
        <v>18.2</v>
      </c>
      <c r="E170" s="50">
        <v>0</v>
      </c>
      <c r="F170" s="50">
        <v>4.5999999999999996</v>
      </c>
      <c r="G170" s="50">
        <f>C170+F170+D170</f>
        <v>668.774</v>
      </c>
    </row>
    <row r="171" spans="1:7" ht="15" x14ac:dyDescent="0.25">
      <c r="A171" s="45" t="s">
        <v>459</v>
      </c>
      <c r="B171" s="46" t="s">
        <v>272</v>
      </c>
      <c r="C171" s="50">
        <v>208.6</v>
      </c>
      <c r="D171" s="50">
        <v>0</v>
      </c>
      <c r="E171" s="50">
        <v>133.25</v>
      </c>
      <c r="F171" s="50">
        <v>0</v>
      </c>
      <c r="G171" s="50">
        <f>C171+F171+D171</f>
        <v>208.6</v>
      </c>
    </row>
    <row r="172" spans="1:7" ht="15" x14ac:dyDescent="0.25">
      <c r="A172" s="45" t="s">
        <v>460</v>
      </c>
      <c r="B172" s="46" t="s">
        <v>273</v>
      </c>
      <c r="C172" s="50">
        <v>207.87399999999997</v>
      </c>
      <c r="D172" s="50">
        <v>16</v>
      </c>
      <c r="E172" s="50">
        <v>565.79999999999995</v>
      </c>
      <c r="F172" s="50">
        <v>0</v>
      </c>
      <c r="G172" s="50">
        <f>C172+F172+D172</f>
        <v>223.87399999999997</v>
      </c>
    </row>
    <row r="173" spans="1:7" ht="15" x14ac:dyDescent="0.25">
      <c r="A173" s="45" t="s">
        <v>461</v>
      </c>
      <c r="B173" s="46" t="s">
        <v>274</v>
      </c>
      <c r="C173" s="50">
        <v>4159.9639999999999</v>
      </c>
      <c r="D173" s="50">
        <v>0</v>
      </c>
      <c r="E173" s="50">
        <v>0</v>
      </c>
      <c r="F173" s="50">
        <v>113.1</v>
      </c>
      <c r="G173" s="50">
        <f>C173+F173+D173</f>
        <v>4273.0640000000003</v>
      </c>
    </row>
    <row r="174" spans="1:7" ht="15" x14ac:dyDescent="0.25">
      <c r="A174" s="45" t="s">
        <v>462</v>
      </c>
      <c r="B174" s="46" t="s">
        <v>637</v>
      </c>
      <c r="C174" s="50">
        <v>739.24800000000016</v>
      </c>
      <c r="D174" s="50">
        <v>0</v>
      </c>
      <c r="E174" s="50">
        <v>128.00200000000001</v>
      </c>
      <c r="F174" s="50">
        <v>1</v>
      </c>
      <c r="G174" s="50">
        <f>C174+F174+D174</f>
        <v>740.24800000000016</v>
      </c>
    </row>
    <row r="175" spans="1:7" ht="15" x14ac:dyDescent="0.25">
      <c r="A175" s="45" t="s">
        <v>463</v>
      </c>
      <c r="B175" s="46" t="s">
        <v>275</v>
      </c>
      <c r="C175" s="50">
        <v>712.54600000000005</v>
      </c>
      <c r="D175" s="50">
        <v>0</v>
      </c>
      <c r="E175" s="50">
        <v>0</v>
      </c>
      <c r="F175" s="50">
        <v>0</v>
      </c>
      <c r="G175" s="50">
        <f>C175+F175+D175</f>
        <v>712.54600000000005</v>
      </c>
    </row>
    <row r="176" spans="1:7" ht="15" x14ac:dyDescent="0.25">
      <c r="A176" s="45" t="s">
        <v>464</v>
      </c>
      <c r="B176" s="46" t="s">
        <v>276</v>
      </c>
      <c r="C176" s="50">
        <v>2211.6639999999998</v>
      </c>
      <c r="D176" s="50">
        <v>34</v>
      </c>
      <c r="E176" s="50">
        <v>25.8</v>
      </c>
      <c r="F176" s="50">
        <v>0</v>
      </c>
      <c r="G176" s="50">
        <f>C176+F176+D176</f>
        <v>2245.6639999999998</v>
      </c>
    </row>
    <row r="177" spans="1:7" ht="15" x14ac:dyDescent="0.25">
      <c r="A177" s="45" t="s">
        <v>465</v>
      </c>
      <c r="B177" s="46" t="s">
        <v>277</v>
      </c>
      <c r="C177" s="50">
        <v>311.2</v>
      </c>
      <c r="D177" s="50">
        <v>13.6</v>
      </c>
      <c r="E177" s="50">
        <v>4419.97</v>
      </c>
      <c r="F177" s="50">
        <v>0</v>
      </c>
      <c r="G177" s="50">
        <f>C177+F177+D177</f>
        <v>324.8</v>
      </c>
    </row>
    <row r="178" spans="1:7" ht="15" x14ac:dyDescent="0.25">
      <c r="A178" s="45" t="s">
        <v>466</v>
      </c>
      <c r="B178" s="46" t="s">
        <v>278</v>
      </c>
      <c r="C178" s="50">
        <v>164.4</v>
      </c>
      <c r="D178" s="50">
        <v>5.6</v>
      </c>
      <c r="E178" s="50">
        <v>90.825999999999993</v>
      </c>
      <c r="F178" s="50">
        <v>0</v>
      </c>
      <c r="G178" s="50">
        <f>C178+F178+D178</f>
        <v>170</v>
      </c>
    </row>
    <row r="179" spans="1:7" ht="15" x14ac:dyDescent="0.25">
      <c r="A179" s="45" t="s">
        <v>467</v>
      </c>
      <c r="B179" s="46" t="s">
        <v>279</v>
      </c>
      <c r="C179" s="50">
        <v>5780.43</v>
      </c>
      <c r="D179" s="50">
        <v>0</v>
      </c>
      <c r="E179" s="50">
        <v>13.459999999999999</v>
      </c>
      <c r="F179" s="50">
        <v>0</v>
      </c>
      <c r="G179" s="50">
        <f>C179+F179+D179</f>
        <v>5780.43</v>
      </c>
    </row>
    <row r="180" spans="1:7" ht="15" x14ac:dyDescent="0.25">
      <c r="A180" s="45" t="s">
        <v>468</v>
      </c>
      <c r="B180" s="46" t="s">
        <v>280</v>
      </c>
      <c r="C180" s="50">
        <v>1014.9800000000001</v>
      </c>
      <c r="D180" s="50">
        <v>16</v>
      </c>
      <c r="E180" s="50">
        <v>2.4</v>
      </c>
      <c r="F180" s="50">
        <v>14.8</v>
      </c>
      <c r="G180" s="50">
        <f>C180+F180+D180</f>
        <v>1045.7800000000002</v>
      </c>
    </row>
    <row r="181" spans="1:7" ht="15" x14ac:dyDescent="0.25">
      <c r="A181" s="45" t="s">
        <v>469</v>
      </c>
      <c r="B181" s="46" t="s">
        <v>281</v>
      </c>
      <c r="C181" s="50">
        <v>902.24800000000016</v>
      </c>
      <c r="D181" s="50">
        <v>31.4</v>
      </c>
      <c r="E181" s="50">
        <v>27.133999999999997</v>
      </c>
      <c r="F181" s="50">
        <v>0</v>
      </c>
      <c r="G181" s="50">
        <f>C181+F181+D181</f>
        <v>933.64800000000014</v>
      </c>
    </row>
    <row r="182" spans="1:7" ht="15" x14ac:dyDescent="0.25">
      <c r="A182" s="45" t="s">
        <v>470</v>
      </c>
      <c r="B182" s="46" t="s">
        <v>282</v>
      </c>
      <c r="C182" s="50">
        <v>223.30800000000005</v>
      </c>
      <c r="D182" s="50">
        <v>4</v>
      </c>
      <c r="E182" s="50">
        <v>102.718</v>
      </c>
      <c r="F182" s="50">
        <v>0</v>
      </c>
      <c r="G182" s="50">
        <f>C182+F182+D182</f>
        <v>227.30800000000005</v>
      </c>
    </row>
    <row r="183" spans="1:7" ht="15" x14ac:dyDescent="0.25">
      <c r="A183" s="45" t="s">
        <v>471</v>
      </c>
      <c r="B183" s="46" t="s">
        <v>283</v>
      </c>
      <c r="C183" s="50">
        <v>749.21600000000012</v>
      </c>
      <c r="D183" s="50">
        <v>0</v>
      </c>
      <c r="E183" s="50">
        <v>12.16</v>
      </c>
      <c r="F183" s="50">
        <v>0</v>
      </c>
      <c r="G183" s="50">
        <f>C183+F183+D183</f>
        <v>749.21600000000012</v>
      </c>
    </row>
    <row r="184" spans="1:7" ht="15" x14ac:dyDescent="0.25">
      <c r="A184" s="45" t="s">
        <v>472</v>
      </c>
      <c r="B184" s="46" t="s">
        <v>284</v>
      </c>
      <c r="C184" s="50">
        <v>1033.3439999999998</v>
      </c>
      <c r="D184" s="50">
        <v>0</v>
      </c>
      <c r="E184" s="50">
        <v>0</v>
      </c>
      <c r="F184" s="50">
        <v>0</v>
      </c>
      <c r="G184" s="50">
        <f>C184+F184+D184</f>
        <v>1033.3439999999998</v>
      </c>
    </row>
    <row r="185" spans="1:7" ht="15" x14ac:dyDescent="0.25">
      <c r="A185" s="45" t="s">
        <v>473</v>
      </c>
      <c r="B185" s="46" t="s">
        <v>285</v>
      </c>
      <c r="C185" s="50">
        <v>497.18400000000003</v>
      </c>
      <c r="D185" s="50">
        <v>0</v>
      </c>
      <c r="E185" s="50">
        <v>30.51</v>
      </c>
      <c r="F185" s="50">
        <v>0</v>
      </c>
      <c r="G185" s="50">
        <f>C185+F185+D185</f>
        <v>497.18400000000003</v>
      </c>
    </row>
    <row r="186" spans="1:7" ht="15" x14ac:dyDescent="0.25">
      <c r="A186" s="59" t="s">
        <v>708</v>
      </c>
      <c r="B186" s="46" t="s">
        <v>709</v>
      </c>
      <c r="C186" s="50">
        <v>145.81200000000001</v>
      </c>
      <c r="D186" s="50">
        <v>0</v>
      </c>
      <c r="E186" s="50">
        <v>0</v>
      </c>
      <c r="F186" s="50">
        <v>0</v>
      </c>
      <c r="G186" s="50">
        <f>C186+F186+D186</f>
        <v>145.81200000000001</v>
      </c>
    </row>
    <row r="187" spans="1:7" ht="15" x14ac:dyDescent="0.25">
      <c r="A187" s="45" t="s">
        <v>474</v>
      </c>
      <c r="B187" s="46" t="s">
        <v>286</v>
      </c>
      <c r="C187" s="50">
        <v>913.11</v>
      </c>
      <c r="D187" s="50">
        <v>17.399999999999999</v>
      </c>
      <c r="E187" s="50">
        <v>547.4</v>
      </c>
      <c r="F187" s="50">
        <v>0</v>
      </c>
      <c r="G187" s="50">
        <f>C187+F187+D187</f>
        <v>930.51</v>
      </c>
    </row>
    <row r="188" spans="1:7" ht="15" x14ac:dyDescent="0.25">
      <c r="A188" s="45" t="s">
        <v>475</v>
      </c>
      <c r="B188" s="46" t="s">
        <v>287</v>
      </c>
      <c r="C188" s="50">
        <v>443.87999999999994</v>
      </c>
      <c r="D188" s="50">
        <v>26</v>
      </c>
      <c r="E188" s="50">
        <v>0</v>
      </c>
      <c r="F188" s="50">
        <v>0</v>
      </c>
      <c r="G188" s="50">
        <f>C188+F188+D188</f>
        <v>469.87999999999994</v>
      </c>
    </row>
    <row r="189" spans="1:7" ht="15" x14ac:dyDescent="0.25">
      <c r="A189" s="45" t="s">
        <v>476</v>
      </c>
      <c r="B189" s="46" t="s">
        <v>288</v>
      </c>
      <c r="C189" s="50">
        <v>1056.864</v>
      </c>
      <c r="D189" s="50">
        <v>9.8000000000000007</v>
      </c>
      <c r="E189" s="50">
        <v>0</v>
      </c>
      <c r="F189" s="50">
        <v>4.4000000000000004</v>
      </c>
      <c r="G189" s="50">
        <f>C189+F189+D189</f>
        <v>1071.0640000000001</v>
      </c>
    </row>
    <row r="190" spans="1:7" ht="15" x14ac:dyDescent="0.25">
      <c r="A190" s="45" t="s">
        <v>477</v>
      </c>
      <c r="B190" s="46" t="s">
        <v>638</v>
      </c>
      <c r="C190" s="50">
        <v>305.61599999999999</v>
      </c>
      <c r="D190" s="50">
        <v>0</v>
      </c>
      <c r="E190" s="50">
        <v>0</v>
      </c>
      <c r="F190" s="50">
        <v>0</v>
      </c>
      <c r="G190" s="50">
        <f>C190+F190+D190</f>
        <v>305.61599999999999</v>
      </c>
    </row>
    <row r="191" spans="1:7" ht="15" x14ac:dyDescent="0.25">
      <c r="A191" s="45" t="s">
        <v>478</v>
      </c>
      <c r="B191" s="46" t="s">
        <v>289</v>
      </c>
      <c r="C191" s="50">
        <v>319.774</v>
      </c>
      <c r="D191" s="50">
        <v>0</v>
      </c>
      <c r="E191" s="50">
        <v>214.57400000000001</v>
      </c>
      <c r="F191" s="50">
        <v>0</v>
      </c>
      <c r="G191" s="50">
        <f>C191+F191+D191</f>
        <v>319.774</v>
      </c>
    </row>
    <row r="192" spans="1:7" ht="15" x14ac:dyDescent="0.25">
      <c r="A192" s="45" t="s">
        <v>479</v>
      </c>
      <c r="B192" s="46" t="s">
        <v>290</v>
      </c>
      <c r="C192" s="50">
        <v>47.653999999999996</v>
      </c>
      <c r="D192" s="50">
        <v>1.8</v>
      </c>
      <c r="E192" s="50">
        <v>114.07799999999997</v>
      </c>
      <c r="F192" s="50">
        <v>0</v>
      </c>
      <c r="G192" s="50">
        <f>C192+F192+D192</f>
        <v>49.453999999999994</v>
      </c>
    </row>
    <row r="193" spans="1:7" ht="15" x14ac:dyDescent="0.25">
      <c r="A193" s="45" t="s">
        <v>480</v>
      </c>
      <c r="B193" s="46" t="s">
        <v>291</v>
      </c>
      <c r="C193" s="50">
        <v>1155.1860000000001</v>
      </c>
      <c r="D193" s="50">
        <v>0</v>
      </c>
      <c r="E193" s="50">
        <v>0</v>
      </c>
      <c r="F193" s="50">
        <v>0.6</v>
      </c>
      <c r="G193" s="50">
        <f>C193+F193+D193</f>
        <v>1155.7860000000001</v>
      </c>
    </row>
    <row r="194" spans="1:7" ht="15" x14ac:dyDescent="0.25">
      <c r="A194" s="45" t="s">
        <v>481</v>
      </c>
      <c r="B194" s="46" t="s">
        <v>292</v>
      </c>
      <c r="C194" s="50">
        <v>371.39800000000002</v>
      </c>
      <c r="D194" s="50">
        <v>12.9</v>
      </c>
      <c r="E194" s="50">
        <v>0</v>
      </c>
      <c r="F194" s="50">
        <v>0</v>
      </c>
      <c r="G194" s="50">
        <f>C194+F194+D194</f>
        <v>384.298</v>
      </c>
    </row>
    <row r="195" spans="1:7" ht="15" x14ac:dyDescent="0.25">
      <c r="A195" s="45" t="s">
        <v>482</v>
      </c>
      <c r="B195" s="46" t="s">
        <v>293</v>
      </c>
      <c r="C195" s="50">
        <v>237.02200000000002</v>
      </c>
      <c r="D195" s="50">
        <v>9.6</v>
      </c>
      <c r="E195" s="50">
        <v>321.79599999999999</v>
      </c>
      <c r="F195" s="50">
        <v>0</v>
      </c>
      <c r="G195" s="50">
        <f>C195+F195+D195</f>
        <v>246.62200000000001</v>
      </c>
    </row>
    <row r="196" spans="1:7" ht="15" x14ac:dyDescent="0.25">
      <c r="A196" s="45" t="s">
        <v>483</v>
      </c>
      <c r="B196" s="46" t="s">
        <v>294</v>
      </c>
      <c r="C196" s="50">
        <v>2776.8780000000002</v>
      </c>
      <c r="D196" s="50">
        <v>24.333999999999996</v>
      </c>
      <c r="E196" s="50">
        <v>955.19599999999991</v>
      </c>
      <c r="F196" s="50">
        <v>6.2</v>
      </c>
      <c r="G196" s="50">
        <f>C196+F196+D196</f>
        <v>2807.4119999999998</v>
      </c>
    </row>
    <row r="197" spans="1:7" ht="15" x14ac:dyDescent="0.25">
      <c r="A197" s="45" t="s">
        <v>484</v>
      </c>
      <c r="B197" s="46" t="s">
        <v>295</v>
      </c>
      <c r="C197" s="50">
        <v>21927.998</v>
      </c>
      <c r="D197" s="50">
        <v>152.6</v>
      </c>
      <c r="E197" s="50">
        <v>0</v>
      </c>
      <c r="F197" s="50">
        <v>105.4</v>
      </c>
      <c r="G197" s="50">
        <f>C197+F197+D197</f>
        <v>22185.998</v>
      </c>
    </row>
    <row r="198" spans="1:7" ht="15" x14ac:dyDescent="0.25">
      <c r="A198" s="45" t="s">
        <v>485</v>
      </c>
      <c r="B198" s="46" t="s">
        <v>296</v>
      </c>
      <c r="C198" s="50">
        <v>26322.338</v>
      </c>
      <c r="D198" s="50">
        <v>621.12800000000004</v>
      </c>
      <c r="E198" s="50">
        <v>7</v>
      </c>
      <c r="F198" s="50">
        <v>347.38800000000003</v>
      </c>
      <c r="G198" s="50">
        <f>C198+F198+D198</f>
        <v>27290.853999999999</v>
      </c>
    </row>
    <row r="199" spans="1:7" ht="15" x14ac:dyDescent="0.25">
      <c r="A199" s="45" t="s">
        <v>486</v>
      </c>
      <c r="B199" s="46" t="s">
        <v>297</v>
      </c>
      <c r="C199" s="50">
        <v>176.8</v>
      </c>
      <c r="D199" s="50">
        <v>0</v>
      </c>
      <c r="E199" s="50">
        <v>85.285999999999987</v>
      </c>
      <c r="F199" s="50">
        <v>0</v>
      </c>
      <c r="G199" s="50">
        <f>C199+F199+D199</f>
        <v>176.8</v>
      </c>
    </row>
    <row r="200" spans="1:7" ht="15" x14ac:dyDescent="0.25">
      <c r="A200" s="45" t="s">
        <v>487</v>
      </c>
      <c r="B200" s="46" t="s">
        <v>298</v>
      </c>
      <c r="C200" s="50">
        <v>4265.1859999999997</v>
      </c>
      <c r="D200" s="50">
        <v>22.2</v>
      </c>
      <c r="E200" s="50">
        <v>0</v>
      </c>
      <c r="F200" s="50">
        <v>0</v>
      </c>
      <c r="G200" s="50">
        <f>C200+F200+D200</f>
        <v>4287.3859999999995</v>
      </c>
    </row>
    <row r="201" spans="1:7" ht="15" x14ac:dyDescent="0.25">
      <c r="A201" s="45" t="s">
        <v>488</v>
      </c>
      <c r="B201" s="46" t="s">
        <v>299</v>
      </c>
      <c r="C201" s="50">
        <v>10011.187999999998</v>
      </c>
      <c r="D201" s="50">
        <v>0</v>
      </c>
      <c r="E201" s="50">
        <v>15</v>
      </c>
      <c r="F201" s="50">
        <v>15.6</v>
      </c>
      <c r="G201" s="50">
        <f>C201+F201+D201</f>
        <v>10026.787999999999</v>
      </c>
    </row>
    <row r="202" spans="1:7" ht="15" x14ac:dyDescent="0.25">
      <c r="A202" s="45" t="s">
        <v>489</v>
      </c>
      <c r="B202" s="46" t="s">
        <v>300</v>
      </c>
      <c r="C202" s="50">
        <v>1405.27</v>
      </c>
      <c r="D202" s="50">
        <v>16.399999999999999</v>
      </c>
      <c r="E202" s="50">
        <v>173</v>
      </c>
      <c r="F202" s="50">
        <v>0</v>
      </c>
      <c r="G202" s="50">
        <f>C202+F202+D202</f>
        <v>1421.67</v>
      </c>
    </row>
    <row r="203" spans="1:7" ht="15" x14ac:dyDescent="0.25">
      <c r="A203" s="45" t="s">
        <v>490</v>
      </c>
      <c r="B203" s="46" t="s">
        <v>301</v>
      </c>
      <c r="C203" s="50">
        <v>2750.0980000000004</v>
      </c>
      <c r="D203" s="50">
        <v>0</v>
      </c>
      <c r="E203" s="50">
        <v>0</v>
      </c>
      <c r="F203" s="50">
        <v>7.8</v>
      </c>
      <c r="G203" s="50">
        <f>C203+F203+D203</f>
        <v>2757.8980000000006</v>
      </c>
    </row>
    <row r="204" spans="1:7" ht="15" x14ac:dyDescent="0.25">
      <c r="A204" s="45" t="s">
        <v>491</v>
      </c>
      <c r="B204" s="46" t="s">
        <v>302</v>
      </c>
      <c r="C204" s="50">
        <v>11255.772000000001</v>
      </c>
      <c r="D204" s="50">
        <v>0</v>
      </c>
      <c r="E204" s="50">
        <v>0</v>
      </c>
      <c r="F204" s="50">
        <v>275.60000000000002</v>
      </c>
      <c r="G204" s="50">
        <f>C204+F204+D204</f>
        <v>11531.372000000001</v>
      </c>
    </row>
    <row r="205" spans="1:7" ht="15" x14ac:dyDescent="0.25">
      <c r="A205" s="45" t="s">
        <v>492</v>
      </c>
      <c r="B205" s="46" t="s">
        <v>303</v>
      </c>
      <c r="C205" s="50">
        <v>8348.3220000000001</v>
      </c>
      <c r="D205" s="50">
        <v>78.52000000000001</v>
      </c>
      <c r="E205" s="50">
        <v>803.56799999999998</v>
      </c>
      <c r="F205" s="50">
        <v>0</v>
      </c>
      <c r="G205" s="50">
        <f>C205+F205+D205</f>
        <v>8426.8420000000006</v>
      </c>
    </row>
    <row r="206" spans="1:7" ht="15" x14ac:dyDescent="0.25">
      <c r="A206" s="45" t="s">
        <v>493</v>
      </c>
      <c r="B206" s="46" t="s">
        <v>304</v>
      </c>
      <c r="C206" s="50">
        <v>6810.8919999999998</v>
      </c>
      <c r="D206" s="50">
        <v>0</v>
      </c>
      <c r="E206" s="50">
        <v>42.35</v>
      </c>
      <c r="F206" s="50">
        <v>0</v>
      </c>
      <c r="G206" s="50">
        <f>C206+F206+D206</f>
        <v>6810.8919999999998</v>
      </c>
    </row>
    <row r="207" spans="1:7" ht="15" x14ac:dyDescent="0.25">
      <c r="A207" s="45" t="s">
        <v>494</v>
      </c>
      <c r="B207" s="46" t="s">
        <v>305</v>
      </c>
      <c r="C207" s="50">
        <v>19675.847999999998</v>
      </c>
      <c r="D207" s="50">
        <v>112</v>
      </c>
      <c r="E207" s="50">
        <v>14.074000000000002</v>
      </c>
      <c r="F207" s="50">
        <v>366</v>
      </c>
      <c r="G207" s="50">
        <f>C207+F207+D207</f>
        <v>20153.847999999998</v>
      </c>
    </row>
    <row r="208" spans="1:7" ht="15" x14ac:dyDescent="0.25">
      <c r="A208" s="45" t="s">
        <v>495</v>
      </c>
      <c r="B208" s="46" t="s">
        <v>306</v>
      </c>
      <c r="C208" s="50">
        <v>1882.7060000000001</v>
      </c>
      <c r="D208" s="50">
        <v>47.4</v>
      </c>
      <c r="E208" s="50">
        <v>4.2</v>
      </c>
      <c r="F208" s="50">
        <v>26</v>
      </c>
      <c r="G208" s="50">
        <f>C208+F208+D208</f>
        <v>1956.1060000000002</v>
      </c>
    </row>
    <row r="209" spans="1:7" ht="15" x14ac:dyDescent="0.25">
      <c r="A209" s="45" t="s">
        <v>496</v>
      </c>
      <c r="B209" s="46" t="s">
        <v>307</v>
      </c>
      <c r="C209" s="50">
        <v>4123.2</v>
      </c>
      <c r="D209" s="50">
        <v>39.200000000000003</v>
      </c>
      <c r="E209" s="50">
        <v>0</v>
      </c>
      <c r="F209" s="50">
        <v>39.4</v>
      </c>
      <c r="G209" s="50">
        <f>C209+F209+D209</f>
        <v>4201.7999999999993</v>
      </c>
    </row>
    <row r="210" spans="1:7" ht="15" x14ac:dyDescent="0.25">
      <c r="A210" s="45" t="s">
        <v>497</v>
      </c>
      <c r="B210" s="46" t="s">
        <v>308</v>
      </c>
      <c r="C210" s="50">
        <v>3792.31</v>
      </c>
      <c r="D210" s="50">
        <v>0</v>
      </c>
      <c r="E210" s="50">
        <v>0</v>
      </c>
      <c r="F210" s="50">
        <v>18.399999999999999</v>
      </c>
      <c r="G210" s="50">
        <f>C210+F210+D210</f>
        <v>3810.71</v>
      </c>
    </row>
    <row r="211" spans="1:7" ht="15" x14ac:dyDescent="0.25">
      <c r="A211" s="59" t="s">
        <v>660</v>
      </c>
      <c r="B211" s="49" t="s">
        <v>661</v>
      </c>
      <c r="C211" s="50">
        <v>621.87399999999991</v>
      </c>
      <c r="D211" s="50">
        <v>17.8</v>
      </c>
      <c r="E211" s="50">
        <v>0</v>
      </c>
      <c r="F211" s="50">
        <v>0</v>
      </c>
      <c r="G211" s="50">
        <f>C211+F211+D211</f>
        <v>639.67399999999986</v>
      </c>
    </row>
    <row r="212" spans="1:7" ht="15" x14ac:dyDescent="0.25">
      <c r="A212" s="51" t="s">
        <v>696</v>
      </c>
      <c r="B212" s="49" t="s">
        <v>716</v>
      </c>
      <c r="C212" s="50">
        <v>230.8</v>
      </c>
      <c r="D212" s="50">
        <v>0</v>
      </c>
      <c r="E212" s="50">
        <v>0</v>
      </c>
      <c r="F212" s="50">
        <v>0</v>
      </c>
      <c r="G212" s="50">
        <f>C212+F212+D212</f>
        <v>230.8</v>
      </c>
    </row>
    <row r="213" spans="1:7" ht="15" x14ac:dyDescent="0.25">
      <c r="A213" s="51" t="s">
        <v>618</v>
      </c>
      <c r="B213" s="49" t="s">
        <v>665</v>
      </c>
      <c r="C213" s="50">
        <v>107.4</v>
      </c>
      <c r="D213" s="50">
        <v>0</v>
      </c>
      <c r="E213" s="50">
        <v>329.64399999999995</v>
      </c>
      <c r="F213" s="50">
        <v>0</v>
      </c>
      <c r="G213" s="50">
        <f>C213+F213+D213</f>
        <v>107.4</v>
      </c>
    </row>
    <row r="214" spans="1:7" ht="15" x14ac:dyDescent="0.25">
      <c r="A214" s="45" t="s">
        <v>498</v>
      </c>
      <c r="B214" s="46" t="s">
        <v>639</v>
      </c>
      <c r="C214" s="50">
        <v>5.4</v>
      </c>
      <c r="D214" s="50">
        <v>1.7600000000000002</v>
      </c>
      <c r="E214" s="50">
        <v>0</v>
      </c>
      <c r="F214" s="50">
        <v>0</v>
      </c>
      <c r="G214" s="50">
        <f>C214+F214+D214</f>
        <v>7.16</v>
      </c>
    </row>
    <row r="215" spans="1:7" ht="15" x14ac:dyDescent="0.25">
      <c r="A215" s="45" t="s">
        <v>499</v>
      </c>
      <c r="B215" s="46" t="s">
        <v>640</v>
      </c>
      <c r="C215" s="50">
        <v>779.44199999999989</v>
      </c>
      <c r="D215" s="50">
        <v>0</v>
      </c>
      <c r="E215" s="50">
        <v>12.564</v>
      </c>
      <c r="F215" s="50">
        <v>0</v>
      </c>
      <c r="G215" s="50">
        <f>C215+F215+D215</f>
        <v>779.44199999999989</v>
      </c>
    </row>
    <row r="216" spans="1:7" ht="15" x14ac:dyDescent="0.25">
      <c r="A216" s="45" t="s">
        <v>500</v>
      </c>
      <c r="B216" s="46" t="s">
        <v>641</v>
      </c>
      <c r="C216" s="50">
        <v>194.20800000000003</v>
      </c>
      <c r="D216" s="50">
        <v>0</v>
      </c>
      <c r="E216" s="50">
        <v>7.339999999999999</v>
      </c>
      <c r="F216" s="50">
        <v>0</v>
      </c>
      <c r="G216" s="50">
        <f>C216+F216+D216</f>
        <v>194.20800000000003</v>
      </c>
    </row>
    <row r="217" spans="1:7" ht="15" x14ac:dyDescent="0.25">
      <c r="A217" s="45" t="s">
        <v>501</v>
      </c>
      <c r="B217" s="46" t="s">
        <v>642</v>
      </c>
      <c r="C217" s="50">
        <v>763.86800000000005</v>
      </c>
      <c r="D217" s="50">
        <v>17</v>
      </c>
      <c r="E217" s="50">
        <v>45.046000000000006</v>
      </c>
      <c r="F217" s="50">
        <v>6</v>
      </c>
      <c r="G217" s="50">
        <f>C217+F217+D217</f>
        <v>786.86800000000005</v>
      </c>
    </row>
    <row r="218" spans="1:7" ht="15" x14ac:dyDescent="0.25">
      <c r="A218" s="45" t="s">
        <v>502</v>
      </c>
      <c r="B218" s="46" t="s">
        <v>309</v>
      </c>
      <c r="C218" s="50">
        <v>479.56000000000006</v>
      </c>
      <c r="D218" s="50">
        <v>29</v>
      </c>
      <c r="E218" s="50">
        <v>14.326000000000002</v>
      </c>
      <c r="F218" s="50">
        <v>6</v>
      </c>
      <c r="G218" s="50">
        <f>C218+F218+D218</f>
        <v>514.56000000000006</v>
      </c>
    </row>
    <row r="219" spans="1:7" ht="15" x14ac:dyDescent="0.25">
      <c r="A219" s="45" t="s">
        <v>503</v>
      </c>
      <c r="B219" s="46" t="s">
        <v>643</v>
      </c>
      <c r="C219" s="50">
        <v>3101.5719999999997</v>
      </c>
      <c r="D219" s="50">
        <v>25.472000000000001</v>
      </c>
      <c r="E219" s="50">
        <v>0.2</v>
      </c>
      <c r="F219" s="50">
        <v>13.559999999999999</v>
      </c>
      <c r="G219" s="50">
        <f>C219+F219+D219</f>
        <v>3140.6039999999998</v>
      </c>
    </row>
    <row r="220" spans="1:7" ht="15" x14ac:dyDescent="0.25">
      <c r="A220" s="45" t="s">
        <v>504</v>
      </c>
      <c r="B220" s="46" t="s">
        <v>644</v>
      </c>
      <c r="C220" s="50">
        <v>4179.9819999999991</v>
      </c>
      <c r="D220" s="50">
        <v>93.903999999999996</v>
      </c>
      <c r="E220" s="50">
        <v>412.11399999999992</v>
      </c>
      <c r="F220" s="50">
        <v>38.6</v>
      </c>
      <c r="G220" s="50">
        <f>C220+F220+D220</f>
        <v>4312.485999999999</v>
      </c>
    </row>
    <row r="221" spans="1:7" ht="15" x14ac:dyDescent="0.25">
      <c r="A221" s="45" t="s">
        <v>505</v>
      </c>
      <c r="B221" s="46" t="s">
        <v>310</v>
      </c>
      <c r="C221" s="50">
        <v>2482.7040000000002</v>
      </c>
      <c r="D221" s="50">
        <v>0</v>
      </c>
      <c r="E221" s="50">
        <v>0</v>
      </c>
      <c r="F221" s="50">
        <v>3.7320000000000002</v>
      </c>
      <c r="G221" s="50">
        <f>C221+F221+D221</f>
        <v>2486.4360000000001</v>
      </c>
    </row>
    <row r="222" spans="1:7" ht="15" x14ac:dyDescent="0.25">
      <c r="A222" s="45" t="s">
        <v>506</v>
      </c>
      <c r="B222" s="46" t="s">
        <v>311</v>
      </c>
      <c r="C222" s="50">
        <v>465.69799999999998</v>
      </c>
      <c r="D222" s="50">
        <v>0</v>
      </c>
      <c r="E222" s="50">
        <v>0</v>
      </c>
      <c r="F222" s="50">
        <v>1.2</v>
      </c>
      <c r="G222" s="50">
        <f>C222+F222+D222</f>
        <v>466.89799999999997</v>
      </c>
    </row>
    <row r="223" spans="1:7" ht="15" x14ac:dyDescent="0.25">
      <c r="A223" s="45" t="s">
        <v>507</v>
      </c>
      <c r="B223" s="46" t="s">
        <v>312</v>
      </c>
      <c r="C223" s="50">
        <v>420.38400000000001</v>
      </c>
      <c r="D223" s="50">
        <v>0</v>
      </c>
      <c r="E223" s="50">
        <v>0</v>
      </c>
      <c r="F223" s="50">
        <v>0</v>
      </c>
      <c r="G223" s="50">
        <f>C223+F223+D223</f>
        <v>420.38400000000001</v>
      </c>
    </row>
    <row r="224" spans="1:7" ht="15" x14ac:dyDescent="0.25">
      <c r="A224" s="45" t="s">
        <v>508</v>
      </c>
      <c r="B224" s="46" t="s">
        <v>612</v>
      </c>
      <c r="C224" s="50">
        <v>6232.9419999999991</v>
      </c>
      <c r="D224" s="50">
        <v>93.8</v>
      </c>
      <c r="E224" s="50">
        <v>0</v>
      </c>
      <c r="F224" s="50">
        <v>49.228000000000002</v>
      </c>
      <c r="G224" s="50">
        <f>C224+F224+D224</f>
        <v>6375.9699999999993</v>
      </c>
    </row>
    <row r="225" spans="1:7" ht="15" x14ac:dyDescent="0.25">
      <c r="A225" s="45" t="s">
        <v>509</v>
      </c>
      <c r="B225" s="46" t="s">
        <v>313</v>
      </c>
      <c r="C225" s="50">
        <v>100.2</v>
      </c>
      <c r="D225" s="50">
        <v>7.8</v>
      </c>
      <c r="E225" s="50">
        <v>311.43199999999996</v>
      </c>
      <c r="F225" s="50">
        <v>0</v>
      </c>
      <c r="G225" s="50">
        <f>C225+F225+D225</f>
        <v>108</v>
      </c>
    </row>
    <row r="226" spans="1:7" ht="15" x14ac:dyDescent="0.25">
      <c r="A226" s="45" t="s">
        <v>510</v>
      </c>
      <c r="B226" s="46" t="s">
        <v>314</v>
      </c>
      <c r="C226" s="50">
        <v>71.599999999999994</v>
      </c>
      <c r="D226" s="50">
        <v>0</v>
      </c>
      <c r="E226" s="50">
        <v>126.45400000000002</v>
      </c>
      <c r="F226" s="50">
        <v>0</v>
      </c>
      <c r="G226" s="50">
        <f>C226+F226+D226</f>
        <v>71.599999999999994</v>
      </c>
    </row>
    <row r="227" spans="1:7" ht="15" x14ac:dyDescent="0.25">
      <c r="A227" s="45" t="s">
        <v>511</v>
      </c>
      <c r="B227" s="46" t="s">
        <v>315</v>
      </c>
      <c r="C227" s="50">
        <v>61.269999999999996</v>
      </c>
      <c r="D227" s="50">
        <v>0</v>
      </c>
      <c r="E227" s="50">
        <v>35.200000000000003</v>
      </c>
      <c r="F227" s="50">
        <v>0</v>
      </c>
      <c r="G227" s="50">
        <f>C227+F227+D227</f>
        <v>61.269999999999996</v>
      </c>
    </row>
    <row r="228" spans="1:7" ht="15" x14ac:dyDescent="0.25">
      <c r="A228" s="45" t="s">
        <v>512</v>
      </c>
      <c r="B228" s="46" t="s">
        <v>316</v>
      </c>
      <c r="C228" s="50">
        <v>697.68000000000006</v>
      </c>
      <c r="D228" s="50">
        <v>28.6</v>
      </c>
      <c r="E228" s="50">
        <v>823.90400000000011</v>
      </c>
      <c r="F228" s="50">
        <v>7.992</v>
      </c>
      <c r="G228" s="50">
        <f>C228+F228+D228</f>
        <v>734.27200000000005</v>
      </c>
    </row>
    <row r="229" spans="1:7" ht="15" x14ac:dyDescent="0.25">
      <c r="A229" s="45" t="s">
        <v>513</v>
      </c>
      <c r="B229" s="46" t="s">
        <v>317</v>
      </c>
      <c r="C229" s="50">
        <v>19294.370000000003</v>
      </c>
      <c r="D229" s="50">
        <v>0</v>
      </c>
      <c r="E229" s="50">
        <v>267.26600000000002</v>
      </c>
      <c r="F229" s="50">
        <v>170.238</v>
      </c>
      <c r="G229" s="50">
        <f>C229+F229+D229</f>
        <v>19464.608000000004</v>
      </c>
    </row>
    <row r="230" spans="1:7" ht="15" x14ac:dyDescent="0.25">
      <c r="A230" s="45" t="s">
        <v>514</v>
      </c>
      <c r="B230" s="46" t="s">
        <v>318</v>
      </c>
      <c r="C230" s="50">
        <v>9585.6740000000009</v>
      </c>
      <c r="D230" s="50">
        <v>0</v>
      </c>
      <c r="E230" s="50">
        <v>22.962</v>
      </c>
      <c r="F230" s="50">
        <v>19.106000000000002</v>
      </c>
      <c r="G230" s="50">
        <f>C230+F230+D230</f>
        <v>9604.7800000000007</v>
      </c>
    </row>
    <row r="231" spans="1:7" ht="15" x14ac:dyDescent="0.25">
      <c r="A231" s="45" t="s">
        <v>515</v>
      </c>
      <c r="B231" s="46" t="s">
        <v>319</v>
      </c>
      <c r="C231" s="50">
        <v>14716.959999999997</v>
      </c>
      <c r="D231" s="50">
        <v>0</v>
      </c>
      <c r="E231" s="50">
        <v>0</v>
      </c>
      <c r="F231" s="50">
        <v>77.400000000000006</v>
      </c>
      <c r="G231" s="50">
        <f>C231+F231+D231</f>
        <v>14794.359999999997</v>
      </c>
    </row>
    <row r="232" spans="1:7" ht="15" x14ac:dyDescent="0.25">
      <c r="A232" s="45" t="s">
        <v>516</v>
      </c>
      <c r="B232" s="46" t="s">
        <v>320</v>
      </c>
      <c r="C232" s="50">
        <v>19274.890000000003</v>
      </c>
      <c r="D232" s="50">
        <v>0</v>
      </c>
      <c r="E232" s="50">
        <v>916.11599999999999</v>
      </c>
      <c r="F232" s="50">
        <v>241.63800000000001</v>
      </c>
      <c r="G232" s="50">
        <f>C232+F232+D232</f>
        <v>19516.528000000002</v>
      </c>
    </row>
    <row r="233" spans="1:7" ht="15" x14ac:dyDescent="0.25">
      <c r="A233" s="45" t="s">
        <v>517</v>
      </c>
      <c r="B233" s="46" t="s">
        <v>321</v>
      </c>
      <c r="C233" s="50">
        <v>5459.59</v>
      </c>
      <c r="D233" s="50">
        <v>0</v>
      </c>
      <c r="E233" s="50">
        <v>271.93199999999996</v>
      </c>
      <c r="F233" s="50">
        <v>56.8</v>
      </c>
      <c r="G233" s="50">
        <f>C233+F233+D233</f>
        <v>5516.39</v>
      </c>
    </row>
    <row r="234" spans="1:7" ht="15" x14ac:dyDescent="0.25">
      <c r="A234" s="45" t="s">
        <v>518</v>
      </c>
      <c r="B234" s="46" t="s">
        <v>322</v>
      </c>
      <c r="C234" s="50">
        <v>8961.492000000002</v>
      </c>
      <c r="D234" s="50">
        <v>0</v>
      </c>
      <c r="E234" s="50">
        <v>43.673999999999999</v>
      </c>
      <c r="F234" s="50">
        <v>143</v>
      </c>
      <c r="G234" s="50">
        <f>C234+F234+D234</f>
        <v>9104.492000000002</v>
      </c>
    </row>
    <row r="235" spans="1:7" ht="15" x14ac:dyDescent="0.25">
      <c r="A235" s="45" t="s">
        <v>519</v>
      </c>
      <c r="B235" s="46" t="s">
        <v>323</v>
      </c>
      <c r="C235" s="50">
        <v>34.179999999999993</v>
      </c>
      <c r="D235" s="50">
        <v>0</v>
      </c>
      <c r="E235" s="50">
        <v>57.844000000000008</v>
      </c>
      <c r="F235" s="50">
        <v>0</v>
      </c>
      <c r="G235" s="50">
        <f>C235+F235+D235</f>
        <v>34.179999999999993</v>
      </c>
    </row>
    <row r="236" spans="1:7" ht="15" x14ac:dyDescent="0.25">
      <c r="A236" s="45" t="s">
        <v>520</v>
      </c>
      <c r="B236" s="46" t="s">
        <v>324</v>
      </c>
      <c r="C236" s="50">
        <v>5449.7280000000001</v>
      </c>
      <c r="D236" s="50">
        <v>49.6</v>
      </c>
      <c r="E236" s="50">
        <v>0</v>
      </c>
      <c r="F236" s="50">
        <v>0</v>
      </c>
      <c r="G236" s="50">
        <f>C236+F236+D236</f>
        <v>5499.3280000000004</v>
      </c>
    </row>
    <row r="237" spans="1:7" ht="15" x14ac:dyDescent="0.25">
      <c r="A237" s="45" t="s">
        <v>521</v>
      </c>
      <c r="B237" s="46" t="s">
        <v>325</v>
      </c>
      <c r="C237" s="50">
        <v>9287.9160000000011</v>
      </c>
      <c r="D237" s="50">
        <v>59</v>
      </c>
      <c r="E237" s="50">
        <v>188.11200000000002</v>
      </c>
      <c r="F237" s="50">
        <v>5.7640000000000002</v>
      </c>
      <c r="G237" s="50">
        <f>C237+F237+D237</f>
        <v>9352.68</v>
      </c>
    </row>
    <row r="238" spans="1:7" ht="15" x14ac:dyDescent="0.25">
      <c r="A238" s="45" t="s">
        <v>522</v>
      </c>
      <c r="B238" s="46" t="s">
        <v>326</v>
      </c>
      <c r="C238" s="50">
        <v>2586.7220000000002</v>
      </c>
      <c r="D238" s="50">
        <v>0</v>
      </c>
      <c r="E238" s="50">
        <v>236.51800000000003</v>
      </c>
      <c r="F238" s="50">
        <v>3.7939999999999996</v>
      </c>
      <c r="G238" s="50">
        <f>C238+F238+D238</f>
        <v>2590.5160000000001</v>
      </c>
    </row>
    <row r="239" spans="1:7" ht="15" x14ac:dyDescent="0.25">
      <c r="A239" s="45" t="s">
        <v>523</v>
      </c>
      <c r="B239" s="46" t="s">
        <v>327</v>
      </c>
      <c r="C239" s="50">
        <v>2032.0459999999998</v>
      </c>
      <c r="D239" s="50">
        <v>54.2</v>
      </c>
      <c r="E239" s="50">
        <v>1568.8439999999998</v>
      </c>
      <c r="F239" s="50">
        <v>11.6</v>
      </c>
      <c r="G239" s="50">
        <f>C239+F239+D239</f>
        <v>2097.8459999999995</v>
      </c>
    </row>
    <row r="240" spans="1:7" ht="15" x14ac:dyDescent="0.25">
      <c r="A240" s="45" t="s">
        <v>524</v>
      </c>
      <c r="B240" s="46" t="s">
        <v>328</v>
      </c>
      <c r="C240" s="50">
        <v>414.03199999999998</v>
      </c>
      <c r="D240" s="50">
        <v>10</v>
      </c>
      <c r="E240" s="50">
        <v>0</v>
      </c>
      <c r="F240" s="50">
        <v>1.302</v>
      </c>
      <c r="G240" s="50">
        <f>C240+F240+D240</f>
        <v>425.334</v>
      </c>
    </row>
    <row r="241" spans="1:7" ht="15" x14ac:dyDescent="0.25">
      <c r="A241" s="45" t="s">
        <v>525</v>
      </c>
      <c r="B241" s="46" t="s">
        <v>329</v>
      </c>
      <c r="C241" s="50">
        <v>2159.5059999999999</v>
      </c>
      <c r="D241" s="50">
        <v>0</v>
      </c>
      <c r="E241" s="50">
        <v>0</v>
      </c>
      <c r="F241" s="50">
        <v>41.4</v>
      </c>
      <c r="G241" s="50">
        <f>C241+F241+D241</f>
        <v>2200.9059999999999</v>
      </c>
    </row>
    <row r="242" spans="1:7" ht="15" x14ac:dyDescent="0.25">
      <c r="A242" s="45" t="s">
        <v>526</v>
      </c>
      <c r="B242" s="46" t="s">
        <v>645</v>
      </c>
      <c r="C242" s="50">
        <v>4669.7860000000001</v>
      </c>
      <c r="D242" s="50">
        <v>28.4</v>
      </c>
      <c r="E242" s="50">
        <v>58.114660000000001</v>
      </c>
      <c r="F242" s="50">
        <v>7.8780000000000001</v>
      </c>
      <c r="G242" s="50">
        <f>C242+F242+D242</f>
        <v>4706.0639999999994</v>
      </c>
    </row>
    <row r="243" spans="1:7" ht="15" x14ac:dyDescent="0.25">
      <c r="A243" s="45" t="s">
        <v>527</v>
      </c>
      <c r="B243" s="46" t="s">
        <v>330</v>
      </c>
      <c r="C243" s="50">
        <v>28018.059999999998</v>
      </c>
      <c r="D243" s="50">
        <v>119.5</v>
      </c>
      <c r="E243" s="50">
        <v>40.186</v>
      </c>
      <c r="F243" s="50">
        <v>198.86200000000002</v>
      </c>
      <c r="G243" s="50">
        <f>C243+F243+D243</f>
        <v>28336.421999999999</v>
      </c>
    </row>
    <row r="244" spans="1:7" ht="15" x14ac:dyDescent="0.25">
      <c r="A244" s="45" t="s">
        <v>528</v>
      </c>
      <c r="B244" s="46" t="s">
        <v>331</v>
      </c>
      <c r="C244" s="50">
        <v>77.400000000000006</v>
      </c>
      <c r="D244" s="50">
        <v>0</v>
      </c>
      <c r="E244" s="50">
        <v>803.08199999999999</v>
      </c>
      <c r="F244" s="50">
        <v>0</v>
      </c>
      <c r="G244" s="50">
        <f>C244+F244+D244</f>
        <v>77.400000000000006</v>
      </c>
    </row>
    <row r="245" spans="1:7" ht="15" x14ac:dyDescent="0.25">
      <c r="A245" s="45" t="s">
        <v>529</v>
      </c>
      <c r="B245" s="46" t="s">
        <v>332</v>
      </c>
      <c r="C245" s="50">
        <v>44.2</v>
      </c>
      <c r="D245" s="50">
        <v>0</v>
      </c>
      <c r="E245" s="50">
        <v>372.87200000000001</v>
      </c>
      <c r="F245" s="50">
        <v>0</v>
      </c>
      <c r="G245" s="50">
        <f>C245+F245+D245</f>
        <v>44.2</v>
      </c>
    </row>
    <row r="246" spans="1:7" ht="15" x14ac:dyDescent="0.25">
      <c r="A246" s="45" t="s">
        <v>530</v>
      </c>
      <c r="B246" s="46" t="s">
        <v>333</v>
      </c>
      <c r="C246" s="50">
        <v>1291.4880000000001</v>
      </c>
      <c r="D246" s="50">
        <v>44.6</v>
      </c>
      <c r="E246" s="50">
        <v>2.6</v>
      </c>
      <c r="F246" s="50">
        <v>2.9560000000000004</v>
      </c>
      <c r="G246" s="50">
        <f>C246+F246+D246</f>
        <v>1339.0439999999999</v>
      </c>
    </row>
    <row r="247" spans="1:7" ht="15" x14ac:dyDescent="0.25">
      <c r="A247" s="45" t="s">
        <v>531</v>
      </c>
      <c r="B247" s="46" t="s">
        <v>334</v>
      </c>
      <c r="C247" s="50">
        <v>1675.1059999999998</v>
      </c>
      <c r="D247" s="50">
        <v>21.2</v>
      </c>
      <c r="E247" s="50">
        <v>303.94200000000001</v>
      </c>
      <c r="F247" s="50">
        <v>1.6</v>
      </c>
      <c r="G247" s="50">
        <f>C247+F247+D247</f>
        <v>1697.9059999999997</v>
      </c>
    </row>
    <row r="248" spans="1:7" ht="15" x14ac:dyDescent="0.25">
      <c r="A248" s="45" t="s">
        <v>532</v>
      </c>
      <c r="B248" s="46" t="s">
        <v>335</v>
      </c>
      <c r="C248" s="50">
        <v>9894.6520000000019</v>
      </c>
      <c r="D248" s="50">
        <v>136.6</v>
      </c>
      <c r="E248" s="50">
        <v>256.38599999999997</v>
      </c>
      <c r="F248" s="50">
        <v>12.368</v>
      </c>
      <c r="G248" s="50">
        <f>C248+F248+D248</f>
        <v>10043.620000000003</v>
      </c>
    </row>
    <row r="249" spans="1:7" ht="15" x14ac:dyDescent="0.25">
      <c r="A249" s="45" t="s">
        <v>533</v>
      </c>
      <c r="B249" s="46" t="s">
        <v>336</v>
      </c>
      <c r="C249" s="50">
        <v>14070.436000000002</v>
      </c>
      <c r="D249" s="50">
        <v>0</v>
      </c>
      <c r="E249" s="50">
        <v>5.8</v>
      </c>
      <c r="F249" s="50">
        <v>109.596</v>
      </c>
      <c r="G249" s="50">
        <f>C249+F249+D249</f>
        <v>14180.032000000001</v>
      </c>
    </row>
    <row r="250" spans="1:7" ht="15" x14ac:dyDescent="0.25">
      <c r="A250" s="45" t="s">
        <v>534</v>
      </c>
      <c r="B250" s="46" t="s">
        <v>337</v>
      </c>
      <c r="C250" s="50">
        <v>809.29600000000005</v>
      </c>
      <c r="D250" s="50">
        <v>44</v>
      </c>
      <c r="E250" s="50">
        <v>777.47399999999993</v>
      </c>
      <c r="F250" s="50">
        <v>0</v>
      </c>
      <c r="G250" s="50">
        <f>C250+F250+D250</f>
        <v>853.29600000000005</v>
      </c>
    </row>
    <row r="251" spans="1:7" ht="15" x14ac:dyDescent="0.25">
      <c r="A251" s="45" t="s">
        <v>535</v>
      </c>
      <c r="B251" s="46" t="s">
        <v>338</v>
      </c>
      <c r="C251" s="50">
        <v>5256.7280000000001</v>
      </c>
      <c r="D251" s="50">
        <v>0</v>
      </c>
      <c r="E251" s="50">
        <v>640.57600000000002</v>
      </c>
      <c r="F251" s="50">
        <v>8.9420000000000002</v>
      </c>
      <c r="G251" s="50">
        <f>C251+F251+D251</f>
        <v>5265.67</v>
      </c>
    </row>
    <row r="252" spans="1:7" ht="15" x14ac:dyDescent="0.25">
      <c r="A252" s="45" t="s">
        <v>536</v>
      </c>
      <c r="B252" s="46" t="s">
        <v>646</v>
      </c>
      <c r="C252" s="50">
        <v>3329.2560000000003</v>
      </c>
      <c r="D252" s="50">
        <v>0</v>
      </c>
      <c r="E252" s="50">
        <v>143.166</v>
      </c>
      <c r="F252" s="50">
        <v>8.4</v>
      </c>
      <c r="G252" s="50">
        <f>C252+F252+D252</f>
        <v>3337.6560000000004</v>
      </c>
    </row>
    <row r="253" spans="1:7" ht="15" x14ac:dyDescent="0.25">
      <c r="A253" s="45" t="s">
        <v>537</v>
      </c>
      <c r="B253" s="46" t="s">
        <v>339</v>
      </c>
      <c r="C253" s="50">
        <v>563.80399999999986</v>
      </c>
      <c r="D253" s="50">
        <v>20</v>
      </c>
      <c r="E253" s="50">
        <v>0</v>
      </c>
      <c r="F253" s="50">
        <v>0</v>
      </c>
      <c r="G253" s="50">
        <f>C253+F253+D253</f>
        <v>583.80399999999986</v>
      </c>
    </row>
    <row r="254" spans="1:7" ht="15" x14ac:dyDescent="0.25">
      <c r="A254" s="45" t="s">
        <v>538</v>
      </c>
      <c r="B254" s="46" t="s">
        <v>647</v>
      </c>
      <c r="C254" s="50">
        <v>3322.8920000000007</v>
      </c>
      <c r="D254" s="50">
        <v>0</v>
      </c>
      <c r="E254" s="50">
        <v>0</v>
      </c>
      <c r="F254" s="50">
        <v>3.4</v>
      </c>
      <c r="G254" s="50">
        <f>C254+F254+D254</f>
        <v>3326.2920000000008</v>
      </c>
    </row>
    <row r="255" spans="1:7" ht="15" x14ac:dyDescent="0.25">
      <c r="A255" s="45" t="s">
        <v>539</v>
      </c>
      <c r="B255" s="46" t="s">
        <v>340</v>
      </c>
      <c r="C255" s="50">
        <v>2549.5580000000004</v>
      </c>
      <c r="D255" s="50">
        <v>0</v>
      </c>
      <c r="E255" s="50">
        <v>0.11200000000000002</v>
      </c>
      <c r="F255" s="50">
        <v>3</v>
      </c>
      <c r="G255" s="50">
        <f>C255+F255+D255</f>
        <v>2552.5580000000004</v>
      </c>
    </row>
    <row r="256" spans="1:7" ht="15" x14ac:dyDescent="0.25">
      <c r="A256" s="45" t="s">
        <v>540</v>
      </c>
      <c r="B256" s="46" t="s">
        <v>341</v>
      </c>
      <c r="C256" s="50">
        <v>1440.5259999999998</v>
      </c>
      <c r="D256" s="50">
        <v>0</v>
      </c>
      <c r="E256" s="50">
        <v>0</v>
      </c>
      <c r="F256" s="50">
        <v>4.5999999999999996</v>
      </c>
      <c r="G256" s="50">
        <f>C256+F256+D256</f>
        <v>1445.1259999999997</v>
      </c>
    </row>
    <row r="257" spans="1:7" ht="15" x14ac:dyDescent="0.25">
      <c r="A257" s="51" t="s">
        <v>619</v>
      </c>
      <c r="B257" s="49" t="s">
        <v>666</v>
      </c>
      <c r="C257" s="50">
        <v>820.3</v>
      </c>
      <c r="D257" s="50">
        <v>0</v>
      </c>
      <c r="E257" s="50">
        <v>115.364</v>
      </c>
      <c r="F257" s="50">
        <v>0</v>
      </c>
      <c r="G257" s="50">
        <f>C257+F257+D257</f>
        <v>820.3</v>
      </c>
    </row>
    <row r="258" spans="1:7" ht="15" x14ac:dyDescent="0.25">
      <c r="A258" s="51" t="s">
        <v>676</v>
      </c>
      <c r="B258" s="49" t="s">
        <v>677</v>
      </c>
      <c r="C258" s="50">
        <v>28.728000000000002</v>
      </c>
      <c r="D258" s="50">
        <v>0</v>
      </c>
      <c r="E258" s="50">
        <v>0</v>
      </c>
      <c r="F258" s="50">
        <v>0.38400000000000001</v>
      </c>
      <c r="G258" s="50">
        <f>C258+F258+D258</f>
        <v>29.112000000000002</v>
      </c>
    </row>
    <row r="259" spans="1:7" ht="15" x14ac:dyDescent="0.25">
      <c r="A259" s="51" t="s">
        <v>620</v>
      </c>
      <c r="B259" s="49" t="s">
        <v>667</v>
      </c>
      <c r="C259" s="50">
        <v>227.05799999999999</v>
      </c>
      <c r="D259" s="50">
        <v>0</v>
      </c>
      <c r="E259" s="50">
        <v>809.08400000000006</v>
      </c>
      <c r="F259" s="50">
        <v>1.2</v>
      </c>
      <c r="G259" s="50">
        <f>C259+F259+D259</f>
        <v>228.25799999999998</v>
      </c>
    </row>
    <row r="260" spans="1:7" ht="15" x14ac:dyDescent="0.25">
      <c r="A260" s="45" t="s">
        <v>541</v>
      </c>
      <c r="B260" s="46" t="s">
        <v>342</v>
      </c>
      <c r="C260" s="50">
        <v>40.4</v>
      </c>
      <c r="D260" s="50">
        <v>0</v>
      </c>
      <c r="E260" s="50">
        <v>35.827999999999996</v>
      </c>
      <c r="F260" s="50">
        <v>0</v>
      </c>
      <c r="G260" s="50">
        <f>C260+F260+D260</f>
        <v>40.4</v>
      </c>
    </row>
    <row r="261" spans="1:7" ht="15" x14ac:dyDescent="0.25">
      <c r="A261" s="45" t="s">
        <v>542</v>
      </c>
      <c r="B261" s="46" t="s">
        <v>343</v>
      </c>
      <c r="C261" s="50">
        <v>726.75600000000009</v>
      </c>
      <c r="D261" s="50">
        <v>13.4</v>
      </c>
      <c r="E261" s="50">
        <v>157.06399999999999</v>
      </c>
      <c r="F261" s="50">
        <v>27.032</v>
      </c>
      <c r="G261" s="50">
        <f>C261+F261+D261</f>
        <v>767.1880000000001</v>
      </c>
    </row>
    <row r="262" spans="1:7" ht="15" x14ac:dyDescent="0.25">
      <c r="A262" s="45" t="s">
        <v>543</v>
      </c>
      <c r="B262" s="46" t="s">
        <v>344</v>
      </c>
      <c r="C262" s="50">
        <v>321.584</v>
      </c>
      <c r="D262" s="50">
        <v>0</v>
      </c>
      <c r="E262" s="50">
        <v>0</v>
      </c>
      <c r="F262" s="50">
        <v>92</v>
      </c>
      <c r="G262" s="50">
        <f>C262+F262+D262</f>
        <v>413.584</v>
      </c>
    </row>
    <row r="263" spans="1:7" ht="15" x14ac:dyDescent="0.25">
      <c r="A263" s="45" t="s">
        <v>544</v>
      </c>
      <c r="B263" s="46" t="s">
        <v>345</v>
      </c>
      <c r="C263" s="50">
        <v>993.45999999999981</v>
      </c>
      <c r="D263" s="50">
        <v>14</v>
      </c>
      <c r="E263" s="50">
        <v>0</v>
      </c>
      <c r="F263" s="50">
        <v>0</v>
      </c>
      <c r="G263" s="50">
        <f>C263+F263+D263</f>
        <v>1007.4599999999998</v>
      </c>
    </row>
    <row r="264" spans="1:7" ht="15" x14ac:dyDescent="0.25">
      <c r="A264" s="45" t="s">
        <v>545</v>
      </c>
      <c r="B264" s="46" t="s">
        <v>346</v>
      </c>
      <c r="C264" s="50">
        <v>1605.6240000000003</v>
      </c>
      <c r="D264" s="50">
        <v>72</v>
      </c>
      <c r="E264" s="50">
        <v>0</v>
      </c>
      <c r="F264" s="50">
        <v>10.4</v>
      </c>
      <c r="G264" s="50">
        <f>C264+F264+D264</f>
        <v>1688.0240000000003</v>
      </c>
    </row>
    <row r="265" spans="1:7" ht="15" x14ac:dyDescent="0.25">
      <c r="A265" s="45" t="s">
        <v>546</v>
      </c>
      <c r="B265" s="46" t="s">
        <v>347</v>
      </c>
      <c r="C265" s="50">
        <v>257.06400000000002</v>
      </c>
      <c r="D265" s="50">
        <v>0</v>
      </c>
      <c r="E265" s="50">
        <v>71.315999999999988</v>
      </c>
      <c r="F265" s="50">
        <v>0</v>
      </c>
      <c r="G265" s="50">
        <f>C265+F265+D265</f>
        <v>257.06400000000002</v>
      </c>
    </row>
    <row r="266" spans="1:7" ht="15" x14ac:dyDescent="0.25">
      <c r="A266" s="45" t="s">
        <v>547</v>
      </c>
      <c r="B266" s="46" t="s">
        <v>348</v>
      </c>
      <c r="C266" s="50">
        <v>96.3</v>
      </c>
      <c r="D266" s="50">
        <v>0</v>
      </c>
      <c r="E266" s="50">
        <v>98.72999999999999</v>
      </c>
      <c r="F266" s="50">
        <v>0</v>
      </c>
      <c r="G266" s="50">
        <f>C266+F266+D266</f>
        <v>96.3</v>
      </c>
    </row>
    <row r="267" spans="1:7" ht="15" x14ac:dyDescent="0.25">
      <c r="A267" s="45" t="s">
        <v>548</v>
      </c>
      <c r="B267" s="46" t="s">
        <v>648</v>
      </c>
      <c r="C267" s="50">
        <v>40.200000000000003</v>
      </c>
      <c r="D267" s="50">
        <v>0</v>
      </c>
      <c r="E267" s="50">
        <v>403.91600000000005</v>
      </c>
      <c r="F267" s="50">
        <v>0</v>
      </c>
      <c r="G267" s="50">
        <f>C267+F267+D267</f>
        <v>40.200000000000003</v>
      </c>
    </row>
    <row r="268" spans="1:7" ht="15" x14ac:dyDescent="0.25">
      <c r="A268" s="45" t="s">
        <v>549</v>
      </c>
      <c r="B268" s="46" t="s">
        <v>649</v>
      </c>
      <c r="C268" s="50">
        <v>101.026</v>
      </c>
      <c r="D268" s="50">
        <v>8.4</v>
      </c>
      <c r="E268" s="50">
        <v>124.34400000000001</v>
      </c>
      <c r="F268" s="50">
        <v>0</v>
      </c>
      <c r="G268" s="50">
        <f>C268+F268+D268</f>
        <v>109.426</v>
      </c>
    </row>
    <row r="269" spans="1:7" ht="15" x14ac:dyDescent="0.25">
      <c r="A269" s="45" t="s">
        <v>550</v>
      </c>
      <c r="B269" s="46" t="s">
        <v>0</v>
      </c>
      <c r="C269" s="50">
        <v>525.56000000000006</v>
      </c>
      <c r="D269" s="50">
        <v>0</v>
      </c>
      <c r="E269" s="50">
        <v>446.51800000000003</v>
      </c>
      <c r="F269" s="50">
        <v>0</v>
      </c>
      <c r="G269" s="50">
        <f>C269+F269+D269</f>
        <v>525.56000000000006</v>
      </c>
    </row>
    <row r="270" spans="1:7" ht="15" x14ac:dyDescent="0.25">
      <c r="A270" s="45" t="s">
        <v>551</v>
      </c>
      <c r="B270" s="46" t="s">
        <v>1</v>
      </c>
      <c r="C270" s="50">
        <v>260.16999999999996</v>
      </c>
      <c r="D270" s="50">
        <v>0</v>
      </c>
      <c r="E270" s="50">
        <v>188.57</v>
      </c>
      <c r="F270" s="50">
        <v>0</v>
      </c>
      <c r="G270" s="50">
        <f>C270+F270+D270</f>
        <v>260.16999999999996</v>
      </c>
    </row>
    <row r="271" spans="1:7" ht="15" x14ac:dyDescent="0.25">
      <c r="A271" s="45" t="s">
        <v>552</v>
      </c>
      <c r="B271" s="46" t="s">
        <v>2</v>
      </c>
      <c r="C271" s="50">
        <v>1036.854</v>
      </c>
      <c r="D271" s="50">
        <v>17.8</v>
      </c>
      <c r="E271" s="50">
        <v>546.56799999999998</v>
      </c>
      <c r="F271" s="50">
        <v>1.2</v>
      </c>
      <c r="G271" s="50">
        <f>C271+F271+D271</f>
        <v>1055.854</v>
      </c>
    </row>
    <row r="272" spans="1:7" ht="15" x14ac:dyDescent="0.25">
      <c r="A272" s="45" t="s">
        <v>553</v>
      </c>
      <c r="B272" s="46" t="s">
        <v>3</v>
      </c>
      <c r="C272" s="50">
        <v>5423.3660000000009</v>
      </c>
      <c r="D272" s="50">
        <v>33.799999999999997</v>
      </c>
      <c r="E272" s="50">
        <v>0</v>
      </c>
      <c r="F272" s="50">
        <v>23.6</v>
      </c>
      <c r="G272" s="50">
        <f>C272+F272+D272</f>
        <v>5480.7660000000014</v>
      </c>
    </row>
    <row r="273" spans="1:7" ht="15" x14ac:dyDescent="0.25">
      <c r="A273" s="45" t="s">
        <v>554</v>
      </c>
      <c r="B273" s="46" t="s">
        <v>4</v>
      </c>
      <c r="C273" s="50">
        <v>14250</v>
      </c>
      <c r="D273" s="50">
        <v>83.8</v>
      </c>
      <c r="E273" s="50">
        <v>0</v>
      </c>
      <c r="F273" s="50">
        <v>110.8</v>
      </c>
      <c r="G273" s="50">
        <f>C273+F273+D273</f>
        <v>14444.599999999999</v>
      </c>
    </row>
    <row r="274" spans="1:7" ht="15" x14ac:dyDescent="0.25">
      <c r="A274" s="45" t="s">
        <v>555</v>
      </c>
      <c r="B274" s="46" t="s">
        <v>5</v>
      </c>
      <c r="C274" s="50">
        <v>6416.75</v>
      </c>
      <c r="D274" s="50">
        <v>5.6</v>
      </c>
      <c r="E274" s="50">
        <v>34.481999999999999</v>
      </c>
      <c r="F274" s="50">
        <v>16.2</v>
      </c>
      <c r="G274" s="50">
        <f>C274+F274+D274</f>
        <v>6438.55</v>
      </c>
    </row>
    <row r="275" spans="1:7" ht="15" x14ac:dyDescent="0.25">
      <c r="A275" s="45" t="s">
        <v>556</v>
      </c>
      <c r="B275" s="46" t="s">
        <v>6</v>
      </c>
      <c r="C275" s="50">
        <v>8999.0439999999999</v>
      </c>
      <c r="D275" s="50">
        <v>31.6</v>
      </c>
      <c r="E275" s="50">
        <v>11.42</v>
      </c>
      <c r="F275" s="50">
        <v>49.6</v>
      </c>
      <c r="G275" s="50">
        <f>C275+F275+D275</f>
        <v>9080.2440000000006</v>
      </c>
    </row>
    <row r="276" spans="1:7" ht="15" x14ac:dyDescent="0.25">
      <c r="A276" s="45" t="s">
        <v>557</v>
      </c>
      <c r="B276" s="46" t="s">
        <v>7</v>
      </c>
      <c r="C276" s="50">
        <v>949.0139999999999</v>
      </c>
      <c r="D276" s="50">
        <v>0</v>
      </c>
      <c r="E276" s="50">
        <v>0</v>
      </c>
      <c r="F276" s="50">
        <v>2.4</v>
      </c>
      <c r="G276" s="50">
        <f>C276+F276+D276</f>
        <v>951.41399999999987</v>
      </c>
    </row>
    <row r="277" spans="1:7" ht="15" x14ac:dyDescent="0.25">
      <c r="A277" s="45" t="s">
        <v>558</v>
      </c>
      <c r="B277" s="46" t="s">
        <v>8</v>
      </c>
      <c r="C277" s="50">
        <v>552.31200000000013</v>
      </c>
      <c r="D277" s="50">
        <v>24.8</v>
      </c>
      <c r="E277" s="50">
        <v>16.506</v>
      </c>
      <c r="F277" s="50">
        <v>0</v>
      </c>
      <c r="G277" s="50">
        <f>C277+F277+D277</f>
        <v>577.11200000000008</v>
      </c>
    </row>
    <row r="278" spans="1:7" ht="15" x14ac:dyDescent="0.25">
      <c r="A278" s="45" t="s">
        <v>559</v>
      </c>
      <c r="B278" s="46" t="s">
        <v>9</v>
      </c>
      <c r="C278" s="50">
        <v>2014.8759999999997</v>
      </c>
      <c r="D278" s="50">
        <v>34.200000000000003</v>
      </c>
      <c r="E278" s="50">
        <v>0</v>
      </c>
      <c r="F278" s="50">
        <v>6</v>
      </c>
      <c r="G278" s="50">
        <f>C278+F278+D278</f>
        <v>2055.0759999999996</v>
      </c>
    </row>
    <row r="279" spans="1:7" ht="15" x14ac:dyDescent="0.25">
      <c r="A279" s="45" t="s">
        <v>560</v>
      </c>
      <c r="B279" s="46" t="s">
        <v>10</v>
      </c>
      <c r="C279" s="50">
        <v>1218.0740000000001</v>
      </c>
      <c r="D279" s="50">
        <v>14.4</v>
      </c>
      <c r="E279" s="50">
        <v>370.16400000000004</v>
      </c>
      <c r="F279" s="50">
        <v>2.8</v>
      </c>
      <c r="G279" s="50">
        <f>C279+F279+D279</f>
        <v>1235.2740000000001</v>
      </c>
    </row>
    <row r="280" spans="1:7" ht="15" x14ac:dyDescent="0.25">
      <c r="A280" s="51" t="s">
        <v>655</v>
      </c>
      <c r="B280" s="49" t="s">
        <v>656</v>
      </c>
      <c r="C280" s="50">
        <v>132.4</v>
      </c>
      <c r="D280" s="50">
        <v>0</v>
      </c>
      <c r="E280" s="50">
        <v>0</v>
      </c>
      <c r="F280" s="50">
        <v>0</v>
      </c>
      <c r="G280" s="50">
        <f>C280+F280+D280</f>
        <v>132.4</v>
      </c>
    </row>
    <row r="281" spans="1:7" ht="15" x14ac:dyDescent="0.25">
      <c r="A281" s="45" t="s">
        <v>561</v>
      </c>
      <c r="B281" s="46" t="s">
        <v>11</v>
      </c>
      <c r="C281" s="50">
        <v>392.87200000000001</v>
      </c>
      <c r="D281" s="50">
        <v>0</v>
      </c>
      <c r="E281" s="50">
        <v>41.160000000000004</v>
      </c>
      <c r="F281" s="50">
        <v>0</v>
      </c>
      <c r="G281" s="50">
        <f>C281+F281+D281</f>
        <v>392.87200000000001</v>
      </c>
    </row>
    <row r="282" spans="1:7" ht="15" x14ac:dyDescent="0.25">
      <c r="A282" s="45" t="s">
        <v>562</v>
      </c>
      <c r="B282" s="46" t="s">
        <v>12</v>
      </c>
      <c r="C282" s="50">
        <v>14.6</v>
      </c>
      <c r="D282" s="50">
        <v>0</v>
      </c>
      <c r="E282" s="50">
        <v>0</v>
      </c>
      <c r="F282" s="50">
        <v>0</v>
      </c>
      <c r="G282" s="50">
        <f>C282+F282+D282</f>
        <v>14.6</v>
      </c>
    </row>
    <row r="283" spans="1:7" ht="15" x14ac:dyDescent="0.25">
      <c r="A283" s="45" t="s">
        <v>563</v>
      </c>
      <c r="B283" s="46" t="s">
        <v>13</v>
      </c>
      <c r="C283" s="50">
        <v>5010.7440000000006</v>
      </c>
      <c r="D283" s="50">
        <v>85.825999999999993</v>
      </c>
      <c r="E283" s="50">
        <v>0</v>
      </c>
      <c r="F283" s="50">
        <v>95.4</v>
      </c>
      <c r="G283" s="50">
        <f>C283+F283+D283</f>
        <v>5191.97</v>
      </c>
    </row>
    <row r="284" spans="1:7" ht="15" x14ac:dyDescent="0.25">
      <c r="A284" s="45" t="s">
        <v>564</v>
      </c>
      <c r="B284" s="46" t="s">
        <v>14</v>
      </c>
      <c r="C284" s="50">
        <v>1407.6961999999999</v>
      </c>
      <c r="D284" s="50">
        <v>15.6</v>
      </c>
      <c r="E284" s="50">
        <v>0</v>
      </c>
      <c r="F284" s="50">
        <v>12.21</v>
      </c>
      <c r="G284" s="50">
        <f>C284+F284+D284</f>
        <v>1435.5061999999998</v>
      </c>
    </row>
    <row r="285" spans="1:7" ht="15" x14ac:dyDescent="0.25">
      <c r="A285" s="45" t="s">
        <v>565</v>
      </c>
      <c r="B285" s="46" t="s">
        <v>15</v>
      </c>
      <c r="C285" s="50">
        <v>222.08799999999997</v>
      </c>
      <c r="D285" s="50">
        <v>17.2</v>
      </c>
      <c r="E285" s="50">
        <v>309.08600000000001</v>
      </c>
      <c r="F285" s="50">
        <v>0</v>
      </c>
      <c r="G285" s="50">
        <f>C285+F285+D285</f>
        <v>239.28799999999995</v>
      </c>
    </row>
    <row r="286" spans="1:7" ht="15" x14ac:dyDescent="0.25">
      <c r="A286" s="45" t="s">
        <v>566</v>
      </c>
      <c r="B286" s="46" t="s">
        <v>650</v>
      </c>
      <c r="C286" s="50">
        <v>729.48400000000015</v>
      </c>
      <c r="D286" s="50">
        <v>16.2</v>
      </c>
      <c r="E286" s="50">
        <v>155.84800000000001</v>
      </c>
      <c r="F286" s="50">
        <v>6.4</v>
      </c>
      <c r="G286" s="50">
        <f>C286+F286+D286</f>
        <v>752.08400000000017</v>
      </c>
    </row>
    <row r="287" spans="1:7" ht="15" x14ac:dyDescent="0.25">
      <c r="A287" s="45" t="s">
        <v>567</v>
      </c>
      <c r="B287" s="46" t="s">
        <v>16</v>
      </c>
      <c r="C287" s="50">
        <v>274.40599999999995</v>
      </c>
      <c r="D287" s="50">
        <v>0</v>
      </c>
      <c r="E287" s="50">
        <v>71.376000000000005</v>
      </c>
      <c r="F287" s="50">
        <v>0</v>
      </c>
      <c r="G287" s="50">
        <f>C287+F287+D287</f>
        <v>274.40599999999995</v>
      </c>
    </row>
    <row r="288" spans="1:7" ht="15" x14ac:dyDescent="0.25">
      <c r="A288" s="45" t="s">
        <v>568</v>
      </c>
      <c r="B288" s="46" t="s">
        <v>17</v>
      </c>
      <c r="C288" s="50">
        <v>244.74</v>
      </c>
      <c r="D288" s="50">
        <v>16.399999999999999</v>
      </c>
      <c r="E288" s="50">
        <v>392.37200000000001</v>
      </c>
      <c r="F288" s="50">
        <v>0</v>
      </c>
      <c r="G288" s="50">
        <f>C288+F288+D288</f>
        <v>261.14</v>
      </c>
    </row>
    <row r="289" spans="1:7" ht="15" x14ac:dyDescent="0.25">
      <c r="A289" s="45" t="s">
        <v>569</v>
      </c>
      <c r="B289" s="46" t="s">
        <v>18</v>
      </c>
      <c r="C289" s="50">
        <v>10371.626</v>
      </c>
      <c r="D289" s="50">
        <v>236.63400000000001</v>
      </c>
      <c r="E289" s="50">
        <v>212.16</v>
      </c>
      <c r="F289" s="50">
        <v>110.4</v>
      </c>
      <c r="G289" s="50">
        <f>C289+F289+D289</f>
        <v>10718.66</v>
      </c>
    </row>
    <row r="290" spans="1:7" ht="15" x14ac:dyDescent="0.25">
      <c r="A290" s="45" t="s">
        <v>570</v>
      </c>
      <c r="B290" s="46" t="s">
        <v>19</v>
      </c>
      <c r="C290" s="50">
        <v>4411.0839999999998</v>
      </c>
      <c r="D290" s="50">
        <v>101</v>
      </c>
      <c r="E290" s="50">
        <v>0</v>
      </c>
      <c r="F290" s="50">
        <v>33.387999999999998</v>
      </c>
      <c r="G290" s="50">
        <f>C290+F290+D290</f>
        <v>4545.4719999999998</v>
      </c>
    </row>
    <row r="291" spans="1:7" ht="15" x14ac:dyDescent="0.25">
      <c r="A291" s="45" t="s">
        <v>571</v>
      </c>
      <c r="B291" s="46" t="s">
        <v>20</v>
      </c>
      <c r="C291" s="50">
        <v>1846.2199999999998</v>
      </c>
      <c r="D291" s="50">
        <v>49.1</v>
      </c>
      <c r="E291" s="50">
        <v>30.439999999999998</v>
      </c>
      <c r="F291" s="50">
        <v>13.8</v>
      </c>
      <c r="G291" s="50">
        <f>C291+F291+D291</f>
        <v>1909.1199999999997</v>
      </c>
    </row>
    <row r="292" spans="1:7" ht="15" x14ac:dyDescent="0.25">
      <c r="A292" s="45" t="s">
        <v>572</v>
      </c>
      <c r="B292" s="46" t="s">
        <v>21</v>
      </c>
      <c r="C292" s="50">
        <v>3309.7480000000005</v>
      </c>
      <c r="D292" s="50">
        <v>76</v>
      </c>
      <c r="E292" s="50">
        <v>0</v>
      </c>
      <c r="F292" s="50">
        <v>36.4</v>
      </c>
      <c r="G292" s="50">
        <f>C292+F292+D292</f>
        <v>3422.1480000000006</v>
      </c>
    </row>
    <row r="293" spans="1:7" ht="15" x14ac:dyDescent="0.25">
      <c r="A293" s="45" t="s">
        <v>573</v>
      </c>
      <c r="B293" s="46" t="s">
        <v>22</v>
      </c>
      <c r="C293" s="50">
        <v>1745.9620000000002</v>
      </c>
      <c r="D293" s="50">
        <v>42.4</v>
      </c>
      <c r="E293" s="50">
        <v>0</v>
      </c>
      <c r="F293" s="50">
        <v>19.399999999999999</v>
      </c>
      <c r="G293" s="50">
        <f>C293+F293+D293</f>
        <v>1807.7620000000004</v>
      </c>
    </row>
    <row r="294" spans="1:7" ht="15" x14ac:dyDescent="0.25">
      <c r="A294" s="45" t="s">
        <v>574</v>
      </c>
      <c r="B294" s="46" t="s">
        <v>23</v>
      </c>
      <c r="C294" s="50">
        <v>1891.6680000000001</v>
      </c>
      <c r="D294" s="50">
        <v>59.2</v>
      </c>
      <c r="E294" s="50">
        <v>0</v>
      </c>
      <c r="F294" s="50">
        <v>15.197999999999999</v>
      </c>
      <c r="G294" s="50">
        <f>C294+F294+D294</f>
        <v>1966.0660000000003</v>
      </c>
    </row>
    <row r="295" spans="1:7" ht="15" x14ac:dyDescent="0.25">
      <c r="A295" s="45" t="s">
        <v>575</v>
      </c>
      <c r="B295" s="46" t="s">
        <v>24</v>
      </c>
      <c r="C295" s="50">
        <v>1507.0340000000001</v>
      </c>
      <c r="D295" s="50">
        <v>0</v>
      </c>
      <c r="E295" s="50">
        <v>0</v>
      </c>
      <c r="F295" s="50">
        <v>18.798000000000002</v>
      </c>
      <c r="G295" s="50">
        <f>C295+F295+D295</f>
        <v>1525.8320000000001</v>
      </c>
    </row>
    <row r="296" spans="1:7" ht="15" x14ac:dyDescent="0.25">
      <c r="A296" s="51" t="s">
        <v>694</v>
      </c>
      <c r="B296" s="49" t="s">
        <v>699</v>
      </c>
      <c r="C296" s="50">
        <v>95.674000000000007</v>
      </c>
      <c r="D296" s="50">
        <v>0</v>
      </c>
      <c r="E296" s="50">
        <v>7.01</v>
      </c>
      <c r="F296" s="50">
        <v>0</v>
      </c>
      <c r="G296" s="50">
        <f>C296+F296+D296</f>
        <v>95.674000000000007</v>
      </c>
    </row>
    <row r="297" spans="1:7" ht="15" x14ac:dyDescent="0.25">
      <c r="A297" s="51" t="s">
        <v>621</v>
      </c>
      <c r="B297" s="49" t="s">
        <v>613</v>
      </c>
      <c r="C297" s="50">
        <v>415.44800000000004</v>
      </c>
      <c r="D297" s="50">
        <v>0</v>
      </c>
      <c r="E297" s="50">
        <v>4.484</v>
      </c>
      <c r="F297" s="50">
        <v>0</v>
      </c>
      <c r="G297" s="50">
        <f>C297+F297+D297</f>
        <v>415.44800000000004</v>
      </c>
    </row>
    <row r="298" spans="1:7" ht="15" x14ac:dyDescent="0.25">
      <c r="A298" s="45" t="s">
        <v>576</v>
      </c>
      <c r="B298" s="46" t="s">
        <v>651</v>
      </c>
      <c r="C298" s="50">
        <v>72.883999999999986</v>
      </c>
      <c r="D298" s="50">
        <v>2.58</v>
      </c>
      <c r="E298" s="50">
        <v>0</v>
      </c>
      <c r="F298" s="50">
        <v>0</v>
      </c>
      <c r="G298" s="50">
        <f>C298+F298+D298</f>
        <v>75.463999999999984</v>
      </c>
    </row>
    <row r="299" spans="1:7" ht="15" x14ac:dyDescent="0.25">
      <c r="A299" s="45" t="s">
        <v>577</v>
      </c>
      <c r="B299" s="46" t="s">
        <v>51</v>
      </c>
      <c r="C299" s="50">
        <v>29.1</v>
      </c>
      <c r="D299" s="50">
        <v>0</v>
      </c>
      <c r="E299" s="50">
        <v>0</v>
      </c>
      <c r="F299" s="50">
        <v>0</v>
      </c>
      <c r="G299" s="50">
        <f>C299+F299+D299</f>
        <v>29.1</v>
      </c>
    </row>
    <row r="300" spans="1:7" ht="15" x14ac:dyDescent="0.25">
      <c r="A300" s="45" t="s">
        <v>578</v>
      </c>
      <c r="B300" s="46" t="s">
        <v>25</v>
      </c>
      <c r="C300" s="50">
        <v>180.87800000000001</v>
      </c>
      <c r="D300" s="50">
        <v>12.4</v>
      </c>
      <c r="E300" s="50">
        <v>0</v>
      </c>
      <c r="F300" s="50">
        <v>0</v>
      </c>
      <c r="G300" s="50">
        <f>C300+F300+D300</f>
        <v>193.27800000000002</v>
      </c>
    </row>
    <row r="301" spans="1:7" ht="15" x14ac:dyDescent="0.25">
      <c r="A301" s="45" t="s">
        <v>579</v>
      </c>
      <c r="B301" s="46" t="s">
        <v>26</v>
      </c>
      <c r="C301" s="50">
        <v>2610.2259999999997</v>
      </c>
      <c r="D301" s="50">
        <v>0</v>
      </c>
      <c r="E301" s="50">
        <v>0</v>
      </c>
      <c r="F301" s="50">
        <v>2</v>
      </c>
      <c r="G301" s="50">
        <f>C301+F301+D301</f>
        <v>2612.2259999999997</v>
      </c>
    </row>
    <row r="302" spans="1:7" ht="15" x14ac:dyDescent="0.25">
      <c r="A302" s="45" t="s">
        <v>580</v>
      </c>
      <c r="B302" s="46" t="s">
        <v>27</v>
      </c>
      <c r="C302" s="50">
        <v>512.35599999999999</v>
      </c>
      <c r="D302" s="50">
        <v>15.8</v>
      </c>
      <c r="E302" s="50">
        <v>0</v>
      </c>
      <c r="F302" s="50">
        <v>0</v>
      </c>
      <c r="G302" s="50">
        <f>C302+F302+D302</f>
        <v>528.15599999999995</v>
      </c>
    </row>
    <row r="303" spans="1:7" ht="15" x14ac:dyDescent="0.25">
      <c r="A303" s="45" t="s">
        <v>581</v>
      </c>
      <c r="B303" s="46" t="s">
        <v>28</v>
      </c>
      <c r="C303" s="50">
        <v>166.47399999999999</v>
      </c>
      <c r="D303" s="50">
        <v>8.0400000000000009</v>
      </c>
      <c r="E303" s="50">
        <v>0</v>
      </c>
      <c r="F303" s="50">
        <v>0</v>
      </c>
      <c r="G303" s="50">
        <f>C303+F303+D303</f>
        <v>174.51399999999998</v>
      </c>
    </row>
    <row r="304" spans="1:7" ht="15" x14ac:dyDescent="0.25">
      <c r="A304" s="45" t="s">
        <v>582</v>
      </c>
      <c r="B304" s="46" t="s">
        <v>29</v>
      </c>
      <c r="C304" s="50">
        <v>113.77000000000001</v>
      </c>
      <c r="D304" s="50">
        <v>0</v>
      </c>
      <c r="E304" s="50">
        <v>0</v>
      </c>
      <c r="F304" s="50">
        <v>0</v>
      </c>
      <c r="G304" s="50">
        <f>C304+F304+D304</f>
        <v>113.77000000000001</v>
      </c>
    </row>
    <row r="305" spans="1:7" ht="15" x14ac:dyDescent="0.25">
      <c r="A305" s="45" t="s">
        <v>583</v>
      </c>
      <c r="B305" s="46" t="s">
        <v>30</v>
      </c>
      <c r="C305" s="50">
        <v>24.6</v>
      </c>
      <c r="D305" s="50">
        <v>5.6</v>
      </c>
      <c r="E305" s="50">
        <v>0</v>
      </c>
      <c r="F305" s="50">
        <v>0</v>
      </c>
      <c r="G305" s="50">
        <f>C305+F305+D305</f>
        <v>30.200000000000003</v>
      </c>
    </row>
    <row r="306" spans="1:7" ht="15" x14ac:dyDescent="0.25">
      <c r="A306" s="45" t="s">
        <v>584</v>
      </c>
      <c r="B306" s="46" t="s">
        <v>31</v>
      </c>
      <c r="C306" s="50">
        <v>138.9</v>
      </c>
      <c r="D306" s="50">
        <v>12</v>
      </c>
      <c r="E306" s="50">
        <v>0</v>
      </c>
      <c r="F306" s="50">
        <v>0</v>
      </c>
      <c r="G306" s="50">
        <f>C306+F306+D306</f>
        <v>150.9</v>
      </c>
    </row>
    <row r="307" spans="1:7" ht="15" x14ac:dyDescent="0.25">
      <c r="A307" s="45" t="s">
        <v>585</v>
      </c>
      <c r="B307" s="46" t="s">
        <v>32</v>
      </c>
      <c r="C307" s="50">
        <v>70.599999999999994</v>
      </c>
      <c r="D307" s="50">
        <v>0</v>
      </c>
      <c r="E307" s="50">
        <v>0</v>
      </c>
      <c r="F307" s="50">
        <v>0</v>
      </c>
      <c r="G307" s="50">
        <f>C307+F307+D307</f>
        <v>70.599999999999994</v>
      </c>
    </row>
    <row r="308" spans="1:7" ht="15" x14ac:dyDescent="0.25">
      <c r="A308" s="45" t="s">
        <v>586</v>
      </c>
      <c r="B308" s="46" t="s">
        <v>33</v>
      </c>
      <c r="C308" s="50">
        <v>135.67800000000003</v>
      </c>
      <c r="D308" s="50">
        <v>9.3000000000000007</v>
      </c>
      <c r="E308" s="50">
        <v>0</v>
      </c>
      <c r="F308" s="50">
        <v>0.8</v>
      </c>
      <c r="G308" s="50">
        <f>C308+F308+D308</f>
        <v>145.77800000000005</v>
      </c>
    </row>
    <row r="309" spans="1:7" ht="15" x14ac:dyDescent="0.25">
      <c r="A309" s="45" t="s">
        <v>587</v>
      </c>
      <c r="B309" s="46" t="s">
        <v>652</v>
      </c>
      <c r="C309" s="50">
        <v>141.56</v>
      </c>
      <c r="D309" s="50">
        <v>7</v>
      </c>
      <c r="E309" s="50">
        <v>42.85</v>
      </c>
      <c r="F309" s="50">
        <v>0</v>
      </c>
      <c r="G309" s="50">
        <f>C309+F309+D309</f>
        <v>148.56</v>
      </c>
    </row>
    <row r="310" spans="1:7" ht="15" x14ac:dyDescent="0.25">
      <c r="A310" s="45" t="s">
        <v>588</v>
      </c>
      <c r="B310" s="46" t="s">
        <v>34</v>
      </c>
      <c r="C310" s="50">
        <v>135.50799999999998</v>
      </c>
      <c r="D310" s="50">
        <v>7.0319999999999991</v>
      </c>
      <c r="E310" s="50">
        <v>498.63400000000001</v>
      </c>
      <c r="F310" s="50">
        <v>0</v>
      </c>
      <c r="G310" s="50">
        <f>C310+F310+D310</f>
        <v>142.54</v>
      </c>
    </row>
    <row r="311" spans="1:7" ht="15" x14ac:dyDescent="0.25">
      <c r="A311" s="45" t="s">
        <v>589</v>
      </c>
      <c r="B311" s="46" t="s">
        <v>35</v>
      </c>
      <c r="C311" s="50">
        <v>525.79999999999995</v>
      </c>
      <c r="D311" s="50">
        <v>16.600000000000001</v>
      </c>
      <c r="E311" s="50">
        <v>26.6</v>
      </c>
      <c r="F311" s="50">
        <v>0</v>
      </c>
      <c r="G311" s="50">
        <f>C311+F311+D311</f>
        <v>542.4</v>
      </c>
    </row>
    <row r="312" spans="1:7" ht="15" x14ac:dyDescent="0.25">
      <c r="A312" s="45" t="s">
        <v>590</v>
      </c>
      <c r="B312" s="46" t="s">
        <v>36</v>
      </c>
      <c r="C312" s="50">
        <v>1249.4699999999998</v>
      </c>
      <c r="D312" s="50">
        <v>31.8</v>
      </c>
      <c r="E312" s="50">
        <v>68.644000000000005</v>
      </c>
      <c r="F312" s="50">
        <v>0.2</v>
      </c>
      <c r="G312" s="50">
        <f>C312+F312+D312</f>
        <v>1281.4699999999998</v>
      </c>
    </row>
    <row r="313" spans="1:7" ht="15" x14ac:dyDescent="0.25">
      <c r="A313" s="45" t="s">
        <v>591</v>
      </c>
      <c r="B313" s="46" t="s">
        <v>37</v>
      </c>
      <c r="C313" s="50">
        <v>15033.204000000003</v>
      </c>
      <c r="D313" s="50">
        <v>0</v>
      </c>
      <c r="E313" s="50">
        <v>0</v>
      </c>
      <c r="F313" s="50">
        <v>122</v>
      </c>
      <c r="G313" s="50">
        <f>C313+F313+D313</f>
        <v>15155.204000000003</v>
      </c>
    </row>
    <row r="314" spans="1:7" ht="15" x14ac:dyDescent="0.25">
      <c r="A314" s="45" t="s">
        <v>592</v>
      </c>
      <c r="B314" s="46" t="s">
        <v>57</v>
      </c>
      <c r="C314" s="50">
        <v>3186.2539999999999</v>
      </c>
      <c r="D314" s="50">
        <v>78.400000000000006</v>
      </c>
      <c r="E314" s="50">
        <v>35.36999999999999</v>
      </c>
      <c r="F314" s="50">
        <v>31.4</v>
      </c>
      <c r="G314" s="50">
        <f>C314+F314+D314</f>
        <v>3296.0540000000001</v>
      </c>
    </row>
    <row r="315" spans="1:7" ht="15" x14ac:dyDescent="0.25">
      <c r="A315" s="45" t="s">
        <v>593</v>
      </c>
      <c r="B315" s="46" t="s">
        <v>38</v>
      </c>
      <c r="C315" s="50">
        <v>3552.6940000000004</v>
      </c>
      <c r="D315" s="50">
        <v>18</v>
      </c>
      <c r="E315" s="50">
        <v>75.652000000000001</v>
      </c>
      <c r="F315" s="50">
        <v>39</v>
      </c>
      <c r="G315" s="50">
        <f>C315+F315+D315</f>
        <v>3609.6940000000004</v>
      </c>
    </row>
    <row r="316" spans="1:7" ht="15" x14ac:dyDescent="0.25">
      <c r="A316" s="45" t="s">
        <v>594</v>
      </c>
      <c r="B316" s="46" t="s">
        <v>39</v>
      </c>
      <c r="C316" s="50">
        <v>650.94799999999998</v>
      </c>
      <c r="D316" s="50">
        <v>26.4</v>
      </c>
      <c r="E316" s="50">
        <v>627.48800000000006</v>
      </c>
      <c r="F316" s="50">
        <v>1.6</v>
      </c>
      <c r="G316" s="50">
        <f>C316+F316+D316</f>
        <v>678.94799999999998</v>
      </c>
    </row>
    <row r="317" spans="1:7" ht="15" x14ac:dyDescent="0.25">
      <c r="A317" s="45" t="s">
        <v>595</v>
      </c>
      <c r="B317" s="46" t="s">
        <v>40</v>
      </c>
      <c r="C317" s="50">
        <v>3372.7179999999998</v>
      </c>
      <c r="D317" s="50">
        <v>98.2</v>
      </c>
      <c r="E317" s="50">
        <v>0</v>
      </c>
      <c r="F317" s="50">
        <v>5</v>
      </c>
      <c r="G317" s="50">
        <f>C317+F317+D317</f>
        <v>3475.9179999999997</v>
      </c>
    </row>
    <row r="318" spans="1:7" ht="15" x14ac:dyDescent="0.25">
      <c r="A318" s="45" t="s">
        <v>596</v>
      </c>
      <c r="B318" s="46" t="s">
        <v>41</v>
      </c>
      <c r="C318" s="50">
        <v>5840.5520000000006</v>
      </c>
      <c r="D318" s="50">
        <v>27.2</v>
      </c>
      <c r="E318" s="50">
        <v>23.4</v>
      </c>
      <c r="F318" s="50">
        <v>3.8</v>
      </c>
      <c r="G318" s="50">
        <f>C318+F318+D318</f>
        <v>5871.5520000000006</v>
      </c>
    </row>
    <row r="319" spans="1:7" ht="15" x14ac:dyDescent="0.25">
      <c r="A319" s="45" t="s">
        <v>597</v>
      </c>
      <c r="B319" s="46" t="s">
        <v>42</v>
      </c>
      <c r="C319" s="50">
        <v>3806.2620000000002</v>
      </c>
      <c r="D319" s="50">
        <v>0</v>
      </c>
      <c r="E319" s="50">
        <v>0</v>
      </c>
      <c r="F319" s="50">
        <v>0</v>
      </c>
      <c r="G319" s="50">
        <f>C319+F319+D319</f>
        <v>3806.2620000000002</v>
      </c>
    </row>
    <row r="320" spans="1:7" ht="15" x14ac:dyDescent="0.25">
      <c r="A320" s="45" t="s">
        <v>598</v>
      </c>
      <c r="B320" s="46" t="s">
        <v>43</v>
      </c>
      <c r="C320" s="50">
        <v>971.07399999999996</v>
      </c>
      <c r="D320" s="50">
        <v>52.103999999999999</v>
      </c>
      <c r="E320" s="50">
        <v>45.243999999999993</v>
      </c>
      <c r="F320" s="50">
        <v>23.2</v>
      </c>
      <c r="G320" s="50">
        <f>C320+F320+D320</f>
        <v>1046.3779999999999</v>
      </c>
    </row>
    <row r="321" spans="1:7" ht="15" x14ac:dyDescent="0.25">
      <c r="A321" s="45" t="s">
        <v>599</v>
      </c>
      <c r="B321" s="46" t="s">
        <v>44</v>
      </c>
      <c r="C321" s="50">
        <v>1366.5879999999997</v>
      </c>
      <c r="D321" s="50">
        <v>0</v>
      </c>
      <c r="E321" s="50">
        <v>230.48400000000001</v>
      </c>
      <c r="F321" s="50">
        <v>0</v>
      </c>
      <c r="G321" s="50">
        <f>C321+F321+D321</f>
        <v>1366.5879999999997</v>
      </c>
    </row>
    <row r="322" spans="1:7" ht="15" x14ac:dyDescent="0.25">
      <c r="A322" s="45" t="s">
        <v>600</v>
      </c>
      <c r="B322" s="46" t="s">
        <v>45</v>
      </c>
      <c r="C322" s="50">
        <v>1268.0160000000001</v>
      </c>
      <c r="D322" s="50">
        <v>36</v>
      </c>
      <c r="E322" s="50">
        <v>2.6</v>
      </c>
      <c r="F322" s="50">
        <v>0</v>
      </c>
      <c r="G322" s="50">
        <f>C322+F322+D322</f>
        <v>1304.0160000000001</v>
      </c>
    </row>
    <row r="323" spans="1:7" ht="15" x14ac:dyDescent="0.25">
      <c r="A323" s="45" t="s">
        <v>601</v>
      </c>
      <c r="B323" s="46" t="s">
        <v>46</v>
      </c>
      <c r="C323" s="50">
        <v>3000.5720000000001</v>
      </c>
      <c r="D323" s="50">
        <v>91.6</v>
      </c>
      <c r="E323" s="50">
        <v>0</v>
      </c>
      <c r="F323" s="50">
        <v>24.8</v>
      </c>
      <c r="G323" s="50">
        <f>C323+F323+D323</f>
        <v>3116.9720000000002</v>
      </c>
    </row>
    <row r="324" spans="1:7" ht="15" x14ac:dyDescent="0.25">
      <c r="A324" s="45" t="s">
        <v>602</v>
      </c>
      <c r="B324" s="46" t="s">
        <v>58</v>
      </c>
      <c r="C324" s="50">
        <v>5192.7520000000004</v>
      </c>
      <c r="D324" s="50">
        <v>33.6</v>
      </c>
      <c r="E324" s="50">
        <v>0</v>
      </c>
      <c r="F324" s="50">
        <v>15.8</v>
      </c>
      <c r="G324" s="50">
        <f>C324+F324+D324</f>
        <v>5242.152000000001</v>
      </c>
    </row>
    <row r="325" spans="1:7" ht="15" x14ac:dyDescent="0.25">
      <c r="A325" s="45" t="s">
        <v>603</v>
      </c>
      <c r="B325" s="46" t="s">
        <v>47</v>
      </c>
      <c r="C325" s="50">
        <v>821.03199999999993</v>
      </c>
      <c r="D325" s="50">
        <v>0</v>
      </c>
      <c r="E325" s="50">
        <v>0</v>
      </c>
      <c r="F325" s="50">
        <v>12.4</v>
      </c>
      <c r="G325" s="50">
        <f>C325+F325+D325</f>
        <v>833.4319999999999</v>
      </c>
    </row>
    <row r="326" spans="1:7" ht="15" x14ac:dyDescent="0.25">
      <c r="A326" s="59" t="s">
        <v>668</v>
      </c>
      <c r="B326" s="49" t="s">
        <v>669</v>
      </c>
      <c r="C326" s="50">
        <v>131.80000000000001</v>
      </c>
      <c r="D326" s="50">
        <v>0</v>
      </c>
      <c r="E326" s="50">
        <v>0</v>
      </c>
      <c r="F326" s="50">
        <v>0</v>
      </c>
      <c r="G326" s="50">
        <f>C326+F326+D326</f>
        <v>131.80000000000001</v>
      </c>
    </row>
  </sheetData>
  <autoFilter ref="A6:G326" xr:uid="{00000000-0001-0000-0800-000000000000}"/>
  <phoneticPr fontId="0" type="noConversion"/>
  <pageMargins left="0.4" right="0.4" top="1" bottom="1" header="0.5" footer="0.5"/>
  <pageSetup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Table 45</vt:lpstr>
      <vt:lpstr>Table 45B</vt:lpstr>
      <vt:lpstr>table34ws</vt:lpstr>
      <vt:lpstr>table34Bws</vt:lpstr>
      <vt:lpstr>table36ws</vt:lpstr>
      <vt:lpstr>table36Bws</vt:lpstr>
      <vt:lpstr>table38ws</vt:lpstr>
      <vt:lpstr>table38Bws</vt:lpstr>
      <vt:lpstr>enrollextractws</vt:lpstr>
      <vt:lpstr>Table 46</vt:lpstr>
      <vt:lpstr>Table 47</vt:lpstr>
      <vt:lpstr>table36ws!Print_Area</vt:lpstr>
      <vt:lpstr>'Table 45'!Print_Titles</vt:lpstr>
      <vt:lpstr>'Table 45B'!Print_Titles</vt:lpstr>
      <vt:lpstr>'Table 46'!Print_Titles</vt:lpstr>
      <vt:lpstr>'Table 47'!Print_Titles</vt:lpstr>
    </vt:vector>
  </TitlesOfParts>
  <Company>Apportionment and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Hauntz</dc:creator>
  <cp:lastModifiedBy>Ross Bunda</cp:lastModifiedBy>
  <cp:lastPrinted>2025-02-04T19:05:16Z</cp:lastPrinted>
  <dcterms:created xsi:type="dcterms:W3CDTF">1996-11-22T22:21:51Z</dcterms:created>
  <dcterms:modified xsi:type="dcterms:W3CDTF">2025-02-04T19:30:42Z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2024-11-06T00:34:24Z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19e85211-2d7e-46f1-bebd-f02ff41b6137</vt:lpwstr>
  </property>
  <property fmtid="{D5CDD505-2E9C-101B-9397-08002B2CF9AE}" pid="8" name="MSIP_Label_9145f431-4c8c-42c6-a5a5-ba6d3bdea585_ContentBits">
    <vt:lpwstr>0</vt:lpwstr>
  </property>
</Properties>
</file>