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:\Transportation Safety Net Materials\December 2024\"/>
    </mc:Choice>
  </mc:AlternateContent>
  <xr:revisionPtr revIDLastSave="0" documentId="13_ncr:1_{3C414F3F-7B44-4F97-9949-53D20299B0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  <sheet name="Comments" sheetId="2" r:id="rId2"/>
  </sheets>
  <definedNames>
    <definedName name="_xlnm._FilterDatabase" localSheetId="0" hidden="1">Sheet1!$B$1:$C$73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2" i="3" l="1"/>
  <c r="D68" i="3"/>
  <c r="D48" i="3"/>
  <c r="D58" i="3"/>
  <c r="D32" i="3"/>
  <c r="D69" i="3"/>
  <c r="D39" i="3"/>
  <c r="D71" i="3"/>
  <c r="D19" i="3"/>
  <c r="D24" i="3"/>
  <c r="D67" i="3"/>
  <c r="D10" i="3"/>
  <c r="D15" i="3"/>
  <c r="D50" i="3"/>
  <c r="D46" i="3"/>
  <c r="D40" i="3"/>
  <c r="D62" i="3"/>
  <c r="D25" i="3"/>
  <c r="D53" i="3"/>
  <c r="D47" i="3"/>
  <c r="D2" i="3"/>
  <c r="D42" i="3"/>
  <c r="D28" i="3"/>
  <c r="D54" i="3"/>
  <c r="D17" i="3"/>
  <c r="D65" i="3"/>
  <c r="D16" i="3"/>
  <c r="D51" i="3"/>
  <c r="D41" i="3"/>
  <c r="D45" i="3"/>
  <c r="D44" i="3"/>
  <c r="D14" i="3"/>
  <c r="D11" i="3"/>
  <c r="D34" i="3"/>
  <c r="D23" i="3"/>
  <c r="D49" i="3"/>
  <c r="D59" i="3"/>
  <c r="D20" i="3"/>
  <c r="D22" i="3"/>
  <c r="D4" i="3"/>
  <c r="D18" i="3"/>
  <c r="D6" i="3"/>
  <c r="D36" i="3"/>
  <c r="D5" i="3"/>
  <c r="D70" i="3"/>
  <c r="D26" i="3"/>
  <c r="D57" i="3"/>
  <c r="D3" i="3"/>
  <c r="D37" i="3"/>
  <c r="D9" i="3"/>
  <c r="D29" i="3"/>
  <c r="D64" i="3"/>
  <c r="D7" i="3"/>
  <c r="D13" i="3"/>
  <c r="D60" i="3"/>
  <c r="D31" i="3"/>
  <c r="D43" i="3"/>
  <c r="D35" i="3"/>
  <c r="D12" i="3"/>
  <c r="D33" i="3"/>
  <c r="D38" i="3"/>
  <c r="D30" i="3"/>
  <c r="D61" i="3"/>
  <c r="D55" i="3"/>
  <c r="D52" i="3"/>
  <c r="D66" i="3"/>
  <c r="D27" i="3"/>
  <c r="D8" i="3"/>
  <c r="D21" i="3"/>
  <c r="D56" i="3"/>
  <c r="D63" i="3"/>
  <c r="D72" i="3" l="1"/>
</calcChain>
</file>

<file path=xl/sharedStrings.xml><?xml version="1.0" encoding="utf-8"?>
<sst xmlns="http://schemas.openxmlformats.org/spreadsheetml/2006/main" count="77" uniqueCount="77">
  <si>
    <t>District Name and CCDDD</t>
  </si>
  <si>
    <t>Goldendale School District	20404</t>
  </si>
  <si>
    <t>Naches Valley School District	39003</t>
  </si>
  <si>
    <t>Rochester School District	34401</t>
  </si>
  <si>
    <t>Mercer Island School District	17400</t>
  </si>
  <si>
    <t>Nine Mile Falls School District	32325</t>
  </si>
  <si>
    <t>Monroe School District	31103</t>
  </si>
  <si>
    <t>Onalaska School District	21300</t>
  </si>
  <si>
    <t>Nooksack Valley School District	37506</t>
  </si>
  <si>
    <t>Oakville School District	14400</t>
  </si>
  <si>
    <t>Tenino School District	34402</t>
  </si>
  <si>
    <t>Colville School District	33115</t>
  </si>
  <si>
    <t>Franklin Pierce School District	27402</t>
  </si>
  <si>
    <t>Tacoma School District	27010</t>
  </si>
  <si>
    <t>North Mason School District	23403</t>
  </si>
  <si>
    <t>Arlington School District	31016</t>
  </si>
  <si>
    <t>Camas School District	6117</t>
  </si>
  <si>
    <t>Mount Baker School District	37507</t>
  </si>
  <si>
    <t>Oak Harbor School District	15201</t>
  </si>
  <si>
    <t>Federal Way School District	17210</t>
  </si>
  <si>
    <t>North Kitsap School District	18400</t>
  </si>
  <si>
    <t>Snoqualmie Valley School District	17410</t>
  </si>
  <si>
    <t>Cheney School District	32360</t>
  </si>
  <si>
    <t>Central Valley School District	32356</t>
  </si>
  <si>
    <t>Clover Park School District	27400</t>
  </si>
  <si>
    <t>Lake Stevens School District	31004</t>
  </si>
  <si>
    <t>Granite Falls School District	31332</t>
  </si>
  <si>
    <t>Anacortes School District	29103</t>
  </si>
  <si>
    <t>Mead School District	32354</t>
  </si>
  <si>
    <t>Hoquiam School District	14028</t>
  </si>
  <si>
    <t>Northshore School District	17417</t>
  </si>
  <si>
    <t>South Kitsap School District	18402</t>
  </si>
  <si>
    <t>Chehalis School District	21302</t>
  </si>
  <si>
    <t>Yelm School District	34002</t>
  </si>
  <si>
    <t>Highline School District	17401</t>
  </si>
  <si>
    <t>Bellevue School District	17405</t>
  </si>
  <si>
    <t>Aberdeen School District	14005</t>
  </si>
  <si>
    <t>Pasco School District	11001</t>
  </si>
  <si>
    <t>Central Kitsap School District	18401</t>
  </si>
  <si>
    <t>Bainbridge Island School District	18303</t>
  </si>
  <si>
    <t>Longview School District	8122</t>
  </si>
  <si>
    <t>South Whidbey School District	15206</t>
  </si>
  <si>
    <t>Centralia School District	21401</t>
  </si>
  <si>
    <t>Auburn School District	17408</t>
  </si>
  <si>
    <t>Bremerton School District	18100</t>
  </si>
  <si>
    <t>Woodland School District	8404</t>
  </si>
  <si>
    <t>Trout Lake School District	20400</t>
  </si>
  <si>
    <t>Quillayute Valley School District	5402</t>
  </si>
  <si>
    <t>Battle Ground School District	6119</t>
  </si>
  <si>
    <t>Lake Washington School District	17414</t>
  </si>
  <si>
    <t>Sumner-Bonney Lake School District	27320</t>
  </si>
  <si>
    <t>Seattle Public Schools	17001</t>
  </si>
  <si>
    <t>North Thurston Public Schools	34003</t>
  </si>
  <si>
    <t>Mount Vernon School District	29320</t>
  </si>
  <si>
    <t>University Place School District	27083</t>
  </si>
  <si>
    <t>North Beach School District	14064</t>
  </si>
  <si>
    <t>Pe Ell School District	21301</t>
  </si>
  <si>
    <t>Fife School District	27417</t>
  </si>
  <si>
    <t>Shoreline School District	17412</t>
  </si>
  <si>
    <t>Olympia School District	34111</t>
  </si>
  <si>
    <t>Enumclaw School District	17216</t>
  </si>
  <si>
    <t>Pioneer School District	23402</t>
  </si>
  <si>
    <t>Puyallup School District	27003</t>
  </si>
  <si>
    <t>Stanwood-Camano School District	31401</t>
  </si>
  <si>
    <t>Spokane School District	32081</t>
  </si>
  <si>
    <t>Darrington School District	31330</t>
  </si>
  <si>
    <t>Orting School District	27344</t>
  </si>
  <si>
    <t>Kent School District	17415</t>
  </si>
  <si>
    <t>Mukilteo School District	31006</t>
  </si>
  <si>
    <t>Grandview School District	39200</t>
  </si>
  <si>
    <t>Bellingham School District	37501</t>
  </si>
  <si>
    <t>Original Request</t>
  </si>
  <si>
    <t>Total Payment</t>
  </si>
  <si>
    <t>Less than $10,000</t>
  </si>
  <si>
    <t>Between $10,000 and $4,000,000</t>
  </si>
  <si>
    <t>Between $4,000,000 and $10,000,000</t>
  </si>
  <si>
    <t>Over $10,000,000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</si>
</sst>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$-409]#,##0.00;\-[$$-409]#,##0.00"/>
    <numFmt numFmtId="165" formatCode="[$$-409]#,##0.00_);\([$$-409]#,##0.00\)"/>
  </numFmts>
  <fonts count="5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indexed="8"/>
      <name val="Segoe UI"/>
      <family val="2"/>
    </font>
    <font>
      <sz val="11"/>
      <color rgb="FF000000"/>
      <name val="Segoe UI"/>
      <family val="2"/>
    </font>
    <font>
      <b/>
      <sz val="11"/>
      <color indexed="8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65" fontId="0" fillId="0" borderId="0" xfId="0" applyNumberFormat="1"/>
    <xf numFmtId="164" fontId="0" fillId="0" borderId="0" xfId="0" applyNumberFormat="1"/>
    <xf numFmtId="165" fontId="2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right" vertical="top"/>
    </xf>
    <xf numFmtId="0" fontId="2" fillId="0" borderId="0" xfId="0" applyFont="1"/>
    <xf numFmtId="10" fontId="2" fillId="0" borderId="1" xfId="0" applyNumberFormat="1" applyFont="1" applyBorder="1"/>
    <xf numFmtId="10" fontId="2" fillId="0" borderId="1" xfId="2" applyNumberFormat="1" applyFont="1" applyBorder="1"/>
    <xf numFmtId="0" fontId="4" fillId="0" borderId="1" xfId="0" applyFont="1" applyBorder="1" applyAlignment="1">
      <alignment horizontal="center"/>
    </xf>
    <xf numFmtId="44" fontId="4" fillId="0" borderId="1" xfId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B2A6A-FE9B-40E2-A7EE-548D0A7C10F5}">
  <dimension ref="B1:G75"/>
  <sheetViews>
    <sheetView tabSelected="1" topLeftCell="B1" workbookViewId="0">
      <selection activeCell="F18" sqref="F18"/>
    </sheetView>
  </sheetViews>
  <sheetFormatPr defaultRowHeight="15" x14ac:dyDescent="0.25"/>
  <cols>
    <col min="2" max="2" width="42.5703125" customWidth="1"/>
    <col min="3" max="3" width="32.85546875" customWidth="1"/>
    <col min="4" max="4" width="22" customWidth="1"/>
    <col min="5" max="5" width="14.5703125" customWidth="1"/>
    <col min="6" max="6" width="37" customWidth="1"/>
  </cols>
  <sheetData>
    <row r="1" spans="2:7" ht="16.5" x14ac:dyDescent="0.3">
      <c r="B1" s="11" t="s">
        <v>0</v>
      </c>
      <c r="C1" s="11" t="s">
        <v>71</v>
      </c>
      <c r="D1" s="11" t="s">
        <v>72</v>
      </c>
    </row>
    <row r="2" spans="2:7" ht="16.5" x14ac:dyDescent="0.3">
      <c r="B2" s="6" t="s">
        <v>36</v>
      </c>
      <c r="C2" s="7">
        <v>71515.23</v>
      </c>
      <c r="D2" s="3">
        <f t="shared" ref="D2:D47" si="0">C2*0.252</f>
        <v>18021.837960000001</v>
      </c>
      <c r="F2" s="8"/>
      <c r="G2" s="8"/>
    </row>
    <row r="3" spans="2:7" ht="16.5" x14ac:dyDescent="0.3">
      <c r="B3" s="6" t="s">
        <v>27</v>
      </c>
      <c r="C3" s="7">
        <v>573253.25</v>
      </c>
      <c r="D3" s="3">
        <f t="shared" si="0"/>
        <v>144459.81899999999</v>
      </c>
      <c r="E3" s="1"/>
      <c r="F3" s="4" t="s">
        <v>73</v>
      </c>
      <c r="G3" s="9">
        <v>0.5</v>
      </c>
    </row>
    <row r="4" spans="2:7" ht="16.5" x14ac:dyDescent="0.3">
      <c r="B4" s="6" t="s">
        <v>15</v>
      </c>
      <c r="C4" s="7">
        <v>332322.55</v>
      </c>
      <c r="D4" s="3">
        <f t="shared" si="0"/>
        <v>83745.282599999991</v>
      </c>
      <c r="E4" s="1"/>
      <c r="F4" s="4" t="s">
        <v>74</v>
      </c>
      <c r="G4" s="9">
        <v>0.252</v>
      </c>
    </row>
    <row r="5" spans="2:7" ht="16.5" x14ac:dyDescent="0.3">
      <c r="B5" s="6" t="s">
        <v>43</v>
      </c>
      <c r="C5" s="7">
        <v>490661.99</v>
      </c>
      <c r="D5" s="3">
        <f t="shared" si="0"/>
        <v>123646.82148</v>
      </c>
      <c r="E5" s="1"/>
      <c r="F5" s="4" t="s">
        <v>75</v>
      </c>
      <c r="G5" s="10">
        <v>0.2</v>
      </c>
    </row>
    <row r="6" spans="2:7" ht="16.5" x14ac:dyDescent="0.3">
      <c r="B6" s="6" t="s">
        <v>39</v>
      </c>
      <c r="C6" s="7">
        <v>418544.05</v>
      </c>
      <c r="D6" s="3">
        <f t="shared" si="0"/>
        <v>105473.10059999999</v>
      </c>
      <c r="E6" s="1"/>
      <c r="F6" s="4" t="s">
        <v>76</v>
      </c>
      <c r="G6" s="9">
        <v>0.09</v>
      </c>
    </row>
    <row r="7" spans="2:7" ht="16.5" x14ac:dyDescent="0.3">
      <c r="B7" s="6" t="s">
        <v>48</v>
      </c>
      <c r="C7" s="7">
        <v>767103</v>
      </c>
      <c r="D7" s="3">
        <f t="shared" si="0"/>
        <v>193309.95600000001</v>
      </c>
      <c r="E7" s="1"/>
    </row>
    <row r="8" spans="2:7" ht="16.5" x14ac:dyDescent="0.3">
      <c r="B8" s="6" t="s">
        <v>35</v>
      </c>
      <c r="C8" s="7">
        <v>3410401.06</v>
      </c>
      <c r="D8" s="3">
        <f t="shared" si="0"/>
        <v>859421.06712000002</v>
      </c>
      <c r="E8" s="1"/>
    </row>
    <row r="9" spans="2:7" ht="16.5" x14ac:dyDescent="0.3">
      <c r="B9" s="6" t="s">
        <v>70</v>
      </c>
      <c r="C9" s="7">
        <v>715374.03</v>
      </c>
      <c r="D9" s="3">
        <f t="shared" si="0"/>
        <v>180274.25556000002</v>
      </c>
      <c r="E9" s="1"/>
    </row>
    <row r="10" spans="2:7" ht="16.5" x14ac:dyDescent="0.3">
      <c r="B10" s="6" t="s">
        <v>44</v>
      </c>
      <c r="C10" s="7">
        <v>49953.98</v>
      </c>
      <c r="D10" s="3">
        <f t="shared" si="0"/>
        <v>12588.402960000001</v>
      </c>
      <c r="E10" s="1"/>
    </row>
    <row r="11" spans="2:7" ht="16.5" x14ac:dyDescent="0.3">
      <c r="B11" s="6" t="s">
        <v>16</v>
      </c>
      <c r="C11" s="7">
        <v>242716.94</v>
      </c>
      <c r="D11" s="3">
        <f t="shared" si="0"/>
        <v>61164.668879999997</v>
      </c>
      <c r="E11" s="1"/>
    </row>
    <row r="12" spans="2:7" ht="16.5" x14ac:dyDescent="0.3">
      <c r="B12" s="6" t="s">
        <v>38</v>
      </c>
      <c r="C12" s="7">
        <v>1132665.1399999999</v>
      </c>
      <c r="D12" s="3">
        <f t="shared" si="0"/>
        <v>285431.61527999997</v>
      </c>
      <c r="E12" s="1"/>
    </row>
    <row r="13" spans="2:7" ht="16.5" x14ac:dyDescent="0.3">
      <c r="B13" s="6" t="s">
        <v>23</v>
      </c>
      <c r="C13" s="7">
        <v>794463.23</v>
      </c>
      <c r="D13" s="3">
        <f t="shared" si="0"/>
        <v>200204.73395999998</v>
      </c>
      <c r="E13" s="1"/>
    </row>
    <row r="14" spans="2:7" ht="16.5" x14ac:dyDescent="0.3">
      <c r="B14" s="6" t="s">
        <v>42</v>
      </c>
      <c r="C14" s="7">
        <v>209442</v>
      </c>
      <c r="D14" s="3">
        <f t="shared" si="0"/>
        <v>52779.383999999998</v>
      </c>
      <c r="E14" s="1"/>
    </row>
    <row r="15" spans="2:7" ht="16.5" x14ac:dyDescent="0.3">
      <c r="B15" s="6" t="s">
        <v>32</v>
      </c>
      <c r="C15" s="7">
        <v>50564.74</v>
      </c>
      <c r="D15" s="3">
        <f t="shared" si="0"/>
        <v>12742.314479999999</v>
      </c>
      <c r="E15" s="1"/>
    </row>
    <row r="16" spans="2:7" ht="16.5" x14ac:dyDescent="0.3">
      <c r="B16" s="6" t="s">
        <v>22</v>
      </c>
      <c r="C16" s="7">
        <v>156166.95000000001</v>
      </c>
      <c r="D16" s="3">
        <f t="shared" si="0"/>
        <v>39354.071400000001</v>
      </c>
      <c r="E16" s="1"/>
    </row>
    <row r="17" spans="2:5" ht="16.5" x14ac:dyDescent="0.3">
      <c r="B17" s="6" t="s">
        <v>24</v>
      </c>
      <c r="C17" s="7">
        <v>112403.67</v>
      </c>
      <c r="D17" s="3">
        <f t="shared" si="0"/>
        <v>28325.724839999999</v>
      </c>
      <c r="E17" s="1"/>
    </row>
    <row r="18" spans="2:5" ht="16.5" x14ac:dyDescent="0.3">
      <c r="B18" s="6" t="s">
        <v>11</v>
      </c>
      <c r="C18" s="7">
        <v>364021.62</v>
      </c>
      <c r="D18" s="3">
        <f t="shared" si="0"/>
        <v>91733.448239999998</v>
      </c>
      <c r="E18" s="1"/>
    </row>
    <row r="19" spans="2:5" ht="16.5" x14ac:dyDescent="0.3">
      <c r="B19" s="6" t="s">
        <v>65</v>
      </c>
      <c r="C19" s="7">
        <v>33199.71</v>
      </c>
      <c r="D19" s="3">
        <f t="shared" si="0"/>
        <v>8366.3269199999995</v>
      </c>
      <c r="E19" s="1"/>
    </row>
    <row r="20" spans="2:5" ht="16.5" x14ac:dyDescent="0.3">
      <c r="B20" s="6" t="s">
        <v>60</v>
      </c>
      <c r="C20" s="7">
        <v>319909.71000000002</v>
      </c>
      <c r="D20" s="3">
        <f t="shared" si="0"/>
        <v>80617.246920000005</v>
      </c>
      <c r="E20" s="1"/>
    </row>
    <row r="21" spans="2:5" ht="16.5" x14ac:dyDescent="0.3">
      <c r="B21" s="6" t="s">
        <v>19</v>
      </c>
      <c r="C21" s="7">
        <v>3675275.92</v>
      </c>
      <c r="D21" s="3">
        <f t="shared" si="0"/>
        <v>926169.53183999995</v>
      </c>
      <c r="E21" s="1"/>
    </row>
    <row r="22" spans="2:5" ht="16.5" x14ac:dyDescent="0.3">
      <c r="B22" s="6" t="s">
        <v>57</v>
      </c>
      <c r="C22" s="7">
        <v>332052.74</v>
      </c>
      <c r="D22" s="3">
        <f t="shared" si="0"/>
        <v>83677.290479999996</v>
      </c>
      <c r="E22" s="1"/>
    </row>
    <row r="23" spans="2:5" ht="16.5" x14ac:dyDescent="0.3">
      <c r="B23" s="6" t="s">
        <v>12</v>
      </c>
      <c r="C23" s="7">
        <v>280357.90999999997</v>
      </c>
      <c r="D23" s="3">
        <f t="shared" si="0"/>
        <v>70650.193319999991</v>
      </c>
      <c r="E23" s="1"/>
    </row>
    <row r="24" spans="2:5" ht="16.5" x14ac:dyDescent="0.3">
      <c r="B24" s="6" t="s">
        <v>1</v>
      </c>
      <c r="C24" s="7">
        <v>43741.49</v>
      </c>
      <c r="D24" s="3">
        <f t="shared" si="0"/>
        <v>11022.85548</v>
      </c>
      <c r="E24" s="1"/>
    </row>
    <row r="25" spans="2:5" ht="16.5" x14ac:dyDescent="0.3">
      <c r="B25" s="6" t="s">
        <v>69</v>
      </c>
      <c r="C25" s="7">
        <v>55556.67</v>
      </c>
      <c r="D25" s="3">
        <f t="shared" si="0"/>
        <v>14000.280839999999</v>
      </c>
      <c r="E25" s="1"/>
    </row>
    <row r="26" spans="2:5" ht="16.5" x14ac:dyDescent="0.3">
      <c r="B26" s="6" t="s">
        <v>26</v>
      </c>
      <c r="C26" s="7">
        <v>536860.32999999996</v>
      </c>
      <c r="D26" s="3">
        <f t="shared" si="0"/>
        <v>135288.80315999998</v>
      </c>
      <c r="E26" s="1"/>
    </row>
    <row r="27" spans="2:5" ht="16.5" x14ac:dyDescent="0.3">
      <c r="B27" s="6" t="s">
        <v>34</v>
      </c>
      <c r="C27" s="7">
        <v>2790752.41</v>
      </c>
      <c r="D27" s="3">
        <f t="shared" si="0"/>
        <v>703269.60732000007</v>
      </c>
      <c r="E27" s="1"/>
    </row>
    <row r="28" spans="2:5" ht="16.5" x14ac:dyDescent="0.3">
      <c r="B28" s="6" t="s">
        <v>29</v>
      </c>
      <c r="C28" s="7">
        <v>96814.74</v>
      </c>
      <c r="D28" s="3">
        <f t="shared" si="0"/>
        <v>24397.314480000001</v>
      </c>
      <c r="E28" s="1"/>
    </row>
    <row r="29" spans="2:5" ht="16.5" x14ac:dyDescent="0.3">
      <c r="B29" s="6" t="s">
        <v>67</v>
      </c>
      <c r="C29" s="7">
        <v>733864.16</v>
      </c>
      <c r="D29" s="3">
        <f t="shared" si="0"/>
        <v>184933.76832</v>
      </c>
      <c r="E29" s="1"/>
    </row>
    <row r="30" spans="2:5" ht="16.5" x14ac:dyDescent="0.3">
      <c r="B30" s="6" t="s">
        <v>25</v>
      </c>
      <c r="C30" s="7">
        <v>1402525.93</v>
      </c>
      <c r="D30" s="3">
        <f t="shared" si="0"/>
        <v>353436.53435999999</v>
      </c>
      <c r="E30" s="1"/>
    </row>
    <row r="31" spans="2:5" ht="16.5" x14ac:dyDescent="0.3">
      <c r="B31" s="6" t="s">
        <v>49</v>
      </c>
      <c r="C31" s="7">
        <v>866348.6</v>
      </c>
      <c r="D31" s="3">
        <f t="shared" si="0"/>
        <v>218319.84719999999</v>
      </c>
      <c r="E31" s="1"/>
    </row>
    <row r="32" spans="2:5" ht="16.5" x14ac:dyDescent="0.3">
      <c r="B32" s="6" t="s">
        <v>40</v>
      </c>
      <c r="C32" s="7">
        <v>20530.68</v>
      </c>
      <c r="D32" s="3">
        <f t="shared" si="0"/>
        <v>5173.7313599999998</v>
      </c>
      <c r="E32" s="1"/>
    </row>
    <row r="33" spans="2:5" ht="16.5" x14ac:dyDescent="0.3">
      <c r="B33" s="6" t="s">
        <v>28</v>
      </c>
      <c r="C33" s="7">
        <v>1219369.31</v>
      </c>
      <c r="D33" s="3">
        <f t="shared" si="0"/>
        <v>307281.06612000003</v>
      </c>
      <c r="E33" s="1"/>
    </row>
    <row r="34" spans="2:5" ht="16.5" x14ac:dyDescent="0.3">
      <c r="B34" s="6" t="s">
        <v>4</v>
      </c>
      <c r="C34" s="7">
        <v>262762.55</v>
      </c>
      <c r="D34" s="3">
        <f t="shared" si="0"/>
        <v>66216.162599999996</v>
      </c>
      <c r="E34" s="1"/>
    </row>
    <row r="35" spans="2:5" ht="16.5" x14ac:dyDescent="0.3">
      <c r="B35" s="6" t="s">
        <v>6</v>
      </c>
      <c r="C35" s="7">
        <v>960365.81</v>
      </c>
      <c r="D35" s="3">
        <f t="shared" si="0"/>
        <v>242012.18412000002</v>
      </c>
      <c r="E35" s="1"/>
    </row>
    <row r="36" spans="2:5" ht="16.5" x14ac:dyDescent="0.3">
      <c r="B36" s="6" t="s">
        <v>17</v>
      </c>
      <c r="C36" s="7">
        <v>476985.89</v>
      </c>
      <c r="D36" s="3">
        <f t="shared" si="0"/>
        <v>120200.44428000001</v>
      </c>
      <c r="E36" s="1"/>
    </row>
    <row r="37" spans="2:5" ht="16.5" x14ac:dyDescent="0.3">
      <c r="B37" s="6" t="s">
        <v>53</v>
      </c>
      <c r="C37" s="7">
        <v>693660.45</v>
      </c>
      <c r="D37" s="3">
        <f t="shared" si="0"/>
        <v>174802.43339999998</v>
      </c>
      <c r="E37" s="1"/>
    </row>
    <row r="38" spans="2:5" ht="16.5" x14ac:dyDescent="0.3">
      <c r="B38" s="6" t="s">
        <v>68</v>
      </c>
      <c r="C38" s="7">
        <v>1247581.77</v>
      </c>
      <c r="D38" s="3">
        <f t="shared" si="0"/>
        <v>314390.60603999998</v>
      </c>
      <c r="E38" s="1"/>
    </row>
    <row r="39" spans="2:5" ht="16.5" x14ac:dyDescent="0.3">
      <c r="B39" s="6" t="s">
        <v>2</v>
      </c>
      <c r="C39" s="7">
        <v>29488.62</v>
      </c>
      <c r="D39" s="3">
        <f t="shared" si="0"/>
        <v>7431.1322399999999</v>
      </c>
      <c r="E39" s="1"/>
    </row>
    <row r="40" spans="2:5" ht="16.5" x14ac:dyDescent="0.3">
      <c r="B40" s="6" t="s">
        <v>5</v>
      </c>
      <c r="C40" s="7">
        <v>52916.61</v>
      </c>
      <c r="D40" s="3">
        <f t="shared" si="0"/>
        <v>13334.985720000001</v>
      </c>
      <c r="E40" s="1"/>
    </row>
    <row r="41" spans="2:5" ht="16.5" x14ac:dyDescent="0.3">
      <c r="B41" s="6" t="s">
        <v>8</v>
      </c>
      <c r="C41" s="7">
        <v>190907.62</v>
      </c>
      <c r="D41" s="3">
        <f t="shared" si="0"/>
        <v>48108.720240000002</v>
      </c>
      <c r="E41" s="1"/>
    </row>
    <row r="42" spans="2:5" ht="16.5" x14ac:dyDescent="0.3">
      <c r="B42" s="6" t="s">
        <v>55</v>
      </c>
      <c r="C42" s="7">
        <v>73353.55</v>
      </c>
      <c r="D42" s="3">
        <f t="shared" si="0"/>
        <v>18485.0946</v>
      </c>
      <c r="E42" s="1"/>
    </row>
    <row r="43" spans="2:5" ht="16.5" x14ac:dyDescent="0.3">
      <c r="B43" s="6" t="s">
        <v>20</v>
      </c>
      <c r="C43" s="7">
        <v>933061.19</v>
      </c>
      <c r="D43" s="3">
        <f t="shared" si="0"/>
        <v>235131.41988</v>
      </c>
      <c r="E43" s="1"/>
    </row>
    <row r="44" spans="2:5" ht="16.5" x14ac:dyDescent="0.3">
      <c r="B44" s="6" t="s">
        <v>14</v>
      </c>
      <c r="C44" s="7">
        <v>206279.65</v>
      </c>
      <c r="D44" s="3">
        <f t="shared" si="0"/>
        <v>51982.471799999999</v>
      </c>
      <c r="E44" s="1"/>
    </row>
    <row r="45" spans="2:5" ht="16.5" x14ac:dyDescent="0.3">
      <c r="B45" s="6" t="s">
        <v>52</v>
      </c>
      <c r="C45" s="7">
        <v>203988.64</v>
      </c>
      <c r="D45" s="3">
        <f t="shared" si="0"/>
        <v>51405.137280000003</v>
      </c>
      <c r="E45" s="1"/>
    </row>
    <row r="46" spans="2:5" ht="16.5" x14ac:dyDescent="0.3">
      <c r="B46" s="6" t="s">
        <v>30</v>
      </c>
      <c r="C46" s="7">
        <v>52564.03</v>
      </c>
      <c r="D46" s="3">
        <f t="shared" si="0"/>
        <v>13246.135560000001</v>
      </c>
      <c r="E46" s="1"/>
    </row>
    <row r="47" spans="2:5" ht="16.5" x14ac:dyDescent="0.3">
      <c r="B47" s="6" t="s">
        <v>18</v>
      </c>
      <c r="C47" s="7">
        <v>68816.600000000006</v>
      </c>
      <c r="D47" s="3">
        <f t="shared" si="0"/>
        <v>17341.783200000002</v>
      </c>
      <c r="E47" s="1"/>
    </row>
    <row r="48" spans="2:5" ht="16.5" x14ac:dyDescent="0.3">
      <c r="B48" s="6" t="s">
        <v>9</v>
      </c>
      <c r="C48" s="7">
        <v>929.7</v>
      </c>
      <c r="D48" s="3">
        <f>C48*0.5</f>
        <v>464.85</v>
      </c>
      <c r="E48" s="1"/>
    </row>
    <row r="49" spans="2:6" ht="16.5" x14ac:dyDescent="0.3">
      <c r="B49" s="6" t="s">
        <v>59</v>
      </c>
      <c r="C49" s="7">
        <v>283001.78999999998</v>
      </c>
      <c r="D49" s="3">
        <f t="shared" ref="D49:D57" si="1">C49*0.252</f>
        <v>71316.451079999999</v>
      </c>
      <c r="E49" s="1"/>
    </row>
    <row r="50" spans="2:6" ht="16.5" x14ac:dyDescent="0.3">
      <c r="B50" s="6" t="s">
        <v>7</v>
      </c>
      <c r="C50" s="7">
        <v>52280.79</v>
      </c>
      <c r="D50" s="3">
        <f t="shared" si="1"/>
        <v>13174.75908</v>
      </c>
      <c r="E50" s="1"/>
      <c r="F50" s="1"/>
    </row>
    <row r="51" spans="2:6" ht="16.5" x14ac:dyDescent="0.3">
      <c r="B51" s="6" t="s">
        <v>66</v>
      </c>
      <c r="C51" s="7">
        <v>188142.12</v>
      </c>
      <c r="D51" s="3">
        <f t="shared" si="1"/>
        <v>47411.81424</v>
      </c>
      <c r="E51" s="1"/>
    </row>
    <row r="52" spans="2:6" ht="16.5" x14ac:dyDescent="0.3">
      <c r="B52" s="6" t="s">
        <v>37</v>
      </c>
      <c r="C52" s="7">
        <v>1850038.75</v>
      </c>
      <c r="D52" s="3">
        <f t="shared" si="1"/>
        <v>466209.76500000001</v>
      </c>
      <c r="E52" s="1"/>
    </row>
    <row r="53" spans="2:6" ht="16.5" x14ac:dyDescent="0.3">
      <c r="B53" s="6" t="s">
        <v>56</v>
      </c>
      <c r="C53" s="7">
        <v>57608.56</v>
      </c>
      <c r="D53" s="3">
        <f t="shared" si="1"/>
        <v>14517.357119999999</v>
      </c>
      <c r="E53" s="1"/>
    </row>
    <row r="54" spans="2:6" ht="16.5" x14ac:dyDescent="0.3">
      <c r="B54" s="6" t="s">
        <v>61</v>
      </c>
      <c r="C54" s="7">
        <v>109139.28</v>
      </c>
      <c r="D54" s="3">
        <f t="shared" si="1"/>
        <v>27503.098559999999</v>
      </c>
      <c r="E54" s="1"/>
    </row>
    <row r="55" spans="2:6" ht="16.5" x14ac:dyDescent="0.3">
      <c r="B55" s="6" t="s">
        <v>62</v>
      </c>
      <c r="C55" s="7">
        <v>1754342.15</v>
      </c>
      <c r="D55" s="3">
        <f t="shared" si="1"/>
        <v>442094.2218</v>
      </c>
      <c r="E55" s="1"/>
    </row>
    <row r="56" spans="2:6" ht="16.5" x14ac:dyDescent="0.3">
      <c r="B56" s="6" t="s">
        <v>47</v>
      </c>
      <c r="C56" s="7">
        <v>12824.94</v>
      </c>
      <c r="D56" s="3">
        <f t="shared" si="1"/>
        <v>3231.8848800000001</v>
      </c>
      <c r="E56" s="1"/>
    </row>
    <row r="57" spans="2:6" ht="16.5" x14ac:dyDescent="0.3">
      <c r="B57" s="6" t="s">
        <v>3</v>
      </c>
      <c r="C57" s="7">
        <v>544436.53</v>
      </c>
      <c r="D57" s="3">
        <f t="shared" si="1"/>
        <v>137198.00556000002</v>
      </c>
      <c r="E57" s="1"/>
    </row>
    <row r="58" spans="2:6" ht="16.5" x14ac:dyDescent="0.3">
      <c r="B58" s="6" t="s">
        <v>51</v>
      </c>
      <c r="C58" s="7">
        <v>23407646.359999999</v>
      </c>
      <c r="D58" s="3">
        <f>C58*0.09</f>
        <v>2106688.1724</v>
      </c>
      <c r="E58" s="1"/>
    </row>
    <row r="59" spans="2:6" ht="16.5" x14ac:dyDescent="0.3">
      <c r="B59" s="6" t="s">
        <v>58</v>
      </c>
      <c r="C59" s="7">
        <v>295135.06</v>
      </c>
      <c r="D59" s="3">
        <f>C59*0.252</f>
        <v>74374.03512</v>
      </c>
      <c r="E59" s="1"/>
    </row>
    <row r="60" spans="2:6" ht="16.5" x14ac:dyDescent="0.3">
      <c r="B60" s="6" t="s">
        <v>21</v>
      </c>
      <c r="C60" s="7">
        <v>822610.07</v>
      </c>
      <c r="D60" s="3">
        <f>C60*0.252</f>
        <v>207297.73763999998</v>
      </c>
      <c r="E60" s="1"/>
    </row>
    <row r="61" spans="2:6" ht="16.5" x14ac:dyDescent="0.3">
      <c r="B61" s="6" t="s">
        <v>31</v>
      </c>
      <c r="C61" s="7">
        <v>1531689.39</v>
      </c>
      <c r="D61" s="3">
        <f>C61*0.252</f>
        <v>385985.72628</v>
      </c>
      <c r="E61" s="1"/>
    </row>
    <row r="62" spans="2:6" ht="16.5" x14ac:dyDescent="0.3">
      <c r="B62" s="6" t="s">
        <v>41</v>
      </c>
      <c r="C62" s="7">
        <v>54133.71</v>
      </c>
      <c r="D62" s="3">
        <f>C62*0.252</f>
        <v>13641.69492</v>
      </c>
      <c r="E62" s="1"/>
    </row>
    <row r="63" spans="2:6" ht="16.5" x14ac:dyDescent="0.3">
      <c r="B63" s="6" t="s">
        <v>64</v>
      </c>
      <c r="C63" s="7">
        <v>4736612.16</v>
      </c>
      <c r="D63" s="3">
        <f>C63*0.2</f>
        <v>947322.43200000003</v>
      </c>
      <c r="E63" s="1"/>
    </row>
    <row r="64" spans="2:6" ht="16.5" x14ac:dyDescent="0.3">
      <c r="B64" s="6" t="s">
        <v>63</v>
      </c>
      <c r="C64" s="7">
        <v>735144.66</v>
      </c>
      <c r="D64" s="3">
        <f>C64*0.252</f>
        <v>185256.45432000002</v>
      </c>
      <c r="E64" s="1"/>
    </row>
    <row r="65" spans="2:5" ht="16.5" x14ac:dyDescent="0.3">
      <c r="B65" s="6" t="s">
        <v>50</v>
      </c>
      <c r="C65" s="7">
        <v>144418.15</v>
      </c>
      <c r="D65" s="3">
        <f>C65*0.252</f>
        <v>36393.373800000001</v>
      </c>
      <c r="E65" s="1"/>
    </row>
    <row r="66" spans="2:5" ht="16.5" x14ac:dyDescent="0.3">
      <c r="B66" s="6" t="s">
        <v>13</v>
      </c>
      <c r="C66" s="7">
        <v>2661055.6800000002</v>
      </c>
      <c r="D66" s="3">
        <f>C66*0.252</f>
        <v>670586.03136000002</v>
      </c>
      <c r="E66" s="1"/>
    </row>
    <row r="67" spans="2:5" ht="16.5" x14ac:dyDescent="0.3">
      <c r="B67" s="6" t="s">
        <v>10</v>
      </c>
      <c r="C67" s="7">
        <v>44315.8</v>
      </c>
      <c r="D67" s="3">
        <f>C67*0.252</f>
        <v>11167.581600000001</v>
      </c>
      <c r="E67" s="1"/>
    </row>
    <row r="68" spans="2:5" ht="16.5" x14ac:dyDescent="0.3">
      <c r="B68" s="6" t="s">
        <v>46</v>
      </c>
      <c r="C68" s="7">
        <v>1823.89</v>
      </c>
      <c r="D68" s="3">
        <f>C68*0.5</f>
        <v>911.94500000000005</v>
      </c>
      <c r="E68" s="1"/>
    </row>
    <row r="69" spans="2:5" ht="16.5" x14ac:dyDescent="0.3">
      <c r="B69" s="6" t="s">
        <v>54</v>
      </c>
      <c r="C69" s="7">
        <v>23727.07</v>
      </c>
      <c r="D69" s="3">
        <f>C69*0.252</f>
        <v>5979.2216399999998</v>
      </c>
      <c r="E69" s="1"/>
    </row>
    <row r="70" spans="2:5" ht="16.5" x14ac:dyDescent="0.3">
      <c r="B70" s="6" t="s">
        <v>45</v>
      </c>
      <c r="C70" s="7">
        <v>507774.19</v>
      </c>
      <c r="D70" s="3">
        <f>C70*0.252</f>
        <v>127959.09588000001</v>
      </c>
      <c r="E70" s="1"/>
    </row>
    <row r="71" spans="2:5" ht="16.5" x14ac:dyDescent="0.3">
      <c r="B71" s="6" t="s">
        <v>33</v>
      </c>
      <c r="C71" s="7">
        <v>33115.480000000003</v>
      </c>
      <c r="D71" s="3">
        <f>C71*0.252</f>
        <v>8345.1009600000016</v>
      </c>
      <c r="E71" s="1"/>
    </row>
    <row r="72" spans="2:5" ht="16.5" x14ac:dyDescent="0.3">
      <c r="B72" s="4"/>
      <c r="C72" s="5">
        <f>SUM(C2:C71)</f>
        <v>67603413</v>
      </c>
      <c r="D72" s="3">
        <f>SUM(D2:D71)</f>
        <v>12998400.423680002</v>
      </c>
      <c r="E72" s="1"/>
    </row>
    <row r="73" spans="2:5" ht="16.5" x14ac:dyDescent="0.3">
      <c r="B73" s="4"/>
      <c r="C73" s="4"/>
      <c r="D73" s="12">
        <v>13000000</v>
      </c>
      <c r="E73" s="1"/>
    </row>
    <row r="74" spans="2:5" x14ac:dyDescent="0.25">
      <c r="D74" s="1"/>
    </row>
    <row r="75" spans="2:5" x14ac:dyDescent="0.25">
      <c r="D75" s="2"/>
    </row>
  </sheetData>
  <autoFilter ref="B1:C73" xr:uid="{742B2A6A-FE9B-40E2-A7EE-548D0A7C10F5}">
    <sortState xmlns:xlrd2="http://schemas.microsoft.com/office/spreadsheetml/2017/richdata2" ref="B2:C71">
      <sortCondition ref="C1:C71"/>
    </sortState>
  </autoFilter>
  <sortState xmlns:xlrd2="http://schemas.microsoft.com/office/spreadsheetml/2017/richdata2" ref="B2:D75">
    <sortCondition ref="B1:B75"/>
  </sortState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cols>
    <col min="1" max="1" width="10" customWidth="1"/>
    <col min="2" max="2" width="60" customWidth="1"/>
    <col min="3" max="3" width="30" customWidth="1"/>
    <col min="4" max="4" width="20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Comments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Transportation Safety Net Allocations Feb 2025</dc:title>
  <dc:subject/>
  <dc:creator>Apache POI</dc:creator>
  <cp:keywords>Transportation Safety Net Allocations February 2025</cp:keywords>
  <dc:description/>
  <cp:lastModifiedBy>Carrie Hert</cp:lastModifiedBy>
  <cp:revision/>
  <dcterms:created xsi:type="dcterms:W3CDTF">2025-02-03T17:32:04Z</dcterms:created>
  <dcterms:modified xsi:type="dcterms:W3CDTF">2025-02-05T16:44:24Z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2025-02-03T17:34:43Z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348630d1-0911-4782-98e7-f592a0f1b267</vt:lpwstr>
  </property>
  <property fmtid="{D5CDD505-2E9C-101B-9397-08002B2CF9AE}" pid="8" name="MSIP_Label_9145f431-4c8c-42c6-a5a5-ba6d3bdea585_ContentBits">
    <vt:lpwstr>0</vt:lpwstr>
  </property>
</Properties>
</file>