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ospi-my.sharepoint.com/personal/shellie_neuman_k12_wa_us/Documents/Desktop/"/>
    </mc:Choice>
  </mc:AlternateContent>
  <xr:revisionPtr revIDLastSave="0" documentId="8_{FB2D705E-772B-43D9-88B5-BE3FC25F4D84}" xr6:coauthVersionLast="47" xr6:coauthVersionMax="47" xr10:uidLastSave="{00000000-0000-0000-0000-000000000000}"/>
  <bookViews>
    <workbookView xWindow="-108" yWindow="-108" windowWidth="23256" windowHeight="13896" xr2:uid="{A3FA5B1B-CCDC-49F4-A7BB-3866E0F4774E}"/>
  </bookViews>
  <sheets>
    <sheet name="A" sheetId="1" r:id="rId1"/>
  </sheets>
  <definedNames>
    <definedName name="_xlnm.Print_Area" localSheetId="0">A!$A$9:$O$35</definedName>
    <definedName name="_xlnm.Print_Titles" localSheetId="0">A!$1:$8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32" i="1"/>
  <c r="H13" i="1"/>
  <c r="H32" i="1"/>
  <c r="G32" i="1"/>
  <c r="F32" i="1"/>
  <c r="E32" i="1"/>
  <c r="E40" i="1"/>
  <c r="I34" i="1"/>
</calcChain>
</file>

<file path=xl/sharedStrings.xml><?xml version="1.0" encoding="utf-8"?>
<sst xmlns="http://schemas.openxmlformats.org/spreadsheetml/2006/main" count="122" uniqueCount="75">
  <si>
    <t>LOCAL</t>
  </si>
  <si>
    <t>STATE</t>
  </si>
  <si>
    <t>PROJECT</t>
  </si>
  <si>
    <t>SQ. FT.</t>
  </si>
  <si>
    <t>FUNDS</t>
  </si>
  <si>
    <t>STATUS</t>
  </si>
  <si>
    <t>PASS</t>
  </si>
  <si>
    <t>GRAND TOTALS</t>
  </si>
  <si>
    <t>FINANCIAL SUMMARY</t>
  </si>
  <si>
    <t>$$</t>
  </si>
  <si>
    <t>GRAND TOTAL (Estimated)</t>
  </si>
  <si>
    <t>=</t>
  </si>
  <si>
    <t xml:space="preserve">  New Construction:</t>
  </si>
  <si>
    <t xml:space="preserve">  New-in-Lieu Construction:</t>
  </si>
  <si>
    <t xml:space="preserve">  Mod Construction:</t>
  </si>
  <si>
    <t>-</t>
  </si>
  <si>
    <t>GRAND TOTAL LOCAL FUNDS (Estimated)</t>
  </si>
  <si>
    <t>GRAND TOTAL STATE FUNDS (Estimated)</t>
  </si>
  <si>
    <t>D4</t>
  </si>
  <si>
    <t xml:space="preserve">ALL PROJECTS WITH APPROVAL AND BOND ISSUE PASSAGE </t>
  </si>
  <si>
    <t xml:space="preserve">      NEW CONSTRUCTION</t>
  </si>
  <si>
    <t xml:space="preserve">         MODERNIZATION</t>
  </si>
  <si>
    <t>ELIGIBLE</t>
  </si>
  <si>
    <t xml:space="preserve">STATE </t>
  </si>
  <si>
    <t>FUNDING</t>
  </si>
  <si>
    <t>ASSISTANCE</t>
  </si>
  <si>
    <t>%</t>
  </si>
  <si>
    <t>.</t>
  </si>
  <si>
    <t>BOND/LEVY</t>
  </si>
  <si>
    <t>EST.</t>
  </si>
  <si>
    <t>BID</t>
  </si>
  <si>
    <t>DATE</t>
  </si>
  <si>
    <t>LEG.</t>
  </si>
  <si>
    <t>DIST.</t>
  </si>
  <si>
    <t>FRONT</t>
  </si>
  <si>
    <t>FUND</t>
  </si>
  <si>
    <t>WILL</t>
  </si>
  <si>
    <t>YES</t>
  </si>
  <si>
    <t>GCCM</t>
  </si>
  <si>
    <t>PIERCE COUNTY</t>
  </si>
  <si>
    <t>Bethel 403</t>
  </si>
  <si>
    <t>2/19</t>
  </si>
  <si>
    <t>29th</t>
  </si>
  <si>
    <t xml:space="preserve">  Cedarcrest Mid Mod</t>
  </si>
  <si>
    <t>TABLE 14-26</t>
  </si>
  <si>
    <r>
      <t xml:space="preserve">          WITH </t>
    </r>
    <r>
      <rPr>
        <b/>
        <sz val="10"/>
        <rFont val="Tms Rmn"/>
      </rPr>
      <t>POTENTIAL FOR RELEASE JULY 1, 2026</t>
    </r>
  </si>
  <si>
    <t>School Facilities\BuildFac\Tables\Table 14-XX\Table 14-26</t>
  </si>
  <si>
    <t>KING COUNTY</t>
  </si>
  <si>
    <t>Seattle 1</t>
  </si>
  <si>
    <t xml:space="preserve">  Aki Kurose Mid Repl (N/L)</t>
  </si>
  <si>
    <t xml:space="preserve">  Aki Kurose Mid Mod</t>
  </si>
  <si>
    <t>2/25</t>
  </si>
  <si>
    <t>37th</t>
  </si>
  <si>
    <t>Lake Washington 414</t>
  </si>
  <si>
    <t xml:space="preserve">  Louisa May Alcott El Repl (N/L)</t>
  </si>
  <si>
    <t>11/24 Levy</t>
  </si>
  <si>
    <t>45th</t>
  </si>
  <si>
    <t xml:space="preserve">  Eastlake High Ad</t>
  </si>
  <si>
    <t>D6(1)</t>
  </si>
  <si>
    <t>11/22 Levy</t>
  </si>
  <si>
    <t>41st</t>
  </si>
  <si>
    <t xml:space="preserve">  Redmond High Ad </t>
  </si>
  <si>
    <t>SNOHOMISH COUNTY</t>
  </si>
  <si>
    <t>Edmonds 15</t>
  </si>
  <si>
    <t xml:space="preserve">  College Place El Repl (N/L)</t>
  </si>
  <si>
    <t>2/24</t>
  </si>
  <si>
    <t>32nd</t>
  </si>
  <si>
    <t xml:space="preserve">  College Place Mid Repl (N/L)</t>
  </si>
  <si>
    <t>KITSAP COUNTY</t>
  </si>
  <si>
    <t>Bremerton 100</t>
  </si>
  <si>
    <t xml:space="preserve">  Armin Jahr El Repl (N/L)</t>
  </si>
  <si>
    <t>D-B</t>
  </si>
  <si>
    <t xml:space="preserve">YES </t>
  </si>
  <si>
    <t>23rd</t>
  </si>
  <si>
    <t>last updated on 7-22-25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</si>
</sst>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164" formatCode="General_)"/>
    <numFmt numFmtId="168" formatCode="[$-409]mmm\-yy;@"/>
  </numFmts>
  <fonts count="8" x14ac:knownFonts="1">
    <font>
      <sz val="10"/>
      <name val="Tms Rmn"/>
    </font>
    <font>
      <sz val="10"/>
      <name val="Arial"/>
      <family val="2"/>
    </font>
    <font>
      <b/>
      <sz val="10"/>
      <name val="Tms Rmn"/>
    </font>
    <font>
      <u val="double"/>
      <sz val="10"/>
      <name val="Tms Rmn"/>
    </font>
    <font>
      <sz val="8"/>
      <name val="Tms Rmn"/>
    </font>
    <font>
      <sz val="10"/>
      <name val="Tms Rmn"/>
    </font>
    <font>
      <sz val="9"/>
      <name val="Tms Rmn"/>
    </font>
    <font>
      <b/>
      <sz val="10"/>
      <color rgb="FFFF0000"/>
      <name val="Tms Rm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164" fontId="0" fillId="0" borderId="0"/>
    <xf numFmtId="164" fontId="5" fillId="0" borderId="0"/>
    <xf numFmtId="9" fontId="1" fillId="0" borderId="0" applyFont="0" applyFill="0" applyBorder="0" applyAlignment="0" applyProtection="0"/>
  </cellStyleXfs>
  <cellXfs count="69">
    <xf numFmtId="164" fontId="0" fillId="0" borderId="0" xfId="0"/>
    <xf numFmtId="5" fontId="0" fillId="0" borderId="0" xfId="0" applyNumberFormat="1" applyProtection="1"/>
    <xf numFmtId="37" fontId="0" fillId="0" borderId="0" xfId="0" applyNumberFormat="1" applyProtection="1"/>
    <xf numFmtId="164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37" fontId="0" fillId="0" borderId="0" xfId="0" applyNumberFormat="1" applyAlignment="1" applyProtection="1">
      <alignment horizontal="center"/>
    </xf>
    <xf numFmtId="5" fontId="0" fillId="0" borderId="0" xfId="0" applyNumberFormat="1" applyAlignment="1" applyProtection="1">
      <alignment horizontal="left"/>
    </xf>
    <xf numFmtId="5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fill"/>
    </xf>
    <xf numFmtId="5" fontId="0" fillId="0" borderId="0" xfId="0" applyNumberFormat="1" applyAlignment="1" applyProtection="1">
      <alignment horizontal="fill"/>
    </xf>
    <xf numFmtId="164" fontId="2" fillId="0" borderId="0" xfId="0" applyNumberFormat="1" applyFont="1" applyProtection="1"/>
    <xf numFmtId="164" fontId="0" fillId="0" borderId="1" xfId="0" applyNumberFormat="1" applyBorder="1" applyAlignment="1" applyProtection="1">
      <alignment horizontal="left"/>
    </xf>
    <xf numFmtId="164" fontId="0" fillId="0" borderId="2" xfId="0" applyNumberFormat="1" applyBorder="1" applyProtection="1"/>
    <xf numFmtId="5" fontId="0" fillId="0" borderId="3" xfId="0" applyNumberFormat="1" applyBorder="1" applyProtection="1"/>
    <xf numFmtId="164" fontId="0" fillId="0" borderId="3" xfId="0" applyNumberFormat="1" applyBorder="1" applyProtection="1"/>
    <xf numFmtId="164" fontId="0" fillId="0" borderId="4" xfId="0" applyNumberFormat="1" applyBorder="1" applyAlignment="1" applyProtection="1">
      <alignment horizontal="left"/>
    </xf>
    <xf numFmtId="37" fontId="0" fillId="0" borderId="4" xfId="0" applyNumberFormat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left"/>
    </xf>
    <xf numFmtId="37" fontId="0" fillId="0" borderId="5" xfId="0" applyNumberFormat="1" applyBorder="1" applyProtection="1"/>
    <xf numFmtId="5" fontId="3" fillId="0" borderId="0" xfId="0" applyNumberFormat="1" applyFont="1" applyProtection="1"/>
    <xf numFmtId="164" fontId="0" fillId="0" borderId="0" xfId="0" quotePrefix="1" applyAlignment="1">
      <alignment horizontal="center"/>
    </xf>
    <xf numFmtId="164" fontId="4" fillId="0" borderId="0" xfId="0" applyFont="1"/>
    <xf numFmtId="164" fontId="2" fillId="0" borderId="0" xfId="0" applyFont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6" xfId="0" applyBorder="1"/>
    <xf numFmtId="164" fontId="0" fillId="0" borderId="3" xfId="0" applyNumberFormat="1" applyBorder="1" applyAlignment="1" applyProtection="1">
      <alignment horizontal="center"/>
    </xf>
    <xf numFmtId="164" fontId="0" fillId="0" borderId="0" xfId="0" applyFill="1" applyBorder="1"/>
    <xf numFmtId="5" fontId="0" fillId="0" borderId="0" xfId="0" applyNumberFormat="1" applyAlignment="1" applyProtection="1">
      <alignment horizontal="right"/>
    </xf>
    <xf numFmtId="5" fontId="0" fillId="0" borderId="5" xfId="0" applyNumberFormat="1" applyBorder="1" applyAlignment="1" applyProtection="1">
      <alignment horizontal="right"/>
    </xf>
    <xf numFmtId="37" fontId="2" fillId="0" borderId="0" xfId="0" applyNumberFormat="1" applyFont="1" applyAlignment="1" applyProtection="1">
      <alignment horizontal="left"/>
    </xf>
    <xf numFmtId="37" fontId="0" fillId="0" borderId="3" xfId="0" applyNumberForma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left"/>
    </xf>
    <xf numFmtId="164" fontId="4" fillId="0" borderId="0" xfId="0" applyFont="1" applyBorder="1"/>
    <xf numFmtId="164" fontId="0" fillId="0" borderId="0" xfId="0" applyBorder="1"/>
    <xf numFmtId="164" fontId="0" fillId="0" borderId="7" xfId="0" applyBorder="1"/>
    <xf numFmtId="164" fontId="2" fillId="0" borderId="0" xfId="0" quotePrefix="1" applyFont="1" applyBorder="1" applyAlignment="1">
      <alignment horizontal="center"/>
    </xf>
    <xf numFmtId="164" fontId="0" fillId="0" borderId="0" xfId="0" applyAlignment="1">
      <alignment horizontal="right"/>
    </xf>
    <xf numFmtId="164" fontId="0" fillId="0" borderId="0" xfId="0" applyNumberFormat="1" applyFont="1" applyAlignment="1" applyProtection="1">
      <alignment horizontal="center"/>
    </xf>
    <xf numFmtId="164" fontId="0" fillId="0" borderId="7" xfId="0" applyNumberFormat="1" applyFill="1" applyBorder="1" applyAlignment="1" applyProtection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6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center"/>
    </xf>
    <xf numFmtId="164" fontId="6" fillId="0" borderId="7" xfId="0" applyNumberFormat="1" applyFont="1" applyBorder="1" applyAlignment="1" applyProtection="1">
      <alignment horizontal="center"/>
    </xf>
    <xf numFmtId="10" fontId="6" fillId="0" borderId="0" xfId="0" applyNumberFormat="1" applyFont="1" applyAlignment="1">
      <alignment horizontal="center"/>
    </xf>
    <xf numFmtId="164" fontId="4" fillId="0" borderId="7" xfId="0" quotePrefix="1" applyFont="1" applyBorder="1"/>
    <xf numFmtId="10" fontId="0" fillId="0" borderId="0" xfId="0" applyNumberFormat="1" applyAlignment="1">
      <alignment horizontal="center"/>
    </xf>
    <xf numFmtId="5" fontId="5" fillId="0" borderId="0" xfId="1" applyNumberFormat="1"/>
    <xf numFmtId="37" fontId="5" fillId="0" borderId="0" xfId="1" applyNumberFormat="1"/>
    <xf numFmtId="37" fontId="5" fillId="0" borderId="0" xfId="1" applyNumberFormat="1" applyAlignment="1">
      <alignment horizontal="fill"/>
    </xf>
    <xf numFmtId="5" fontId="5" fillId="0" borderId="0" xfId="1" applyNumberFormat="1" applyAlignment="1">
      <alignment horizontal="fill"/>
    </xf>
    <xf numFmtId="164" fontId="0" fillId="0" borderId="0" xfId="0" applyFont="1" applyAlignment="1">
      <alignment horizontal="center"/>
    </xf>
    <xf numFmtId="37" fontId="0" fillId="0" borderId="0" xfId="0" applyNumberFormat="1"/>
    <xf numFmtId="5" fontId="0" fillId="0" borderId="0" xfId="0" applyNumberFormat="1" applyAlignment="1">
      <alignment horizontal="right"/>
    </xf>
    <xf numFmtId="38" fontId="0" fillId="0" borderId="0" xfId="0" applyNumberFormat="1"/>
    <xf numFmtId="6" fontId="0" fillId="0" borderId="0" xfId="0" applyNumberFormat="1" applyAlignment="1">
      <alignment horizontal="right"/>
    </xf>
    <xf numFmtId="164" fontId="4" fillId="0" borderId="0" xfId="0" applyFont="1" applyAlignment="1">
      <alignment horizontal="center"/>
    </xf>
    <xf numFmtId="38" fontId="0" fillId="0" borderId="0" xfId="0" applyNumberFormat="1" applyAlignment="1">
      <alignment horizontal="right"/>
    </xf>
    <xf numFmtId="10" fontId="4" fillId="0" borderId="0" xfId="0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64" fontId="0" fillId="0" borderId="0" xfId="0" quotePrefix="1"/>
    <xf numFmtId="164" fontId="2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164" fontId="2" fillId="0" borderId="0" xfId="0" applyFont="1" applyBorder="1" applyAlignment="1">
      <alignment horizontal="center"/>
    </xf>
    <xf numFmtId="164" fontId="2" fillId="0" borderId="0" xfId="0" quotePrefix="1" applyFont="1" applyBorder="1" applyAlignment="1">
      <alignment horizontal="center"/>
    </xf>
  </cellXfs>
  <cellStyles count="3">
    <cellStyle name="Normal" xfId="0" builtinId="0"/>
    <cellStyle name="Normal 10 5" xfId="1" xr:uid="{92D19D79-CCA2-40C7-A825-F73FAF1182A3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2D13E-F4BA-4FC4-B61A-75A94DDAD3A9}">
  <sheetPr transitionEvaluation="1"/>
  <dimension ref="A1:O72"/>
  <sheetViews>
    <sheetView showGridLines="0" tabSelected="1" zoomScaleNormal="100" workbookViewId="0"/>
  </sheetViews>
  <sheetFormatPr defaultColWidth="9.875" defaultRowHeight="12.6" x14ac:dyDescent="0.25"/>
  <cols>
    <col min="1" max="1" width="4.125" customWidth="1"/>
    <col min="2" max="2" width="30.875" customWidth="1"/>
    <col min="3" max="3" width="4.875" customWidth="1"/>
    <col min="4" max="4" width="10" customWidth="1"/>
    <col min="5" max="5" width="14.875" customWidth="1"/>
    <col min="6" max="6" width="15.625" customWidth="1"/>
    <col min="7" max="8" width="13.875" customWidth="1"/>
    <col min="9" max="9" width="14.5" customWidth="1"/>
    <col min="10" max="10" width="11.875" style="25" customWidth="1"/>
    <col min="11" max="11" width="13.75" style="25" bestFit="1" customWidth="1"/>
    <col min="12" max="12" width="7" customWidth="1"/>
    <col min="13" max="13" width="14.625" style="25" customWidth="1"/>
    <col min="14" max="14" width="7" style="25" bestFit="1" customWidth="1"/>
    <col min="15" max="15" width="10.125" style="25" bestFit="1" customWidth="1"/>
  </cols>
  <sheetData>
    <row r="1" spans="1:15" x14ac:dyDescent="0.25">
      <c r="E1" s="3" t="s">
        <v>19</v>
      </c>
      <c r="J1" s="64" t="s">
        <v>44</v>
      </c>
      <c r="K1" s="66"/>
      <c r="L1" s="66"/>
    </row>
    <row r="2" spans="1:15" x14ac:dyDescent="0.25">
      <c r="E2" s="5" t="s">
        <v>45</v>
      </c>
      <c r="J2" s="65"/>
      <c r="K2" s="65"/>
      <c r="L2" s="65"/>
    </row>
    <row r="3" spans="1:15" x14ac:dyDescent="0.25">
      <c r="B3" s="67"/>
      <c r="C3" s="67"/>
      <c r="D3" s="24"/>
    </row>
    <row r="4" spans="1:15" x14ac:dyDescent="0.25">
      <c r="B4" s="67"/>
      <c r="C4" s="67"/>
      <c r="D4" s="24"/>
      <c r="E4" s="2"/>
    </row>
    <row r="5" spans="1:15" x14ac:dyDescent="0.25">
      <c r="B5" s="68"/>
      <c r="C5" s="68"/>
      <c r="D5" s="24"/>
      <c r="E5" s="2"/>
      <c r="F5" s="12" t="s">
        <v>20</v>
      </c>
      <c r="G5" s="13"/>
      <c r="H5" s="12" t="s">
        <v>21</v>
      </c>
      <c r="I5" s="13"/>
      <c r="M5" s="4" t="s">
        <v>23</v>
      </c>
      <c r="N5" s="4"/>
    </row>
    <row r="6" spans="1:15" x14ac:dyDescent="0.25">
      <c r="B6" s="43"/>
      <c r="C6" s="11"/>
      <c r="D6" s="39" t="s">
        <v>29</v>
      </c>
      <c r="E6" s="2"/>
      <c r="M6" s="25" t="s">
        <v>24</v>
      </c>
      <c r="N6" s="44" t="s">
        <v>36</v>
      </c>
    </row>
    <row r="7" spans="1:15" x14ac:dyDescent="0.25">
      <c r="D7" s="25" t="s">
        <v>30</v>
      </c>
      <c r="E7" s="6" t="s">
        <v>22</v>
      </c>
      <c r="F7" s="4" t="s">
        <v>0</v>
      </c>
      <c r="G7" s="4" t="s">
        <v>1</v>
      </c>
      <c r="H7" s="4" t="s">
        <v>0</v>
      </c>
      <c r="I7" s="4" t="s">
        <v>1</v>
      </c>
      <c r="K7" s="4" t="s">
        <v>28</v>
      </c>
      <c r="L7" s="38"/>
      <c r="M7" s="4" t="s">
        <v>25</v>
      </c>
      <c r="N7" s="45" t="s">
        <v>34</v>
      </c>
      <c r="O7" s="4" t="s">
        <v>32</v>
      </c>
    </row>
    <row r="8" spans="1:15" ht="13.2" thickBot="1" x14ac:dyDescent="0.3">
      <c r="A8" s="48"/>
      <c r="B8" s="16" t="s">
        <v>2</v>
      </c>
      <c r="C8" s="16"/>
      <c r="D8" s="18" t="s">
        <v>31</v>
      </c>
      <c r="E8" s="17" t="s">
        <v>3</v>
      </c>
      <c r="F8" s="18" t="s">
        <v>4</v>
      </c>
      <c r="G8" s="18" t="s">
        <v>4</v>
      </c>
      <c r="H8" s="18" t="s">
        <v>4</v>
      </c>
      <c r="I8" s="18" t="s">
        <v>4</v>
      </c>
      <c r="J8" s="18" t="s">
        <v>5</v>
      </c>
      <c r="K8" s="18" t="s">
        <v>6</v>
      </c>
      <c r="L8" s="36"/>
      <c r="M8" s="18" t="s">
        <v>26</v>
      </c>
      <c r="N8" s="46" t="s">
        <v>35</v>
      </c>
      <c r="O8" s="40" t="s">
        <v>33</v>
      </c>
    </row>
    <row r="9" spans="1:15" x14ac:dyDescent="0.25">
      <c r="D9" s="41"/>
      <c r="E9" s="2"/>
      <c r="F9" s="29"/>
      <c r="G9" s="29"/>
      <c r="H9" s="29"/>
      <c r="I9" s="29"/>
      <c r="M9" s="49"/>
      <c r="N9" s="44"/>
    </row>
    <row r="10" spans="1:15" x14ac:dyDescent="0.25">
      <c r="B10" s="26" t="s">
        <v>47</v>
      </c>
      <c r="D10" s="41"/>
      <c r="E10" s="2"/>
      <c r="F10" s="29"/>
      <c r="G10" s="29"/>
      <c r="H10" s="29"/>
      <c r="I10" s="29"/>
      <c r="M10" s="49"/>
      <c r="N10" s="44"/>
    </row>
    <row r="11" spans="1:15" x14ac:dyDescent="0.25">
      <c r="B11" t="s">
        <v>48</v>
      </c>
      <c r="D11" s="41"/>
      <c r="E11" s="2"/>
      <c r="F11" s="29"/>
      <c r="G11" s="29"/>
      <c r="H11" s="29"/>
      <c r="I11" s="29"/>
      <c r="M11" s="49"/>
      <c r="N11" s="44"/>
    </row>
    <row r="12" spans="1:15" x14ac:dyDescent="0.25">
      <c r="B12" t="s">
        <v>49</v>
      </c>
      <c r="D12" s="41">
        <v>46204</v>
      </c>
      <c r="E12" s="2">
        <v>25327</v>
      </c>
      <c r="F12" s="29">
        <v>9002436.5600000005</v>
      </c>
      <c r="G12" s="29">
        <v>2250609.14</v>
      </c>
      <c r="H12" s="29"/>
      <c r="I12" s="29"/>
      <c r="J12" s="25" t="s">
        <v>18</v>
      </c>
      <c r="K12" s="22" t="s">
        <v>51</v>
      </c>
      <c r="L12" s="59" t="s">
        <v>38</v>
      </c>
      <c r="M12" s="49">
        <v>0.2</v>
      </c>
      <c r="N12" s="44" t="s">
        <v>37</v>
      </c>
      <c r="O12" s="25" t="s">
        <v>52</v>
      </c>
    </row>
    <row r="13" spans="1:15" x14ac:dyDescent="0.25">
      <c r="B13" t="s">
        <v>50</v>
      </c>
      <c r="D13" s="41">
        <v>46204</v>
      </c>
      <c r="E13" s="2">
        <v>135952</v>
      </c>
      <c r="F13" s="29"/>
      <c r="G13" s="29"/>
      <c r="H13" s="29">
        <f>49084044.82+2045006.78</f>
        <v>51129051.600000001</v>
      </c>
      <c r="I13" s="29">
        <f>12271011.2+511251.71</f>
        <v>12782262.91</v>
      </c>
      <c r="J13" s="25" t="s">
        <v>18</v>
      </c>
      <c r="K13" s="22" t="s">
        <v>51</v>
      </c>
      <c r="L13" s="59" t="s">
        <v>38</v>
      </c>
      <c r="M13" s="49">
        <v>0.2</v>
      </c>
      <c r="N13" s="44" t="s">
        <v>37</v>
      </c>
      <c r="O13" s="25" t="s">
        <v>52</v>
      </c>
    </row>
    <row r="14" spans="1:15" x14ac:dyDescent="0.25">
      <c r="B14" t="s">
        <v>53</v>
      </c>
      <c r="D14" s="41"/>
      <c r="E14" s="2"/>
      <c r="F14" s="29"/>
      <c r="G14" s="29"/>
      <c r="H14" s="29"/>
      <c r="I14" s="29"/>
      <c r="K14" s="22"/>
      <c r="L14" s="59"/>
      <c r="M14" s="49"/>
      <c r="N14" s="44"/>
    </row>
    <row r="15" spans="1:15" x14ac:dyDescent="0.25">
      <c r="B15" t="s">
        <v>54</v>
      </c>
      <c r="D15" s="41">
        <v>46023</v>
      </c>
      <c r="E15" s="2">
        <v>47060</v>
      </c>
      <c r="F15" s="29">
        <v>15225918.210000001</v>
      </c>
      <c r="G15" s="29">
        <v>6155795.3200000003</v>
      </c>
      <c r="H15" s="29"/>
      <c r="I15" s="29"/>
      <c r="J15" s="25" t="s">
        <v>18</v>
      </c>
      <c r="K15" s="22" t="s">
        <v>55</v>
      </c>
      <c r="L15" s="59" t="s">
        <v>38</v>
      </c>
      <c r="M15" s="49">
        <v>0.28789999999999999</v>
      </c>
      <c r="N15" s="44" t="s">
        <v>37</v>
      </c>
      <c r="O15" s="25" t="s">
        <v>56</v>
      </c>
    </row>
    <row r="16" spans="1:15" x14ac:dyDescent="0.25">
      <c r="B16" t="s">
        <v>57</v>
      </c>
      <c r="D16" s="41">
        <v>45717</v>
      </c>
      <c r="E16" s="60">
        <v>30000</v>
      </c>
      <c r="F16" s="56">
        <v>10193340.060000001</v>
      </c>
      <c r="G16" s="56">
        <v>3711093.24</v>
      </c>
      <c r="H16" s="56"/>
      <c r="I16" s="25"/>
      <c r="J16" s="25" t="s">
        <v>58</v>
      </c>
      <c r="K16" t="s">
        <v>59</v>
      </c>
      <c r="L16" s="61" t="s">
        <v>38</v>
      </c>
      <c r="M16" s="49">
        <v>0.26690000000000003</v>
      </c>
      <c r="N16" s="44" t="s">
        <v>37</v>
      </c>
      <c r="O16" s="25" t="s">
        <v>60</v>
      </c>
    </row>
    <row r="17" spans="1:15" x14ac:dyDescent="0.25">
      <c r="B17" t="s">
        <v>61</v>
      </c>
      <c r="D17" s="41">
        <v>45717</v>
      </c>
      <c r="E17" s="60">
        <v>33000</v>
      </c>
      <c r="F17" s="56">
        <v>11211794.32</v>
      </c>
      <c r="G17" s="56">
        <v>4081882.31</v>
      </c>
      <c r="H17" s="56"/>
      <c r="I17" s="25"/>
      <c r="J17" s="25" t="s">
        <v>58</v>
      </c>
      <c r="K17" t="s">
        <v>59</v>
      </c>
      <c r="L17" s="61" t="s">
        <v>38</v>
      </c>
      <c r="M17" s="49">
        <v>0.26690000000000003</v>
      </c>
      <c r="N17" s="44" t="s">
        <v>37</v>
      </c>
      <c r="O17" s="25" t="s">
        <v>56</v>
      </c>
    </row>
    <row r="18" spans="1:15" x14ac:dyDescent="0.25">
      <c r="D18" s="41"/>
      <c r="E18" s="60"/>
      <c r="F18" s="56"/>
      <c r="G18" s="56"/>
      <c r="H18" s="56"/>
      <c r="I18" s="25"/>
      <c r="K18"/>
      <c r="L18" s="61"/>
      <c r="M18" s="49"/>
      <c r="N18" s="44"/>
    </row>
    <row r="19" spans="1:15" x14ac:dyDescent="0.25">
      <c r="B19" s="26" t="s">
        <v>68</v>
      </c>
      <c r="D19" s="41"/>
      <c r="E19" s="60"/>
      <c r="F19" s="56"/>
      <c r="G19" s="56"/>
      <c r="H19" s="56"/>
      <c r="I19" s="25"/>
      <c r="K19"/>
      <c r="L19" s="61"/>
      <c r="M19" s="49"/>
      <c r="N19" s="44"/>
    </row>
    <row r="20" spans="1:15" x14ac:dyDescent="0.25">
      <c r="B20" s="28" t="s">
        <v>69</v>
      </c>
      <c r="D20" s="41"/>
      <c r="E20" s="60"/>
      <c r="F20" s="56"/>
      <c r="G20" s="56"/>
      <c r="H20" s="56"/>
      <c r="I20" s="25"/>
      <c r="K20"/>
      <c r="L20" s="61"/>
      <c r="M20" s="49"/>
      <c r="N20" s="44"/>
    </row>
    <row r="21" spans="1:15" x14ac:dyDescent="0.25">
      <c r="B21" s="28" t="s">
        <v>70</v>
      </c>
      <c r="D21" s="41">
        <v>265015</v>
      </c>
      <c r="E21" s="60">
        <v>13282</v>
      </c>
      <c r="F21" s="56">
        <v>2618781.2000000002</v>
      </c>
      <c r="G21" s="56">
        <v>3398638.84</v>
      </c>
      <c r="H21" s="56"/>
      <c r="I21" s="25"/>
      <c r="J21" s="25" t="s">
        <v>18</v>
      </c>
      <c r="K21" s="63" t="s">
        <v>65</v>
      </c>
      <c r="L21" s="61" t="s">
        <v>71</v>
      </c>
      <c r="M21" s="49">
        <v>0.56479999999999997</v>
      </c>
      <c r="N21" s="44" t="s">
        <v>72</v>
      </c>
      <c r="O21" s="25" t="s">
        <v>73</v>
      </c>
    </row>
    <row r="22" spans="1:15" x14ac:dyDescent="0.25">
      <c r="D22" s="41"/>
      <c r="E22" s="60"/>
      <c r="F22" s="56"/>
      <c r="G22" s="56"/>
      <c r="H22" s="56"/>
      <c r="I22" s="25"/>
      <c r="K22"/>
      <c r="L22" s="61"/>
      <c r="M22" s="49"/>
      <c r="N22" s="44"/>
    </row>
    <row r="23" spans="1:15" x14ac:dyDescent="0.25">
      <c r="B23" s="26" t="s">
        <v>39</v>
      </c>
      <c r="D23" s="41"/>
      <c r="E23" s="55"/>
      <c r="F23" s="56"/>
      <c r="G23" s="56"/>
      <c r="H23" s="56"/>
      <c r="I23" s="56"/>
      <c r="L23" s="25"/>
      <c r="M23" s="49"/>
      <c r="N23" s="44"/>
    </row>
    <row r="24" spans="1:15" x14ac:dyDescent="0.25">
      <c r="B24" t="s">
        <v>40</v>
      </c>
      <c r="D24" s="41"/>
      <c r="E24" s="55"/>
      <c r="F24" s="56"/>
      <c r="G24" s="56"/>
      <c r="H24" s="56"/>
      <c r="I24" s="56"/>
      <c r="L24" s="25"/>
      <c r="M24" s="49"/>
      <c r="N24" s="44"/>
    </row>
    <row r="25" spans="1:15" x14ac:dyDescent="0.25">
      <c r="B25" t="s">
        <v>43</v>
      </c>
      <c r="D25" s="41">
        <v>46082</v>
      </c>
      <c r="E25" s="57">
        <v>77321</v>
      </c>
      <c r="F25" s="58"/>
      <c r="G25" s="58"/>
      <c r="H25" s="58">
        <v>10714791.74</v>
      </c>
      <c r="I25" s="58">
        <v>25643510.809999999</v>
      </c>
      <c r="J25" s="25" t="s">
        <v>18</v>
      </c>
      <c r="K25" s="22" t="s">
        <v>41</v>
      </c>
      <c r="L25" s="59" t="s">
        <v>38</v>
      </c>
      <c r="M25" s="49">
        <v>0.70530000000000004</v>
      </c>
      <c r="N25" s="44" t="s">
        <v>37</v>
      </c>
      <c r="O25" s="25" t="s">
        <v>42</v>
      </c>
    </row>
    <row r="26" spans="1:15" x14ac:dyDescent="0.25">
      <c r="D26" s="41"/>
      <c r="E26" s="57"/>
      <c r="F26" s="58"/>
      <c r="G26" s="58"/>
      <c r="H26" s="58"/>
      <c r="I26" s="58"/>
      <c r="K26" s="22"/>
      <c r="L26" s="59"/>
      <c r="M26" s="49"/>
      <c r="N26" s="44"/>
    </row>
    <row r="27" spans="1:15" x14ac:dyDescent="0.25">
      <c r="B27" s="26" t="s">
        <v>62</v>
      </c>
      <c r="D27" s="41"/>
      <c r="E27" s="57"/>
      <c r="F27" s="58"/>
      <c r="G27" s="58"/>
      <c r="H27" s="58"/>
      <c r="I27" s="58"/>
      <c r="K27" s="22"/>
      <c r="L27" s="23"/>
      <c r="M27" s="49"/>
      <c r="N27" s="44"/>
    </row>
    <row r="28" spans="1:15" x14ac:dyDescent="0.25">
      <c r="B28" t="s">
        <v>63</v>
      </c>
      <c r="D28" s="41"/>
      <c r="E28" s="57"/>
      <c r="F28" s="58"/>
      <c r="G28" s="58"/>
      <c r="H28" s="58"/>
      <c r="I28" s="58"/>
      <c r="K28" s="22"/>
      <c r="M28" s="62"/>
      <c r="N28" s="44"/>
    </row>
    <row r="29" spans="1:15" x14ac:dyDescent="0.25">
      <c r="B29" t="s">
        <v>64</v>
      </c>
      <c r="D29" s="41">
        <v>46078</v>
      </c>
      <c r="E29" s="57">
        <v>48413</v>
      </c>
      <c r="F29" s="58">
        <v>13507807.57</v>
      </c>
      <c r="G29" s="58">
        <v>8488296.5899999999</v>
      </c>
      <c r="H29" s="58"/>
      <c r="I29" s="58"/>
      <c r="J29" s="25" t="s">
        <v>18</v>
      </c>
      <c r="K29" s="22" t="s">
        <v>65</v>
      </c>
      <c r="L29" s="59" t="s">
        <v>38</v>
      </c>
      <c r="M29" s="62">
        <v>0.38590000000000002</v>
      </c>
      <c r="N29" s="44" t="s">
        <v>37</v>
      </c>
      <c r="O29" s="25" t="s">
        <v>66</v>
      </c>
    </row>
    <row r="30" spans="1:15" x14ac:dyDescent="0.25">
      <c r="B30" t="s">
        <v>67</v>
      </c>
      <c r="D30" s="41">
        <v>46078</v>
      </c>
      <c r="E30" s="57">
        <v>86786</v>
      </c>
      <c r="F30" s="58">
        <v>24314919.09</v>
      </c>
      <c r="G30" s="58">
        <v>15279477.75</v>
      </c>
      <c r="H30" s="58"/>
      <c r="I30" s="58"/>
      <c r="J30" s="25" t="s">
        <v>18</v>
      </c>
      <c r="K30" s="22" t="s">
        <v>65</v>
      </c>
      <c r="L30" s="59" t="s">
        <v>38</v>
      </c>
      <c r="M30" s="62">
        <v>0.38590000000000002</v>
      </c>
      <c r="N30" s="44" t="s">
        <v>37</v>
      </c>
      <c r="O30" s="25" t="s">
        <v>66</v>
      </c>
    </row>
    <row r="31" spans="1:15" ht="13.2" thickBot="1" x14ac:dyDescent="0.3">
      <c r="A31" s="54"/>
      <c r="B31" s="28"/>
      <c r="C31" s="28"/>
      <c r="D31" s="42"/>
      <c r="E31" s="2"/>
      <c r="F31" s="29"/>
      <c r="G31" s="29"/>
      <c r="H31" s="29"/>
      <c r="I31" s="29"/>
      <c r="K31" s="22"/>
      <c r="L31" s="23"/>
      <c r="M31" s="49"/>
      <c r="N31" s="47"/>
    </row>
    <row r="32" spans="1:15" ht="13.2" thickTop="1" x14ac:dyDescent="0.25">
      <c r="A32" s="25"/>
      <c r="B32" s="19" t="s">
        <v>7</v>
      </c>
      <c r="C32" s="19"/>
      <c r="D32" s="19"/>
      <c r="E32" s="20">
        <f>SUM(E9:E31)</f>
        <v>497141</v>
      </c>
      <c r="F32" s="30">
        <f>SUM(F9:F31)</f>
        <v>86074997.010000005</v>
      </c>
      <c r="G32" s="30">
        <f>SUM(G9:G31)</f>
        <v>43365793.189999998</v>
      </c>
      <c r="H32" s="30">
        <f>SUM(H9:H31)</f>
        <v>61843843.340000004</v>
      </c>
      <c r="I32" s="30">
        <f>SUM(I9:I31)</f>
        <v>38425773.719999999</v>
      </c>
      <c r="N32" s="44"/>
    </row>
    <row r="33" spans="1:14" x14ac:dyDescent="0.25">
      <c r="A33" s="25"/>
      <c r="E33" s="2"/>
      <c r="F33" s="1"/>
      <c r="G33" s="1"/>
      <c r="H33" s="1"/>
      <c r="I33" s="1"/>
      <c r="N33" s="44"/>
    </row>
    <row r="34" spans="1:14" x14ac:dyDescent="0.25">
      <c r="A34" s="25"/>
      <c r="E34" s="2"/>
      <c r="F34" s="1"/>
      <c r="G34" s="1"/>
      <c r="H34" s="1"/>
      <c r="I34" s="21">
        <f>SUM(F32:I32)</f>
        <v>229710407.26000002</v>
      </c>
      <c r="N34" s="44"/>
    </row>
    <row r="35" spans="1:14" x14ac:dyDescent="0.25">
      <c r="E35" s="2"/>
      <c r="F35" s="1"/>
      <c r="G35" s="1"/>
      <c r="H35" s="1"/>
      <c r="I35" s="1"/>
      <c r="N35" s="44"/>
    </row>
    <row r="36" spans="1:14" x14ac:dyDescent="0.25">
      <c r="G36" s="1"/>
      <c r="H36" s="1"/>
      <c r="I36" s="1"/>
      <c r="N36" s="44"/>
    </row>
    <row r="37" spans="1:14" x14ac:dyDescent="0.25">
      <c r="E37" s="2"/>
      <c r="F37" s="1"/>
      <c r="G37" s="1"/>
      <c r="H37" s="1"/>
      <c r="I37" s="1"/>
      <c r="N37" s="44"/>
    </row>
    <row r="38" spans="1:14" x14ac:dyDescent="0.25">
      <c r="E38" s="2"/>
      <c r="F38" s="1"/>
      <c r="G38" s="1"/>
      <c r="H38" s="1"/>
      <c r="I38" s="1"/>
      <c r="N38" s="44"/>
    </row>
    <row r="39" spans="1:14" x14ac:dyDescent="0.25">
      <c r="B39" s="35"/>
      <c r="E39" s="3" t="s">
        <v>19</v>
      </c>
      <c r="F39" s="1"/>
      <c r="G39" s="1"/>
      <c r="H39" s="1"/>
      <c r="I39" s="1"/>
      <c r="J39" s="64" t="s">
        <v>44</v>
      </c>
      <c r="K39" s="64"/>
      <c r="N39" s="44"/>
    </row>
    <row r="40" spans="1:14" x14ac:dyDescent="0.25">
      <c r="B40" s="24"/>
      <c r="C40" s="24"/>
      <c r="D40" s="24"/>
      <c r="E40" s="31" t="str">
        <f>+E2</f>
        <v xml:space="preserve">          WITH POTENTIAL FOR RELEASE JULY 1, 2026</v>
      </c>
      <c r="F40" s="7"/>
      <c r="G40" s="1"/>
      <c r="H40" s="1"/>
      <c r="I40" s="1"/>
      <c r="J40" s="64"/>
      <c r="K40" s="64"/>
      <c r="N40" s="44"/>
    </row>
    <row r="41" spans="1:14" x14ac:dyDescent="0.25">
      <c r="B41" s="37"/>
      <c r="C41" s="24"/>
      <c r="D41" s="24"/>
      <c r="E41" s="5"/>
      <c r="F41" s="1"/>
      <c r="G41" s="1"/>
      <c r="H41" s="1"/>
      <c r="I41" s="1"/>
      <c r="N41" s="44"/>
    </row>
    <row r="42" spans="1:14" x14ac:dyDescent="0.25">
      <c r="B42" s="24"/>
      <c r="C42" s="24"/>
      <c r="D42" s="24"/>
      <c r="E42" s="2"/>
      <c r="F42" s="1"/>
      <c r="G42" s="1"/>
      <c r="H42" s="1"/>
      <c r="I42" s="1"/>
    </row>
    <row r="43" spans="1:14" ht="13.2" thickBot="1" x14ac:dyDescent="0.3">
      <c r="E43" s="2"/>
      <c r="F43" s="7" t="s">
        <v>8</v>
      </c>
      <c r="G43" s="1"/>
      <c r="H43" s="1"/>
      <c r="I43" s="1"/>
    </row>
    <row r="44" spans="1:14" x14ac:dyDescent="0.25">
      <c r="B44" s="15"/>
      <c r="C44" s="15"/>
      <c r="D44" s="15"/>
      <c r="E44" s="32" t="s">
        <v>22</v>
      </c>
      <c r="F44" s="14"/>
      <c r="G44" s="14"/>
      <c r="H44" s="14"/>
      <c r="I44" s="14"/>
      <c r="J44" s="27"/>
      <c r="K44" s="27"/>
    </row>
    <row r="45" spans="1:14" x14ac:dyDescent="0.25">
      <c r="E45" s="6" t="s">
        <v>3</v>
      </c>
      <c r="F45" s="8" t="s">
        <v>9</v>
      </c>
      <c r="G45" s="1"/>
      <c r="H45" s="1"/>
      <c r="I45" s="1"/>
    </row>
    <row r="46" spans="1:14" x14ac:dyDescent="0.25">
      <c r="B46" s="3" t="s">
        <v>10</v>
      </c>
      <c r="C46" s="3"/>
      <c r="D46" s="3"/>
      <c r="E46" s="9" t="s">
        <v>11</v>
      </c>
      <c r="F46" s="10" t="s">
        <v>11</v>
      </c>
      <c r="G46" s="1"/>
      <c r="H46" s="1"/>
      <c r="I46" s="1"/>
    </row>
    <row r="47" spans="1:14" x14ac:dyDescent="0.25">
      <c r="B47" s="3" t="s">
        <v>12</v>
      </c>
      <c r="C47" s="3"/>
      <c r="D47" s="3"/>
      <c r="E47" s="51">
        <v>63000</v>
      </c>
      <c r="F47" s="50">
        <v>29198109.930000003</v>
      </c>
      <c r="G47" s="1"/>
      <c r="H47" s="1"/>
      <c r="I47" s="1"/>
    </row>
    <row r="48" spans="1:14" x14ac:dyDescent="0.25">
      <c r="B48" s="3" t="s">
        <v>13</v>
      </c>
      <c r="C48" s="3"/>
      <c r="D48" s="3"/>
      <c r="E48" s="51">
        <v>220868</v>
      </c>
      <c r="F48" s="50">
        <v>100242680.27000001</v>
      </c>
      <c r="G48" s="1"/>
      <c r="H48" s="1"/>
      <c r="I48" s="1"/>
    </row>
    <row r="49" spans="2:9" x14ac:dyDescent="0.25">
      <c r="B49" s="3" t="s">
        <v>14</v>
      </c>
      <c r="C49" s="3"/>
      <c r="D49" s="3"/>
      <c r="E49" s="51">
        <v>213273</v>
      </c>
      <c r="F49" s="50">
        <v>100269617.06</v>
      </c>
      <c r="G49" s="1"/>
      <c r="H49" s="1"/>
      <c r="I49" s="1"/>
    </row>
    <row r="50" spans="2:9" x14ac:dyDescent="0.25">
      <c r="E50" s="52" t="s">
        <v>15</v>
      </c>
      <c r="F50" s="53" t="s">
        <v>15</v>
      </c>
      <c r="G50" s="1"/>
      <c r="H50" s="1"/>
      <c r="I50" s="1"/>
    </row>
    <row r="51" spans="2:9" x14ac:dyDescent="0.25">
      <c r="E51" s="51">
        <v>497141</v>
      </c>
      <c r="F51" s="50">
        <v>229710407.26000002</v>
      </c>
      <c r="G51" s="1"/>
      <c r="H51" s="1"/>
      <c r="I51" s="1"/>
    </row>
    <row r="52" spans="2:9" x14ac:dyDescent="0.25">
      <c r="E52" s="51"/>
      <c r="F52" s="50"/>
      <c r="G52" s="1"/>
      <c r="H52" s="1"/>
      <c r="I52" s="1"/>
    </row>
    <row r="53" spans="2:9" x14ac:dyDescent="0.25">
      <c r="B53" s="3" t="s">
        <v>16</v>
      </c>
      <c r="C53" s="3"/>
      <c r="D53" s="3"/>
      <c r="E53" s="51"/>
      <c r="F53" s="50"/>
      <c r="G53" s="1"/>
      <c r="H53" s="1"/>
      <c r="I53" s="1"/>
    </row>
    <row r="54" spans="2:9" x14ac:dyDescent="0.25">
      <c r="B54" s="3" t="s">
        <v>12</v>
      </c>
      <c r="C54" s="3"/>
      <c r="D54" s="3"/>
      <c r="E54" s="51"/>
      <c r="F54" s="50">
        <v>21405134.380000003</v>
      </c>
      <c r="G54" s="1"/>
      <c r="H54" s="1"/>
      <c r="I54" s="1"/>
    </row>
    <row r="55" spans="2:9" x14ac:dyDescent="0.25">
      <c r="B55" s="3" t="s">
        <v>13</v>
      </c>
      <c r="C55" s="3"/>
      <c r="D55" s="3"/>
      <c r="E55" s="51"/>
      <c r="F55" s="50">
        <v>64669862.63000001</v>
      </c>
      <c r="G55" s="1"/>
      <c r="H55" s="1"/>
      <c r="I55" s="1"/>
    </row>
    <row r="56" spans="2:9" x14ac:dyDescent="0.25">
      <c r="B56" s="3" t="s">
        <v>14</v>
      </c>
      <c r="C56" s="3"/>
      <c r="D56" s="3"/>
      <c r="E56" s="51"/>
      <c r="F56" s="50">
        <v>61843843.340000004</v>
      </c>
      <c r="G56" s="1"/>
      <c r="H56" s="1"/>
      <c r="I56" s="1"/>
    </row>
    <row r="57" spans="2:9" x14ac:dyDescent="0.25">
      <c r="E57" s="51"/>
      <c r="F57" s="53" t="s">
        <v>15</v>
      </c>
      <c r="G57" s="1"/>
      <c r="H57" s="1"/>
      <c r="I57" s="1"/>
    </row>
    <row r="58" spans="2:9" x14ac:dyDescent="0.25">
      <c r="E58" s="51"/>
      <c r="F58" s="50">
        <v>147918840.35000002</v>
      </c>
      <c r="G58" s="1"/>
      <c r="H58" s="1"/>
      <c r="I58" s="1"/>
    </row>
    <row r="59" spans="2:9" x14ac:dyDescent="0.25">
      <c r="E59" s="51"/>
      <c r="F59" s="50"/>
      <c r="G59" s="1"/>
      <c r="H59" s="1"/>
      <c r="I59" s="1"/>
    </row>
    <row r="60" spans="2:9" x14ac:dyDescent="0.25">
      <c r="B60" s="3" t="s">
        <v>17</v>
      </c>
      <c r="C60" s="3"/>
      <c r="D60" s="3"/>
      <c r="E60" s="51"/>
      <c r="F60" s="50"/>
      <c r="G60" s="1"/>
      <c r="H60" s="1"/>
      <c r="I60" s="1"/>
    </row>
    <row r="61" spans="2:9" x14ac:dyDescent="0.25">
      <c r="B61" s="3" t="s">
        <v>12</v>
      </c>
      <c r="C61" s="3"/>
      <c r="D61" s="3"/>
      <c r="E61" s="51"/>
      <c r="F61" s="50">
        <v>7792975.5500000007</v>
      </c>
      <c r="G61" s="1"/>
      <c r="H61" s="1"/>
      <c r="I61" s="1"/>
    </row>
    <row r="62" spans="2:9" x14ac:dyDescent="0.25">
      <c r="B62" s="3" t="s">
        <v>13</v>
      </c>
      <c r="C62" s="3"/>
      <c r="D62" s="3"/>
      <c r="E62" s="51"/>
      <c r="F62" s="50">
        <v>35572817.640000001</v>
      </c>
      <c r="G62" s="1"/>
      <c r="H62" s="1"/>
      <c r="I62" s="1"/>
    </row>
    <row r="63" spans="2:9" x14ac:dyDescent="0.25">
      <c r="B63" s="3" t="s">
        <v>14</v>
      </c>
      <c r="C63" s="3"/>
      <c r="D63" s="3"/>
      <c r="E63" s="51"/>
      <c r="F63" s="50">
        <v>38425773.719999999</v>
      </c>
      <c r="G63" s="1"/>
      <c r="H63" s="1"/>
      <c r="I63" s="1"/>
    </row>
    <row r="64" spans="2:9" x14ac:dyDescent="0.25">
      <c r="E64" s="51"/>
      <c r="F64" s="53" t="s">
        <v>15</v>
      </c>
      <c r="G64" s="1"/>
      <c r="H64" s="1"/>
      <c r="I64" s="1"/>
    </row>
    <row r="65" spans="1:9" x14ac:dyDescent="0.25">
      <c r="E65" s="51"/>
      <c r="F65" s="50">
        <v>81791566.909999996</v>
      </c>
      <c r="G65" s="1"/>
      <c r="H65" s="1"/>
      <c r="I65" s="1"/>
    </row>
    <row r="66" spans="1:9" x14ac:dyDescent="0.25">
      <c r="E66" s="2"/>
      <c r="F66" s="1"/>
      <c r="G66" s="1"/>
      <c r="H66" s="1"/>
      <c r="I66" s="1"/>
    </row>
    <row r="67" spans="1:9" x14ac:dyDescent="0.25">
      <c r="E67" s="2"/>
      <c r="F67" s="1" t="s">
        <v>27</v>
      </c>
      <c r="G67" s="1"/>
      <c r="H67" s="1"/>
      <c r="I67" s="1"/>
    </row>
    <row r="68" spans="1:9" x14ac:dyDescent="0.25">
      <c r="E68" s="2"/>
      <c r="F68" s="1"/>
      <c r="G68" s="1"/>
      <c r="H68" s="1"/>
      <c r="I68" s="1"/>
    </row>
    <row r="69" spans="1:9" x14ac:dyDescent="0.25">
      <c r="A69" s="33" t="s">
        <v>46</v>
      </c>
      <c r="E69" s="2"/>
      <c r="F69" s="1"/>
      <c r="G69" s="1"/>
      <c r="H69" s="1"/>
      <c r="I69" s="1"/>
    </row>
    <row r="70" spans="1:9" x14ac:dyDescent="0.25">
      <c r="A70" s="34" t="s">
        <v>74</v>
      </c>
      <c r="E70" s="2"/>
      <c r="F70" s="1"/>
      <c r="G70" s="1"/>
      <c r="H70" s="1"/>
      <c r="I70" s="1"/>
    </row>
    <row r="71" spans="1:9" x14ac:dyDescent="0.25">
      <c r="B71" s="24"/>
      <c r="E71" s="2"/>
      <c r="F71" s="1"/>
      <c r="G71" s="1"/>
      <c r="H71" s="1"/>
      <c r="I71" s="1"/>
    </row>
    <row r="72" spans="1:9" x14ac:dyDescent="0.25">
      <c r="B72" s="24"/>
      <c r="F72" s="1"/>
      <c r="G72" s="1"/>
      <c r="H72" s="1"/>
      <c r="I72" s="1"/>
    </row>
  </sheetData>
  <mergeCells count="7">
    <mergeCell ref="J39:K39"/>
    <mergeCell ref="J40:K40"/>
    <mergeCell ref="J2:L2"/>
    <mergeCell ref="J1:L1"/>
    <mergeCell ref="B3:C3"/>
    <mergeCell ref="B4:C4"/>
    <mergeCell ref="B5:C5"/>
  </mergeCells>
  <phoneticPr fontId="4" type="noConversion"/>
  <printOptions gridLinesSet="0"/>
  <pageMargins left="0" right="0" top="0.5" bottom="0.2" header="0.25" footer="0.5"/>
  <pageSetup scale="80" orientation="landscape" r:id="rId1"/>
  <headerFooter alignWithMargins="0">
    <oddHeader>&amp;L&amp;D&amp;CSUPERINTENDENT OF PUBLIC INSTRUCTION 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Facilities and Organiza</dc:creator>
  <cp:lastModifiedBy>Shellie Neuman</cp:lastModifiedBy>
  <cp:lastPrinted>2023-01-30T15:42:36Z</cp:lastPrinted>
  <dcterms:created xsi:type="dcterms:W3CDTF">1998-08-13T16:02:44Z</dcterms:created>
  <dcterms:modified xsi:type="dcterms:W3CDTF">2025-07-29T20:56:05Z</dcterms:modified>
</cp:coreProperties>
</file>